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dar\OneDrive\Documents\Geologi\PhD Argon\Writing\Manuscripts\Fluids reset isotope systems, deformation does not\Supplementary tables\"/>
    </mc:Choice>
  </mc:AlternateContent>
  <xr:revisionPtr revIDLastSave="0" documentId="13_ncr:1_{CE520A9A-C9FD-4BB8-8A38-87DCB9FC02A6}" xr6:coauthVersionLast="47" xr6:coauthVersionMax="47" xr10:uidLastSave="{00000000-0000-0000-0000-000000000000}"/>
  <bookViews>
    <workbookView xWindow="71880" yWindow="-120" windowWidth="29040" windowHeight="15720" activeTab="2" xr2:uid="{00000000-000D-0000-FFFF-FFFF00000000}"/>
  </bookViews>
  <sheets>
    <sheet name="Ages_compiled" sheetId="13" r:id="rId1"/>
    <sheet name="20251112 Data_single_spots" sheetId="2" r:id="rId2"/>
    <sheet name="20260306 Data_single_spots" sheetId="16" r:id="rId3"/>
    <sheet name="20251112 isochrons" sheetId="19" r:id="rId4"/>
    <sheet name="20260306 Isochrons" sheetId="17" r:id="rId5"/>
    <sheet name="20251112 Detection limits" sheetId="7" r:id="rId6"/>
    <sheet name="20260306 Detection limits" sheetId="18" r:id="rId7"/>
    <sheet name="systematic_uncertainties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213" i="2" l="1"/>
  <c r="BO206" i="2"/>
  <c r="BL49" i="16"/>
  <c r="BF228" i="16" l="1"/>
  <c r="BF229" i="16"/>
  <c r="BF230" i="16"/>
  <c r="BF231" i="16"/>
  <c r="BF232" i="16"/>
  <c r="BF233" i="16"/>
  <c r="BF234" i="16"/>
  <c r="BF235" i="16"/>
  <c r="BF236" i="16"/>
  <c r="BF237" i="16"/>
  <c r="BF238" i="16"/>
  <c r="BF239" i="16"/>
  <c r="BF240" i="16"/>
  <c r="BF241" i="16"/>
  <c r="BF242" i="16"/>
  <c r="BF243" i="16"/>
  <c r="BF244" i="16"/>
  <c r="BF245" i="16"/>
  <c r="BF246" i="16"/>
  <c r="BF227" i="16"/>
  <c r="BH548" i="2"/>
  <c r="BH549" i="2"/>
  <c r="BH550" i="2"/>
  <c r="BH551" i="2"/>
  <c r="BH552" i="2"/>
  <c r="BH553" i="2"/>
  <c r="BH554" i="2"/>
  <c r="BH555" i="2"/>
  <c r="BH556" i="2"/>
  <c r="BH557" i="2"/>
  <c r="BH558" i="2"/>
  <c r="BH547" i="2"/>
  <c r="E9" i="13"/>
  <c r="F9" i="13" s="1"/>
  <c r="E10" i="13"/>
  <c r="F10" i="13" s="1"/>
  <c r="E11" i="13"/>
  <c r="F11" i="13" s="1"/>
  <c r="E12" i="13"/>
  <c r="F12" i="13" s="1"/>
  <c r="E13" i="13"/>
  <c r="F13" i="13" s="1"/>
  <c r="E14" i="13"/>
  <c r="F14" i="13" s="1"/>
  <c r="E8" i="13"/>
  <c r="F8" i="13" s="1"/>
  <c r="BH32" i="16" l="1"/>
  <c r="BH27" i="16"/>
  <c r="BH17" i="16"/>
  <c r="BH26" i="16"/>
  <c r="BH10" i="16"/>
  <c r="BH15" i="16"/>
  <c r="BH16" i="16"/>
  <c r="BH35" i="16"/>
  <c r="BH18" i="16"/>
  <c r="BH8" i="16"/>
  <c r="BH34" i="16"/>
  <c r="BH13" i="16"/>
  <c r="BH25" i="16"/>
  <c r="BH14" i="16"/>
  <c r="BH7" i="16"/>
  <c r="BH22" i="16"/>
  <c r="BH12" i="16"/>
  <c r="BH23" i="16"/>
  <c r="BH6" i="16"/>
  <c r="BH21" i="16"/>
  <c r="BH11" i="16"/>
  <c r="BH19" i="16"/>
  <c r="BH3" i="16"/>
  <c r="BH2" i="16"/>
  <c r="BH24" i="16"/>
  <c r="BH28" i="16"/>
  <c r="BH29" i="16"/>
  <c r="BH5" i="16"/>
  <c r="BH20" i="16"/>
  <c r="BH33" i="16"/>
  <c r="BH30" i="16"/>
  <c r="BH31" i="16"/>
  <c r="BH4" i="16"/>
  <c r="BH42" i="16"/>
  <c r="BH43" i="16"/>
  <c r="BH44" i="16"/>
  <c r="BH45" i="16"/>
  <c r="BH46" i="16"/>
  <c r="BH47" i="16"/>
  <c r="BH48" i="16"/>
  <c r="BH49" i="16"/>
  <c r="BH50" i="16"/>
  <c r="BH51" i="16"/>
  <c r="BH52" i="16"/>
  <c r="BH53" i="16"/>
  <c r="BH54" i="16"/>
  <c r="BH55" i="16"/>
  <c r="BH56" i="16"/>
  <c r="BH57" i="16"/>
  <c r="BH9" i="16"/>
  <c r="C9" i="14" l="1"/>
  <c r="C8" i="14"/>
  <c r="BJ3" i="2" l="1"/>
  <c r="BK3" i="2" s="1"/>
  <c r="BL3" i="2" s="1"/>
  <c r="BJ4" i="2"/>
  <c r="BK4" i="2" s="1"/>
  <c r="BL4" i="2" s="1"/>
  <c r="BJ5" i="2"/>
  <c r="BK5" i="2" s="1"/>
  <c r="BL5" i="2" s="1"/>
  <c r="BJ6" i="2"/>
  <c r="BK6" i="2" s="1"/>
  <c r="BL6" i="2" s="1"/>
  <c r="BJ7" i="2"/>
  <c r="BK7" i="2" s="1"/>
  <c r="BL7" i="2" s="1"/>
  <c r="BJ8" i="2"/>
  <c r="BK8" i="2" s="1"/>
  <c r="BL8" i="2" s="1"/>
  <c r="BJ9" i="2"/>
  <c r="BK9" i="2" s="1"/>
  <c r="BL9" i="2" s="1"/>
  <c r="BJ10" i="2"/>
  <c r="BK10" i="2" s="1"/>
  <c r="BL10" i="2" s="1"/>
  <c r="BJ11" i="2"/>
  <c r="BK11" i="2" s="1"/>
  <c r="BL11" i="2" s="1"/>
  <c r="BJ12" i="2"/>
  <c r="BK12" i="2" s="1"/>
  <c r="BL12" i="2" s="1"/>
  <c r="BJ13" i="2"/>
  <c r="BK13" i="2" s="1"/>
  <c r="BL13" i="2" s="1"/>
  <c r="BJ14" i="2"/>
  <c r="BK14" i="2" s="1"/>
  <c r="BL14" i="2" s="1"/>
  <c r="BJ15" i="2"/>
  <c r="BK15" i="2" s="1"/>
  <c r="BL15" i="2" s="1"/>
  <c r="BJ16" i="2"/>
  <c r="BK16" i="2" s="1"/>
  <c r="BL16" i="2" s="1"/>
  <c r="BJ17" i="2"/>
  <c r="BK17" i="2" s="1"/>
  <c r="BL17" i="2" s="1"/>
  <c r="BJ18" i="2"/>
  <c r="BK18" i="2" s="1"/>
  <c r="BL18" i="2" s="1"/>
  <c r="BJ19" i="2"/>
  <c r="BK19" i="2" s="1"/>
  <c r="BL19" i="2" s="1"/>
  <c r="BJ20" i="2"/>
  <c r="BK20" i="2" s="1"/>
  <c r="BL20" i="2" s="1"/>
  <c r="BJ21" i="2"/>
  <c r="BK21" i="2" s="1"/>
  <c r="BL21" i="2" s="1"/>
  <c r="BJ22" i="2"/>
  <c r="BK22" i="2" s="1"/>
  <c r="BL22" i="2" s="1"/>
  <c r="BJ23" i="2"/>
  <c r="BK23" i="2" s="1"/>
  <c r="BL23" i="2" s="1"/>
  <c r="BJ24" i="2"/>
  <c r="BK24" i="2" s="1"/>
  <c r="BL24" i="2" s="1"/>
  <c r="BJ25" i="2"/>
  <c r="BK25" i="2" s="1"/>
  <c r="BL25" i="2" s="1"/>
  <c r="BJ26" i="2"/>
  <c r="BK26" i="2" s="1"/>
  <c r="BL26" i="2" s="1"/>
  <c r="BJ27" i="2"/>
  <c r="BK27" i="2" s="1"/>
  <c r="BL27" i="2" s="1"/>
  <c r="BJ28" i="2"/>
  <c r="BK28" i="2" s="1"/>
  <c r="BL28" i="2" s="1"/>
  <c r="BJ29" i="2"/>
  <c r="BK29" i="2" s="1"/>
  <c r="BL29" i="2" s="1"/>
  <c r="BJ30" i="2"/>
  <c r="BK30" i="2" s="1"/>
  <c r="BL30" i="2" s="1"/>
  <c r="BJ31" i="2"/>
  <c r="BK31" i="2" s="1"/>
  <c r="BL31" i="2" s="1"/>
  <c r="BJ32" i="2"/>
  <c r="BK32" i="2" s="1"/>
  <c r="BL32" i="2" s="1"/>
  <c r="BJ33" i="2"/>
  <c r="BK33" i="2" s="1"/>
  <c r="BL33" i="2" s="1"/>
  <c r="BJ34" i="2"/>
  <c r="BK34" i="2" s="1"/>
  <c r="BL34" i="2" s="1"/>
  <c r="BJ35" i="2"/>
  <c r="BK35" i="2" s="1"/>
  <c r="BL35" i="2" s="1"/>
  <c r="BJ36" i="2"/>
  <c r="BK36" i="2" s="1"/>
  <c r="BL36" i="2" s="1"/>
  <c r="BJ37" i="2"/>
  <c r="BK37" i="2" s="1"/>
  <c r="BL37" i="2" s="1"/>
  <c r="BJ38" i="2"/>
  <c r="BK38" i="2" s="1"/>
  <c r="BL38" i="2" s="1"/>
  <c r="BJ39" i="2"/>
  <c r="BK39" i="2" s="1"/>
  <c r="BL39" i="2" s="1"/>
  <c r="BJ40" i="2"/>
  <c r="BK40" i="2" s="1"/>
  <c r="BL40" i="2" s="1"/>
  <c r="BJ41" i="2"/>
  <c r="BK41" i="2" s="1"/>
  <c r="BL41" i="2" s="1"/>
  <c r="BJ42" i="2"/>
  <c r="BK42" i="2" s="1"/>
  <c r="BL42" i="2" s="1"/>
  <c r="BJ43" i="2"/>
  <c r="BK43" i="2" s="1"/>
  <c r="BL43" i="2" s="1"/>
  <c r="BJ44" i="2"/>
  <c r="BK44" i="2" s="1"/>
  <c r="BL44" i="2" s="1"/>
  <c r="BJ45" i="2"/>
  <c r="BK45" i="2" s="1"/>
  <c r="BL45" i="2" s="1"/>
  <c r="BJ57" i="2"/>
  <c r="BK57" i="2" s="1"/>
  <c r="BL57" i="2" s="1"/>
  <c r="BJ58" i="2"/>
  <c r="BK58" i="2" s="1"/>
  <c r="BL58" i="2" s="1"/>
  <c r="BJ59" i="2"/>
  <c r="BK59" i="2" s="1"/>
  <c r="BL59" i="2" s="1"/>
  <c r="BJ60" i="2"/>
  <c r="BK60" i="2" s="1"/>
  <c r="BL60" i="2" s="1"/>
  <c r="BJ61" i="2"/>
  <c r="BK61" i="2" s="1"/>
  <c r="BL61" i="2" s="1"/>
  <c r="BJ62" i="2"/>
  <c r="BK62" i="2" s="1"/>
  <c r="BL62" i="2" s="1"/>
  <c r="BJ63" i="2"/>
  <c r="BK63" i="2" s="1"/>
  <c r="BL63" i="2" s="1"/>
  <c r="BJ64" i="2"/>
  <c r="BK64" i="2" s="1"/>
  <c r="BL64" i="2" s="1"/>
  <c r="BJ65" i="2"/>
  <c r="BK65" i="2" s="1"/>
  <c r="BL65" i="2" s="1"/>
  <c r="BJ66" i="2"/>
  <c r="BK66" i="2" s="1"/>
  <c r="BL66" i="2" s="1"/>
  <c r="BJ67" i="2"/>
  <c r="BK67" i="2" s="1"/>
  <c r="BL67" i="2" s="1"/>
  <c r="BJ68" i="2"/>
  <c r="BK68" i="2" s="1"/>
  <c r="BL68" i="2" s="1"/>
  <c r="BJ69" i="2"/>
  <c r="BK69" i="2" s="1"/>
  <c r="BL69" i="2" s="1"/>
  <c r="BJ70" i="2"/>
  <c r="BK70" i="2" s="1"/>
  <c r="BL70" i="2" s="1"/>
  <c r="BJ71" i="2"/>
  <c r="BK71" i="2" s="1"/>
  <c r="BL71" i="2" s="1"/>
  <c r="BJ72" i="2"/>
  <c r="BK72" i="2" s="1"/>
  <c r="BL72" i="2" s="1"/>
  <c r="BJ73" i="2"/>
  <c r="BK73" i="2" s="1"/>
  <c r="BL73" i="2" s="1"/>
  <c r="BJ74" i="2"/>
  <c r="BK74" i="2" s="1"/>
  <c r="BL74" i="2" s="1"/>
  <c r="BJ76" i="2"/>
  <c r="BK76" i="2" s="1"/>
  <c r="BL76" i="2" s="1"/>
  <c r="BJ78" i="2"/>
  <c r="BK78" i="2" s="1"/>
  <c r="BL78" i="2" s="1"/>
  <c r="BJ117" i="2"/>
  <c r="BK117" i="2" s="1"/>
  <c r="BL117" i="2" s="1"/>
  <c r="BJ118" i="2"/>
  <c r="BK118" i="2" s="1"/>
  <c r="BL118" i="2" s="1"/>
  <c r="BJ119" i="2"/>
  <c r="BK119" i="2" s="1"/>
  <c r="BL119" i="2" s="1"/>
  <c r="BJ120" i="2"/>
  <c r="BK120" i="2" s="1"/>
  <c r="BL120" i="2" s="1"/>
  <c r="BJ121" i="2"/>
  <c r="BK121" i="2" s="1"/>
  <c r="BL121" i="2" s="1"/>
  <c r="BJ122" i="2"/>
  <c r="BK122" i="2" s="1"/>
  <c r="BL122" i="2" s="1"/>
  <c r="BJ123" i="2"/>
  <c r="BK123" i="2" s="1"/>
  <c r="BL123" i="2" s="1"/>
  <c r="BJ124" i="2"/>
  <c r="BK124" i="2" s="1"/>
  <c r="BL124" i="2" s="1"/>
  <c r="BJ125" i="2"/>
  <c r="BK125" i="2" s="1"/>
  <c r="BL125" i="2" s="1"/>
  <c r="BJ126" i="2"/>
  <c r="BK126" i="2" s="1"/>
  <c r="BL126" i="2" s="1"/>
  <c r="BJ127" i="2"/>
  <c r="BK127" i="2" s="1"/>
  <c r="BL127" i="2" s="1"/>
  <c r="BJ128" i="2"/>
  <c r="BK128" i="2" s="1"/>
  <c r="BL128" i="2" s="1"/>
  <c r="BJ129" i="2"/>
  <c r="BK129" i="2" s="1"/>
  <c r="BL129" i="2" s="1"/>
  <c r="BJ130" i="2"/>
  <c r="BK130" i="2" s="1"/>
  <c r="BL130" i="2" s="1"/>
  <c r="BJ131" i="2"/>
  <c r="BK131" i="2" s="1"/>
  <c r="BL131" i="2" s="1"/>
  <c r="BJ132" i="2"/>
  <c r="BK132" i="2" s="1"/>
  <c r="BL132" i="2" s="1"/>
  <c r="BJ133" i="2"/>
  <c r="BK133" i="2" s="1"/>
  <c r="BL133" i="2" s="1"/>
  <c r="BJ134" i="2"/>
  <c r="BK134" i="2" s="1"/>
  <c r="BL134" i="2" s="1"/>
  <c r="BJ135" i="2"/>
  <c r="BK135" i="2" s="1"/>
  <c r="BL135" i="2" s="1"/>
  <c r="BJ136" i="2"/>
  <c r="BK136" i="2" s="1"/>
  <c r="BL136" i="2" s="1"/>
  <c r="BJ137" i="2"/>
  <c r="BK137" i="2" s="1"/>
  <c r="BL137" i="2" s="1"/>
  <c r="BJ138" i="2"/>
  <c r="BK138" i="2" s="1"/>
  <c r="BL138" i="2" s="1"/>
  <c r="BJ139" i="2"/>
  <c r="BK139" i="2" s="1"/>
  <c r="BL139" i="2" s="1"/>
  <c r="BJ140" i="2"/>
  <c r="BK140" i="2" s="1"/>
  <c r="BL140" i="2" s="1"/>
  <c r="BJ141" i="2"/>
  <c r="BK141" i="2" s="1"/>
  <c r="BL141" i="2" s="1"/>
  <c r="BJ143" i="2"/>
  <c r="BK143" i="2" s="1"/>
  <c r="BL143" i="2" s="1"/>
  <c r="BJ144" i="2"/>
  <c r="BK144" i="2" s="1"/>
  <c r="BL144" i="2" s="1"/>
  <c r="BJ145" i="2"/>
  <c r="BK145" i="2" s="1"/>
  <c r="BL145" i="2" s="1"/>
  <c r="BJ146" i="2"/>
  <c r="BK146" i="2" s="1"/>
  <c r="BL146" i="2" s="1"/>
  <c r="BJ147" i="2"/>
  <c r="BK147" i="2" s="1"/>
  <c r="BL147" i="2" s="1"/>
  <c r="BJ148" i="2"/>
  <c r="BK148" i="2" s="1"/>
  <c r="BL148" i="2" s="1"/>
  <c r="BJ149" i="2"/>
  <c r="BK149" i="2" s="1"/>
  <c r="BL149" i="2" s="1"/>
  <c r="BJ150" i="2"/>
  <c r="BK150" i="2" s="1"/>
  <c r="BL150" i="2" s="1"/>
  <c r="BJ151" i="2"/>
  <c r="BK151" i="2" s="1"/>
  <c r="BL151" i="2" s="1"/>
  <c r="BJ152" i="2"/>
  <c r="BK152" i="2" s="1"/>
  <c r="BL152" i="2" s="1"/>
  <c r="BJ153" i="2"/>
  <c r="BK153" i="2" s="1"/>
  <c r="BL153" i="2" s="1"/>
  <c r="BJ154" i="2"/>
  <c r="BK154" i="2" s="1"/>
  <c r="BL154" i="2" s="1"/>
  <c r="BJ155" i="2"/>
  <c r="BK155" i="2" s="1"/>
  <c r="BL155" i="2" s="1"/>
  <c r="BJ156" i="2"/>
  <c r="BK156" i="2" s="1"/>
  <c r="BL156" i="2" s="1"/>
  <c r="BJ157" i="2"/>
  <c r="BK157" i="2" s="1"/>
  <c r="BL157" i="2" s="1"/>
  <c r="BJ158" i="2"/>
  <c r="BK158" i="2" s="1"/>
  <c r="BL158" i="2" s="1"/>
  <c r="BJ193" i="2"/>
  <c r="BK193" i="2" s="1"/>
  <c r="BL193" i="2" s="1"/>
  <c r="BJ194" i="2"/>
  <c r="BK194" i="2" s="1"/>
  <c r="BL194" i="2" s="1"/>
  <c r="BJ195" i="2"/>
  <c r="BK195" i="2" s="1"/>
  <c r="BL195" i="2" s="1"/>
  <c r="BJ196" i="2"/>
  <c r="BK196" i="2" s="1"/>
  <c r="BL196" i="2" s="1"/>
  <c r="BJ197" i="2"/>
  <c r="BK197" i="2" s="1"/>
  <c r="BL197" i="2" s="1"/>
  <c r="BJ198" i="2"/>
  <c r="BK198" i="2" s="1"/>
  <c r="BL198" i="2" s="1"/>
  <c r="BJ199" i="2"/>
  <c r="BK199" i="2" s="1"/>
  <c r="BL199" i="2" s="1"/>
  <c r="BJ200" i="2"/>
  <c r="BK200" i="2" s="1"/>
  <c r="BL200" i="2" s="1"/>
  <c r="BJ201" i="2"/>
  <c r="BK201" i="2" s="1"/>
  <c r="BL201" i="2" s="1"/>
  <c r="BJ202" i="2"/>
  <c r="BK202" i="2" s="1"/>
  <c r="BL202" i="2" s="1"/>
  <c r="BJ203" i="2"/>
  <c r="BK203" i="2" s="1"/>
  <c r="BL203" i="2" s="1"/>
  <c r="BJ204" i="2"/>
  <c r="BK204" i="2" s="1"/>
  <c r="BL204" i="2" s="1"/>
  <c r="BJ205" i="2"/>
  <c r="BK205" i="2" s="1"/>
  <c r="BL205" i="2" s="1"/>
  <c r="BJ207" i="2"/>
  <c r="BK207" i="2" s="1"/>
  <c r="BL207" i="2" s="1"/>
  <c r="BJ208" i="2"/>
  <c r="BK208" i="2" s="1"/>
  <c r="BL208" i="2" s="1"/>
  <c r="BJ209" i="2"/>
  <c r="BK209" i="2" s="1"/>
  <c r="BL209" i="2" s="1"/>
  <c r="BJ210" i="2"/>
  <c r="BK210" i="2" s="1"/>
  <c r="BL210" i="2" s="1"/>
  <c r="BJ211" i="2"/>
  <c r="BK211" i="2" s="1"/>
  <c r="BL211" i="2" s="1"/>
  <c r="BJ212" i="2"/>
  <c r="BK212" i="2" s="1"/>
  <c r="BL212" i="2" s="1"/>
  <c r="BJ213" i="2"/>
  <c r="BK213" i="2" s="1"/>
  <c r="BL213" i="2" s="1"/>
  <c r="BJ214" i="2"/>
  <c r="BK214" i="2" s="1"/>
  <c r="BL214" i="2" s="1"/>
  <c r="BJ215" i="2"/>
  <c r="BK215" i="2" s="1"/>
  <c r="BL215" i="2" s="1"/>
  <c r="BJ216" i="2"/>
  <c r="BK216" i="2" s="1"/>
  <c r="BL216" i="2" s="1"/>
  <c r="BJ217" i="2"/>
  <c r="BK217" i="2" s="1"/>
  <c r="BL217" i="2" s="1"/>
  <c r="BJ218" i="2"/>
  <c r="BK218" i="2" s="1"/>
  <c r="BL218" i="2" s="1"/>
  <c r="BJ219" i="2"/>
  <c r="BK219" i="2" s="1"/>
  <c r="BL219" i="2" s="1"/>
  <c r="BJ220" i="2"/>
  <c r="BK220" i="2" s="1"/>
  <c r="BL220" i="2" s="1"/>
  <c r="BJ221" i="2"/>
  <c r="BK221" i="2" s="1"/>
  <c r="BL221" i="2" s="1"/>
  <c r="BJ222" i="2"/>
  <c r="BK222" i="2" s="1"/>
  <c r="BL222" i="2" s="1"/>
  <c r="BJ223" i="2"/>
  <c r="BK223" i="2" s="1"/>
  <c r="BL223" i="2" s="1"/>
  <c r="BJ224" i="2"/>
  <c r="BK224" i="2" s="1"/>
  <c r="BL224" i="2" s="1"/>
  <c r="BJ225" i="2"/>
  <c r="BK225" i="2" s="1"/>
  <c r="BL225" i="2" s="1"/>
  <c r="BJ226" i="2"/>
  <c r="BK226" i="2" s="1"/>
  <c r="BL226" i="2" s="1"/>
  <c r="BJ227" i="2"/>
  <c r="BK227" i="2" s="1"/>
  <c r="BL227" i="2" s="1"/>
  <c r="BJ228" i="2"/>
  <c r="BK228" i="2" s="1"/>
  <c r="BL228" i="2" s="1"/>
  <c r="BJ229" i="2"/>
  <c r="BK229" i="2" s="1"/>
  <c r="BL229" i="2" s="1"/>
  <c r="BJ230" i="2"/>
  <c r="BK230" i="2" s="1"/>
  <c r="BL230" i="2" s="1"/>
  <c r="BJ231" i="2"/>
  <c r="BK231" i="2" s="1"/>
  <c r="BL231" i="2" s="1"/>
  <c r="BJ232" i="2"/>
  <c r="BK232" i="2" s="1"/>
  <c r="BL232" i="2" s="1"/>
  <c r="BJ233" i="2"/>
  <c r="BK233" i="2" s="1"/>
  <c r="BL233" i="2" s="1"/>
  <c r="BJ234" i="2"/>
  <c r="BK234" i="2" s="1"/>
  <c r="BL234" i="2" s="1"/>
  <c r="BJ235" i="2"/>
  <c r="BK235" i="2" s="1"/>
  <c r="BL235" i="2" s="1"/>
  <c r="BJ236" i="2"/>
  <c r="BK236" i="2" s="1"/>
  <c r="BL236" i="2" s="1"/>
  <c r="BJ237" i="2"/>
  <c r="BK237" i="2" s="1"/>
  <c r="BL237" i="2" s="1"/>
  <c r="BJ238" i="2"/>
  <c r="BK238" i="2" s="1"/>
  <c r="BL238" i="2" s="1"/>
  <c r="BJ239" i="2"/>
  <c r="BK239" i="2" s="1"/>
  <c r="BL239" i="2" s="1"/>
  <c r="BJ240" i="2"/>
  <c r="BK240" i="2" s="1"/>
  <c r="BL240" i="2" s="1"/>
  <c r="BJ241" i="2"/>
  <c r="BK241" i="2" s="1"/>
  <c r="BL241" i="2" s="1"/>
  <c r="BJ273" i="2"/>
  <c r="BK273" i="2" s="1"/>
  <c r="BL273" i="2" s="1"/>
  <c r="BJ274" i="2"/>
  <c r="BK274" i="2" s="1"/>
  <c r="BL274" i="2" s="1"/>
  <c r="BJ275" i="2"/>
  <c r="BK275" i="2" s="1"/>
  <c r="BL275" i="2" s="1"/>
  <c r="BJ276" i="2"/>
  <c r="BK276" i="2" s="1"/>
  <c r="BL276" i="2" s="1"/>
  <c r="BJ277" i="2"/>
  <c r="BK277" i="2" s="1"/>
  <c r="BL277" i="2" s="1"/>
  <c r="BJ278" i="2"/>
  <c r="BK278" i="2" s="1"/>
  <c r="BL278" i="2" s="1"/>
  <c r="BJ279" i="2"/>
  <c r="BK279" i="2" s="1"/>
  <c r="BL279" i="2" s="1"/>
  <c r="BJ280" i="2"/>
  <c r="BK280" i="2" s="1"/>
  <c r="BL280" i="2" s="1"/>
  <c r="BJ281" i="2"/>
  <c r="BK281" i="2" s="1"/>
  <c r="BL281" i="2" s="1"/>
  <c r="BJ282" i="2"/>
  <c r="BK282" i="2" s="1"/>
  <c r="BL282" i="2" s="1"/>
  <c r="BJ283" i="2"/>
  <c r="BK283" i="2" s="1"/>
  <c r="BL283" i="2" s="1"/>
  <c r="BJ285" i="2"/>
  <c r="BK285" i="2" s="1"/>
  <c r="BL285" i="2" s="1"/>
  <c r="BJ287" i="2"/>
  <c r="BK287" i="2" s="1"/>
  <c r="BL287" i="2" s="1"/>
  <c r="BJ288" i="2"/>
  <c r="BK288" i="2" s="1"/>
  <c r="BL288" i="2" s="1"/>
  <c r="BJ289" i="2"/>
  <c r="BK289" i="2" s="1"/>
  <c r="BL289" i="2" s="1"/>
  <c r="BJ290" i="2"/>
  <c r="BK290" i="2" s="1"/>
  <c r="BL290" i="2" s="1"/>
  <c r="BJ291" i="2"/>
  <c r="BK291" i="2" s="1"/>
  <c r="BL291" i="2" s="1"/>
  <c r="BJ292" i="2"/>
  <c r="BK292" i="2" s="1"/>
  <c r="BL292" i="2" s="1"/>
  <c r="BJ294" i="2"/>
  <c r="BK294" i="2" s="1"/>
  <c r="BL294" i="2" s="1"/>
  <c r="BJ295" i="2"/>
  <c r="BK295" i="2" s="1"/>
  <c r="BL295" i="2" s="1"/>
  <c r="BJ296" i="2"/>
  <c r="BK296" i="2" s="1"/>
  <c r="BL296" i="2" s="1"/>
  <c r="BJ297" i="2"/>
  <c r="BK297" i="2" s="1"/>
  <c r="BL297" i="2" s="1"/>
  <c r="BJ298" i="2"/>
  <c r="BK298" i="2" s="1"/>
  <c r="BL298" i="2" s="1"/>
  <c r="BJ299" i="2"/>
  <c r="BK299" i="2" s="1"/>
  <c r="BL299" i="2" s="1"/>
  <c r="BJ300" i="2"/>
  <c r="BK300" i="2" s="1"/>
  <c r="BL300" i="2" s="1"/>
  <c r="BJ301" i="2"/>
  <c r="BK301" i="2" s="1"/>
  <c r="BL301" i="2" s="1"/>
  <c r="BJ302" i="2"/>
  <c r="BK302" i="2" s="1"/>
  <c r="BL302" i="2" s="1"/>
  <c r="BJ303" i="2"/>
  <c r="BK303" i="2" s="1"/>
  <c r="BL303" i="2" s="1"/>
  <c r="BJ304" i="2"/>
  <c r="BK304" i="2" s="1"/>
  <c r="BL304" i="2" s="1"/>
  <c r="BJ305" i="2"/>
  <c r="BK305" i="2" s="1"/>
  <c r="BL305" i="2" s="1"/>
  <c r="BJ306" i="2"/>
  <c r="BK306" i="2" s="1"/>
  <c r="BL306" i="2" s="1"/>
  <c r="BJ307" i="2"/>
  <c r="BK307" i="2" s="1"/>
  <c r="BL307" i="2" s="1"/>
  <c r="BJ308" i="2"/>
  <c r="BK308" i="2" s="1"/>
  <c r="BL308" i="2" s="1"/>
  <c r="BJ309" i="2"/>
  <c r="BK309" i="2" s="1"/>
  <c r="BL309" i="2" s="1"/>
  <c r="BJ310" i="2"/>
  <c r="BK310" i="2" s="1"/>
  <c r="BL310" i="2" s="1"/>
  <c r="BJ311" i="2"/>
  <c r="BK311" i="2" s="1"/>
  <c r="BL311" i="2" s="1"/>
  <c r="BJ312" i="2"/>
  <c r="BK312" i="2" s="1"/>
  <c r="BL312" i="2" s="1"/>
  <c r="BJ313" i="2"/>
  <c r="BK313" i="2" s="1"/>
  <c r="BL313" i="2" s="1"/>
  <c r="BJ314" i="2"/>
  <c r="BK314" i="2" s="1"/>
  <c r="BL314" i="2" s="1"/>
  <c r="BJ315" i="2"/>
  <c r="BK315" i="2" s="1"/>
  <c r="BL315" i="2" s="1"/>
  <c r="BJ316" i="2"/>
  <c r="BK316" i="2" s="1"/>
  <c r="BL316" i="2" s="1"/>
  <c r="BJ317" i="2"/>
  <c r="BK317" i="2" s="1"/>
  <c r="BL317" i="2" s="1"/>
  <c r="BJ318" i="2"/>
  <c r="BK318" i="2" s="1"/>
  <c r="BL318" i="2" s="1"/>
  <c r="BJ319" i="2"/>
  <c r="BK319" i="2" s="1"/>
  <c r="BL319" i="2" s="1"/>
  <c r="BJ320" i="2"/>
  <c r="BK320" i="2" s="1"/>
  <c r="BL320" i="2" s="1"/>
  <c r="BJ321" i="2"/>
  <c r="BK321" i="2" s="1"/>
  <c r="BL321" i="2" s="1"/>
  <c r="BJ322" i="2"/>
  <c r="BK322" i="2" s="1"/>
  <c r="BL322" i="2" s="1"/>
  <c r="BJ323" i="2"/>
  <c r="BK323" i="2" s="1"/>
  <c r="BL323" i="2" s="1"/>
  <c r="BJ324" i="2"/>
  <c r="BK324" i="2" s="1"/>
  <c r="BL324" i="2" s="1"/>
  <c r="BJ325" i="2"/>
  <c r="BK325" i="2" s="1"/>
  <c r="BL325" i="2" s="1"/>
  <c r="BJ326" i="2"/>
  <c r="BK326" i="2" s="1"/>
  <c r="BL326" i="2" s="1"/>
  <c r="BJ2" i="2"/>
  <c r="BK2" i="2" s="1"/>
  <c r="BL2" i="2" s="1"/>
  <c r="E31" i="14" l="1"/>
  <c r="F31" i="14" s="1"/>
  <c r="E30" i="14"/>
  <c r="F30" i="14" s="1"/>
  <c r="E29" i="14"/>
  <c r="F29" i="14" s="1"/>
  <c r="C12" i="14"/>
  <c r="E17" i="13" l="1"/>
  <c r="E20" i="13"/>
  <c r="E21" i="13"/>
  <c r="E22" i="13"/>
  <c r="E23" i="13"/>
  <c r="E18" i="13"/>
  <c r="E19" i="13"/>
  <c r="E16" i="13"/>
  <c r="BI17" i="16"/>
  <c r="BJ17" i="16" s="1"/>
  <c r="BI16" i="16"/>
  <c r="BJ16" i="16" s="1"/>
  <c r="BI42" i="16"/>
  <c r="BJ42" i="16" s="1"/>
  <c r="BI28" i="16"/>
  <c r="BJ28" i="16" s="1"/>
  <c r="BI3" i="16"/>
  <c r="BJ3" i="16" s="1"/>
  <c r="BI47" i="16"/>
  <c r="BJ47" i="16" s="1"/>
  <c r="BI54" i="16"/>
  <c r="BJ54" i="16" s="1"/>
  <c r="BI45" i="16"/>
  <c r="BJ45" i="16" s="1"/>
  <c r="BI48" i="16"/>
  <c r="BJ48" i="16" s="1"/>
  <c r="BI14" i="16"/>
  <c r="BJ14" i="16" s="1"/>
  <c r="BI26" i="16"/>
  <c r="BJ26" i="16" s="1"/>
  <c r="BI2" i="16"/>
  <c r="BJ2" i="16" s="1"/>
  <c r="BI33" i="16"/>
  <c r="BJ33" i="16" s="1"/>
  <c r="BI10" i="16"/>
  <c r="BJ10" i="16" s="1"/>
  <c r="BI12" i="16"/>
  <c r="BJ12" i="16" s="1"/>
  <c r="BI23" i="16"/>
  <c r="BJ23" i="16" s="1"/>
  <c r="BI35" i="16"/>
  <c r="BJ35" i="16" s="1"/>
  <c r="BI53" i="16"/>
  <c r="BJ53" i="16" s="1"/>
  <c r="BI8" i="16"/>
  <c r="BJ8" i="16" s="1"/>
  <c r="BI20" i="16"/>
  <c r="BJ20" i="16" s="1"/>
  <c r="BI55" i="16"/>
  <c r="BJ55" i="16" s="1"/>
  <c r="BI4" i="16"/>
  <c r="BJ4" i="16" s="1"/>
  <c r="BI22" i="16"/>
  <c r="BJ22" i="16" s="1"/>
  <c r="BI18" i="16"/>
  <c r="BJ18" i="16" s="1"/>
  <c r="BI15" i="16"/>
  <c r="BJ15" i="16" s="1"/>
  <c r="BI43" i="16"/>
  <c r="BJ43" i="16" s="1"/>
  <c r="BI34" i="16"/>
  <c r="BJ34" i="16" s="1"/>
  <c r="BI25" i="16"/>
  <c r="BJ25" i="16" s="1"/>
  <c r="BI30" i="16"/>
  <c r="BJ30" i="16" s="1"/>
  <c r="BI31" i="16"/>
  <c r="BJ31" i="16" s="1"/>
  <c r="BI6" i="16"/>
  <c r="BJ6" i="16" s="1"/>
  <c r="BI32" i="16"/>
  <c r="BJ32" i="16" s="1"/>
  <c r="BI52" i="16"/>
  <c r="BJ52" i="16" s="1"/>
  <c r="BI27" i="16"/>
  <c r="BJ27" i="16" s="1"/>
  <c r="BI5" i="16"/>
  <c r="BJ5" i="16" s="1"/>
  <c r="BI13" i="16"/>
  <c r="BJ13" i="16" s="1"/>
  <c r="BI51" i="16"/>
  <c r="BJ51" i="16" s="1"/>
  <c r="BI19" i="16"/>
  <c r="BJ19" i="16" s="1"/>
  <c r="BI46" i="16"/>
  <c r="BJ46" i="16" s="1"/>
  <c r="BI57" i="16"/>
  <c r="BJ57" i="16" s="1"/>
  <c r="BI44" i="16"/>
  <c r="BJ44" i="16" s="1"/>
  <c r="BI50" i="16"/>
  <c r="BJ50" i="16" s="1"/>
  <c r="BI9" i="16"/>
  <c r="BJ9" i="16" s="1"/>
  <c r="BI49" i="16"/>
  <c r="BJ49" i="16" s="1"/>
  <c r="BI56" i="16"/>
  <c r="BJ56" i="16" s="1"/>
  <c r="BI29" i="16"/>
  <c r="BJ29" i="16" s="1"/>
  <c r="BI24" i="16"/>
  <c r="BJ24" i="16" s="1"/>
  <c r="BI21" i="16"/>
  <c r="BJ21" i="16" s="1"/>
  <c r="BI11" i="16"/>
  <c r="BJ11" i="16" s="1"/>
  <c r="BI7" i="16"/>
  <c r="BJ7" i="16" s="1"/>
  <c r="AT328" i="16"/>
  <c r="AT327" i="16"/>
  <c r="AT326" i="16"/>
  <c r="AT325" i="16"/>
  <c r="AT324" i="16"/>
  <c r="AT323" i="16"/>
  <c r="AT322" i="16"/>
  <c r="AT321" i="16"/>
  <c r="AT320" i="16"/>
  <c r="AT319" i="16"/>
  <c r="AT318" i="16"/>
  <c r="AT317" i="16"/>
  <c r="AT316" i="16"/>
  <c r="AT315" i="16"/>
  <c r="AT314" i="16"/>
  <c r="AT313" i="16"/>
  <c r="AT312" i="16"/>
  <c r="AT311" i="16"/>
  <c r="AT310" i="16"/>
  <c r="AT308" i="16"/>
  <c r="AT307" i="16"/>
  <c r="AT306" i="16"/>
  <c r="AT305" i="16"/>
  <c r="AT304" i="16"/>
  <c r="AT303" i="16"/>
  <c r="AT302" i="16"/>
  <c r="AT301" i="16"/>
  <c r="AT300" i="16"/>
  <c r="AT299" i="16"/>
  <c r="AT298" i="16"/>
  <c r="AT297" i="16"/>
  <c r="AT296" i="16"/>
  <c r="AT295" i="16"/>
  <c r="AT294" i="16"/>
  <c r="AT293" i="16"/>
  <c r="AT292" i="16"/>
  <c r="AT291" i="16"/>
  <c r="AT290" i="16"/>
  <c r="AT289" i="16"/>
  <c r="AT288" i="16"/>
  <c r="AT287" i="16"/>
  <c r="AT286" i="16"/>
  <c r="AT285" i="16"/>
  <c r="AT284" i="16"/>
  <c r="AT283" i="16"/>
  <c r="AT282" i="16"/>
  <c r="AT281" i="16"/>
  <c r="AT280" i="16"/>
  <c r="AT279" i="16"/>
  <c r="AT278" i="16"/>
  <c r="AT277" i="16"/>
  <c r="AT276" i="16"/>
  <c r="AT275" i="16"/>
  <c r="AT274" i="16"/>
  <c r="AT273" i="16"/>
  <c r="AT272" i="16"/>
  <c r="AT271" i="16"/>
  <c r="AT270" i="16"/>
  <c r="AT269" i="16"/>
  <c r="AT267" i="16"/>
  <c r="AT266" i="16"/>
  <c r="AT265" i="16"/>
  <c r="AT264" i="16"/>
  <c r="AT263" i="16"/>
  <c r="AT262" i="16"/>
  <c r="AT261" i="16"/>
  <c r="AT260" i="16"/>
  <c r="AT259" i="16"/>
  <c r="AT258" i="16"/>
  <c r="AT257" i="16"/>
  <c r="AT256" i="16"/>
  <c r="AT255" i="16"/>
  <c r="AT254" i="16"/>
  <c r="AT253" i="16"/>
  <c r="AT252" i="16"/>
  <c r="AT251" i="16"/>
  <c r="AT250" i="16"/>
  <c r="AT249" i="16"/>
  <c r="AT248" i="16"/>
  <c r="AT246" i="16"/>
  <c r="AT245" i="16"/>
  <c r="AT244" i="16"/>
  <c r="AT243" i="16"/>
  <c r="AT242" i="16"/>
  <c r="AT241" i="16"/>
  <c r="AT240" i="16"/>
  <c r="AT239" i="16"/>
  <c r="AT238" i="16"/>
  <c r="AT237" i="16"/>
  <c r="AT236" i="16"/>
  <c r="AT235" i="16"/>
  <c r="AT234" i="16"/>
  <c r="AT233" i="16"/>
  <c r="AT232" i="16"/>
  <c r="AT231" i="16"/>
  <c r="AT230" i="16"/>
  <c r="AT229" i="16"/>
  <c r="AT228" i="16"/>
  <c r="AT227" i="16"/>
  <c r="AT225" i="16"/>
  <c r="AT224" i="16"/>
  <c r="AT223" i="16"/>
  <c r="AT222" i="16"/>
  <c r="AT221" i="16"/>
  <c r="AT220" i="16"/>
  <c r="AT219" i="16"/>
  <c r="AT218" i="16"/>
  <c r="AT217" i="16"/>
  <c r="AT216" i="16"/>
  <c r="AT215" i="16"/>
  <c r="AT214" i="16"/>
  <c r="AT213" i="16"/>
  <c r="AT212" i="16"/>
  <c r="AT211" i="16"/>
  <c r="AT210" i="16"/>
  <c r="AT209" i="16"/>
  <c r="AT208" i="16"/>
  <c r="AT207" i="16"/>
  <c r="AT206" i="16"/>
  <c r="AT204" i="16"/>
  <c r="AT203" i="16"/>
  <c r="AT202" i="16"/>
  <c r="AT201" i="16"/>
  <c r="AT200" i="16"/>
  <c r="AT199" i="16"/>
  <c r="AT198" i="16"/>
  <c r="AT197" i="16"/>
  <c r="AT196" i="16"/>
  <c r="AT195" i="16"/>
  <c r="AT194" i="16"/>
  <c r="AT193" i="16"/>
  <c r="AT192" i="16"/>
  <c r="AT191" i="16"/>
  <c r="AT190" i="16"/>
  <c r="AT189" i="16"/>
  <c r="AT188" i="16"/>
  <c r="AT187" i="16"/>
  <c r="AT186" i="16"/>
  <c r="AT185" i="16"/>
  <c r="AT183" i="16"/>
  <c r="AT182" i="16"/>
  <c r="AT181" i="16"/>
  <c r="AT180" i="16"/>
  <c r="AT179" i="16"/>
  <c r="AT178" i="16"/>
  <c r="AT177" i="16"/>
  <c r="AT176" i="16"/>
  <c r="AT175" i="16"/>
  <c r="AT174" i="16"/>
  <c r="AT173" i="16"/>
  <c r="AT172" i="16"/>
  <c r="AT171" i="16"/>
  <c r="AT170" i="16"/>
  <c r="AT169" i="16"/>
  <c r="AT168" i="16"/>
  <c r="AT167" i="16"/>
  <c r="AT166" i="16"/>
  <c r="AT165" i="16"/>
  <c r="AT164" i="16"/>
  <c r="AT162" i="16"/>
  <c r="AT161" i="16"/>
  <c r="AT160" i="16"/>
  <c r="AT159" i="16"/>
  <c r="AT158" i="16"/>
  <c r="AT157" i="16"/>
  <c r="AT156" i="16"/>
  <c r="AT155" i="16"/>
  <c r="AT154" i="16"/>
  <c r="AT153" i="16"/>
  <c r="AT152" i="16"/>
  <c r="AT151" i="16"/>
  <c r="AT150" i="16"/>
  <c r="AT149" i="16"/>
  <c r="AT148" i="16"/>
  <c r="AT147" i="16"/>
  <c r="AT146" i="16"/>
  <c r="AT145" i="16"/>
  <c r="AT144" i="16"/>
  <c r="AT143" i="16"/>
  <c r="AT141" i="16"/>
  <c r="AT140" i="16"/>
  <c r="AT139" i="16"/>
  <c r="AT138" i="16"/>
  <c r="AT137" i="16"/>
  <c r="AT136" i="16"/>
  <c r="AT135" i="16"/>
  <c r="AT134" i="16"/>
  <c r="AT133" i="16"/>
  <c r="AT132" i="16"/>
  <c r="AT131" i="16"/>
  <c r="AT130" i="16"/>
  <c r="AT129" i="16"/>
  <c r="AT128" i="16"/>
  <c r="AT127" i="16"/>
  <c r="AT126" i="16"/>
  <c r="AT125" i="16"/>
  <c r="AT124" i="16"/>
  <c r="AT123" i="16"/>
  <c r="AT122" i="16"/>
  <c r="AT120" i="16"/>
  <c r="AT119" i="16"/>
  <c r="AT118" i="16"/>
  <c r="AT117" i="16"/>
  <c r="AT116" i="16"/>
  <c r="AT115" i="16"/>
  <c r="AT114" i="16"/>
  <c r="AT113" i="16"/>
  <c r="AT112" i="16"/>
  <c r="AT111" i="16"/>
  <c r="AT110" i="16"/>
  <c r="AT109" i="16"/>
  <c r="AT108" i="16"/>
  <c r="AT107" i="16"/>
  <c r="AT106" i="16"/>
  <c r="AT105" i="16"/>
  <c r="AT104" i="16"/>
  <c r="AT103" i="16"/>
  <c r="AT102" i="16"/>
  <c r="AT101" i="16"/>
  <c r="AT99" i="16"/>
  <c r="AT98" i="16"/>
  <c r="AT97" i="16"/>
  <c r="AT96" i="16"/>
  <c r="AT95" i="16"/>
  <c r="AT94" i="16"/>
  <c r="AT93" i="16"/>
  <c r="AT92" i="16"/>
  <c r="AT91" i="16"/>
  <c r="AT90" i="16"/>
  <c r="AT89" i="16"/>
  <c r="AT88" i="16"/>
  <c r="AT87" i="16"/>
  <c r="AT86" i="16"/>
  <c r="AT85" i="16"/>
  <c r="AT84" i="16"/>
  <c r="AT83" i="16"/>
  <c r="AT82" i="16"/>
  <c r="AT81" i="16"/>
  <c r="AT80" i="16"/>
  <c r="AT78" i="16"/>
  <c r="AT77" i="16"/>
  <c r="AT76" i="16"/>
  <c r="AT75" i="16"/>
  <c r="AT74" i="16"/>
  <c r="AT73" i="16"/>
  <c r="AT72" i="16"/>
  <c r="AT71" i="16"/>
  <c r="AT70" i="16"/>
  <c r="AT69" i="16"/>
  <c r="AT68" i="16"/>
  <c r="AT67" i="16"/>
  <c r="AT66" i="16"/>
  <c r="AT65" i="16"/>
  <c r="AT64" i="16"/>
  <c r="AT63" i="16"/>
  <c r="AT62" i="16"/>
  <c r="AT61" i="16"/>
  <c r="AT60" i="16"/>
  <c r="AT59" i="16"/>
  <c r="E34" i="14" l="1"/>
  <c r="F34" i="14" s="1"/>
  <c r="E24" i="14"/>
  <c r="F24" i="14" s="1"/>
  <c r="E26" i="14"/>
  <c r="F26" i="14" s="1"/>
  <c r="E28" i="14"/>
  <c r="F28" i="14" s="1"/>
  <c r="E21" i="14"/>
  <c r="F21" i="14" s="1"/>
  <c r="E22" i="14"/>
  <c r="F22" i="14" s="1"/>
  <c r="E23" i="14"/>
  <c r="F23" i="14" s="1"/>
  <c r="E25" i="14"/>
  <c r="F25" i="14" s="1"/>
  <c r="E27" i="14"/>
  <c r="F27" i="14" s="1"/>
  <c r="E20" i="14"/>
  <c r="F20" i="14" s="1"/>
  <c r="AT2" i="2" l="1"/>
  <c r="AT3" i="2"/>
  <c r="AT4" i="2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91" i="2"/>
  <c r="AT92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6" i="2"/>
  <c r="AT107" i="2"/>
  <c r="AT108" i="2"/>
  <c r="AT109" i="2"/>
  <c r="AT110" i="2"/>
  <c r="AT111" i="2"/>
  <c r="AT112" i="2"/>
  <c r="AT113" i="2"/>
  <c r="AT114" i="2"/>
  <c r="AT115" i="2"/>
  <c r="AT116" i="2"/>
  <c r="AT117" i="2"/>
  <c r="AT118" i="2"/>
  <c r="AT119" i="2"/>
  <c r="AT120" i="2"/>
  <c r="AT121" i="2"/>
  <c r="AT122" i="2"/>
  <c r="AT123" i="2"/>
  <c r="AT124" i="2"/>
  <c r="AT125" i="2"/>
  <c r="AT126" i="2"/>
  <c r="AT127" i="2"/>
  <c r="AT128" i="2"/>
  <c r="AT129" i="2"/>
  <c r="AT130" i="2"/>
  <c r="AT131" i="2"/>
  <c r="AT132" i="2"/>
  <c r="AT133" i="2"/>
  <c r="AT134" i="2"/>
  <c r="AT135" i="2"/>
  <c r="AT136" i="2"/>
  <c r="AT137" i="2"/>
  <c r="AT138" i="2"/>
  <c r="AT139" i="2"/>
  <c r="AT140" i="2"/>
  <c r="AT141" i="2"/>
  <c r="AT142" i="2"/>
  <c r="AT143" i="2"/>
  <c r="AT144" i="2"/>
  <c r="AT145" i="2"/>
  <c r="AT146" i="2"/>
  <c r="AT147" i="2"/>
  <c r="AT148" i="2"/>
  <c r="AT149" i="2"/>
  <c r="AT150" i="2"/>
  <c r="AT151" i="2"/>
  <c r="AT152" i="2"/>
  <c r="AT153" i="2"/>
  <c r="AT154" i="2"/>
  <c r="AT155" i="2"/>
  <c r="AT156" i="2"/>
  <c r="AT157" i="2"/>
  <c r="AT158" i="2"/>
  <c r="AT159" i="2"/>
  <c r="AT160" i="2"/>
  <c r="AT161" i="2"/>
  <c r="AT162" i="2"/>
  <c r="AT163" i="2"/>
  <c r="AT164" i="2"/>
  <c r="AT165" i="2"/>
  <c r="AT166" i="2"/>
  <c r="AT167" i="2"/>
  <c r="AT168" i="2"/>
  <c r="AT169" i="2"/>
  <c r="AT170" i="2"/>
  <c r="AT171" i="2"/>
  <c r="AT172" i="2"/>
  <c r="AT173" i="2"/>
  <c r="AT174" i="2"/>
  <c r="AT175" i="2"/>
  <c r="AT176" i="2"/>
  <c r="AT177" i="2"/>
  <c r="AT178" i="2"/>
  <c r="AT179" i="2"/>
  <c r="AT180" i="2"/>
  <c r="AT181" i="2"/>
  <c r="AT183" i="2"/>
  <c r="AT184" i="2"/>
  <c r="AT185" i="2"/>
  <c r="AT186" i="2"/>
  <c r="AT187" i="2"/>
  <c r="AT188" i="2"/>
  <c r="AT189" i="2"/>
  <c r="AT190" i="2"/>
  <c r="AT191" i="2"/>
  <c r="AT192" i="2"/>
  <c r="AT193" i="2"/>
  <c r="AT194" i="2"/>
  <c r="AT195" i="2"/>
  <c r="AT196" i="2"/>
  <c r="AT197" i="2"/>
  <c r="AT198" i="2"/>
  <c r="AT199" i="2"/>
  <c r="AT200" i="2"/>
  <c r="AT201" i="2"/>
  <c r="AT202" i="2"/>
  <c r="AT203" i="2"/>
  <c r="AT204" i="2"/>
  <c r="AT205" i="2"/>
  <c r="AT206" i="2"/>
  <c r="AT207" i="2"/>
  <c r="AT208" i="2"/>
  <c r="AT209" i="2"/>
  <c r="AT210" i="2"/>
  <c r="AT211" i="2"/>
  <c r="AT212" i="2"/>
  <c r="AT213" i="2"/>
  <c r="AT214" i="2"/>
  <c r="AT215" i="2"/>
  <c r="AT216" i="2"/>
  <c r="AT217" i="2"/>
  <c r="AT218" i="2"/>
  <c r="AT219" i="2"/>
  <c r="AT220" i="2"/>
  <c r="AT221" i="2"/>
  <c r="AT222" i="2"/>
  <c r="AT223" i="2"/>
  <c r="AT224" i="2"/>
  <c r="AT225" i="2"/>
  <c r="AT226" i="2"/>
  <c r="AT227" i="2"/>
  <c r="AT228" i="2"/>
  <c r="AT229" i="2"/>
  <c r="AT230" i="2"/>
  <c r="AT231" i="2"/>
  <c r="AT232" i="2"/>
  <c r="AT233" i="2"/>
  <c r="AT234" i="2"/>
  <c r="AT235" i="2"/>
  <c r="AT236" i="2"/>
  <c r="AT237" i="2"/>
  <c r="AT238" i="2"/>
  <c r="AT239" i="2"/>
  <c r="AT240" i="2"/>
  <c r="AT241" i="2"/>
  <c r="AT242" i="2"/>
  <c r="AT243" i="2"/>
  <c r="AT24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AT260" i="2"/>
  <c r="AT261" i="2"/>
  <c r="AT262" i="2"/>
  <c r="AT263" i="2"/>
  <c r="AT264" i="2"/>
  <c r="AT265" i="2"/>
  <c r="AT266" i="2"/>
  <c r="AT267" i="2"/>
  <c r="AT268" i="2"/>
  <c r="AT269" i="2"/>
  <c r="AT270" i="2"/>
  <c r="AT272" i="2"/>
  <c r="AT273" i="2"/>
  <c r="AT274" i="2"/>
  <c r="AT275" i="2"/>
  <c r="AT276" i="2"/>
  <c r="AT277" i="2"/>
  <c r="AT278" i="2"/>
  <c r="AT279" i="2"/>
  <c r="AT280" i="2"/>
  <c r="AT281" i="2"/>
  <c r="AT282" i="2"/>
  <c r="AT283" i="2"/>
  <c r="AT284" i="2"/>
  <c r="AT285" i="2"/>
  <c r="AT286" i="2"/>
  <c r="AT287" i="2"/>
  <c r="AT288" i="2"/>
  <c r="AT289" i="2"/>
  <c r="AT290" i="2"/>
  <c r="AT291" i="2"/>
  <c r="AT292" i="2"/>
  <c r="AT293" i="2"/>
  <c r="AT294" i="2"/>
  <c r="AT295" i="2"/>
  <c r="AT296" i="2"/>
  <c r="AT297" i="2"/>
  <c r="AT298" i="2"/>
  <c r="AT299" i="2"/>
  <c r="AT300" i="2"/>
  <c r="AT301" i="2"/>
  <c r="AT302" i="2"/>
  <c r="AT303" i="2"/>
  <c r="AT304" i="2"/>
  <c r="AT305" i="2"/>
  <c r="AT306" i="2"/>
  <c r="AT307" i="2"/>
  <c r="AT308" i="2"/>
  <c r="AT309" i="2"/>
  <c r="AT310" i="2"/>
  <c r="AT311" i="2"/>
  <c r="AT312" i="2"/>
  <c r="AT313" i="2"/>
  <c r="AT314" i="2"/>
  <c r="AT315" i="2"/>
  <c r="AT316" i="2"/>
  <c r="AT317" i="2"/>
  <c r="AT318" i="2"/>
  <c r="AT319" i="2"/>
  <c r="AT320" i="2"/>
  <c r="AT321" i="2"/>
  <c r="AT322" i="2"/>
  <c r="AT323" i="2"/>
  <c r="AT324" i="2"/>
  <c r="AT325" i="2"/>
  <c r="AT326" i="2"/>
  <c r="AT327" i="2"/>
  <c r="AT328" i="2"/>
  <c r="AT329" i="2"/>
  <c r="AT330" i="2"/>
  <c r="AT331" i="2"/>
  <c r="AT332" i="2"/>
  <c r="AT333" i="2"/>
  <c r="AT334" i="2"/>
  <c r="AT335" i="2"/>
  <c r="AT336" i="2"/>
  <c r="AT337" i="2"/>
  <c r="AT338" i="2"/>
  <c r="AT339" i="2"/>
  <c r="AT340" i="2"/>
  <c r="AT341" i="2"/>
  <c r="AT342" i="2"/>
  <c r="AT343" i="2"/>
  <c r="AT344" i="2"/>
  <c r="AT345" i="2"/>
  <c r="AT346" i="2"/>
  <c r="AT347" i="2"/>
  <c r="AT348" i="2"/>
  <c r="AT349" i="2"/>
  <c r="AT350" i="2"/>
  <c r="AT351" i="2"/>
  <c r="AT352" i="2"/>
  <c r="AT353" i="2"/>
  <c r="AT354" i="2"/>
  <c r="AT355" i="2"/>
  <c r="AT356" i="2"/>
  <c r="AT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2" i="2"/>
  <c r="AT373" i="2"/>
  <c r="AT374" i="2"/>
  <c r="AT375" i="2"/>
  <c r="AT376" i="2"/>
  <c r="AT377" i="2"/>
  <c r="AT378" i="2"/>
  <c r="AT379" i="2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94" i="2"/>
  <c r="AT395" i="2"/>
  <c r="AT397" i="2"/>
  <c r="AT398" i="2"/>
  <c r="AT399" i="2"/>
  <c r="AT400" i="2"/>
  <c r="AT401" i="2"/>
  <c r="AT402" i="2"/>
  <c r="AT403" i="2"/>
  <c r="AT404" i="2"/>
  <c r="AT405" i="2"/>
  <c r="AT406" i="2"/>
  <c r="AT407" i="2"/>
  <c r="AT408" i="2"/>
  <c r="AT409" i="2"/>
  <c r="AT410" i="2"/>
  <c r="AT411" i="2"/>
  <c r="AT412" i="2"/>
  <c r="AT413" i="2"/>
  <c r="AT414" i="2"/>
  <c r="AT415" i="2"/>
  <c r="AT416" i="2"/>
  <c r="AT417" i="2"/>
  <c r="AT418" i="2"/>
  <c r="AT419" i="2"/>
  <c r="AT420" i="2"/>
  <c r="AT422" i="2"/>
  <c r="AT423" i="2"/>
  <c r="AT424" i="2"/>
  <c r="AT425" i="2"/>
  <c r="AT426" i="2"/>
  <c r="AT427" i="2"/>
  <c r="AT428" i="2"/>
  <c r="AT429" i="2"/>
  <c r="AT430" i="2"/>
  <c r="AT431" i="2"/>
  <c r="AT432" i="2"/>
  <c r="AT433" i="2"/>
  <c r="AT434" i="2"/>
  <c r="AT435" i="2"/>
  <c r="AT436" i="2"/>
  <c r="AT437" i="2"/>
  <c r="AT438" i="2"/>
  <c r="AT439" i="2"/>
  <c r="AT440" i="2"/>
  <c r="AT441" i="2"/>
  <c r="AT442" i="2"/>
  <c r="AT443" i="2"/>
  <c r="AT444" i="2"/>
  <c r="AT445" i="2"/>
  <c r="AT447" i="2"/>
  <c r="AT448" i="2"/>
  <c r="AT449" i="2"/>
  <c r="AT450" i="2"/>
  <c r="AT451" i="2"/>
  <c r="AT452" i="2"/>
  <c r="AT453" i="2"/>
  <c r="AT454" i="2"/>
  <c r="AT455" i="2"/>
  <c r="AT456" i="2"/>
  <c r="AT457" i="2"/>
  <c r="AT458" i="2"/>
  <c r="AT459" i="2"/>
  <c r="AT460" i="2"/>
  <c r="AT461" i="2"/>
  <c r="AT462" i="2"/>
  <c r="AT463" i="2"/>
  <c r="AT464" i="2"/>
  <c r="AT465" i="2"/>
  <c r="AT466" i="2"/>
  <c r="AT467" i="2"/>
  <c r="AT468" i="2"/>
  <c r="AT469" i="2"/>
  <c r="AT470" i="2"/>
  <c r="AT472" i="2"/>
  <c r="AT473" i="2"/>
  <c r="AT474" i="2"/>
  <c r="AT475" i="2"/>
  <c r="AT476" i="2"/>
  <c r="AT477" i="2"/>
  <c r="AT478" i="2"/>
  <c r="AT479" i="2"/>
  <c r="AT480" i="2"/>
  <c r="AT481" i="2"/>
  <c r="AT482" i="2"/>
  <c r="AT483" i="2"/>
  <c r="AT484" i="2"/>
  <c r="AT485" i="2"/>
  <c r="AT486" i="2"/>
  <c r="AT487" i="2"/>
  <c r="AT488" i="2"/>
  <c r="AT489" i="2"/>
  <c r="AT490" i="2"/>
  <c r="AT491" i="2"/>
  <c r="AT492" i="2"/>
  <c r="AT493" i="2"/>
  <c r="AT494" i="2"/>
  <c r="AT495" i="2"/>
  <c r="AT497" i="2"/>
  <c r="AT498" i="2"/>
  <c r="AT499" i="2"/>
  <c r="AT500" i="2"/>
  <c r="AT501" i="2"/>
  <c r="AT502" i="2"/>
  <c r="AT503" i="2"/>
  <c r="AT504" i="2"/>
  <c r="AT505" i="2"/>
  <c r="AT506" i="2"/>
  <c r="AT507" i="2"/>
  <c r="AT508" i="2"/>
  <c r="AT509" i="2"/>
  <c r="AT510" i="2"/>
  <c r="AT511" i="2"/>
  <c r="AT512" i="2"/>
  <c r="AT513" i="2"/>
  <c r="AT514" i="2"/>
  <c r="AT515" i="2"/>
  <c r="AT516" i="2"/>
  <c r="AT517" i="2"/>
  <c r="AT518" i="2"/>
  <c r="AT519" i="2"/>
  <c r="AT520" i="2"/>
  <c r="AT522" i="2"/>
  <c r="AT523" i="2"/>
  <c r="AT524" i="2"/>
  <c r="AT525" i="2"/>
  <c r="AT526" i="2"/>
  <c r="AT527" i="2"/>
  <c r="AT528" i="2"/>
  <c r="AT529" i="2"/>
  <c r="AT530" i="2"/>
  <c r="AT531" i="2"/>
  <c r="AT532" i="2"/>
  <c r="AT533" i="2"/>
  <c r="AT534" i="2"/>
  <c r="AT535" i="2"/>
  <c r="AT536" i="2"/>
  <c r="AT537" i="2"/>
  <c r="AT538" i="2"/>
  <c r="AT539" i="2"/>
  <c r="AT540" i="2"/>
  <c r="AT541" i="2"/>
  <c r="AT542" i="2"/>
  <c r="AT543" i="2"/>
  <c r="AT544" i="2"/>
  <c r="AT545" i="2"/>
  <c r="AT547" i="2"/>
  <c r="AT548" i="2"/>
  <c r="AT549" i="2"/>
  <c r="AT550" i="2"/>
  <c r="AT551" i="2"/>
  <c r="AT552" i="2"/>
  <c r="AT553" i="2"/>
  <c r="AT554" i="2"/>
  <c r="AT555" i="2"/>
  <c r="AT556" i="2"/>
  <c r="AT557" i="2"/>
  <c r="AT558" i="2"/>
  <c r="AT560" i="2"/>
  <c r="AT561" i="2"/>
  <c r="AT562" i="2"/>
  <c r="AT563" i="2"/>
  <c r="AT564" i="2"/>
  <c r="AT565" i="2"/>
  <c r="AT566" i="2"/>
  <c r="AT567" i="2"/>
  <c r="AT568" i="2"/>
  <c r="AT569" i="2"/>
  <c r="AT570" i="2"/>
  <c r="AT571" i="2"/>
  <c r="AT572" i="2"/>
  <c r="AT573" i="2"/>
  <c r="AT574" i="2"/>
  <c r="AT575" i="2"/>
  <c r="AT576" i="2"/>
  <c r="AT577" i="2"/>
  <c r="AT578" i="2"/>
  <c r="AT579" i="2"/>
  <c r="AT580" i="2"/>
  <c r="AT581" i="2"/>
  <c r="AT582" i="2"/>
  <c r="AT583" i="2"/>
  <c r="AT585" i="2"/>
  <c r="AT586" i="2"/>
  <c r="AT587" i="2"/>
  <c r="AT588" i="2"/>
  <c r="AT589" i="2"/>
  <c r="AT590" i="2"/>
  <c r="AT591" i="2"/>
  <c r="AT592" i="2"/>
  <c r="AT593" i="2"/>
  <c r="AT594" i="2"/>
  <c r="AT595" i="2"/>
  <c r="AT596" i="2"/>
  <c r="AT597" i="2"/>
  <c r="AT598" i="2"/>
  <c r="AT599" i="2"/>
  <c r="AT600" i="2"/>
  <c r="AT601" i="2"/>
  <c r="AT602" i="2"/>
  <c r="AT603" i="2"/>
  <c r="AT604" i="2"/>
  <c r="AT605" i="2"/>
  <c r="AT606" i="2"/>
  <c r="AT607" i="2"/>
  <c r="AT608" i="2"/>
  <c r="AT609" i="2"/>
  <c r="AT610" i="2"/>
  <c r="AT611" i="2"/>
  <c r="AT612" i="2"/>
  <c r="AT614" i="2"/>
  <c r="AT615" i="2"/>
  <c r="AT616" i="2"/>
  <c r="AT617" i="2"/>
  <c r="AT618" i="2"/>
  <c r="AT619" i="2"/>
  <c r="AT620" i="2"/>
  <c r="AT621" i="2"/>
  <c r="AT622" i="2"/>
  <c r="AT623" i="2"/>
  <c r="AT624" i="2"/>
  <c r="AT625" i="2"/>
  <c r="AT626" i="2"/>
  <c r="AT627" i="2"/>
  <c r="AT628" i="2"/>
  <c r="AT629" i="2"/>
  <c r="AT630" i="2"/>
  <c r="AT631" i="2"/>
  <c r="AT632" i="2"/>
  <c r="AT633" i="2"/>
  <c r="AT634" i="2"/>
  <c r="AT635" i="2"/>
  <c r="AT636" i="2"/>
  <c r="AT637" i="2"/>
  <c r="AT638" i="2"/>
  <c r="AT639" i="2"/>
  <c r="AT640" i="2"/>
  <c r="AT641" i="2"/>
  <c r="K9" i="13"/>
  <c r="K13" i="13"/>
  <c r="K12" i="13"/>
  <c r="K14" i="13"/>
  <c r="K11" i="13"/>
  <c r="K10" i="13"/>
  <c r="K8" i="13"/>
</calcChain>
</file>

<file path=xl/sharedStrings.xml><?xml version="1.0" encoding="utf-8"?>
<sst xmlns="http://schemas.openxmlformats.org/spreadsheetml/2006/main" count="3754" uniqueCount="1254">
  <si>
    <t>7Li</t>
  </si>
  <si>
    <t>11B</t>
  </si>
  <si>
    <t>23Na</t>
  </si>
  <si>
    <t>24Mg</t>
  </si>
  <si>
    <t>27Al</t>
  </si>
  <si>
    <t>28Si-&gt;60</t>
  </si>
  <si>
    <t>39K</t>
  </si>
  <si>
    <t>43Ca</t>
  </si>
  <si>
    <t>47Ti-&gt;63</t>
  </si>
  <si>
    <t>55Mn</t>
  </si>
  <si>
    <t>57Fe</t>
  </si>
  <si>
    <t>88Sr-&gt;104</t>
  </si>
  <si>
    <t>133Cs</t>
  </si>
  <si>
    <t>137Ba</t>
  </si>
  <si>
    <t>206Pb</t>
  </si>
  <si>
    <t>207Pb</t>
  </si>
  <si>
    <t>208Pb</t>
  </si>
  <si>
    <t>238U</t>
  </si>
  <si>
    <t>Start (s)</t>
  </si>
  <si>
    <t>End (s)</t>
  </si>
  <si>
    <t>Time (s)</t>
  </si>
  <si>
    <t>Compound Total</t>
  </si>
  <si>
    <t>&lt;0.302</t>
  </si>
  <si>
    <t>23-EN-28_001</t>
  </si>
  <si>
    <t>23-EN-28_002</t>
  </si>
  <si>
    <t>23-EN-28_003</t>
  </si>
  <si>
    <t>23-EN-28_004</t>
  </si>
  <si>
    <t>23-EN-28_005</t>
  </si>
  <si>
    <t>23-EN-28_006</t>
  </si>
  <si>
    <t>23-EN-28_007</t>
  </si>
  <si>
    <t>23-EN-28_008</t>
  </si>
  <si>
    <t>23-EN-28_009</t>
  </si>
  <si>
    <t>23-EN-28_010</t>
  </si>
  <si>
    <t>23-EN-28_011</t>
  </si>
  <si>
    <t>23-EN-28_012</t>
  </si>
  <si>
    <t>23-EN-28_013</t>
  </si>
  <si>
    <t>23-EN-28_014</t>
  </si>
  <si>
    <t>23-EN-28_015</t>
  </si>
  <si>
    <t>23-EN-28_016</t>
  </si>
  <si>
    <t>23-EN-28_017</t>
  </si>
  <si>
    <t>23-EN-28_018</t>
  </si>
  <si>
    <t>23-EN-28_019</t>
  </si>
  <si>
    <t>23-EN-28_020</t>
  </si>
  <si>
    <t>23-EN-28_021</t>
  </si>
  <si>
    <t>23-EN-28_022</t>
  </si>
  <si>
    <t>23-EN-28_023</t>
  </si>
  <si>
    <t>23-EN-28_024</t>
  </si>
  <si>
    <t>23-EN-28_025</t>
  </si>
  <si>
    <t>23-EN-28_026</t>
  </si>
  <si>
    <t>23-EN-28_027</t>
  </si>
  <si>
    <t>23-EN-28_029</t>
  </si>
  <si>
    <t>23-EN-28_030</t>
  </si>
  <si>
    <t>23-EN-28_031</t>
  </si>
  <si>
    <t>23-EN-28_032</t>
  </si>
  <si>
    <t>23-EN-28_033</t>
  </si>
  <si>
    <t>23-EN-28_034</t>
  </si>
  <si>
    <t>23-EN-28_035</t>
  </si>
  <si>
    <t>23-EN-28_036</t>
  </si>
  <si>
    <t>23-EN-28_037</t>
  </si>
  <si>
    <t>23-EN-28_038</t>
  </si>
  <si>
    <t>23-EN-28_039</t>
  </si>
  <si>
    <t>23-EN-28_040</t>
  </si>
  <si>
    <t>23-EN-28_041</t>
  </si>
  <si>
    <t>23-EN-28_042</t>
  </si>
  <si>
    <t>23-EN-28_043</t>
  </si>
  <si>
    <t>23-EN-28_044</t>
  </si>
  <si>
    <t>23-EN-28_045</t>
  </si>
  <si>
    <t>23-EN-28_046</t>
  </si>
  <si>
    <t>23-EN-28_047</t>
  </si>
  <si>
    <t>23-EN-28_048</t>
  </si>
  <si>
    <t>23-EN-28_049</t>
  </si>
  <si>
    <t>23-EN-28_050</t>
  </si>
  <si>
    <t>23-EN-28_051</t>
  </si>
  <si>
    <t>23-EN-28_052</t>
  </si>
  <si>
    <t>23-EN-28_053</t>
  </si>
  <si>
    <t>23-EN-28_054</t>
  </si>
  <si>
    <t>23-EN-28_055</t>
  </si>
  <si>
    <t>23-EN-28_056</t>
  </si>
  <si>
    <t>23-EN-28_057</t>
  </si>
  <si>
    <t>23-EN-28_058</t>
  </si>
  <si>
    <t>23-EN-28_059</t>
  </si>
  <si>
    <t>23-EN-28_060</t>
  </si>
  <si>
    <t>23-EN-28_061</t>
  </si>
  <si>
    <t>23-EN-28_062</t>
  </si>
  <si>
    <t>23-EN-28_063</t>
  </si>
  <si>
    <t>23-EN-28_064</t>
  </si>
  <si>
    <t>23-EN-28_065</t>
  </si>
  <si>
    <t>23-EN-28_066</t>
  </si>
  <si>
    <t>23-EN-28_067</t>
  </si>
  <si>
    <t>23-EN-28_068</t>
  </si>
  <si>
    <t>23-EN-28_069</t>
  </si>
  <si>
    <t>23-EN-28_070</t>
  </si>
  <si>
    <t>23-EN-28_071</t>
  </si>
  <si>
    <t>23-EN-28_072</t>
  </si>
  <si>
    <t>23-EN-28_073</t>
  </si>
  <si>
    <t>23-EN-28_074</t>
  </si>
  <si>
    <t>23-EN-28_075</t>
  </si>
  <si>
    <t>23-EN-28_076</t>
  </si>
  <si>
    <t>23-EN-28_077</t>
  </si>
  <si>
    <t>23-EN-28_078</t>
  </si>
  <si>
    <t>23-EN-28_079</t>
  </si>
  <si>
    <t>23-EN-28_080</t>
  </si>
  <si>
    <t>23-EN-28_081</t>
  </si>
  <si>
    <t>23-EN-28_082</t>
  </si>
  <si>
    <t>23-EN-28_083</t>
  </si>
  <si>
    <t>23-EN-28_084</t>
  </si>
  <si>
    <t>23-EN-28_085</t>
  </si>
  <si>
    <t>23-EN-28_086</t>
  </si>
  <si>
    <t>23-EN-28_087</t>
  </si>
  <si>
    <t>23-EN-28_088</t>
  </si>
  <si>
    <t>23-EN-28_089</t>
  </si>
  <si>
    <t>23-EN-28_090</t>
  </si>
  <si>
    <t>23-EN-28_091</t>
  </si>
  <si>
    <t>23-EN-28_092</t>
  </si>
  <si>
    <t>23-EN-28_093</t>
  </si>
  <si>
    <t>23-EN-28_094</t>
  </si>
  <si>
    <t>23-EN-28_095</t>
  </si>
  <si>
    <t>23-EN-28_096</t>
  </si>
  <si>
    <t>23-EN-28_097</t>
  </si>
  <si>
    <t>23-EN-28_098</t>
  </si>
  <si>
    <t>23-EN-28_099</t>
  </si>
  <si>
    <t>23-EN-28_100</t>
  </si>
  <si>
    <t>23-EN-31_001</t>
  </si>
  <si>
    <t>23-EN-31_002</t>
  </si>
  <si>
    <t>23-EN-31_003</t>
  </si>
  <si>
    <t>23-EN-31_004</t>
  </si>
  <si>
    <t>23-EN-31_005</t>
  </si>
  <si>
    <t>23-EN-31_006</t>
  </si>
  <si>
    <t>23-EN-31_007</t>
  </si>
  <si>
    <t>23-EN-31_008</t>
  </si>
  <si>
    <t>23-EN-31_009</t>
  </si>
  <si>
    <t>23-EN-31_010</t>
  </si>
  <si>
    <t>23-EN-31_011</t>
  </si>
  <si>
    <t>23-EN-31_012</t>
  </si>
  <si>
    <t>23-EN-31_013</t>
  </si>
  <si>
    <t>23-EN-31_014</t>
  </si>
  <si>
    <t>23-EN-31_015</t>
  </si>
  <si>
    <t>23-EN-31_016</t>
  </si>
  <si>
    <t>23-EN-31_017</t>
  </si>
  <si>
    <t>23-EN-31_018</t>
  </si>
  <si>
    <t>23-EN-31_019</t>
  </si>
  <si>
    <t>23-EN-31_020</t>
  </si>
  <si>
    <t>23-EN-31_021</t>
  </si>
  <si>
    <t>23-EN-31_022</t>
  </si>
  <si>
    <t>23-EN-31_023</t>
  </si>
  <si>
    <t>23-EN-31_024</t>
  </si>
  <si>
    <t>23-EN-31_025</t>
  </si>
  <si>
    <t>23-EN-31_026</t>
  </si>
  <si>
    <t>23-EN-31_027</t>
  </si>
  <si>
    <t>23-EN-31_028</t>
  </si>
  <si>
    <t>23-EN-31_029</t>
  </si>
  <si>
    <t>23-EN-31_030</t>
  </si>
  <si>
    <t>23-EN-31_031</t>
  </si>
  <si>
    <t>23-EN-31_032</t>
  </si>
  <si>
    <t>23-EN-31_033</t>
  </si>
  <si>
    <t>23-EN-31_034</t>
  </si>
  <si>
    <t>23-EN-31_035</t>
  </si>
  <si>
    <t>23-EN-31_036</t>
  </si>
  <si>
    <t>23-EN-31_037</t>
  </si>
  <si>
    <t>23-EN-31_038</t>
  </si>
  <si>
    <t>23-EN-31_039</t>
  </si>
  <si>
    <t>23-EN-31_040</t>
  </si>
  <si>
    <t>23-EN-31_041</t>
  </si>
  <si>
    <t>23-EN-31_042</t>
  </si>
  <si>
    <t>23-EN-31_043</t>
  </si>
  <si>
    <t>23-EN-31_044</t>
  </si>
  <si>
    <t>23-EN-31_045</t>
  </si>
  <si>
    <t>23-EN-31_046</t>
  </si>
  <si>
    <t>23-EN-31_047</t>
  </si>
  <si>
    <t>23-EN-31_048</t>
  </si>
  <si>
    <t>23-EN-31_049</t>
  </si>
  <si>
    <t>23-EN-31_050</t>
  </si>
  <si>
    <t>23-EN-31_051</t>
  </si>
  <si>
    <t>23-EN-31_052</t>
  </si>
  <si>
    <t>23-EN-31_053</t>
  </si>
  <si>
    <t>23-EN-31_054</t>
  </si>
  <si>
    <t>23-EN-31_055</t>
  </si>
  <si>
    <t>23-EN-31_056</t>
  </si>
  <si>
    <t>23-EN-31_057</t>
  </si>
  <si>
    <t>23-EN-31_058</t>
  </si>
  <si>
    <t>23-EN-31_059</t>
  </si>
  <si>
    <t>23-EN-31_060</t>
  </si>
  <si>
    <t>23-EN-31_061</t>
  </si>
  <si>
    <t>23-EN-31_062</t>
  </si>
  <si>
    <t>23-EN-31_064</t>
  </si>
  <si>
    <t>23-EN-31_065</t>
  </si>
  <si>
    <t>23-EN-31_066</t>
  </si>
  <si>
    <t>23-EN-31_067</t>
  </si>
  <si>
    <t>23-EN-31_068</t>
  </si>
  <si>
    <t>23-EN-31_069</t>
  </si>
  <si>
    <t>23-EN-31_070</t>
  </si>
  <si>
    <t>23-EN-31_071</t>
  </si>
  <si>
    <t>23-EN-31_072</t>
  </si>
  <si>
    <t>23-EN-31_073</t>
  </si>
  <si>
    <t>23-EN-33_001</t>
  </si>
  <si>
    <t>&lt;0.012</t>
  </si>
  <si>
    <t>23-EN-33_002</t>
  </si>
  <si>
    <t>23-EN-33_003</t>
  </si>
  <si>
    <t>23-EN-33_004</t>
  </si>
  <si>
    <t>23-EN-33_005</t>
  </si>
  <si>
    <t>&lt;0.188</t>
  </si>
  <si>
    <t>&lt;0.009</t>
  </si>
  <si>
    <t>23-EN-33_006</t>
  </si>
  <si>
    <t>23-EN-33_007</t>
  </si>
  <si>
    <t>23-EN-33_008</t>
  </si>
  <si>
    <t>23-EN-33_009</t>
  </si>
  <si>
    <t>23-EN-33_010</t>
  </si>
  <si>
    <t>23-EN-33_011</t>
  </si>
  <si>
    <t>23-EN-33_012</t>
  </si>
  <si>
    <t>23-EN-33_013</t>
  </si>
  <si>
    <t>23-EN-33_014</t>
  </si>
  <si>
    <t>23-EN-33_015</t>
  </si>
  <si>
    <t>23-EN-33_016</t>
  </si>
  <si>
    <t>23-EN-33_017</t>
  </si>
  <si>
    <t>23-EN-33_018</t>
  </si>
  <si>
    <t>23-EN-33_019</t>
  </si>
  <si>
    <t>23-EN-33_020</t>
  </si>
  <si>
    <t>23-EN-33_021</t>
  </si>
  <si>
    <t>23-EN-33_022</t>
  </si>
  <si>
    <t>23-EN-33_023</t>
  </si>
  <si>
    <t>23-EN-33_024</t>
  </si>
  <si>
    <t>23-EN-33_025</t>
  </si>
  <si>
    <t>23-EN-33_026</t>
  </si>
  <si>
    <t>23-EN-33_027</t>
  </si>
  <si>
    <t>23-EN-33_028</t>
  </si>
  <si>
    <t>23-EN-33_029</t>
  </si>
  <si>
    <t>23-EN-33_030</t>
  </si>
  <si>
    <t>23-EN-33_031</t>
  </si>
  <si>
    <t>23-EN-33_032</t>
  </si>
  <si>
    <t>23-EN-33_033</t>
  </si>
  <si>
    <t>23-EN-33_034</t>
  </si>
  <si>
    <t>23-EN-33_035</t>
  </si>
  <si>
    <t>23-EN-33_036</t>
  </si>
  <si>
    <t>23-EN-33_037</t>
  </si>
  <si>
    <t>23-EN-33_038</t>
  </si>
  <si>
    <t>23-EN-33_039</t>
  </si>
  <si>
    <t>23-EN-33_040</t>
  </si>
  <si>
    <t>23-EN-33_041</t>
  </si>
  <si>
    <t>23-EN-33_042</t>
  </si>
  <si>
    <t>23-EN-33_043</t>
  </si>
  <si>
    <t>23-EN-33_044</t>
  </si>
  <si>
    <t>23-EN-33_045</t>
  </si>
  <si>
    <t>23-EN-33_046</t>
  </si>
  <si>
    <t>23-EN-33_047</t>
  </si>
  <si>
    <t>23-EN-33_048</t>
  </si>
  <si>
    <t>23-EN-33_049</t>
  </si>
  <si>
    <t>23-EN-33_050</t>
  </si>
  <si>
    <t>23-EN-33_051</t>
  </si>
  <si>
    <t>23-EN-33_052</t>
  </si>
  <si>
    <t>23-EN-33_053</t>
  </si>
  <si>
    <t>23-EN-33_054</t>
  </si>
  <si>
    <t>23-EN-33_055</t>
  </si>
  <si>
    <t>23-EN-33_056</t>
  </si>
  <si>
    <t>23-EN-33_057</t>
  </si>
  <si>
    <t>23-EN-33_058</t>
  </si>
  <si>
    <t>23-EN-33_059</t>
  </si>
  <si>
    <t>23-EN-33_060</t>
  </si>
  <si>
    <t>23-EN-33_061</t>
  </si>
  <si>
    <t>23-EN-33_062</t>
  </si>
  <si>
    <t>23-EN-33_063</t>
  </si>
  <si>
    <t>23-EN-33_064</t>
  </si>
  <si>
    <t>23-EN-33_065</t>
  </si>
  <si>
    <t>23-EN-33_066</t>
  </si>
  <si>
    <t>23-EN-33_067</t>
  </si>
  <si>
    <t>23-EN-33_068</t>
  </si>
  <si>
    <t>23-EN-33_069</t>
  </si>
  <si>
    <t>23-EN-33_070</t>
  </si>
  <si>
    <t>23-EN-33_071</t>
  </si>
  <si>
    <t>23-EN-33_072</t>
  </si>
  <si>
    <t>23-EN-33_073</t>
  </si>
  <si>
    <t>23-EN-33_074</t>
  </si>
  <si>
    <t>23-EN-33_075</t>
  </si>
  <si>
    <t>23-EN-33_076</t>
  </si>
  <si>
    <t>23-EN-33_077</t>
  </si>
  <si>
    <t>23-EN-33_078</t>
  </si>
  <si>
    <t>23-EN-33_079</t>
  </si>
  <si>
    <t>23-EN-33_080</t>
  </si>
  <si>
    <t>23-EN-33_081</t>
  </si>
  <si>
    <t>23-EN-33_082</t>
  </si>
  <si>
    <t>23-EN-33_083</t>
  </si>
  <si>
    <t>23-EN-33_084</t>
  </si>
  <si>
    <t>24Vj1-VP_002</t>
  </si>
  <si>
    <t>24Vj1-VP_003</t>
  </si>
  <si>
    <t>24Vj1-VP_004</t>
  </si>
  <si>
    <t>24Vj1-VP_005</t>
  </si>
  <si>
    <t>24Vj1-VP_006</t>
  </si>
  <si>
    <t>24Vj1-VP_007</t>
  </si>
  <si>
    <t>24Vj1-VP_008</t>
  </si>
  <si>
    <t>24Vj1-VP_009</t>
  </si>
  <si>
    <t>24Vj1-VP_010</t>
  </si>
  <si>
    <t>24Vj1-VP_011</t>
  </si>
  <si>
    <t>24Vj1-VP_013</t>
  </si>
  <si>
    <t>24Vj1-VP_014</t>
  </si>
  <si>
    <t>24Vj1-VP_015</t>
  </si>
  <si>
    <t>24Vj1-VP_016</t>
  </si>
  <si>
    <t>24Vj1-VP_017</t>
  </si>
  <si>
    <t>24Vj1-VP_018</t>
  </si>
  <si>
    <t>24Vj1-VP_019</t>
  </si>
  <si>
    <t>24Vj1-VP_020</t>
  </si>
  <si>
    <t>24Vj1-VP_021</t>
  </si>
  <si>
    <t>24Vj1-VP_022</t>
  </si>
  <si>
    <t>24Vj1-VP_023</t>
  </si>
  <si>
    <t>24Vj1-VP_024</t>
  </si>
  <si>
    <t>24Vj1-VP_025</t>
  </si>
  <si>
    <t>24Vj1-VP_026</t>
  </si>
  <si>
    <t>24Vj1-VP_027</t>
  </si>
  <si>
    <t>24Vj1-VP_028</t>
  </si>
  <si>
    <t>24Vj1-VP_029</t>
  </si>
  <si>
    <t>24Vj1-VP_030</t>
  </si>
  <si>
    <t>24Vj1-VP_034</t>
  </si>
  <si>
    <t>24Vj1-VP_035</t>
  </si>
  <si>
    <t>24Vj1-VP_036</t>
  </si>
  <si>
    <t>24Vj1-VP_037</t>
  </si>
  <si>
    <t>24Vj1-VP_038</t>
  </si>
  <si>
    <t>24Vj1-VP_039</t>
  </si>
  <si>
    <t>24Vj1-VP_040</t>
  </si>
  <si>
    <t>24Vj1-VP_041</t>
  </si>
  <si>
    <t>24Vj1-VP_042</t>
  </si>
  <si>
    <t>24Vj1-VP_043</t>
  </si>
  <si>
    <t>24Vj1-VP_044</t>
  </si>
  <si>
    <t>24Vj1-VP_045</t>
  </si>
  <si>
    <t>24Vj1-VP_047</t>
  </si>
  <si>
    <t>24Vj1-VP_048</t>
  </si>
  <si>
    <t>24Vj1-VP_049</t>
  </si>
  <si>
    <t>24Vj1-VP_050</t>
  </si>
  <si>
    <t>24Vj1-VP_051</t>
  </si>
  <si>
    <t>24Vj1-VP_053</t>
  </si>
  <si>
    <t>24Vj1-VP_054</t>
  </si>
  <si>
    <t>24Vj1-VP_055</t>
  </si>
  <si>
    <t>24Vj1-VP_056</t>
  </si>
  <si>
    <t>24Vj1-VP_057</t>
  </si>
  <si>
    <t>24Vj1-VP_058</t>
  </si>
  <si>
    <t>24Vj1-VP_059</t>
  </si>
  <si>
    <t>24Vj1-VP_060</t>
  </si>
  <si>
    <t>24Vj1-VP_062</t>
  </si>
  <si>
    <t>24Vj1-VP_063</t>
  </si>
  <si>
    <t>24Vj1-VP_064</t>
  </si>
  <si>
    <t>24Vj1-VP_065</t>
  </si>
  <si>
    <t>24Vj1-VP_066</t>
  </si>
  <si>
    <t>24Vj1-VP_067</t>
  </si>
  <si>
    <t>24Vj1-VP_068</t>
  </si>
  <si>
    <t>24Vj1-VP_069</t>
  </si>
  <si>
    <t>24Vj1-VP_070</t>
  </si>
  <si>
    <t>24Vj1-VP_071</t>
  </si>
  <si>
    <t>24Vj1-VP_072</t>
  </si>
  <si>
    <t>24Vj1-VP_073</t>
  </si>
  <si>
    <t>24Vj1-VP_074</t>
  </si>
  <si>
    <t>24Vj1-VP_075</t>
  </si>
  <si>
    <t>24Vj1-VP_076</t>
  </si>
  <si>
    <t>24Vj1-VP_077</t>
  </si>
  <si>
    <t>24Vj1-VP_078</t>
  </si>
  <si>
    <t>24Vj1-VP_079</t>
  </si>
  <si>
    <t>24Vj1-VP_080</t>
  </si>
  <si>
    <t>24Vj1-VP_081</t>
  </si>
  <si>
    <t>24Vj1-VP_082</t>
  </si>
  <si>
    <t>24Vj1-VP_083</t>
  </si>
  <si>
    <t>24Vj1-VP_084</t>
  </si>
  <si>
    <t>24Vj1-VP_085</t>
  </si>
  <si>
    <t>24Vj1-VP_086</t>
  </si>
  <si>
    <t>24Vj1-VP_087</t>
  </si>
  <si>
    <t>24Vj1-VP_088</t>
  </si>
  <si>
    <t>24Vj1-VP_089</t>
  </si>
  <si>
    <t>24Vj1-VP_090</t>
  </si>
  <si>
    <t>24Vj1-VP_091</t>
  </si>
  <si>
    <t>24Vj1-VP_092</t>
  </si>
  <si>
    <t>24Vj1-VP_094</t>
  </si>
  <si>
    <t>24Vj1-VP_095</t>
  </si>
  <si>
    <t>24Vj1-VP_096</t>
  </si>
  <si>
    <t>24Vj1-VP_097</t>
  </si>
  <si>
    <t>24Vj1-VP_098</t>
  </si>
  <si>
    <t>24Vj1-VP_099</t>
  </si>
  <si>
    <t>24Vj1-VP_101</t>
  </si>
  <si>
    <t>98973_001</t>
  </si>
  <si>
    <t>98973_002</t>
  </si>
  <si>
    <t>98973_003</t>
  </si>
  <si>
    <t>98973_004</t>
  </si>
  <si>
    <t>98973_005</t>
  </si>
  <si>
    <t>&lt;0.183</t>
  </si>
  <si>
    <t>98973_006</t>
  </si>
  <si>
    <t>&lt;0.182</t>
  </si>
  <si>
    <t>98973_007</t>
  </si>
  <si>
    <t>98973_008</t>
  </si>
  <si>
    <t>98973_009</t>
  </si>
  <si>
    <t>98973_010</t>
  </si>
  <si>
    <t>98973_011</t>
  </si>
  <si>
    <t>98973_012</t>
  </si>
  <si>
    <t>98973_013</t>
  </si>
  <si>
    <t>98973_014</t>
  </si>
  <si>
    <t>98973_015</t>
  </si>
  <si>
    <t>98973_016</t>
  </si>
  <si>
    <t>98973_017</t>
  </si>
  <si>
    <t>98973_018</t>
  </si>
  <si>
    <t>98973_019</t>
  </si>
  <si>
    <t>98973_020</t>
  </si>
  <si>
    <t>&lt;0.228</t>
  </si>
  <si>
    <t>98973_021</t>
  </si>
  <si>
    <t>98973_022</t>
  </si>
  <si>
    <t>98973_023</t>
  </si>
  <si>
    <t>98973_024</t>
  </si>
  <si>
    <t>Hogsbo_001</t>
  </si>
  <si>
    <t>Hogsbo_002</t>
  </si>
  <si>
    <t>Hogsbo_003</t>
  </si>
  <si>
    <t>Hogsbo_004</t>
  </si>
  <si>
    <t>Hogsbo_005</t>
  </si>
  <si>
    <t>Hogsbo_006</t>
  </si>
  <si>
    <t>Hogsbo_007</t>
  </si>
  <si>
    <t>Hogsbo_008</t>
  </si>
  <si>
    <t>Hogsbo_009</t>
  </si>
  <si>
    <t>Hogsbo_010</t>
  </si>
  <si>
    <t>Hogsbo_011</t>
  </si>
  <si>
    <t>Hogsbo_012</t>
  </si>
  <si>
    <t>Hogsbo_013</t>
  </si>
  <si>
    <t>Hogsbo_014</t>
  </si>
  <si>
    <t>Hogsbo_015</t>
  </si>
  <si>
    <t>Hogsbo_016</t>
  </si>
  <si>
    <t>Hogsbo_017</t>
  </si>
  <si>
    <t>Hogsbo_018</t>
  </si>
  <si>
    <t>Hogsbo_019</t>
  </si>
  <si>
    <t>Hogsbo_020</t>
  </si>
  <si>
    <t>Hogsbo_021</t>
  </si>
  <si>
    <t>Hogsbo_022</t>
  </si>
  <si>
    <t>Hogsbo_023</t>
  </si>
  <si>
    <t>Hogsbo_024</t>
  </si>
  <si>
    <t>micamg_001</t>
  </si>
  <si>
    <t>micamg_002</t>
  </si>
  <si>
    <t>micamg_003</t>
  </si>
  <si>
    <t>micamg_004</t>
  </si>
  <si>
    <t>micamg_005</t>
  </si>
  <si>
    <t>micamg_006</t>
  </si>
  <si>
    <t>micamg_007</t>
  </si>
  <si>
    <t>micamg_008</t>
  </si>
  <si>
    <t>micamg_009</t>
  </si>
  <si>
    <t>micamg_010</t>
  </si>
  <si>
    <t>micamg_011</t>
  </si>
  <si>
    <t>micamg_012</t>
  </si>
  <si>
    <t>micamg_013</t>
  </si>
  <si>
    <t>micamg_014</t>
  </si>
  <si>
    <t>micamg_015</t>
  </si>
  <si>
    <t>micamg_016</t>
  </si>
  <si>
    <t>micamg_017</t>
  </si>
  <si>
    <t>micamg_018</t>
  </si>
  <si>
    <t>micamg_019</t>
  </si>
  <si>
    <t>micamg_020</t>
  </si>
  <si>
    <t>micamg_021</t>
  </si>
  <si>
    <t>micamg_022</t>
  </si>
  <si>
    <t>micamg_023</t>
  </si>
  <si>
    <t>micamg_024</t>
  </si>
  <si>
    <t>mount_dromedary_001</t>
  </si>
  <si>
    <t>mount_dromedary_002</t>
  </si>
  <si>
    <t>mount_dromedary_003</t>
  </si>
  <si>
    <t>mount_dromedary_004</t>
  </si>
  <si>
    <t>mount_dromedary_005</t>
  </si>
  <si>
    <t>mount_dromedary_006</t>
  </si>
  <si>
    <t>mount_dromedary_007</t>
  </si>
  <si>
    <t>mount_dromedary_008</t>
  </si>
  <si>
    <t>mount_dromedary_009</t>
  </si>
  <si>
    <t>mount_dromedary_010</t>
  </si>
  <si>
    <t>mount_dromedary_011</t>
  </si>
  <si>
    <t>mount_dromedary_012</t>
  </si>
  <si>
    <t>mount_dromedary_013</t>
  </si>
  <si>
    <t>mount_dromedary_014</t>
  </si>
  <si>
    <t>mount_dromedary_015</t>
  </si>
  <si>
    <t>mount_dromedary_016</t>
  </si>
  <si>
    <t>mount_dromedary_017</t>
  </si>
  <si>
    <t>mount_dromedary_018</t>
  </si>
  <si>
    <t>mount_dromedary_019</t>
  </si>
  <si>
    <t>mount_dromedary_020</t>
  </si>
  <si>
    <t>mount_dromedary_021</t>
  </si>
  <si>
    <t>mount_dromedary_022</t>
  </si>
  <si>
    <t>mount_dromedary_023</t>
  </si>
  <si>
    <t>mount_dromedary_024</t>
  </si>
  <si>
    <t>NIST612_001</t>
  </si>
  <si>
    <t>NIST612_002</t>
  </si>
  <si>
    <t>NIST612_003</t>
  </si>
  <si>
    <t>NIST612_004</t>
  </si>
  <si>
    <t>NIST612_005</t>
  </si>
  <si>
    <t>NIST612_006</t>
  </si>
  <si>
    <t>NIST612_007</t>
  </si>
  <si>
    <t>NIST612_008</t>
  </si>
  <si>
    <t>NIST612_009</t>
  </si>
  <si>
    <t>NIST612_010</t>
  </si>
  <si>
    <t>NIST612_011</t>
  </si>
  <si>
    <t>NIST612_012</t>
  </si>
  <si>
    <t>NIST612_013</t>
  </si>
  <si>
    <t>NIST612_014</t>
  </si>
  <si>
    <t>NIST612_015</t>
  </si>
  <si>
    <t>NIST612_016</t>
  </si>
  <si>
    <t>NIST612_017</t>
  </si>
  <si>
    <t>NIST612_018</t>
  </si>
  <si>
    <t>NIST612_019</t>
  </si>
  <si>
    <t>NIST612_020</t>
  </si>
  <si>
    <t>NIST612_021</t>
  </si>
  <si>
    <t>NIST612_022</t>
  </si>
  <si>
    <t>NIST612_023</t>
  </si>
  <si>
    <t>NIST612_024</t>
  </si>
  <si>
    <t>pala_001</t>
  </si>
  <si>
    <t>pala_002</t>
  </si>
  <si>
    <t>pala_003</t>
  </si>
  <si>
    <t>pala_004</t>
  </si>
  <si>
    <t>pala_005</t>
  </si>
  <si>
    <t>pala_006</t>
  </si>
  <si>
    <t>pala_007</t>
  </si>
  <si>
    <t>pala_008</t>
  </si>
  <si>
    <t>pala_009</t>
  </si>
  <si>
    <t>pala_010</t>
  </si>
  <si>
    <t>pala_011</t>
  </si>
  <si>
    <t>pala_012</t>
  </si>
  <si>
    <t>pala_013</t>
  </si>
  <si>
    <t>pala_014</t>
  </si>
  <si>
    <t>pala_015</t>
  </si>
  <si>
    <t>pala_016</t>
  </si>
  <si>
    <t>pala_017</t>
  </si>
  <si>
    <t>pala_018</t>
  </si>
  <si>
    <t>pala_019</t>
  </si>
  <si>
    <t>pala_020</t>
  </si>
  <si>
    <t>pala_021</t>
  </si>
  <si>
    <t>pala_022</t>
  </si>
  <si>
    <t>pala_023</t>
  </si>
  <si>
    <t>pala_024</t>
  </si>
  <si>
    <t>Plag_muema_001</t>
  </si>
  <si>
    <t>&lt;0.014</t>
  </si>
  <si>
    <t>Plag_muema_002</t>
  </si>
  <si>
    <t>&lt;0.291</t>
  </si>
  <si>
    <t>&lt;0.011</t>
  </si>
  <si>
    <t>Plag_muema_003</t>
  </si>
  <si>
    <t>&lt;0.276</t>
  </si>
  <si>
    <t>Plag_muema_004</t>
  </si>
  <si>
    <t>&lt;0.010</t>
  </si>
  <si>
    <t>Plag_muema_005</t>
  </si>
  <si>
    <t>Plag_muema_006</t>
  </si>
  <si>
    <t>Plag_muema_007</t>
  </si>
  <si>
    <t>Plag_muema_008</t>
  </si>
  <si>
    <t>Plag_muema_009</t>
  </si>
  <si>
    <t>&lt;0.008</t>
  </si>
  <si>
    <t>Plag_muema_010</t>
  </si>
  <si>
    <t>Plag_muema_011</t>
  </si>
  <si>
    <t>Plag_muema_012</t>
  </si>
  <si>
    <t>sagaB_001</t>
  </si>
  <si>
    <t>sagaB_002</t>
  </si>
  <si>
    <t>sagaB_003</t>
  </si>
  <si>
    <t>sagaB_004</t>
  </si>
  <si>
    <t>sagaB_005</t>
  </si>
  <si>
    <t>sagaB_006</t>
  </si>
  <si>
    <t>sagaB_007</t>
  </si>
  <si>
    <t>sagaB_008</t>
  </si>
  <si>
    <t>sagaB_009</t>
  </si>
  <si>
    <t>sagaB_010</t>
  </si>
  <si>
    <t>sagaB_011</t>
  </si>
  <si>
    <t>sagaB_012</t>
  </si>
  <si>
    <t>sagaB_013</t>
  </si>
  <si>
    <t>sagaB_014</t>
  </si>
  <si>
    <t>sagaB_015</t>
  </si>
  <si>
    <t>sagaB_016</t>
  </si>
  <si>
    <t>sagaB_017</t>
  </si>
  <si>
    <t>sagaB_018</t>
  </si>
  <si>
    <t>sagaB_019</t>
  </si>
  <si>
    <t>sagaB_020</t>
  </si>
  <si>
    <t>sagaB_021</t>
  </si>
  <si>
    <t>sagaB_022</t>
  </si>
  <si>
    <t>sagaB_023</t>
  </si>
  <si>
    <t>sagaB_024</t>
  </si>
  <si>
    <t>SagaB_KFsp_001</t>
  </si>
  <si>
    <t>SagaB_KFsp_002</t>
  </si>
  <si>
    <t>SagaB_KFsp_003</t>
  </si>
  <si>
    <t>SagaB_KFsp_004</t>
  </si>
  <si>
    <t>SagaB_KFsp_005</t>
  </si>
  <si>
    <t>SagaB_KFsp_006</t>
  </si>
  <si>
    <t>SagaB_KFsp_007</t>
  </si>
  <si>
    <t>SagaB_KFsp_008</t>
  </si>
  <si>
    <t>SagaB_KFsp_009</t>
  </si>
  <si>
    <t>SagaB_KFsp_010</t>
  </si>
  <si>
    <t>&lt;0.215</t>
  </si>
  <si>
    <t>SagaB_KFsp_011</t>
  </si>
  <si>
    <t>SagaB_KFsp_012</t>
  </si>
  <si>
    <t>SagaB_KFsp_013</t>
  </si>
  <si>
    <t>&lt;0.206</t>
  </si>
  <si>
    <t>SagaB_KFsp_014</t>
  </si>
  <si>
    <t>SagaB_KFsp_015</t>
  </si>
  <si>
    <t>SagaB_KFsp_016</t>
  </si>
  <si>
    <t>SagaB_KFsp_017</t>
  </si>
  <si>
    <t>SagaB_KFsp_018</t>
  </si>
  <si>
    <t>SagaB_KFsp_019</t>
  </si>
  <si>
    <t>SagaB_KFsp_020</t>
  </si>
  <si>
    <t>SagaB_KFsp_021</t>
  </si>
  <si>
    <t>SagaB_KFsp_022</t>
  </si>
  <si>
    <t>SagaB_KFsp_023</t>
  </si>
  <si>
    <t>SagaB_KFsp_024</t>
  </si>
  <si>
    <t>ZBH25_001</t>
  </si>
  <si>
    <t>ZBH25_002</t>
  </si>
  <si>
    <t>ZBH25_003</t>
  </si>
  <si>
    <t>ZBH25_004</t>
  </si>
  <si>
    <t>ZBH25_005</t>
  </si>
  <si>
    <t>ZBH25_006</t>
  </si>
  <si>
    <t>ZBH25_007</t>
  </si>
  <si>
    <t>ZBH25_008</t>
  </si>
  <si>
    <t>ZBH25_009</t>
  </si>
  <si>
    <t>ZBH25_010</t>
  </si>
  <si>
    <t>ZBH25_011</t>
  </si>
  <si>
    <t>ZBH25_012</t>
  </si>
  <si>
    <t>ZBH25_013</t>
  </si>
  <si>
    <t>ZBH25_014</t>
  </si>
  <si>
    <t>ZBH25_015</t>
  </si>
  <si>
    <t>ZBH25_016</t>
  </si>
  <si>
    <t>ZBH25_018</t>
  </si>
  <si>
    <t>ZBH25_019</t>
  </si>
  <si>
    <t>ZBH25_020</t>
  </si>
  <si>
    <t>ZBH25_021</t>
  </si>
  <si>
    <t>ZBH25_022</t>
  </si>
  <si>
    <t>ZBH25_023</t>
  </si>
  <si>
    <t>ZBH25_024</t>
  </si>
  <si>
    <t>87Rb/87Sr</t>
  </si>
  <si>
    <t>Rho: 86Sr/87Sr vs 87Rb/87Sr</t>
  </si>
  <si>
    <t>&lt;0.269</t>
  </si>
  <si>
    <t>&lt;0.204</t>
  </si>
  <si>
    <t>&lt;0.319</t>
  </si>
  <si>
    <t>&lt;0.301</t>
  </si>
  <si>
    <t>&lt;0.262</t>
  </si>
  <si>
    <t>&lt;0.219</t>
  </si>
  <si>
    <t>&lt;0.189</t>
  </si>
  <si>
    <t>&lt;0.181</t>
  </si>
  <si>
    <t>&lt;0.157</t>
  </si>
  <si>
    <t>&lt;0.141</t>
  </si>
  <si>
    <t>&lt;0.138</t>
  </si>
  <si>
    <t>&lt;0.145</t>
  </si>
  <si>
    <t>&lt;0.306</t>
  </si>
  <si>
    <t>&lt;0.543</t>
  </si>
  <si>
    <t>&lt;0.377</t>
  </si>
  <si>
    <t>&lt;0.429</t>
  </si>
  <si>
    <t>&lt;0.279</t>
  </si>
  <si>
    <t>&lt;0.300</t>
  </si>
  <si>
    <t>&lt;0.477</t>
  </si>
  <si>
    <t>&lt;0.400</t>
  </si>
  <si>
    <t>&lt;0.311</t>
  </si>
  <si>
    <t>&lt;0.214</t>
  </si>
  <si>
    <t>&lt;0.375</t>
  </si>
  <si>
    <t>&lt;0.225</t>
  </si>
  <si>
    <t>&lt;0.193</t>
  </si>
  <si>
    <t>&lt;0.137</t>
  </si>
  <si>
    <t>&lt;0.148</t>
  </si>
  <si>
    <t>&lt;0.168</t>
  </si>
  <si>
    <t>&lt;0.160</t>
  </si>
  <si>
    <t>&lt;0.207</t>
  </si>
  <si>
    <t>&lt;0.384</t>
  </si>
  <si>
    <t>&lt;0.376</t>
  </si>
  <si>
    <t>&lt;378.810</t>
  </si>
  <si>
    <t>&lt;651.904</t>
  </si>
  <si>
    <t>&lt;613.944</t>
  </si>
  <si>
    <t>&lt;567.857</t>
  </si>
  <si>
    <t>&lt;432.127</t>
  </si>
  <si>
    <t>&lt;422.262</t>
  </si>
  <si>
    <t>&lt;280.592</t>
  </si>
  <si>
    <t>&lt;278.820</t>
  </si>
  <si>
    <t>&lt;257.636</t>
  </si>
  <si>
    <t>&lt;250.599</t>
  </si>
  <si>
    <t>&lt;254.616</t>
  </si>
  <si>
    <t>&lt;249.725</t>
  </si>
  <si>
    <t>&lt;252.463</t>
  </si>
  <si>
    <t>&lt;240.484</t>
  </si>
  <si>
    <t>&lt;243.798</t>
  </si>
  <si>
    <t>&lt;383.594</t>
  </si>
  <si>
    <t>&lt;318.172</t>
  </si>
  <si>
    <t>&lt;252.555</t>
  </si>
  <si>
    <t>&lt;251.397</t>
  </si>
  <si>
    <t>&lt;454.350</t>
  </si>
  <si>
    <t>&lt;298.088</t>
  </si>
  <si>
    <t>&lt;0.213</t>
  </si>
  <si>
    <t>&lt;0.217</t>
  </si>
  <si>
    <t>&lt;0.231</t>
  </si>
  <si>
    <t>&lt;0.236</t>
  </si>
  <si>
    <t>&lt;0.247</t>
  </si>
  <si>
    <t>systematic uncertainties (2s %)</t>
  </si>
  <si>
    <t>Reference</t>
  </si>
  <si>
    <t xml:space="preserve">Rb decay constant λ </t>
  </si>
  <si>
    <t>Villa et al. 2015</t>
  </si>
  <si>
    <t>NIST610 ratio 87Rb/87Sr</t>
  </si>
  <si>
    <t>NIST610 ratio 86Sr/87Sr</t>
  </si>
  <si>
    <t>Woodhead &amp; Hergt (2001)</t>
  </si>
  <si>
    <t>uncertainty TIMS age of pala</t>
  </si>
  <si>
    <t>Wu et al. 2011</t>
  </si>
  <si>
    <t>age (Ma)</t>
  </si>
  <si>
    <t>+/- (abs) 95% conf</t>
  </si>
  <si>
    <t>+/-</t>
  </si>
  <si>
    <t>Expected age (Ma)</t>
  </si>
  <si>
    <t>+/- (abs)</t>
  </si>
  <si>
    <t>+/- (%)</t>
  </si>
  <si>
    <t>Source</t>
  </si>
  <si>
    <t>*0.72</t>
  </si>
  <si>
    <t>Kutzschbach Glodny 2024</t>
  </si>
  <si>
    <t>SagaB biotite</t>
  </si>
  <si>
    <t>*0.7049</t>
  </si>
  <si>
    <t>*0.0014</t>
  </si>
  <si>
    <t>*0.707671</t>
  </si>
  <si>
    <t>Phillips et al. (2017) Ar-Ar</t>
  </si>
  <si>
    <t>Romer &amp; Smeds 1994 Pb-Pb Columbite</t>
  </si>
  <si>
    <t>phalaborwa biotite</t>
  </si>
  <si>
    <t>98973 muscovite</t>
  </si>
  <si>
    <t>SagaB KFsp</t>
  </si>
  <si>
    <t>ZBH25_biotite</t>
  </si>
  <si>
    <t>Sang et al. (2006) K-Ar</t>
  </si>
  <si>
    <t>mount dromedary</t>
  </si>
  <si>
    <t xml:space="preserve">SagaB </t>
  </si>
  <si>
    <t>ZBH25</t>
  </si>
  <si>
    <t>Plag Müma</t>
  </si>
  <si>
    <t>Wise &amp; Watters (2012); uncertainty from propagation of uncertainty on Rb and Sr concentrations</t>
  </si>
  <si>
    <t>Date</t>
  </si>
  <si>
    <t>Rb-Sr dates</t>
  </si>
  <si>
    <t>24-VJ1 Wm+ab+Ksp</t>
  </si>
  <si>
    <t>EN-33 Wm+Ksp</t>
  </si>
  <si>
    <t>24-vj1 bt+ab+ksp</t>
  </si>
  <si>
    <t>2s internal</t>
  </si>
  <si>
    <t>2s% internal</t>
  </si>
  <si>
    <t>2s external + internal</t>
  </si>
  <si>
    <t>24-VJ1 max date</t>
  </si>
  <si>
    <t>EN-31 max date</t>
  </si>
  <si>
    <t>EN-33 Wm</t>
  </si>
  <si>
    <t>EN-31 Wm</t>
  </si>
  <si>
    <t>VP2-1 Mica-fish</t>
  </si>
  <si>
    <t>Li</t>
  </si>
  <si>
    <t>2s %</t>
  </si>
  <si>
    <t>B</t>
  </si>
  <si>
    <t>Na</t>
  </si>
  <si>
    <t>Mg</t>
  </si>
  <si>
    <t>Al</t>
  </si>
  <si>
    <t>Si</t>
  </si>
  <si>
    <t>K</t>
  </si>
  <si>
    <t>Ca</t>
  </si>
  <si>
    <t>Ti</t>
  </si>
  <si>
    <t>Mn</t>
  </si>
  <si>
    <t>Fe</t>
  </si>
  <si>
    <t>Rb</t>
  </si>
  <si>
    <t>86Sr</t>
  </si>
  <si>
    <t>87Sr</t>
  </si>
  <si>
    <t>88Sr</t>
  </si>
  <si>
    <t>Cs</t>
  </si>
  <si>
    <t>Ba</t>
  </si>
  <si>
    <t>Pb</t>
  </si>
  <si>
    <t>86Sr/87Sr</t>
  </si>
  <si>
    <t xml:space="preserve">CPS 86Sr </t>
  </si>
  <si>
    <t xml:space="preserve">CPS 87Sr </t>
  </si>
  <si>
    <t xml:space="preserve">CPS 88Sr </t>
  </si>
  <si>
    <t>CPS 85Rb</t>
  </si>
  <si>
    <r>
      <t>a</t>
    </r>
    <r>
      <rPr>
        <sz val="11"/>
        <rFont val="Calibri"/>
        <family val="2"/>
      </rPr>
      <t>using Phalaborwa (1820.2 Ma uncorrected isochron)</t>
    </r>
  </si>
  <si>
    <t>&lt;680.794</t>
  </si>
  <si>
    <t>&lt;647.585</t>
  </si>
  <si>
    <t>&lt;706.046</t>
  </si>
  <si>
    <t>&lt;755.231</t>
  </si>
  <si>
    <t>&lt;0.802</t>
  </si>
  <si>
    <t>&lt;0.805</t>
  </si>
  <si>
    <t>&lt;0.763</t>
  </si>
  <si>
    <t>&lt;840.779</t>
  </si>
  <si>
    <t>&lt;1175.988</t>
  </si>
  <si>
    <t>&lt;0.556</t>
  </si>
  <si>
    <t>&lt;1170.132</t>
  </si>
  <si>
    <t>&lt;0.555</t>
  </si>
  <si>
    <t>&lt;1075.035</t>
  </si>
  <si>
    <t>&lt;1082.560</t>
  </si>
  <si>
    <t>&lt;0.523</t>
  </si>
  <si>
    <t>&lt;1123.925</t>
  </si>
  <si>
    <t>&lt;1131.145</t>
  </si>
  <si>
    <t>&lt;0.589</t>
  </si>
  <si>
    <t>&lt;941.856</t>
  </si>
  <si>
    <t>&lt;852.748</t>
  </si>
  <si>
    <t>&lt;874.517</t>
  </si>
  <si>
    <t>&lt;0.550</t>
  </si>
  <si>
    <t>&lt;794.642</t>
  </si>
  <si>
    <t>&lt;832.013</t>
  </si>
  <si>
    <t>&lt;788.957</t>
  </si>
  <si>
    <t>&lt;0.517</t>
  </si>
  <si>
    <t>&lt;0.515</t>
  </si>
  <si>
    <t>&lt;758.215</t>
  </si>
  <si>
    <t>&lt;775.427</t>
  </si>
  <si>
    <t>&lt;822.446</t>
  </si>
  <si>
    <t>&lt;807.804</t>
  </si>
  <si>
    <t>&lt;0.528</t>
  </si>
  <si>
    <t>&lt;791.022</t>
  </si>
  <si>
    <t>&lt;778.512</t>
  </si>
  <si>
    <t>&lt;768.986</t>
  </si>
  <si>
    <t>&lt;0.495</t>
  </si>
  <si>
    <t>&lt;1000.944</t>
  </si>
  <si>
    <t>&lt;1025.187</t>
  </si>
  <si>
    <t>&lt;945.858</t>
  </si>
  <si>
    <t>&lt;0.457</t>
  </si>
  <si>
    <t>&lt;916.717</t>
  </si>
  <si>
    <t>&lt;854.247</t>
  </si>
  <si>
    <t>&lt;0.446</t>
  </si>
  <si>
    <t>&lt;841.793</t>
  </si>
  <si>
    <t>&lt;0.440</t>
  </si>
  <si>
    <t>&lt;720.204</t>
  </si>
  <si>
    <t>&lt;0.426</t>
  </si>
  <si>
    <t>&lt;721.132</t>
  </si>
  <si>
    <t>&lt;686.639</t>
  </si>
  <si>
    <t>&lt;0.433</t>
  </si>
  <si>
    <t>&lt;666.473</t>
  </si>
  <si>
    <t>&lt;644.913</t>
  </si>
  <si>
    <t>&lt;671.800</t>
  </si>
  <si>
    <t>&lt;673.884</t>
  </si>
  <si>
    <t>&lt;657.364</t>
  </si>
  <si>
    <t>&lt;0.432</t>
  </si>
  <si>
    <t>&lt;643.347</t>
  </si>
  <si>
    <t>&lt;644.509</t>
  </si>
  <si>
    <t>&lt;637.100</t>
  </si>
  <si>
    <t>&lt;0.417</t>
  </si>
  <si>
    <t>&lt;0.402</t>
  </si>
  <si>
    <t>&lt;624.411</t>
  </si>
  <si>
    <t>&lt;0.405</t>
  </si>
  <si>
    <t>&lt;1078.973</t>
  </si>
  <si>
    <t>&lt;1051.205</t>
  </si>
  <si>
    <t>&lt;1028.084</t>
  </si>
  <si>
    <t>&lt;1052.159</t>
  </si>
  <si>
    <t>&lt;0.509</t>
  </si>
  <si>
    <t>&lt;938.955</t>
  </si>
  <si>
    <t>&lt;905.860</t>
  </si>
  <si>
    <t>&lt;786.988</t>
  </si>
  <si>
    <t>&lt;726.016</t>
  </si>
  <si>
    <t>&lt;760.275</t>
  </si>
  <si>
    <t>&lt;654.540</t>
  </si>
  <si>
    <t>&lt;676.371</t>
  </si>
  <si>
    <t>&lt;699.283</t>
  </si>
  <si>
    <t>&lt;682.821</t>
  </si>
  <si>
    <t>&lt;743.206</t>
  </si>
  <si>
    <t>&lt;666.773</t>
  </si>
  <si>
    <t>&lt;732.246</t>
  </si>
  <si>
    <t>&lt;715.833</t>
  </si>
  <si>
    <t>&lt;685.906</t>
  </si>
  <si>
    <t>&lt;698.217</t>
  </si>
  <si>
    <t>&lt;616.179</t>
  </si>
  <si>
    <t>&lt;632.343</t>
  </si>
  <si>
    <t>&lt;542.275</t>
  </si>
  <si>
    <t>&lt;499.755</t>
  </si>
  <si>
    <t>&lt;488.862</t>
  </si>
  <si>
    <t>&lt;492.539</t>
  </si>
  <si>
    <t>&lt;479.005</t>
  </si>
  <si>
    <t>&lt;465.339</t>
  </si>
  <si>
    <t>&lt;468.043</t>
  </si>
  <si>
    <t>&lt;495.168</t>
  </si>
  <si>
    <t>&lt;493.373</t>
  </si>
  <si>
    <t>&lt;490.568</t>
  </si>
  <si>
    <t>&lt;0.391</t>
  </si>
  <si>
    <t>&lt;0.020</t>
  </si>
  <si>
    <t>&lt;0.399</t>
  </si>
  <si>
    <t>&lt;0.310</t>
  </si>
  <si>
    <t>&lt;0.021</t>
  </si>
  <si>
    <t>&lt;0.270</t>
  </si>
  <si>
    <t>&lt;0.261</t>
  </si>
  <si>
    <t>&lt;0.257</t>
  </si>
  <si>
    <t>&lt;0.243</t>
  </si>
  <si>
    <t>&lt;0.252</t>
  </si>
  <si>
    <t>&lt;0.242</t>
  </si>
  <si>
    <t>&lt;0.241</t>
  </si>
  <si>
    <t>&lt;0.019</t>
  </si>
  <si>
    <t>&lt;0.239</t>
  </si>
  <si>
    <t>&lt;0.238</t>
  </si>
  <si>
    <t>&lt;0.222</t>
  </si>
  <si>
    <t>&lt;0.229</t>
  </si>
  <si>
    <t>&lt;0.232</t>
  </si>
  <si>
    <t>&lt;846.640</t>
  </si>
  <si>
    <t>&lt;838.751</t>
  </si>
  <si>
    <t>&lt;828.914</t>
  </si>
  <si>
    <t>&lt;812.538</t>
  </si>
  <si>
    <t>&lt;748.149</t>
  </si>
  <si>
    <t>&lt;653.718</t>
  </si>
  <si>
    <t>&lt;614.524</t>
  </si>
  <si>
    <t>&lt;583.003</t>
  </si>
  <si>
    <t>&lt;589.167</t>
  </si>
  <si>
    <t>&lt;566.301</t>
  </si>
  <si>
    <t>&lt;575.703</t>
  </si>
  <si>
    <t>&lt;574.089</t>
  </si>
  <si>
    <t>&lt;569.943</t>
  </si>
  <si>
    <t>&lt;0.374</t>
  </si>
  <si>
    <t>&lt;0.112</t>
  </si>
  <si>
    <t>&lt;0.332</t>
  </si>
  <si>
    <t>&lt;0.314</t>
  </si>
  <si>
    <t>&lt;0.095</t>
  </si>
  <si>
    <t>&lt;0.331</t>
  </si>
  <si>
    <t>&lt;0.198</t>
  </si>
  <si>
    <t>&lt;0.295</t>
  </si>
  <si>
    <t>&lt;0.117</t>
  </si>
  <si>
    <t>&lt;0.119</t>
  </si>
  <si>
    <t>&lt;0.267</t>
  </si>
  <si>
    <t>&lt;0.118</t>
  </si>
  <si>
    <t>&lt;0.221</t>
  </si>
  <si>
    <t>&lt;0.254</t>
  </si>
  <si>
    <t>&lt;0.256</t>
  </si>
  <si>
    <t>&lt;0.250</t>
  </si>
  <si>
    <t>&lt;0.227</t>
  </si>
  <si>
    <t>&lt;0.518</t>
  </si>
  <si>
    <t>&lt;0.211</t>
  </si>
  <si>
    <t>&lt;0.234</t>
  </si>
  <si>
    <t>&lt;0.177</t>
  </si>
  <si>
    <t>&lt;0.208</t>
  </si>
  <si>
    <t>&lt;2.480</t>
  </si>
  <si>
    <t>&lt;2.709</t>
  </si>
  <si>
    <t>&lt;1118.197</t>
  </si>
  <si>
    <t>&lt;1.428</t>
  </si>
  <si>
    <t>&lt;880.862</t>
  </si>
  <si>
    <t>&lt;1.837</t>
  </si>
  <si>
    <t>&lt;0.741</t>
  </si>
  <si>
    <t>unc. of isochron age this study</t>
  </si>
  <si>
    <t>Reference material</t>
  </si>
  <si>
    <t>unpublished ID-TIMS analyses</t>
  </si>
  <si>
    <t>2s (abs)a</t>
  </si>
  <si>
    <t>Mount Dromedary</t>
  </si>
  <si>
    <t>Hogsbo Tamblyn</t>
  </si>
  <si>
    <t>Hogsbo Stijn</t>
  </si>
  <si>
    <t>Phalaborwa</t>
  </si>
  <si>
    <t>Corrected</t>
  </si>
  <si>
    <t>Uncorrected</t>
  </si>
  <si>
    <t>ZBH25_017</t>
  </si>
  <si>
    <t>VP2-1 Pl_006</t>
  </si>
  <si>
    <t>VP2-1 Pl_005</t>
  </si>
  <si>
    <t>VP2-1 Pl_004</t>
  </si>
  <si>
    <t>VP2-1 Pl_003</t>
  </si>
  <si>
    <t>VP2-1 Pl_002</t>
  </si>
  <si>
    <t>VP2-1 Pl_001</t>
  </si>
  <si>
    <t>VP2-1 neoform Wm1_018</t>
  </si>
  <si>
    <t>VP2-1 neoform Wm1_017</t>
  </si>
  <si>
    <t>VP2-1 neoform Wm1_016</t>
  </si>
  <si>
    <t>VP2-1 neoform Wm1_015</t>
  </si>
  <si>
    <t>VP2-1 neoform Wm1_014</t>
  </si>
  <si>
    <t>VP2-1 neoform Wm1_013</t>
  </si>
  <si>
    <t>VP2-1 neoform Wm1_012</t>
  </si>
  <si>
    <t>VP2-1 neoform Wm1_010</t>
  </si>
  <si>
    <t>VP2-1 neoform Wm1_009</t>
  </si>
  <si>
    <t>VP2-1 neoform Wm1_008</t>
  </si>
  <si>
    <t>VP2-1 neoform Wm1_007</t>
  </si>
  <si>
    <t>VP2-1 neoform Wm1_006</t>
  </si>
  <si>
    <t>VP2-1 neoform Wm1_005</t>
  </si>
  <si>
    <t>VP2-1 neoform Wm1_003</t>
  </si>
  <si>
    <t>VP2-1 neoform Wm1_002</t>
  </si>
  <si>
    <t>VP2-1 neoform Wm1_001</t>
  </si>
  <si>
    <t>VP2-1 fish Wm1_035</t>
  </si>
  <si>
    <t>VP2-1 fish Wm1_034</t>
  </si>
  <si>
    <t>VP2-1 fish Wm1_033</t>
  </si>
  <si>
    <t>VP2-1 fish Wm1_032</t>
  </si>
  <si>
    <t>VP2-1 fish Wm1_031</t>
  </si>
  <si>
    <t>VP2-1 fish Wm1_030</t>
  </si>
  <si>
    <t>VP2-1 fish Wm1_029</t>
  </si>
  <si>
    <t>VP2-1 fish Wm1_028</t>
  </si>
  <si>
    <t>VP2-1 fish Wm1_027</t>
  </si>
  <si>
    <t>VP2-1 fish Wm1_026</t>
  </si>
  <si>
    <t>VP2-1 fish Wm1_025</t>
  </si>
  <si>
    <t>VP2-1 fish Wm1_024</t>
  </si>
  <si>
    <t>VP2-1 fish Wm1_023</t>
  </si>
  <si>
    <t>VP2-1 fish Wm1_022</t>
  </si>
  <si>
    <t>VP2-1 fish Wm1_021</t>
  </si>
  <si>
    <t>VP2-1 fish Wm1_020</t>
  </si>
  <si>
    <t>VP2-1 fish Wm1_019</t>
  </si>
  <si>
    <t>VP2-1 fish Wm1_018</t>
  </si>
  <si>
    <t>VP2-1 fish Wm1_017</t>
  </si>
  <si>
    <t>VP2-1 fish Wm1_016</t>
  </si>
  <si>
    <t>VP2-1 fish Wm1_015</t>
  </si>
  <si>
    <t>VP2-1 fish Wm1_014</t>
  </si>
  <si>
    <t>VP2-1 fish Wm1_013</t>
  </si>
  <si>
    <t>VP2-1 fish Wm1_012</t>
  </si>
  <si>
    <t>VP2-1 fish Wm1_011</t>
  </si>
  <si>
    <t>VP2-1 fish Wm1_010</t>
  </si>
  <si>
    <t>VP2-1 fish Wm1_009</t>
  </si>
  <si>
    <t>VP2-1 fish Wm1_008</t>
  </si>
  <si>
    <t>VP2-1 fish Wm1_006</t>
  </si>
  <si>
    <t>VP2-1 fish Wm1_005</t>
  </si>
  <si>
    <t>VP2-1 fish Wm1_004</t>
  </si>
  <si>
    <t>VP2-1 fish Wm1_003</t>
  </si>
  <si>
    <t>VP2-1 fish Wm1_002</t>
  </si>
  <si>
    <t>VP2-1 fish Wm1_001</t>
  </si>
  <si>
    <t>SagaB_KFsp_040</t>
  </si>
  <si>
    <t>SagaB_KFsp_039</t>
  </si>
  <si>
    <t>SagaB_KFsp_038</t>
  </si>
  <si>
    <t>SagaB_KFsp_037</t>
  </si>
  <si>
    <t>SagaB_KFsp_036</t>
  </si>
  <si>
    <t>SagaB_KFsp_035</t>
  </si>
  <si>
    <t>SagaB_KFsp_034</t>
  </si>
  <si>
    <t>SagaB_KFsp_033</t>
  </si>
  <si>
    <t>SagaB_KFsp_032</t>
  </si>
  <si>
    <t>SagaB_KFsp_031</t>
  </si>
  <si>
    <t>SagaB_KFsp_030</t>
  </si>
  <si>
    <t>SagaB_KFsp_029</t>
  </si>
  <si>
    <t>SagaB_KFsp_028</t>
  </si>
  <si>
    <t>SagaB_KFsp_027</t>
  </si>
  <si>
    <t>SagaB_KFsp_026</t>
  </si>
  <si>
    <t>SagaB_KFsp_025</t>
  </si>
  <si>
    <t>SagaB_020</t>
  </si>
  <si>
    <t>SagaB_019</t>
  </si>
  <si>
    <t>SagaB_018</t>
  </si>
  <si>
    <t>SagaB_017</t>
  </si>
  <si>
    <t>SagaB_016</t>
  </si>
  <si>
    <t>SagaB_015</t>
  </si>
  <si>
    <t>SagaB_014</t>
  </si>
  <si>
    <t>SagaB_013</t>
  </si>
  <si>
    <t>SagaB_012</t>
  </si>
  <si>
    <t>SagaB_011</t>
  </si>
  <si>
    <t>SagaB_010</t>
  </si>
  <si>
    <t>SagaB_009</t>
  </si>
  <si>
    <t>SagaB_008</t>
  </si>
  <si>
    <t>SagaB_007</t>
  </si>
  <si>
    <t>SagaB_006</t>
  </si>
  <si>
    <t>SagaB_005</t>
  </si>
  <si>
    <t>SagaB_004</t>
  </si>
  <si>
    <t>SagaB_003</t>
  </si>
  <si>
    <t>SagaB_002</t>
  </si>
  <si>
    <t>SagaB_001</t>
  </si>
  <si>
    <t>plag_muema_020</t>
  </si>
  <si>
    <t>plag_muema_019</t>
  </si>
  <si>
    <t>plag_muema_018</t>
  </si>
  <si>
    <t>plag_muema_017</t>
  </si>
  <si>
    <t>plag_muema_016</t>
  </si>
  <si>
    <t>plag_muema_015</t>
  </si>
  <si>
    <t>plag_muema_014</t>
  </si>
  <si>
    <t>plag_muema_013</t>
  </si>
  <si>
    <t>plag_muema_012</t>
  </si>
  <si>
    <t>plag_muema_011</t>
  </si>
  <si>
    <t>plag_muema_010</t>
  </si>
  <si>
    <t>plag_muema_009</t>
  </si>
  <si>
    <t>plag_muema_008</t>
  </si>
  <si>
    <t>plag_muema_007</t>
  </si>
  <si>
    <t>plag_muema_006</t>
  </si>
  <si>
    <t>plag_muema_005</t>
  </si>
  <si>
    <t>plag_muema_004</t>
  </si>
  <si>
    <t>plag_muema_003</t>
  </si>
  <si>
    <t>plag_muema_002</t>
  </si>
  <si>
    <t>plag_muema_001</t>
  </si>
  <si>
    <t>NIST610_020</t>
  </si>
  <si>
    <t>NIST610_019</t>
  </si>
  <si>
    <t>NIST610_018</t>
  </si>
  <si>
    <t>NIST610_017</t>
  </si>
  <si>
    <t>NIST610_016</t>
  </si>
  <si>
    <t>NIST610_015</t>
  </si>
  <si>
    <t>NIST610_014</t>
  </si>
  <si>
    <t>NIST610_013</t>
  </si>
  <si>
    <t>NIST610_012</t>
  </si>
  <si>
    <t>NIST610_011</t>
  </si>
  <si>
    <t>NIST610_010</t>
  </si>
  <si>
    <t>NIST610_009</t>
  </si>
  <si>
    <t>NIST610_008</t>
  </si>
  <si>
    <t>NIST610_007</t>
  </si>
  <si>
    <t>NIST610_006</t>
  </si>
  <si>
    <t>NIST610_005</t>
  </si>
  <si>
    <t>NIST610_004</t>
  </si>
  <si>
    <t>NIST610_003</t>
  </si>
  <si>
    <t>NIST610_002</t>
  </si>
  <si>
    <t>NIST610_001</t>
  </si>
  <si>
    <t>Hogsbo_tamblyn_020</t>
  </si>
  <si>
    <t>Hogsbo_tamblyn_019</t>
  </si>
  <si>
    <t>Hogsbo_tamblyn_018</t>
  </si>
  <si>
    <t>Hogsbo_tamblyn_017</t>
  </si>
  <si>
    <t>Hogsbo_tamblyn_016</t>
  </si>
  <si>
    <t>Hogsbo_tamblyn_015</t>
  </si>
  <si>
    <t>Hogsbo_tamblyn_014</t>
  </si>
  <si>
    <t>Hogsbo_tamblyn_013</t>
  </si>
  <si>
    <t>Hogsbo_tamblyn_012</t>
  </si>
  <si>
    <t>Hogsbo_tamblyn_011</t>
  </si>
  <si>
    <t>Hogsbo_tamblyn_010</t>
  </si>
  <si>
    <t>Hogsbo_tamblyn_009</t>
  </si>
  <si>
    <t>Hogsbo_tamblyn_008</t>
  </si>
  <si>
    <t>Hogsbo_tamblyn_007</t>
  </si>
  <si>
    <t>Hogsbo_tamblyn_006</t>
  </si>
  <si>
    <t>Hogsbo_tamblyn_005</t>
  </si>
  <si>
    <t>Hogsbo_tamblyn_004</t>
  </si>
  <si>
    <t>Hogsbo_tamblyn_003</t>
  </si>
  <si>
    <t>Hogsbo_tamblyn_002</t>
  </si>
  <si>
    <t>Hogsbo_tamblyn_001</t>
  </si>
  <si>
    <t>Hogsbo_Stijn_020</t>
  </si>
  <si>
    <t>Hogsbo_Stijn_019</t>
  </si>
  <si>
    <t>Hogsbo_Stijn_018</t>
  </si>
  <si>
    <t>Hogsbo_Stijn_017</t>
  </si>
  <si>
    <t>Hogsbo_Stijn_016</t>
  </si>
  <si>
    <t>Hogsbo_Stijn_015</t>
  </si>
  <si>
    <t>Hogsbo_Stijn_014</t>
  </si>
  <si>
    <t>Hogsbo_Stijn_013</t>
  </si>
  <si>
    <t>Hogsbo_Stijn_012</t>
  </si>
  <si>
    <t>Hogsbo_Stijn_011</t>
  </si>
  <si>
    <t>Hogsbo_Stijn_010</t>
  </si>
  <si>
    <t>Hogsbo_Stijn_009</t>
  </si>
  <si>
    <t>Hogsbo_Stijn_008</t>
  </si>
  <si>
    <t>Hogsbo_Stijn_007</t>
  </si>
  <si>
    <t>Hogsbo_Stijn_006</t>
  </si>
  <si>
    <t>Hogsbo_Stijn_005</t>
  </si>
  <si>
    <t>Hogsbo_Stijn_004</t>
  </si>
  <si>
    <t>Hogsbo_Stijn_003</t>
  </si>
  <si>
    <t>Hogsbo_Stijn_002</t>
  </si>
  <si>
    <t>Hogsbo_Stijn_001</t>
  </si>
  <si>
    <t>NA</t>
  </si>
  <si>
    <t>85Rb P/A</t>
  </si>
  <si>
    <t>P</t>
  </si>
  <si>
    <t>A</t>
  </si>
  <si>
    <t># in sequence</t>
  </si>
  <si>
    <r>
      <t>87Rb/87Sr_matrix_corr</t>
    </r>
    <r>
      <rPr>
        <vertAlign val="superscript"/>
        <sz val="11"/>
        <rFont val="Calibri"/>
        <family val="2"/>
      </rPr>
      <t>a</t>
    </r>
  </si>
  <si>
    <t xml:space="preserve">For all analyses with 85Rb in Pulse (=P in column 85Rb P/A) the isotope ratios calibrated to NIST612 were used </t>
  </si>
  <si>
    <r>
      <t xml:space="preserve">c </t>
    </r>
    <r>
      <rPr>
        <sz val="11"/>
        <rFont val="Calibri"/>
        <family val="2"/>
      </rPr>
      <t xml:space="preserve">uncertainty includes the internal uncertainty and the uncertainty of the initial </t>
    </r>
    <r>
      <rPr>
        <vertAlign val="superscript"/>
        <sz val="11"/>
        <rFont val="Calibri"/>
        <family val="2"/>
      </rPr>
      <t>87</t>
    </r>
    <r>
      <rPr>
        <sz val="11"/>
        <rFont val="Calibri"/>
        <family val="2"/>
      </rPr>
      <t>Sr/</t>
    </r>
    <r>
      <rPr>
        <vertAlign val="superscript"/>
        <sz val="11"/>
        <rFont val="Calibri"/>
        <family val="2"/>
      </rPr>
      <t>86</t>
    </r>
    <r>
      <rPr>
        <sz val="11"/>
        <rFont val="Calibri"/>
        <family val="2"/>
      </rPr>
      <t>Sr ratio</t>
    </r>
  </si>
  <si>
    <t>*Fullly propagated uncertainties (including external uncertainties)</t>
  </si>
  <si>
    <t>2s* (%)</t>
  </si>
  <si>
    <t>NIST612 ratio 87Rb/87Sr</t>
  </si>
  <si>
    <t>NIST612 ratio 86Sr/87Sr</t>
  </si>
  <si>
    <t>NIST610_023</t>
  </si>
  <si>
    <t>NIST610_024</t>
  </si>
  <si>
    <t>NIST610_021</t>
  </si>
  <si>
    <t>NIST610_022</t>
  </si>
  <si>
    <t>Spot ID</t>
  </si>
  <si>
    <t>NIST610_80_011</t>
  </si>
  <si>
    <t>NIST610_80_009</t>
  </si>
  <si>
    <t>NIST610_80_007</t>
  </si>
  <si>
    <t>NIST610_80_012</t>
  </si>
  <si>
    <t>NIST610_80_008</t>
  </si>
  <si>
    <t>NIST610_80_005</t>
  </si>
  <si>
    <t>NIST610_80_004</t>
  </si>
  <si>
    <t>NIST610_80_010</t>
  </si>
  <si>
    <t>NIST610_80_003</t>
  </si>
  <si>
    <t>NIST610_80_002</t>
  </si>
  <si>
    <t>NIST610_80_019</t>
  </si>
  <si>
    <t>NIST610_80_020</t>
  </si>
  <si>
    <t>NIST610_80_001</t>
  </si>
  <si>
    <t>NIST610_80_015</t>
  </si>
  <si>
    <t>NIST610_80_017</t>
  </si>
  <si>
    <t>NIST610_80_018</t>
  </si>
  <si>
    <t>NIST610_80_014</t>
  </si>
  <si>
    <t>NIST610_80_013</t>
  </si>
  <si>
    <t>NIST610_80_006</t>
  </si>
  <si>
    <t>NIST610_80_016</t>
  </si>
  <si>
    <t>2s* (abs)</t>
  </si>
  <si>
    <t>single spot date</t>
  </si>
  <si>
    <r>
      <t>a</t>
    </r>
    <r>
      <rPr>
        <sz val="11"/>
        <rFont val="Calibri"/>
        <family val="2"/>
      </rPr>
      <t>using Phalaborwa (1859.3 Ma uncorrected isochron)</t>
    </r>
  </si>
  <si>
    <r>
      <t xml:space="preserve">2s </t>
    </r>
    <r>
      <rPr>
        <vertAlign val="superscript"/>
        <sz val="11"/>
        <rFont val="Calibri"/>
        <family val="2"/>
      </rPr>
      <t>c</t>
    </r>
    <r>
      <rPr>
        <sz val="11"/>
        <rFont val="Calibri"/>
        <family val="2"/>
      </rPr>
      <t xml:space="preserve"> (abs)</t>
    </r>
  </si>
  <si>
    <r>
      <t xml:space="preserve">2s </t>
    </r>
    <r>
      <rPr>
        <vertAlign val="superscript"/>
        <sz val="11"/>
        <rFont val="Calibri"/>
        <family val="2"/>
      </rPr>
      <t>c</t>
    </r>
    <r>
      <rPr>
        <sz val="11"/>
        <rFont val="Calibri"/>
        <family val="2"/>
      </rPr>
      <t xml:space="preserve"> (%)</t>
    </r>
  </si>
  <si>
    <t>reproducibility of phalaborwa biotite reference age</t>
  </si>
  <si>
    <t>Hogsbo</t>
  </si>
  <si>
    <t>Session 1 11.12.2025</t>
  </si>
  <si>
    <t>Session 2 03.06.2026</t>
  </si>
  <si>
    <r>
      <t>a</t>
    </r>
    <r>
      <rPr>
        <sz val="11"/>
        <color theme="1"/>
        <rFont val="Times New Roman"/>
        <family val="1"/>
      </rPr>
      <t xml:space="preserve"> fully propagated uncertainty, i.e. internal and external uncertainties </t>
    </r>
  </si>
  <si>
    <t>session</t>
  </si>
  <si>
    <t>Hogsbo muscovite (T)</t>
  </si>
  <si>
    <t>Hogsbo muscovite (S)</t>
  </si>
  <si>
    <r>
      <t>2s (abs)</t>
    </r>
    <r>
      <rPr>
        <b/>
        <vertAlign val="superscript"/>
        <sz val="12"/>
        <color theme="1"/>
        <rFont val="Times New Roman"/>
        <family val="1"/>
      </rPr>
      <t>b</t>
    </r>
  </si>
  <si>
    <r>
      <rPr>
        <vertAlign val="superscript"/>
        <sz val="12"/>
        <color theme="1"/>
        <rFont val="Times New Roman"/>
        <family val="1"/>
      </rPr>
      <t>87</t>
    </r>
    <r>
      <rPr>
        <sz val="11"/>
        <rFont val="Times New Roman"/>
        <family val="1"/>
      </rPr>
      <t>Sr/</t>
    </r>
    <r>
      <rPr>
        <vertAlign val="superscript"/>
        <sz val="12"/>
        <color theme="1"/>
        <rFont val="Times New Roman"/>
        <family val="1"/>
      </rPr>
      <t>86</t>
    </r>
    <r>
      <rPr>
        <sz val="11"/>
        <rFont val="Times New Roman"/>
        <family val="1"/>
      </rPr>
      <t>Sr</t>
    </r>
    <r>
      <rPr>
        <vertAlign val="subscript"/>
        <sz val="12"/>
        <color theme="1"/>
        <rFont val="Times New Roman"/>
        <family val="1"/>
      </rPr>
      <t>ini</t>
    </r>
  </si>
  <si>
    <t>Hogsbo muscovite (S)_001</t>
  </si>
  <si>
    <t>Hogsbo muscovite (S)_002</t>
  </si>
  <si>
    <t>Hogsbo muscovite (S)_003</t>
  </si>
  <si>
    <t>Hogsbo muscovite (S)_004</t>
  </si>
  <si>
    <t>Hogsbo muscovite (S)_005</t>
  </si>
  <si>
    <t>Hogsbo muscovite (S)_006</t>
  </si>
  <si>
    <t>Hogsbo muscovite (S)_007</t>
  </si>
  <si>
    <t>Hogsbo muscovite (S)_008</t>
  </si>
  <si>
    <t>Hogsbo muscovite (S)_009</t>
  </si>
  <si>
    <t>Hogsbo muscovite (S)_010</t>
  </si>
  <si>
    <t>Hogsbo muscovite (S)_011</t>
  </si>
  <si>
    <t>Hogsbo muscovite (S)_012</t>
  </si>
  <si>
    <t>Hogsbo muscovite (S)_013</t>
  </si>
  <si>
    <t>Hogsbo muscovite (S)_014</t>
  </si>
  <si>
    <t>Hogsbo muscovite (S)_015</t>
  </si>
  <si>
    <t>Hogsbo muscovite (S)_016</t>
  </si>
  <si>
    <t>Hogsbo muscovite (S)_017</t>
  </si>
  <si>
    <t>Hogsbo muscovite (S)_018</t>
  </si>
  <si>
    <t>Hogsbo muscovite (S)_019</t>
  </si>
  <si>
    <t>Hogsbo muscovite (S)_020</t>
  </si>
  <si>
    <t>Hogsbo muscovite (T)_001</t>
  </si>
  <si>
    <t>Hogsbo muscovite (T)_002</t>
  </si>
  <si>
    <t>Hogsbo muscovite (T)_003</t>
  </si>
  <si>
    <t>Hogsbo muscovite (T)_004</t>
  </si>
  <si>
    <t>Hogsbo muscovite (T)_005</t>
  </si>
  <si>
    <t>Hogsbo muscovite (T)_006</t>
  </si>
  <si>
    <t>Hogsbo muscovite (T)_007</t>
  </si>
  <si>
    <t>Hogsbo muscovite (T)_008</t>
  </si>
  <si>
    <t>Hogsbo muscovite (T)_009</t>
  </si>
  <si>
    <t>Hogsbo muscovite (T)_010</t>
  </si>
  <si>
    <t>Hogsbo muscovite (T)_011</t>
  </si>
  <si>
    <t>Hogsbo muscovite (T)_012</t>
  </si>
  <si>
    <t>Hogsbo muscovite (T)_013</t>
  </si>
  <si>
    <t>Hogsbo muscovite (T)_014</t>
  </si>
  <si>
    <t>Hogsbo muscovite (T)_015</t>
  </si>
  <si>
    <t>Hogsbo muscovite (T)_016</t>
  </si>
  <si>
    <t>Hogsbo muscovite (T)_017</t>
  </si>
  <si>
    <t>Hogsbo muscovite (T)_018</t>
  </si>
  <si>
    <t>Hogsbo muscovite (T)_019</t>
  </si>
  <si>
    <t>Hogsbo muscovite (T)_020</t>
  </si>
  <si>
    <t>Hogsbo muscovite  (T) 001</t>
  </si>
  <si>
    <t>Hogsbo muscovite  (T) 002</t>
  </si>
  <si>
    <t>Hogsbo muscovite  (T) 003</t>
  </si>
  <si>
    <t>Hogsbo muscovite  (T) 004</t>
  </si>
  <si>
    <t>Hogsbo muscovite  (T) 005</t>
  </si>
  <si>
    <t>Hogsbo muscovite  (T) 006</t>
  </si>
  <si>
    <t>Hogsbo muscovite  (T) 007</t>
  </si>
  <si>
    <t>Hogsbo muscovite  (T) 008</t>
  </si>
  <si>
    <t>Hogsbo muscovite  (T) 009</t>
  </si>
  <si>
    <t>Hogsbo muscovite  (T) 010</t>
  </si>
  <si>
    <t>Hogsbo muscovite  (T) 011</t>
  </si>
  <si>
    <t>Hogsbo muscovite  (T) 012</t>
  </si>
  <si>
    <t>Hogsbo muscovite  (T) 013</t>
  </si>
  <si>
    <t>Hogsbo muscovite  (T) 014</t>
  </si>
  <si>
    <t>Hogsbo muscovite  (T) 015</t>
  </si>
  <si>
    <t>Hogsbo muscovite  (T) 016</t>
  </si>
  <si>
    <t>Hogsbo muscovite  (T) 017</t>
  </si>
  <si>
    <t>Hogsbo muscovite  (T) 018</t>
  </si>
  <si>
    <t>Hogsbo muscovite  (T) 019</t>
  </si>
  <si>
    <t>Hogsbo muscovite  (T) 020</t>
  </si>
  <si>
    <t>Hogsbo muscovite  (T) 021</t>
  </si>
  <si>
    <t>Hogsbo muscovite  (T) 022</t>
  </si>
  <si>
    <t>Hogsbo muscovite  (T) 023</t>
  </si>
  <si>
    <t>Hogsbo muscovite  (T) 024</t>
  </si>
  <si>
    <t>phalaborwa_biotite_001</t>
  </si>
  <si>
    <t>phalaborwa_biotite_002</t>
  </si>
  <si>
    <t>phalaborwa_biotite_003</t>
  </si>
  <si>
    <t>phalaborwa_biotite_004</t>
  </si>
  <si>
    <t>phalaborwa_biotite_005</t>
  </si>
  <si>
    <t>phalaborwa_biotite_006</t>
  </si>
  <si>
    <t>phalaborwa_biotite_007</t>
  </si>
  <si>
    <t>phalaborwa_biotite_008</t>
  </si>
  <si>
    <t>phalaborwa_biotite_009</t>
  </si>
  <si>
    <t>phalaborwa_biotite_010</t>
  </si>
  <si>
    <t>phalaborwa_biotite_011</t>
  </si>
  <si>
    <t>phalaborwa_biotite_012</t>
  </si>
  <si>
    <t>phalaborwa_biotite_013</t>
  </si>
  <si>
    <t>phalaborwa_biotite_014</t>
  </si>
  <si>
    <t>phalaborwa_biotite_015</t>
  </si>
  <si>
    <t>phalaborwa_biotite_016</t>
  </si>
  <si>
    <t>phalaborwa_biotite_017</t>
  </si>
  <si>
    <t>phalaborwa_biotite_018</t>
  </si>
  <si>
    <t>phalaborwa_biotite_019</t>
  </si>
  <si>
    <t>phalaborwa_biotite_020</t>
  </si>
  <si>
    <t>phalaborwa_biotite_021</t>
  </si>
  <si>
    <t>phalaborwa_biotite_022</t>
  </si>
  <si>
    <t>phalaborwa_biotite_023</t>
  </si>
  <si>
    <t>phalaborwa_biotite_024</t>
  </si>
  <si>
    <r>
      <t>b</t>
    </r>
    <r>
      <rPr>
        <sz val="11"/>
        <rFont val="Calibri"/>
        <family val="2"/>
      </rPr>
      <t xml:space="preserve">calculated for mica only using </t>
    </r>
    <r>
      <rPr>
        <vertAlign val="superscript"/>
        <sz val="11"/>
        <rFont val="Calibri"/>
        <family val="2"/>
      </rPr>
      <t>87</t>
    </r>
    <r>
      <rPr>
        <sz val="11"/>
        <rFont val="Calibri"/>
        <family val="2"/>
      </rPr>
      <t>Sr/</t>
    </r>
    <r>
      <rPr>
        <vertAlign val="superscript"/>
        <sz val="11"/>
        <rFont val="Calibri"/>
        <family val="2"/>
      </rPr>
      <t>86</t>
    </r>
    <r>
      <rPr>
        <sz val="11"/>
        <rFont val="Calibri"/>
        <family val="2"/>
      </rPr>
      <t>Sr = 0.7046 +/- 0.0341 (see isochron in Figure A3c)</t>
    </r>
  </si>
  <si>
    <r>
      <t>b</t>
    </r>
    <r>
      <rPr>
        <sz val="11"/>
        <rFont val="Calibri"/>
        <family val="2"/>
      </rPr>
      <t xml:space="preserve">calculated for mica only using </t>
    </r>
  </si>
  <si>
    <r>
      <t xml:space="preserve">expected </t>
    </r>
    <r>
      <rPr>
        <vertAlign val="superscript"/>
        <sz val="11"/>
        <rFont val="Times New Roman"/>
        <family val="1"/>
      </rPr>
      <t>87</t>
    </r>
    <r>
      <rPr>
        <sz val="11"/>
        <rFont val="Times New Roman"/>
        <family val="1"/>
      </rPr>
      <t>Sr/</t>
    </r>
    <r>
      <rPr>
        <vertAlign val="superscript"/>
        <sz val="11"/>
        <rFont val="Times New Roman"/>
        <family val="1"/>
      </rPr>
      <t>86</t>
    </r>
    <r>
      <rPr>
        <sz val="11"/>
        <rFont val="Times New Roman"/>
        <family val="1"/>
      </rPr>
      <t>Sr = 0.704482 +/- 0.000028</t>
    </r>
  </si>
  <si>
    <r>
      <t>* anchored to (</t>
    </r>
    <r>
      <rPr>
        <vertAlign val="superscript"/>
        <sz val="11"/>
        <rFont val="Times New Roman"/>
        <family val="1"/>
      </rPr>
      <t>87</t>
    </r>
    <r>
      <rPr>
        <sz val="11"/>
        <rFont val="Times New Roman"/>
        <family val="1"/>
      </rPr>
      <t>Sr/</t>
    </r>
    <r>
      <rPr>
        <vertAlign val="superscript"/>
        <sz val="11"/>
        <rFont val="Times New Roman"/>
        <family val="1"/>
      </rPr>
      <t>86</t>
    </r>
    <r>
      <rPr>
        <sz val="11"/>
        <rFont val="Times New Roman"/>
        <family val="1"/>
      </rPr>
      <t>Sr)</t>
    </r>
    <r>
      <rPr>
        <vertAlign val="subscript"/>
        <sz val="11"/>
        <rFont val="Times New Roman"/>
        <family val="1"/>
      </rPr>
      <t>initial</t>
    </r>
    <r>
      <rPr>
        <sz val="11"/>
        <rFont val="Times New Roman"/>
        <family val="1"/>
      </rPr>
      <t xml:space="preserve"> determined by ID-TIMS analyses in Kutzschbach &amp; Glodny (2024). Hogsbo muscovite anchored to 0.72 +/- 0.02</t>
    </r>
  </si>
  <si>
    <t>x</t>
  </si>
  <si>
    <t>Omitted from white mica isochron</t>
  </si>
  <si>
    <t>A4e</t>
  </si>
  <si>
    <t>rejected mixing</t>
  </si>
  <si>
    <t>rejected mxing</t>
  </si>
  <si>
    <t>A4f low K Bt</t>
  </si>
  <si>
    <t>A4f high K Bt</t>
  </si>
  <si>
    <t>A4e Ab</t>
  </si>
  <si>
    <t>Omitted</t>
  </si>
  <si>
    <t xml:space="preserve">A4e </t>
  </si>
  <si>
    <t>A4f high K Bt, A4e</t>
  </si>
  <si>
    <t>En-28 Low K Bt</t>
  </si>
  <si>
    <t>En-28 high K Bt</t>
  </si>
  <si>
    <t>EN-28 Wm+ab+high K Bt</t>
  </si>
  <si>
    <t>EN-28 Wm</t>
  </si>
  <si>
    <t>EN-31 Wm+Ksp1</t>
  </si>
  <si>
    <t>A6f Ksp1</t>
  </si>
  <si>
    <t>A6f Wm</t>
  </si>
  <si>
    <t>A5 Wm</t>
  </si>
  <si>
    <t>A5 Ab</t>
  </si>
  <si>
    <t>A5 Ksp</t>
  </si>
  <si>
    <t>A7e Wm</t>
  </si>
  <si>
    <t>A7g Bt</t>
  </si>
  <si>
    <t>A7e Ksp1 , A7g Bt + Fsp</t>
  </si>
  <si>
    <t>A7g Bt + Fsp</t>
  </si>
  <si>
    <t>87Sr/86Sr = 0.7407 +/- 0.0013 for 23-EN-28  (see isochron in Figure A4d)</t>
  </si>
  <si>
    <t>87Sr/86Sr = 0.7639 +/- 0.0014 for VJ1-VP (see isochron in Figure A7g)</t>
  </si>
  <si>
    <t>Included age calculation (Isochron Fig. A4-7)</t>
  </si>
  <si>
    <t>87Sr/86Sr = 0.7849 +/- 0.0023 for 23-EN-31 (see isochron in Figure A6f)</t>
  </si>
  <si>
    <t>87Sr/86Sr = 0.7344 +/- 0.0006 for 23-EN-33 (see isochron in Figure A5)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</si>
</sst>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0.000000"/>
  </numFmts>
  <fonts count="23" x14ac:knownFonts="1">
    <font>
      <sz val="11"/>
      <name val="Calibri"/>
    </font>
    <font>
      <sz val="11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i/>
      <sz val="12"/>
      <color theme="1"/>
      <name val="Aptos Narrow"/>
      <family val="2"/>
      <scheme val="minor"/>
    </font>
    <font>
      <vertAlign val="superscript"/>
      <sz val="11"/>
      <name val="Calibri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b/>
      <sz val="2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name val="Times New Roman"/>
      <family val="1"/>
    </font>
    <font>
      <sz val="8"/>
      <name val="Calibri"/>
      <family val="2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bscript"/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164" fontId="0" fillId="0" borderId="1" xfId="0" applyNumberFormat="1" applyBorder="1"/>
    <xf numFmtId="1" fontId="0" fillId="0" borderId="2" xfId="0" applyNumberFormat="1" applyBorder="1"/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2" xfId="0" applyBorder="1"/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1" fontId="0" fillId="0" borderId="3" xfId="0" applyNumberFormat="1" applyBorder="1"/>
    <xf numFmtId="2" fontId="0" fillId="0" borderId="3" xfId="0" applyNumberFormat="1" applyBorder="1" applyAlignment="1">
      <alignment horizontal="center"/>
    </xf>
    <xf numFmtId="164" fontId="0" fillId="0" borderId="3" xfId="0" applyNumberFormat="1" applyBorder="1"/>
    <xf numFmtId="0" fontId="0" fillId="0" borderId="3" xfId="0" applyBorder="1"/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/>
    </xf>
    <xf numFmtId="2" fontId="0" fillId="0" borderId="0" xfId="0" applyNumberFormat="1"/>
    <xf numFmtId="0" fontId="5" fillId="0" borderId="0" xfId="0" applyFon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8" fillId="0" borderId="1" xfId="0" quotePrefix="1" applyFont="1" applyBorder="1"/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5" fontId="8" fillId="0" borderId="2" xfId="0" applyNumberFormat="1" applyFont="1" applyBorder="1"/>
    <xf numFmtId="0" fontId="8" fillId="0" borderId="2" xfId="0" applyFont="1" applyBorder="1"/>
    <xf numFmtId="2" fontId="8" fillId="0" borderId="2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165" fontId="8" fillId="0" borderId="0" xfId="0" applyNumberFormat="1" applyFont="1"/>
    <xf numFmtId="0" fontId="8" fillId="0" borderId="0" xfId="0" applyFont="1"/>
    <xf numFmtId="2" fontId="8" fillId="0" borderId="0" xfId="0" applyNumberFormat="1" applyFont="1"/>
    <xf numFmtId="0" fontId="8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10" fillId="0" borderId="0" xfId="0" applyNumberFormat="1" applyFont="1" applyAlignment="1">
      <alignment horizontal="right" vertical="center"/>
    </xf>
    <xf numFmtId="0" fontId="11" fillId="0" borderId="2" xfId="0" applyFont="1" applyBorder="1"/>
    <xf numFmtId="165" fontId="6" fillId="0" borderId="2" xfId="0" applyNumberFormat="1" applyFont="1" applyBorder="1"/>
    <xf numFmtId="0" fontId="1" fillId="0" borderId="0" xfId="1"/>
    <xf numFmtId="0" fontId="12" fillId="0" borderId="0" xfId="1" applyFont="1"/>
    <xf numFmtId="0" fontId="13" fillId="0" borderId="0" xfId="0" applyFont="1"/>
    <xf numFmtId="0" fontId="0" fillId="0" borderId="0" xfId="0" applyAlignment="1">
      <alignment horizontal="left"/>
    </xf>
    <xf numFmtId="0" fontId="14" fillId="0" borderId="0" xfId="0" applyFont="1"/>
    <xf numFmtId="0" fontId="0" fillId="0" borderId="0" xfId="0" applyAlignment="1">
      <alignment horizontal="center"/>
    </xf>
    <xf numFmtId="2" fontId="14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/>
    </xf>
    <xf numFmtId="165" fontId="17" fillId="0" borderId="2" xfId="0" applyNumberFormat="1" applyFont="1" applyBorder="1"/>
    <xf numFmtId="165" fontId="17" fillId="0" borderId="0" xfId="0" applyNumberFormat="1" applyFont="1"/>
    <xf numFmtId="0" fontId="17" fillId="0" borderId="1" xfId="0" applyFont="1" applyBorder="1"/>
    <xf numFmtId="0" fontId="8" fillId="0" borderId="1" xfId="0" applyFont="1" applyBorder="1"/>
    <xf numFmtId="0" fontId="0" fillId="0" borderId="0" xfId="0" applyAlignment="1">
      <alignment vertical="center" wrapText="1"/>
    </xf>
    <xf numFmtId="2" fontId="1" fillId="0" borderId="0" xfId="0" applyNumberFormat="1" applyFont="1"/>
    <xf numFmtId="2" fontId="1" fillId="0" borderId="0" xfId="2" applyNumberFormat="1" applyFont="1"/>
    <xf numFmtId="2" fontId="0" fillId="0" borderId="0" xfId="2" applyNumberFormat="1" applyFont="1"/>
    <xf numFmtId="2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</cellXfs>
  <cellStyles count="3">
    <cellStyle name="Comma" xfId="2" builtinId="3"/>
    <cellStyle name="Normal" xfId="0" builtinId="0"/>
    <cellStyle name="Normal 2" xfId="1" xr:uid="{0BFCF781-4FEC-436A-A93C-480CE56988F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6</xdr:row>
      <xdr:rowOff>127000</xdr:rowOff>
    </xdr:from>
    <xdr:to>
      <xdr:col>9</xdr:col>
      <xdr:colOff>330200</xdr:colOff>
      <xdr:row>40</xdr:row>
      <xdr:rowOff>50800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5641CFA-93CC-B842-8E6E-DF537ADD0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1409700"/>
          <a:ext cx="68072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304800</xdr:colOff>
      <xdr:row>6</xdr:row>
      <xdr:rowOff>101600</xdr:rowOff>
    </xdr:from>
    <xdr:to>
      <xdr:col>17</xdr:col>
      <xdr:colOff>571500</xdr:colOff>
      <xdr:row>40</xdr:row>
      <xdr:rowOff>25400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24C5251-F0E6-22A4-DF09-581146706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0" y="13843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254000</xdr:colOff>
      <xdr:row>39</xdr:row>
      <xdr:rowOff>177800</xdr:rowOff>
    </xdr:from>
    <xdr:to>
      <xdr:col>17</xdr:col>
      <xdr:colOff>520700</xdr:colOff>
      <xdr:row>73</xdr:row>
      <xdr:rowOff>101600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77933DE-0070-2E46-5FEA-C5F91430D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17000" y="77470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368300</xdr:colOff>
      <xdr:row>72</xdr:row>
      <xdr:rowOff>165100</xdr:rowOff>
    </xdr:from>
    <xdr:to>
      <xdr:col>17</xdr:col>
      <xdr:colOff>635000</xdr:colOff>
      <xdr:row>106</xdr:row>
      <xdr:rowOff>88900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8318890-F6A4-E1CD-0790-51155EDA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31300" y="140208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431800</xdr:colOff>
      <xdr:row>107</xdr:row>
      <xdr:rowOff>25400</xdr:rowOff>
    </xdr:from>
    <xdr:to>
      <xdr:col>17</xdr:col>
      <xdr:colOff>698500</xdr:colOff>
      <xdr:row>140</xdr:row>
      <xdr:rowOff>139700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FC74C21-6DD8-460F-7395-A5313135F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94800" y="205486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482600</xdr:colOff>
      <xdr:row>139</xdr:row>
      <xdr:rowOff>177800</xdr:rowOff>
    </xdr:from>
    <xdr:to>
      <xdr:col>17</xdr:col>
      <xdr:colOff>749300</xdr:colOff>
      <xdr:row>173</xdr:row>
      <xdr:rowOff>101600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79CE768-2802-2BA8-1A29-42D106D8D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45600" y="267970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584200</xdr:colOff>
      <xdr:row>174</xdr:row>
      <xdr:rowOff>12700</xdr:rowOff>
    </xdr:from>
    <xdr:to>
      <xdr:col>17</xdr:col>
      <xdr:colOff>850900</xdr:colOff>
      <xdr:row>207</xdr:row>
      <xdr:rowOff>127000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14A0D51-B18A-FFC6-8C16-12CF04A4A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347200" y="33299400"/>
          <a:ext cx="6400800" cy="640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208</xdr:row>
      <xdr:rowOff>25400</xdr:rowOff>
    </xdr:from>
    <xdr:to>
      <xdr:col>18</xdr:col>
      <xdr:colOff>393700</xdr:colOff>
      <xdr:row>241</xdr:row>
      <xdr:rowOff>139700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550B02D-00D7-926C-9274-693AF9C0E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66300" y="39789100"/>
          <a:ext cx="6400800" cy="640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723900</xdr:colOff>
      <xdr:row>5</xdr:row>
      <xdr:rowOff>38100</xdr:rowOff>
    </xdr:from>
    <xdr:ext cx="5892800" cy="6400800"/>
    <xdr:pic>
      <xdr:nvPicPr>
        <xdr:cNvPr id="2" name="Grafik 1">
          <a:extLst>
            <a:ext uri="{FF2B5EF4-FFF2-40B4-BE49-F238E27FC236}">
              <a16:creationId xmlns:a16="http://schemas.microsoft.com/office/drawing/2014/main" id="{31264A14-11C4-44B6-8979-EA19A8B0F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900" y="990600"/>
          <a:ext cx="5892800" cy="6400800"/>
        </a:xfrm>
        <a:prstGeom prst="rect">
          <a:avLst/>
        </a:prstGeom>
      </xdr:spPr>
    </xdr:pic>
    <xdr:clientData/>
  </xdr:oneCellAnchor>
  <xdr:oneCellAnchor>
    <xdr:from>
      <xdr:col>1</xdr:col>
      <xdr:colOff>812800</xdr:colOff>
      <xdr:row>5</xdr:row>
      <xdr:rowOff>12700</xdr:rowOff>
    </xdr:from>
    <xdr:ext cx="5940425" cy="6400800"/>
    <xdr:pic>
      <xdr:nvPicPr>
        <xdr:cNvPr id="3" name="Grafik 2">
          <a:extLst>
            <a:ext uri="{FF2B5EF4-FFF2-40B4-BE49-F238E27FC236}">
              <a16:creationId xmlns:a16="http://schemas.microsoft.com/office/drawing/2014/main" id="{1CC1487C-F462-40F7-8273-0018EE368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175" y="965200"/>
          <a:ext cx="5940425" cy="6400800"/>
        </a:xfrm>
        <a:prstGeom prst="rect">
          <a:avLst/>
        </a:prstGeom>
      </xdr:spPr>
    </xdr:pic>
    <xdr:clientData/>
  </xdr:oneCellAnchor>
  <xdr:oneCellAnchor>
    <xdr:from>
      <xdr:col>11</xdr:col>
      <xdr:colOff>749300</xdr:colOff>
      <xdr:row>39</xdr:row>
      <xdr:rowOff>76200</xdr:rowOff>
    </xdr:from>
    <xdr:ext cx="5892800" cy="6400800"/>
    <xdr:pic>
      <xdr:nvPicPr>
        <xdr:cNvPr id="4" name="Grafik 3">
          <a:extLst>
            <a:ext uri="{FF2B5EF4-FFF2-40B4-BE49-F238E27FC236}">
              <a16:creationId xmlns:a16="http://schemas.microsoft.com/office/drawing/2014/main" id="{C236B3B1-215F-4E22-AB53-DB124DAB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31300" y="7505700"/>
          <a:ext cx="5892800" cy="6400800"/>
        </a:xfrm>
        <a:prstGeom prst="rect">
          <a:avLst/>
        </a:prstGeom>
      </xdr:spPr>
    </xdr:pic>
    <xdr:clientData/>
  </xdr:oneCellAnchor>
  <xdr:oneCellAnchor>
    <xdr:from>
      <xdr:col>12</xdr:col>
      <xdr:colOff>12700</xdr:colOff>
      <xdr:row>73</xdr:row>
      <xdr:rowOff>25400</xdr:rowOff>
    </xdr:from>
    <xdr:ext cx="5956300" cy="6400800"/>
    <xdr:pic>
      <xdr:nvPicPr>
        <xdr:cNvPr id="5" name="Grafik 4">
          <a:extLst>
            <a:ext uri="{FF2B5EF4-FFF2-40B4-BE49-F238E27FC236}">
              <a16:creationId xmlns:a16="http://schemas.microsoft.com/office/drawing/2014/main" id="{3157A2F3-4B97-4BAF-A582-B0052AE75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56700" y="13931900"/>
          <a:ext cx="5956300" cy="6400800"/>
        </a:xfrm>
        <a:prstGeom prst="rect">
          <a:avLst/>
        </a:prstGeom>
      </xdr:spPr>
    </xdr:pic>
    <xdr:clientData/>
  </xdr:oneCellAnchor>
  <xdr:oneCellAnchor>
    <xdr:from>
      <xdr:col>12</xdr:col>
      <xdr:colOff>50800</xdr:colOff>
      <xdr:row>106</xdr:row>
      <xdr:rowOff>101600</xdr:rowOff>
    </xdr:from>
    <xdr:ext cx="5956300" cy="6400800"/>
    <xdr:pic>
      <xdr:nvPicPr>
        <xdr:cNvPr id="6" name="Grafik 5">
          <a:extLst>
            <a:ext uri="{FF2B5EF4-FFF2-40B4-BE49-F238E27FC236}">
              <a16:creationId xmlns:a16="http://schemas.microsoft.com/office/drawing/2014/main" id="{865BB36A-7E4F-4E8F-9879-ECD377589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94800" y="20294600"/>
          <a:ext cx="5956300" cy="6400800"/>
        </a:xfrm>
        <a:prstGeom prst="rect">
          <a:avLst/>
        </a:prstGeom>
      </xdr:spPr>
    </xdr:pic>
    <xdr:clientData/>
  </xdr:oneCellAnchor>
  <xdr:oneCellAnchor>
    <xdr:from>
      <xdr:col>12</xdr:col>
      <xdr:colOff>76200</xdr:colOff>
      <xdr:row>140</xdr:row>
      <xdr:rowOff>12700</xdr:rowOff>
    </xdr:from>
    <xdr:ext cx="5956300" cy="6400800"/>
    <xdr:pic>
      <xdr:nvPicPr>
        <xdr:cNvPr id="7" name="Grafik 6">
          <a:extLst>
            <a:ext uri="{FF2B5EF4-FFF2-40B4-BE49-F238E27FC236}">
              <a16:creationId xmlns:a16="http://schemas.microsoft.com/office/drawing/2014/main" id="{DE83F172-FFEF-4213-86BD-28C8D54B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20200" y="26682700"/>
          <a:ext cx="5956300" cy="6400800"/>
        </a:xfrm>
        <a:prstGeom prst="rect">
          <a:avLst/>
        </a:prstGeom>
      </xdr:spPr>
    </xdr:pic>
    <xdr:clientData/>
  </xdr:oneCellAnchor>
  <xdr:oneCellAnchor>
    <xdr:from>
      <xdr:col>12</xdr:col>
      <xdr:colOff>114300</xdr:colOff>
      <xdr:row>173</xdr:row>
      <xdr:rowOff>0</xdr:rowOff>
    </xdr:from>
    <xdr:ext cx="5956300" cy="6400800"/>
    <xdr:pic>
      <xdr:nvPicPr>
        <xdr:cNvPr id="8" name="Grafik 7">
          <a:extLst>
            <a:ext uri="{FF2B5EF4-FFF2-40B4-BE49-F238E27FC236}">
              <a16:creationId xmlns:a16="http://schemas.microsoft.com/office/drawing/2014/main" id="{119A5AF8-71D9-4D6C-8B2D-8DFB7CDFF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58300" y="32956500"/>
          <a:ext cx="5956300" cy="6400800"/>
        </a:xfrm>
        <a:prstGeom prst="rect">
          <a:avLst/>
        </a:prstGeom>
      </xdr:spPr>
    </xdr:pic>
    <xdr:clientData/>
  </xdr:oneCellAnchor>
  <xdr:oneCellAnchor>
    <xdr:from>
      <xdr:col>12</xdr:col>
      <xdr:colOff>114300</xdr:colOff>
      <xdr:row>205</xdr:row>
      <xdr:rowOff>165100</xdr:rowOff>
    </xdr:from>
    <xdr:ext cx="5956300" cy="6400800"/>
    <xdr:pic>
      <xdr:nvPicPr>
        <xdr:cNvPr id="9" name="Grafik 8">
          <a:extLst>
            <a:ext uri="{FF2B5EF4-FFF2-40B4-BE49-F238E27FC236}">
              <a16:creationId xmlns:a16="http://schemas.microsoft.com/office/drawing/2014/main" id="{DC143487-33BF-4F79-89F7-589C63FD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58300" y="39217600"/>
          <a:ext cx="5956300" cy="6400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EEDA-11C4-D840-8654-285F272E64EE}">
  <dimension ref="A6:L26"/>
  <sheetViews>
    <sheetView topLeftCell="A9" workbookViewId="0">
      <selection activeCell="C44" sqref="C44"/>
    </sheetView>
  </sheetViews>
  <sheetFormatPr defaultColWidth="11.42578125" defaultRowHeight="15" x14ac:dyDescent="0.25"/>
  <cols>
    <col min="1" max="1" width="26.7109375" customWidth="1"/>
    <col min="2" max="2" width="17.42578125" bestFit="1" customWidth="1"/>
    <col min="3" max="3" width="25.28515625" customWidth="1"/>
    <col min="4" max="4" width="27.28515625" customWidth="1"/>
    <col min="5" max="5" width="32.140625" customWidth="1"/>
    <col min="6" max="6" width="15.5703125" customWidth="1"/>
    <col min="9" max="10" width="14.42578125" bestFit="1" customWidth="1"/>
    <col min="12" max="12" width="31" bestFit="1" customWidth="1"/>
  </cols>
  <sheetData>
    <row r="6" spans="1:12" x14ac:dyDescent="0.25">
      <c r="A6" s="38" t="s">
        <v>1124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20.25" x14ac:dyDescent="0.35">
      <c r="A7" s="26" t="s">
        <v>898</v>
      </c>
      <c r="B7" s="52" t="s">
        <v>1127</v>
      </c>
      <c r="C7" s="27" t="s">
        <v>679</v>
      </c>
      <c r="D7" s="28" t="s">
        <v>680</v>
      </c>
      <c r="E7" s="52" t="s">
        <v>900</v>
      </c>
      <c r="F7" s="57" t="s">
        <v>1130</v>
      </c>
      <c r="G7" s="58" t="s">
        <v>1131</v>
      </c>
      <c r="H7" s="29" t="s">
        <v>681</v>
      </c>
      <c r="I7" s="58" t="s">
        <v>682</v>
      </c>
      <c r="J7" s="29" t="s">
        <v>683</v>
      </c>
      <c r="K7" s="29" t="s">
        <v>684</v>
      </c>
      <c r="L7" s="58" t="s">
        <v>685</v>
      </c>
    </row>
    <row r="8" spans="1:12" ht="15.75" x14ac:dyDescent="0.25">
      <c r="A8" s="54" t="s">
        <v>695</v>
      </c>
      <c r="B8" s="38" t="s">
        <v>1124</v>
      </c>
      <c r="C8" s="33">
        <v>267.89999999999998</v>
      </c>
      <c r="D8" s="33">
        <v>0.4</v>
      </c>
      <c r="E8" s="55">
        <f>SQRT((D8/C8*100)^2+systematic_uncertainties!C$5^2+systematic_uncertainties!C$6^2+systematic_uncertainties!C$7^2+systematic_uncertainties!C$10^2+systematic_uncertainties!C$11^2)</f>
        <v>0.43335867680686035</v>
      </c>
      <c r="F8" s="55">
        <f>E8/100*C8</f>
        <v>1.1609678951655789</v>
      </c>
      <c r="G8" s="33" t="s">
        <v>686</v>
      </c>
      <c r="H8" s="33">
        <v>1.0999999999999999E-2</v>
      </c>
      <c r="I8" s="33">
        <v>266.8</v>
      </c>
      <c r="J8" s="33">
        <v>1.6</v>
      </c>
      <c r="K8" s="34">
        <f t="shared" ref="K8:K14" si="0">J8/I8*100</f>
        <v>0.59970014992503751</v>
      </c>
      <c r="L8" s="33" t="s">
        <v>687</v>
      </c>
    </row>
    <row r="9" spans="1:12" ht="15.75" x14ac:dyDescent="0.25">
      <c r="A9" s="35" t="s">
        <v>1128</v>
      </c>
      <c r="B9" s="38" t="s">
        <v>1124</v>
      </c>
      <c r="C9" s="38">
        <v>1031.2</v>
      </c>
      <c r="D9" s="38">
        <v>3.1</v>
      </c>
      <c r="E9" s="56">
        <f>SQRT((D9/C9*100)^2+systematic_uncertainties!C$5^2+systematic_uncertainties!C$6^2+systematic_uncertainties!C$7^2+systematic_uncertainties!C$10^2+systematic_uncertainties!C$11^2)</f>
        <v>0.50584503519331747</v>
      </c>
      <c r="F9" s="56">
        <f t="shared" ref="F9:F14" si="1">E9/100*C9</f>
        <v>5.2162740029134893</v>
      </c>
      <c r="G9" s="38" t="s">
        <v>686</v>
      </c>
      <c r="H9" s="38">
        <v>0.02</v>
      </c>
      <c r="I9" s="38">
        <v>1029</v>
      </c>
      <c r="J9" s="38">
        <v>1.7</v>
      </c>
      <c r="K9" s="39">
        <f t="shared" si="0"/>
        <v>0.1652089407191448</v>
      </c>
      <c r="L9" s="38" t="s">
        <v>693</v>
      </c>
    </row>
    <row r="10" spans="1:12" ht="15.75" x14ac:dyDescent="0.25">
      <c r="A10" s="35" t="s">
        <v>697</v>
      </c>
      <c r="B10" s="38" t="s">
        <v>1124</v>
      </c>
      <c r="C10" s="38">
        <v>135.6</v>
      </c>
      <c r="D10" s="38">
        <v>2.6</v>
      </c>
      <c r="E10" s="56">
        <f>SQRT((D10/C10*100)^2+systematic_uncertainties!C$5^2+systematic_uncertainties!C$6^2+systematic_uncertainties!C$7^2+systematic_uncertainties!C$10^2+systematic_uncertainties!C$11^2)</f>
        <v>1.9600880158040022</v>
      </c>
      <c r="F10" s="56">
        <f t="shared" si="1"/>
        <v>2.6578793494302269</v>
      </c>
      <c r="G10" s="38">
        <v>0.70409999999999995</v>
      </c>
      <c r="H10" s="38">
        <v>3.5000000000000001E-3</v>
      </c>
      <c r="I10" s="38">
        <v>132.9</v>
      </c>
      <c r="J10" s="38">
        <v>1.3</v>
      </c>
      <c r="K10" s="39">
        <f t="shared" si="0"/>
        <v>0.97817908201655379</v>
      </c>
      <c r="L10" s="38" t="s">
        <v>698</v>
      </c>
    </row>
    <row r="11" spans="1:12" ht="15.75" x14ac:dyDescent="0.25">
      <c r="A11" s="38" t="s">
        <v>688</v>
      </c>
      <c r="B11" s="38" t="s">
        <v>1124</v>
      </c>
      <c r="C11" s="38">
        <v>302.39999999999998</v>
      </c>
      <c r="D11" s="38">
        <v>0.6</v>
      </c>
      <c r="E11" s="56">
        <f>SQRT((D11/C11*100)^2+systematic_uncertainties!C$5^2+systematic_uncertainties!C$6^2+systematic_uncertainties!C$7^2+systematic_uncertainties!C$10^2+systematic_uncertainties!C$11^2)</f>
        <v>0.45263012674883918</v>
      </c>
      <c r="F11" s="56">
        <f t="shared" si="1"/>
        <v>1.3687535032884894</v>
      </c>
      <c r="G11" s="38" t="s">
        <v>689</v>
      </c>
      <c r="H11" s="38" t="s">
        <v>690</v>
      </c>
      <c r="I11" s="38">
        <v>295.39999999999998</v>
      </c>
      <c r="J11" s="38">
        <v>1.4</v>
      </c>
      <c r="K11" s="39">
        <f t="shared" si="0"/>
        <v>0.47393364928909953</v>
      </c>
      <c r="L11" s="38" t="s">
        <v>687</v>
      </c>
    </row>
    <row r="12" spans="1:12" ht="15.75" x14ac:dyDescent="0.25">
      <c r="A12" s="38" t="s">
        <v>694</v>
      </c>
      <c r="B12" s="38" t="s">
        <v>1124</v>
      </c>
      <c r="C12" s="38">
        <v>2058.1999999999998</v>
      </c>
      <c r="D12" s="38">
        <v>6.2</v>
      </c>
      <c r="E12" s="56">
        <f>SQRT((D12/C12*100)^2+systematic_uncertainties!C$5^2+systematic_uncertainties!C$6^2+systematic_uncertainties!C$7^2+systematic_uncertainties!C$10^2+systematic_uncertainties!C$11^2)</f>
        <v>0.50620984635366639</v>
      </c>
      <c r="F12" s="56">
        <f t="shared" si="1"/>
        <v>10.41881105765116</v>
      </c>
      <c r="G12" s="38" t="s">
        <v>691</v>
      </c>
      <c r="H12" s="38">
        <v>3.4999999999999997E-5</v>
      </c>
      <c r="I12" s="38">
        <v>2058.1999999999998</v>
      </c>
      <c r="J12" s="38">
        <v>7</v>
      </c>
      <c r="K12" s="39">
        <f t="shared" si="0"/>
        <v>0.34010300262365173</v>
      </c>
      <c r="L12" s="38" t="s">
        <v>687</v>
      </c>
    </row>
    <row r="13" spans="1:12" ht="15.75" x14ac:dyDescent="0.25">
      <c r="A13" s="38" t="s">
        <v>699</v>
      </c>
      <c r="B13" s="38" t="s">
        <v>1124</v>
      </c>
      <c r="C13" s="38">
        <v>98.4</v>
      </c>
      <c r="D13" s="38">
        <v>6.5</v>
      </c>
      <c r="E13" s="56">
        <f>SQRT((D13/C13*100)^2+systematic_uncertainties!C$5^2+systematic_uncertainties!C$6^2+systematic_uncertainties!C$7^2+systematic_uncertainties!C$10^2+systematic_uncertainties!C$11^2)</f>
        <v>6.6182067640787361</v>
      </c>
      <c r="F13" s="56">
        <f t="shared" si="1"/>
        <v>6.5123154558534768</v>
      </c>
      <c r="G13" s="38">
        <v>0.70689999999999997</v>
      </c>
      <c r="H13" s="38">
        <v>9.1000000000000004E-3</v>
      </c>
      <c r="I13" s="38">
        <v>99.203999999999994</v>
      </c>
      <c r="J13" s="38">
        <v>7.5999999999999998E-2</v>
      </c>
      <c r="K13" s="39">
        <f t="shared" si="0"/>
        <v>7.660981412039837E-2</v>
      </c>
      <c r="L13" s="38" t="s">
        <v>692</v>
      </c>
    </row>
    <row r="14" spans="1:12" ht="15.75" x14ac:dyDescent="0.25">
      <c r="A14" s="38" t="s">
        <v>696</v>
      </c>
      <c r="B14" s="38" t="s">
        <v>1124</v>
      </c>
      <c r="C14" s="38">
        <v>295.5</v>
      </c>
      <c r="D14" s="38">
        <v>4.5999999999999996</v>
      </c>
      <c r="E14" s="56">
        <f>SQRT((D14/C14*100)^2+systematic_uncertainties!C$5^2+systematic_uncertainties!C$6^2+systematic_uncertainties!C$7^2+systematic_uncertainties!C$10^2+systematic_uncertainties!C$11^2)</f>
        <v>1.6089655755241281</v>
      </c>
      <c r="F14" s="56">
        <f t="shared" si="1"/>
        <v>4.7544932756737985</v>
      </c>
      <c r="G14" s="38">
        <v>0.70830000000000004</v>
      </c>
      <c r="H14" s="38">
        <v>2E-3</v>
      </c>
      <c r="I14" s="38">
        <v>295.39999999999998</v>
      </c>
      <c r="J14" s="38">
        <v>1.4</v>
      </c>
      <c r="K14" s="39">
        <f t="shared" si="0"/>
        <v>0.47393364928909953</v>
      </c>
      <c r="L14" s="38" t="s">
        <v>687</v>
      </c>
    </row>
    <row r="15" spans="1:12" ht="18" x14ac:dyDescent="0.25">
      <c r="A15" s="38" t="s">
        <v>702</v>
      </c>
      <c r="B15" s="38" t="s">
        <v>1124</v>
      </c>
      <c r="C15" s="38"/>
      <c r="D15" s="38"/>
      <c r="E15" s="38"/>
      <c r="F15" s="38"/>
      <c r="G15" s="38">
        <v>0.70515000000000005</v>
      </c>
      <c r="H15" s="38">
        <v>8.5999999999999998E-4</v>
      </c>
      <c r="I15" s="38" t="s">
        <v>1222</v>
      </c>
      <c r="J15" s="38"/>
      <c r="K15" s="38"/>
      <c r="L15" s="38" t="s">
        <v>899</v>
      </c>
    </row>
    <row r="16" spans="1:12" ht="15.75" x14ac:dyDescent="0.25">
      <c r="A16" s="54" t="s">
        <v>695</v>
      </c>
      <c r="B16" s="33" t="s">
        <v>1125</v>
      </c>
      <c r="C16" s="30">
        <v>264.5</v>
      </c>
      <c r="D16" s="31">
        <v>0.7</v>
      </c>
      <c r="E16" s="55">
        <f>SQRT((D16/C16*100)^2+systematic_uncertainties!C$5^2+systematic_uncertainties!C$6^2+systematic_uncertainties!C$7^2+systematic_uncertainties!C$10^2+systematic_uncertainties!C$12^2)</f>
        <v>0.57135134573186197</v>
      </c>
      <c r="F16" s="32">
        <v>0.66298184554356232</v>
      </c>
      <c r="G16" s="33" t="s">
        <v>686</v>
      </c>
      <c r="H16" s="33">
        <v>1.0999999999999999E-2</v>
      </c>
      <c r="I16" s="33">
        <v>266.8</v>
      </c>
      <c r="J16" s="33">
        <v>1.6</v>
      </c>
      <c r="K16" s="34">
        <v>0.59970014992503751</v>
      </c>
      <c r="L16" s="33" t="s">
        <v>687</v>
      </c>
    </row>
    <row r="17" spans="1:12" ht="15.75" x14ac:dyDescent="0.25">
      <c r="A17" s="35" t="s">
        <v>1129</v>
      </c>
      <c r="B17" s="38" t="s">
        <v>1125</v>
      </c>
      <c r="C17" s="36">
        <v>1072.4000000000001</v>
      </c>
      <c r="D17" s="53">
        <v>5</v>
      </c>
      <c r="E17" s="56">
        <f>SQRT((D17/C17*100)^2+systematic_uncertainties!C$5^2+systematic_uncertainties!C$6^2+systematic_uncertainties!C$7^2+systematic_uncertainties!C$10^2+systematic_uncertainties!C$12^2)</f>
        <v>0.68832114465491501</v>
      </c>
      <c r="F17" s="37">
        <v>0.76608652607247352</v>
      </c>
      <c r="G17" s="38" t="s">
        <v>686</v>
      </c>
      <c r="H17" s="38">
        <v>0.02</v>
      </c>
      <c r="I17" s="38">
        <v>1029</v>
      </c>
      <c r="J17" s="38">
        <v>1.7</v>
      </c>
      <c r="K17" s="39">
        <v>0.1652089407191448</v>
      </c>
      <c r="L17" s="38" t="s">
        <v>693</v>
      </c>
    </row>
    <row r="18" spans="1:12" ht="15.75" x14ac:dyDescent="0.25">
      <c r="A18" s="35" t="s">
        <v>1128</v>
      </c>
      <c r="B18" s="38" t="s">
        <v>1125</v>
      </c>
      <c r="C18" s="36">
        <v>1020</v>
      </c>
      <c r="D18" s="53">
        <v>8.8000000000000007</v>
      </c>
      <c r="E18" s="56">
        <f>SQRT((D18/C18*100)^2+systematic_uncertainties!C$5^2+systematic_uncertainties!C$6^2+systematic_uncertainties!C$7^2+systematic_uncertainties!C$10^2+systematic_uncertainties!C$12^2)</f>
        <v>1.0003657790404266</v>
      </c>
      <c r="F18" s="37">
        <v>1.0553834654408309</v>
      </c>
      <c r="G18" s="38" t="s">
        <v>686</v>
      </c>
      <c r="H18" s="38">
        <v>0.02</v>
      </c>
      <c r="I18" s="38">
        <v>1029</v>
      </c>
      <c r="J18" s="38">
        <v>1.7</v>
      </c>
      <c r="K18" s="39">
        <v>0.1652089407191448</v>
      </c>
      <c r="L18" s="38" t="s">
        <v>693</v>
      </c>
    </row>
    <row r="19" spans="1:12" ht="15.75" x14ac:dyDescent="0.25">
      <c r="A19" s="35" t="s">
        <v>697</v>
      </c>
      <c r="B19" s="38" t="s">
        <v>1125</v>
      </c>
      <c r="C19" s="36">
        <v>134.69999999999999</v>
      </c>
      <c r="D19" s="53">
        <v>2.2999999999999998</v>
      </c>
      <c r="E19" s="56">
        <f>SQRT((D19/C19*100)^2+systematic_uncertainties!C$5^2+systematic_uncertainties!C$6^2+systematic_uncertainties!C$7^2+systematic_uncertainties!C$10^2+systematic_uncertainties!C$12^2)</f>
        <v>1.7809976135663503</v>
      </c>
      <c r="F19" s="37">
        <v>2.2205753909245627</v>
      </c>
      <c r="G19" s="38">
        <v>0.7056</v>
      </c>
      <c r="H19" s="38">
        <v>3.0999999999999999E-3</v>
      </c>
      <c r="I19" s="38">
        <v>132.9</v>
      </c>
      <c r="J19" s="38">
        <v>1.3</v>
      </c>
      <c r="K19" s="39">
        <v>0.97817908201655379</v>
      </c>
      <c r="L19" s="38" t="s">
        <v>698</v>
      </c>
    </row>
    <row r="20" spans="1:12" ht="15.75" x14ac:dyDescent="0.25">
      <c r="A20" s="35" t="s">
        <v>688</v>
      </c>
      <c r="B20" s="38" t="s">
        <v>1125</v>
      </c>
      <c r="C20" s="36">
        <v>298.39999999999998</v>
      </c>
      <c r="D20" s="53">
        <v>0.9</v>
      </c>
      <c r="E20" s="56">
        <f>SQRT((D20/C20*100)^2+systematic_uncertainties!C$5^2+systematic_uncertainties!C$6^2+systematic_uncertainties!C$7^2+systematic_uncertainties!C$10^2+systematic_uncertainties!C$12^2)</f>
        <v>0.58938130498364993</v>
      </c>
      <c r="F20" s="37">
        <v>0.67858152783211567</v>
      </c>
      <c r="G20" s="38" t="s">
        <v>689</v>
      </c>
      <c r="H20" s="38" t="s">
        <v>690</v>
      </c>
      <c r="I20" s="38">
        <v>295.39999999999998</v>
      </c>
      <c r="J20" s="38">
        <v>1.4</v>
      </c>
      <c r="K20" s="39">
        <v>0.47393364928909953</v>
      </c>
      <c r="L20" s="38" t="s">
        <v>687</v>
      </c>
    </row>
    <row r="21" spans="1:12" ht="15.75" x14ac:dyDescent="0.25">
      <c r="A21" s="35" t="s">
        <v>694</v>
      </c>
      <c r="B21" s="38" t="s">
        <v>1125</v>
      </c>
      <c r="C21" s="36">
        <v>2058.1999999999998</v>
      </c>
      <c r="D21" s="53">
        <v>7.1</v>
      </c>
      <c r="E21" s="56">
        <f>SQRT((D21/C21*100)^2+systematic_uncertainties!C$5^2+systematic_uncertainties!C$6^2+systematic_uncertainties!C$7^2+systematic_uncertainties!C$10^2+systematic_uncertainties!C$12^2)</f>
        <v>0.61269984890731466</v>
      </c>
      <c r="F21" s="37">
        <v>0.69893037714910089</v>
      </c>
      <c r="G21" s="38" t="s">
        <v>691</v>
      </c>
      <c r="H21" s="38">
        <v>3.4999999999999997E-5</v>
      </c>
      <c r="I21" s="38">
        <v>2058.1999999999998</v>
      </c>
      <c r="J21" s="38">
        <v>7</v>
      </c>
      <c r="K21" s="39">
        <v>0.34010300262365173</v>
      </c>
      <c r="L21" s="38" t="s">
        <v>687</v>
      </c>
    </row>
    <row r="22" spans="1:12" ht="15.75" x14ac:dyDescent="0.25">
      <c r="A22" s="35" t="s">
        <v>699</v>
      </c>
      <c r="B22" s="38" t="s">
        <v>1125</v>
      </c>
      <c r="C22" s="36">
        <v>100.7</v>
      </c>
      <c r="D22" s="53">
        <v>6.6</v>
      </c>
      <c r="E22" s="56">
        <f>SQRT((D22/C22*100)^2+systematic_uncertainties!C$5^2+systematic_uncertainties!C$6^2+systematic_uncertainties!C$7^2+systematic_uncertainties!C$10^2+systematic_uncertainties!C$12^2)</f>
        <v>6.5736524597779855</v>
      </c>
      <c r="F22" s="37">
        <v>6.7061098432098394</v>
      </c>
      <c r="G22" s="38">
        <v>0.70209999999999995</v>
      </c>
      <c r="H22" s="38">
        <v>9.7999999999999997E-3</v>
      </c>
      <c r="I22" s="38">
        <v>99.203999999999994</v>
      </c>
      <c r="J22" s="38">
        <v>7.5999999999999998E-2</v>
      </c>
      <c r="K22" s="39">
        <v>7.660981412039837E-2</v>
      </c>
      <c r="L22" s="38" t="s">
        <v>692</v>
      </c>
    </row>
    <row r="23" spans="1:12" ht="15.75" x14ac:dyDescent="0.25">
      <c r="A23" s="35" t="s">
        <v>696</v>
      </c>
      <c r="B23" s="38" t="s">
        <v>1125</v>
      </c>
      <c r="C23" s="36">
        <v>296.2</v>
      </c>
      <c r="D23" s="53">
        <v>4</v>
      </c>
      <c r="E23" s="56">
        <f>SQRT((D23/C23*100)^2+systematic_uncertainties!C$5^2+systematic_uncertainties!C$6^2+systematic_uncertainties!C$7^2+systematic_uncertainties!C$10^2+systematic_uncertainties!C$12^2)</f>
        <v>1.4422509457232138</v>
      </c>
      <c r="F23" s="37">
        <v>1.4809423883764834</v>
      </c>
      <c r="G23" s="38">
        <v>0.70440000000000003</v>
      </c>
      <c r="H23" s="38">
        <v>3.0000000000000001E-3</v>
      </c>
      <c r="I23" s="38">
        <v>295.39999999999998</v>
      </c>
      <c r="J23" s="38">
        <v>1.4</v>
      </c>
      <c r="K23" s="39">
        <v>0.47393364928909953</v>
      </c>
      <c r="L23" s="38" t="s">
        <v>687</v>
      </c>
    </row>
    <row r="24" spans="1:12" ht="18" x14ac:dyDescent="0.25">
      <c r="A24" s="35" t="s">
        <v>702</v>
      </c>
      <c r="B24" s="38" t="s">
        <v>1125</v>
      </c>
      <c r="C24" s="40"/>
      <c r="D24" s="40"/>
      <c r="E24" s="41"/>
      <c r="F24" s="37"/>
      <c r="G24" s="38">
        <v>0.70503000000000005</v>
      </c>
      <c r="H24" s="38">
        <v>9.3000000000000005E-4</v>
      </c>
      <c r="I24" s="38" t="s">
        <v>1222</v>
      </c>
      <c r="J24" s="42"/>
      <c r="K24" s="38"/>
      <c r="L24" s="38" t="s">
        <v>899</v>
      </c>
    </row>
    <row r="25" spans="1:12" ht="18" x14ac:dyDescent="0.25">
      <c r="A25" s="43" t="s">
        <v>1126</v>
      </c>
      <c r="B25" s="43"/>
      <c r="C25" s="33"/>
      <c r="D25" s="33"/>
      <c r="E25" s="33"/>
      <c r="F25" s="44"/>
      <c r="G25" s="34"/>
      <c r="H25" s="33"/>
      <c r="I25" s="33"/>
      <c r="J25" s="33"/>
      <c r="K25" s="33"/>
      <c r="L25" s="33"/>
    </row>
    <row r="26" spans="1:12" ht="18.75" x14ac:dyDescent="0.3">
      <c r="A26" s="38" t="s">
        <v>1223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</sheetData>
  <phoneticPr fontId="16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641"/>
  <sheetViews>
    <sheetView topLeftCell="AN1" zoomScale="70" zoomScaleNormal="70" workbookViewId="0">
      <pane ySplit="1" topLeftCell="A2" activePane="bottomLeft" state="frozen"/>
      <selection activeCell="B1" sqref="B1"/>
      <selection pane="bottomLeft" activeCell="BN46" sqref="BN46"/>
    </sheetView>
  </sheetViews>
  <sheetFormatPr defaultColWidth="8.85546875" defaultRowHeight="15" x14ac:dyDescent="0.25"/>
  <cols>
    <col min="1" max="1" width="11.7109375" bestFit="1" customWidth="1"/>
    <col min="2" max="2" width="22.42578125" customWidth="1"/>
    <col min="6" max="6" width="13.85546875" bestFit="1" customWidth="1"/>
    <col min="15" max="15" width="12" bestFit="1" customWidth="1"/>
    <col min="22" max="22" width="9" customWidth="1"/>
    <col min="29" max="29" width="9" customWidth="1"/>
    <col min="44" max="44" width="12.140625" bestFit="1" customWidth="1"/>
    <col min="46" max="46" width="25.85546875" customWidth="1"/>
    <col min="48" max="48" width="13.140625" bestFit="1" customWidth="1"/>
    <col min="50" max="50" width="23.7109375" bestFit="1" customWidth="1"/>
    <col min="52" max="54" width="9" customWidth="1"/>
    <col min="55" max="55" width="9" style="47" customWidth="1"/>
    <col min="56" max="56" width="9.85546875" customWidth="1"/>
    <col min="57" max="57" width="32.42578125" customWidth="1"/>
    <col min="58" max="58" width="62" customWidth="1"/>
    <col min="60" max="60" width="13.140625" style="22" bestFit="1" customWidth="1"/>
    <col min="61" max="63" width="9" style="22" customWidth="1"/>
    <col min="64" max="64" width="8.140625" style="62" bestFit="1" customWidth="1"/>
    <col min="65" max="65" width="12" customWidth="1"/>
  </cols>
  <sheetData>
    <row r="1" spans="1:66" s="2" customFormat="1" ht="17.25" x14ac:dyDescent="0.25">
      <c r="A1" s="21" t="s">
        <v>1084</v>
      </c>
      <c r="B1" s="1" t="s">
        <v>1096</v>
      </c>
      <c r="C1" t="s">
        <v>18</v>
      </c>
      <c r="D1" t="s">
        <v>19</v>
      </c>
      <c r="E1" t="s">
        <v>20</v>
      </c>
      <c r="F1" t="s">
        <v>21</v>
      </c>
      <c r="G1" t="s">
        <v>717</v>
      </c>
      <c r="H1" t="s">
        <v>718</v>
      </c>
      <c r="I1" t="s">
        <v>719</v>
      </c>
      <c r="J1" t="s">
        <v>718</v>
      </c>
      <c r="K1" t="s">
        <v>720</v>
      </c>
      <c r="L1" t="s">
        <v>718</v>
      </c>
      <c r="M1" t="s">
        <v>721</v>
      </c>
      <c r="N1" t="s">
        <v>718</v>
      </c>
      <c r="O1" t="s">
        <v>722</v>
      </c>
      <c r="P1" t="s">
        <v>718</v>
      </c>
      <c r="Q1" t="s">
        <v>723</v>
      </c>
      <c r="R1" t="s">
        <v>718</v>
      </c>
      <c r="S1" t="s">
        <v>724</v>
      </c>
      <c r="T1" t="s">
        <v>718</v>
      </c>
      <c r="U1" t="s">
        <v>725</v>
      </c>
      <c r="V1" t="s">
        <v>718</v>
      </c>
      <c r="W1" t="s">
        <v>726</v>
      </c>
      <c r="X1" t="s">
        <v>718</v>
      </c>
      <c r="Y1" t="s">
        <v>727</v>
      </c>
      <c r="Z1" t="s">
        <v>718</v>
      </c>
      <c r="AA1" t="s">
        <v>728</v>
      </c>
      <c r="AB1" t="s">
        <v>718</v>
      </c>
      <c r="AC1" t="s">
        <v>729</v>
      </c>
      <c r="AD1" t="s">
        <v>718</v>
      </c>
      <c r="AE1" t="s">
        <v>730</v>
      </c>
      <c r="AF1" t="s">
        <v>718</v>
      </c>
      <c r="AG1" t="s">
        <v>731</v>
      </c>
      <c r="AH1" t="s">
        <v>718</v>
      </c>
      <c r="AI1" t="s">
        <v>732</v>
      </c>
      <c r="AJ1" t="s">
        <v>718</v>
      </c>
      <c r="AK1" t="s">
        <v>733</v>
      </c>
      <c r="AL1" t="s">
        <v>718</v>
      </c>
      <c r="AM1" t="s">
        <v>734</v>
      </c>
      <c r="AN1" t="s">
        <v>718</v>
      </c>
      <c r="AO1" t="s">
        <v>735</v>
      </c>
      <c r="AP1" t="s">
        <v>718</v>
      </c>
      <c r="AQ1"/>
      <c r="AR1" t="s">
        <v>610</v>
      </c>
      <c r="AS1" t="s">
        <v>718</v>
      </c>
      <c r="AT1" s="1" t="s">
        <v>1085</v>
      </c>
      <c r="AU1" t="s">
        <v>718</v>
      </c>
      <c r="AV1" t="s">
        <v>736</v>
      </c>
      <c r="AW1" t="s">
        <v>718</v>
      </c>
      <c r="AX1" t="s">
        <v>611</v>
      </c>
      <c r="AY1"/>
      <c r="AZ1" t="s">
        <v>737</v>
      </c>
      <c r="BA1" t="s">
        <v>738</v>
      </c>
      <c r="BB1" t="s">
        <v>739</v>
      </c>
      <c r="BC1" t="s">
        <v>740</v>
      </c>
      <c r="BD1" s="1" t="s">
        <v>1081</v>
      </c>
      <c r="BE1" s="1" t="s">
        <v>1232</v>
      </c>
      <c r="BF1" s="2" t="s">
        <v>1251</v>
      </c>
      <c r="BH1" s="60" t="s">
        <v>1118</v>
      </c>
      <c r="BI1" s="60" t="s">
        <v>1120</v>
      </c>
      <c r="BJ1" s="60" t="s">
        <v>1121</v>
      </c>
      <c r="BK1" s="60" t="s">
        <v>1089</v>
      </c>
      <c r="BL1" s="61" t="s">
        <v>1117</v>
      </c>
      <c r="BN1" s="23" t="s">
        <v>1119</v>
      </c>
    </row>
    <row r="2" spans="1:66" ht="17.25" x14ac:dyDescent="0.25">
      <c r="A2">
        <v>297</v>
      </c>
      <c r="B2" t="s">
        <v>23</v>
      </c>
      <c r="C2">
        <v>30.027000000000001</v>
      </c>
      <c r="D2">
        <v>70.027000000000001</v>
      </c>
      <c r="E2">
        <v>40</v>
      </c>
      <c r="F2">
        <v>950000</v>
      </c>
      <c r="G2">
        <v>55.6005219392855</v>
      </c>
      <c r="H2">
        <v>2.0331097490052601</v>
      </c>
      <c r="I2">
        <v>43.165159534788202</v>
      </c>
      <c r="J2">
        <v>7.5296009733290798</v>
      </c>
      <c r="K2">
        <v>1445.4208134708499</v>
      </c>
      <c r="L2">
        <v>0.57929309346923297</v>
      </c>
      <c r="M2">
        <v>8941.1414376354496</v>
      </c>
      <c r="N2">
        <v>0.72371697784007005</v>
      </c>
      <c r="O2">
        <v>149030.184481075</v>
      </c>
      <c r="P2">
        <v>0.758663422907492</v>
      </c>
      <c r="Q2">
        <v>228983.266469617</v>
      </c>
      <c r="R2">
        <v>0.39862050258955001</v>
      </c>
      <c r="S2">
        <v>92863.6532718526</v>
      </c>
      <c r="T2">
        <v>0.58054999110422201</v>
      </c>
      <c r="U2">
        <v>1209.8375787054399</v>
      </c>
      <c r="V2">
        <v>13.580262467670799</v>
      </c>
      <c r="W2">
        <v>2185.48235209414</v>
      </c>
      <c r="X2">
        <v>1.48460511022129</v>
      </c>
      <c r="Y2">
        <v>308.98924871499099</v>
      </c>
      <c r="Z2">
        <v>1.37398934150741</v>
      </c>
      <c r="AA2">
        <v>33317.931073530002</v>
      </c>
      <c r="AB2">
        <v>1.0577522730589299</v>
      </c>
      <c r="AC2">
        <v>416.55644931757001</v>
      </c>
      <c r="AD2">
        <v>0.39906673652718999</v>
      </c>
      <c r="AE2">
        <v>0.87647188564693768</v>
      </c>
      <c r="AF2">
        <v>1.28963847373804</v>
      </c>
      <c r="AG2">
        <v>0.67604051396760534</v>
      </c>
      <c r="AH2">
        <v>1.5173864845032901</v>
      </c>
      <c r="AI2">
        <v>7.3086064805419744</v>
      </c>
      <c r="AJ2">
        <v>0.97331243307339099</v>
      </c>
      <c r="AK2">
        <v>3.8785629915541602</v>
      </c>
      <c r="AL2">
        <v>1.8685418815291699</v>
      </c>
      <c r="AM2">
        <v>506.51719359625201</v>
      </c>
      <c r="AN2">
        <v>8.4123708951659406</v>
      </c>
      <c r="AO2">
        <v>5.0751399520012299</v>
      </c>
      <c r="AP2">
        <v>3.23001029612628</v>
      </c>
      <c r="AR2">
        <v>171.667164977439</v>
      </c>
      <c r="AS2">
        <v>1.0596495358192899</v>
      </c>
      <c r="AT2">
        <f t="shared" ref="AT2:AT21" si="0">AR2*((EXP(1859.3*0.000013972)-1)/(EXP(2058.2*0.000013972)-1))</f>
        <v>154.86130654607069</v>
      </c>
      <c r="AU2">
        <v>1.0596495358192899</v>
      </c>
      <c r="AV2">
        <v>1.29718043413329</v>
      </c>
      <c r="AW2">
        <v>1.45093623479765</v>
      </c>
      <c r="AX2">
        <v>0.61568509696507701</v>
      </c>
      <c r="AZ2">
        <v>6176.2290089154603</v>
      </c>
      <c r="BA2">
        <v>4863.4437402283302</v>
      </c>
      <c r="BB2">
        <v>53308.5460728705</v>
      </c>
      <c r="BC2" s="47">
        <v>1985380.0515457799</v>
      </c>
      <c r="BD2" s="1" t="s">
        <v>1083</v>
      </c>
      <c r="BE2" s="59"/>
      <c r="BF2" t="s">
        <v>1226</v>
      </c>
      <c r="BH2" s="51">
        <v>17.920000000000002</v>
      </c>
      <c r="BI2" s="51">
        <v>6.63</v>
      </c>
      <c r="BJ2" s="51">
        <f>BI2/BH2*100</f>
        <v>36.997767857142854</v>
      </c>
      <c r="BK2" s="22">
        <f>IF(BD2="A",SQRT(BJ2^2+systematic_uncertainties!C$5^2+systematic_uncertainties!C$6^2+systematic_uncertainties!C$7^2+systematic_uncertainties!C$10^2+systematic_uncertainties!C$11^2),SQRT(BJ2^2+systematic_uncertainties!C$5^2+systematic_uncertainties!C$8^2+systematic_uncertainties!C$9^2+systematic_uncertainties!C$10^2+systematic_uncertainties!C$11^2))</f>
        <v>37.000004497888675</v>
      </c>
      <c r="BL2" s="62">
        <f>BK2/100*BH2</f>
        <v>6.6304008060216511</v>
      </c>
      <c r="BN2" s="23" t="s">
        <v>1221</v>
      </c>
    </row>
    <row r="3" spans="1:66" x14ac:dyDescent="0.25">
      <c r="A3">
        <v>298</v>
      </c>
      <c r="B3" t="s">
        <v>24</v>
      </c>
      <c r="C3">
        <v>29.69</v>
      </c>
      <c r="D3">
        <v>69.69</v>
      </c>
      <c r="E3">
        <v>40</v>
      </c>
      <c r="F3">
        <v>950000</v>
      </c>
      <c r="G3">
        <v>58.175080211902099</v>
      </c>
      <c r="H3">
        <v>2.2232120900232002</v>
      </c>
      <c r="I3">
        <v>41.4805887948066</v>
      </c>
      <c r="J3">
        <v>6.77549040591032</v>
      </c>
      <c r="K3">
        <v>1422.6720974054599</v>
      </c>
      <c r="L3">
        <v>1.2382751906173799</v>
      </c>
      <c r="M3">
        <v>8986.7351924050799</v>
      </c>
      <c r="N3">
        <v>1.47815642406729</v>
      </c>
      <c r="O3">
        <v>147319.77992930499</v>
      </c>
      <c r="P3">
        <v>1.2433505090525501</v>
      </c>
      <c r="Q3">
        <v>229047.76222031799</v>
      </c>
      <c r="R3">
        <v>0.39862050258955001</v>
      </c>
      <c r="S3">
        <v>93111.000448274193</v>
      </c>
      <c r="T3">
        <v>1.15602955426231</v>
      </c>
      <c r="U3">
        <v>1397.6017589753201</v>
      </c>
      <c r="V3">
        <v>12.150807971640999</v>
      </c>
      <c r="W3">
        <v>2217.9827094756802</v>
      </c>
      <c r="X3">
        <v>1.73340073080961</v>
      </c>
      <c r="Y3">
        <v>281.126255999855</v>
      </c>
      <c r="Z3">
        <v>1.39810132492647</v>
      </c>
      <c r="AA3">
        <v>35212.4021192703</v>
      </c>
      <c r="AB3">
        <v>1.6726057517319599</v>
      </c>
      <c r="AC3">
        <v>409.27913556428399</v>
      </c>
      <c r="AD3">
        <v>0.84317385481867002</v>
      </c>
      <c r="AE3">
        <v>0.87814943102702869</v>
      </c>
      <c r="AF3">
        <v>1.38511607927962</v>
      </c>
      <c r="AG3">
        <v>0.67651994584493214</v>
      </c>
      <c r="AH3">
        <v>1.4813031443387401</v>
      </c>
      <c r="AI3">
        <v>7.3706535116209002</v>
      </c>
      <c r="AJ3">
        <v>1.0281487300705801</v>
      </c>
      <c r="AK3">
        <v>3.6992636682628999</v>
      </c>
      <c r="AL3">
        <v>2.1044701496438898</v>
      </c>
      <c r="AM3">
        <v>542.87207420560196</v>
      </c>
      <c r="AN3">
        <v>7.68972884412951</v>
      </c>
      <c r="AO3">
        <v>5.0978412463023597</v>
      </c>
      <c r="AP3">
        <v>3.2900523398458299</v>
      </c>
      <c r="AR3">
        <v>168.58392606525501</v>
      </c>
      <c r="AS3">
        <v>1.0166633125087801</v>
      </c>
      <c r="AT3">
        <f t="shared" si="0"/>
        <v>152.07991031111075</v>
      </c>
      <c r="AU3">
        <v>1.0166633125087801</v>
      </c>
      <c r="AV3">
        <v>1.29884993018006</v>
      </c>
      <c r="AW3">
        <v>1.3486719276172601</v>
      </c>
      <c r="AX3">
        <v>0.53595716910519198</v>
      </c>
      <c r="AZ3">
        <v>6691.5017212407802</v>
      </c>
      <c r="BA3">
        <v>5262.1506525537598</v>
      </c>
      <c r="BB3">
        <v>58136.948079139402</v>
      </c>
      <c r="BC3" s="47">
        <v>2109623.9054707801</v>
      </c>
      <c r="BD3" s="1" t="s">
        <v>1083</v>
      </c>
      <c r="BE3" s="59"/>
      <c r="BF3" t="s">
        <v>1226</v>
      </c>
      <c r="BH3" s="51">
        <v>17.670000000000002</v>
      </c>
      <c r="BI3" s="51">
        <v>6.3</v>
      </c>
      <c r="BJ3" s="51">
        <f t="shared" ref="BJ3:BJ66" si="1">BI3/BH3*100</f>
        <v>35.653650254668925</v>
      </c>
      <c r="BK3" s="22">
        <f>IF(BD3="A",SQRT(BJ3^2+systematic_uncertainties!C$5^2+systematic_uncertainties!C$6^2+systematic_uncertainties!C$7^2+systematic_uncertainties!C$10^2+systematic_uncertainties!C$11^2),SQRT(BJ3^2+systematic_uncertainties!C$5^2+systematic_uncertainties!C$8^2+systematic_uncertainties!C$9^2+systematic_uncertainties!C$10^2+systematic_uncertainties!C$11^2))</f>
        <v>35.655971209812847</v>
      </c>
      <c r="BL3" s="62">
        <f t="shared" ref="BL3:BL45" si="2">BK3/100*BH3</f>
        <v>6.3004101127739309</v>
      </c>
      <c r="BN3" s="1" t="s">
        <v>1249</v>
      </c>
    </row>
    <row r="4" spans="1:66" x14ac:dyDescent="0.25">
      <c r="A4">
        <v>299</v>
      </c>
      <c r="B4" t="s">
        <v>25</v>
      </c>
      <c r="C4">
        <v>30.027000000000001</v>
      </c>
      <c r="D4">
        <v>70.027000000000001</v>
      </c>
      <c r="E4">
        <v>40</v>
      </c>
      <c r="F4">
        <v>950000</v>
      </c>
      <c r="G4">
        <v>52.584334101399499</v>
      </c>
      <c r="H4">
        <v>2.6200351737038998</v>
      </c>
      <c r="I4">
        <v>43.913994671180198</v>
      </c>
      <c r="J4">
        <v>6.5563004462785299</v>
      </c>
      <c r="K4">
        <v>1570.31768380986</v>
      </c>
      <c r="L4">
        <v>1.8798501190468999</v>
      </c>
      <c r="M4">
        <v>8252.7205299716097</v>
      </c>
      <c r="N4">
        <v>1.6256880436308001</v>
      </c>
      <c r="O4">
        <v>151037.54310211501</v>
      </c>
      <c r="P4">
        <v>1.64026382396501</v>
      </c>
      <c r="Q4">
        <v>228527.63134695301</v>
      </c>
      <c r="R4">
        <v>0.39862050258955001</v>
      </c>
      <c r="S4">
        <v>92968.187299649304</v>
      </c>
      <c r="T4">
        <v>1.4351383756590299</v>
      </c>
      <c r="U4">
        <v>1160.80649950062</v>
      </c>
      <c r="V4">
        <v>13.269268586242299</v>
      </c>
      <c r="W4">
        <v>2402.2840647169901</v>
      </c>
      <c r="X4">
        <v>2.14130526885755</v>
      </c>
      <c r="Y4">
        <v>308.339852679263</v>
      </c>
      <c r="Z4">
        <v>1.44480283226908</v>
      </c>
      <c r="AA4">
        <v>31577.282671000099</v>
      </c>
      <c r="AB4">
        <v>1.7535195465272799</v>
      </c>
      <c r="AC4">
        <v>406.77697755797499</v>
      </c>
      <c r="AD4">
        <v>0.96364237509016604</v>
      </c>
      <c r="AE4">
        <v>0.87143466023531679</v>
      </c>
      <c r="AF4">
        <v>1.2078212986595001</v>
      </c>
      <c r="AG4">
        <v>0.67497301593412196</v>
      </c>
      <c r="AH4">
        <v>1.446934913685</v>
      </c>
      <c r="AI4">
        <v>7.3153503131956752</v>
      </c>
      <c r="AJ4">
        <v>1.0251348045769799</v>
      </c>
      <c r="AK4">
        <v>3.3732317381933998</v>
      </c>
      <c r="AL4">
        <v>2.7741267614803302</v>
      </c>
      <c r="AM4">
        <v>499.44915619167301</v>
      </c>
      <c r="AN4">
        <v>7.9927134335984702</v>
      </c>
      <c r="AO4">
        <v>4.5902640219498299</v>
      </c>
      <c r="AP4">
        <v>3.5969102669603101</v>
      </c>
      <c r="AR4">
        <v>167.81822020115999</v>
      </c>
      <c r="AS4">
        <v>1.01921484209812</v>
      </c>
      <c r="AT4">
        <f t="shared" si="0"/>
        <v>151.38916545865555</v>
      </c>
      <c r="AU4">
        <v>1.01921484209812</v>
      </c>
      <c r="AV4">
        <v>1.29134309637815</v>
      </c>
      <c r="AW4">
        <v>1.3460477663675201</v>
      </c>
      <c r="AX4">
        <v>0.58316258780964403</v>
      </c>
      <c r="AZ4">
        <v>6702.7716242319302</v>
      </c>
      <c r="BA4">
        <v>5299.5862893416197</v>
      </c>
      <c r="BB4">
        <v>58229.061385837602</v>
      </c>
      <c r="BC4" s="47">
        <v>2116375.54901641</v>
      </c>
      <c r="BD4" s="1" t="s">
        <v>1083</v>
      </c>
      <c r="BE4" s="59"/>
      <c r="BF4" t="s">
        <v>1226</v>
      </c>
      <c r="BH4" s="51">
        <v>20.38</v>
      </c>
      <c r="BI4" s="51">
        <v>6.31</v>
      </c>
      <c r="BJ4" s="51">
        <f t="shared" si="1"/>
        <v>30.961727183513251</v>
      </c>
      <c r="BK4" s="22">
        <f>IF(BD4="A",SQRT(BJ4^2+systematic_uncertainties!C$5^2+systematic_uncertainties!C$6^2+systematic_uncertainties!C$7^2+systematic_uncertainties!C$10^2+systematic_uncertainties!C$11^2),SQRT(BJ4^2+systematic_uncertainties!C$5^2+systematic_uncertainties!C$8^2+systematic_uncertainties!C$9^2+systematic_uncertainties!C$10^2+systematic_uncertainties!C$11^2))</f>
        <v>30.964399826559738</v>
      </c>
      <c r="BL4" s="62">
        <f t="shared" si="2"/>
        <v>6.310544684652875</v>
      </c>
      <c r="BN4" s="1" t="s">
        <v>1252</v>
      </c>
    </row>
    <row r="5" spans="1:66" x14ac:dyDescent="0.25">
      <c r="A5">
        <v>300</v>
      </c>
      <c r="B5" t="s">
        <v>26</v>
      </c>
      <c r="C5">
        <v>29.696999999999999</v>
      </c>
      <c r="D5">
        <v>69.697000000000003</v>
      </c>
      <c r="E5">
        <v>40</v>
      </c>
      <c r="F5">
        <v>950000</v>
      </c>
      <c r="G5">
        <v>53.191692989229502</v>
      </c>
      <c r="H5">
        <v>2.5279004977631301</v>
      </c>
      <c r="I5">
        <v>42.912292733849597</v>
      </c>
      <c r="J5">
        <v>7.0621051889147397</v>
      </c>
      <c r="K5">
        <v>1545.9756847041499</v>
      </c>
      <c r="L5">
        <v>1.88368332789416</v>
      </c>
      <c r="M5">
        <v>8384.3753005072995</v>
      </c>
      <c r="N5">
        <v>1.66439544144294</v>
      </c>
      <c r="O5">
        <v>149398.487685125</v>
      </c>
      <c r="P5">
        <v>1.4889397781786899</v>
      </c>
      <c r="Q5">
        <v>229250.599263146</v>
      </c>
      <c r="R5">
        <v>0.39862050258955001</v>
      </c>
      <c r="S5">
        <v>93192.792545228294</v>
      </c>
      <c r="T5">
        <v>2.02066307465808</v>
      </c>
      <c r="U5">
        <v>1249.8502542364899</v>
      </c>
      <c r="V5">
        <v>12.5921922829145</v>
      </c>
      <c r="W5">
        <v>2372.89249393001</v>
      </c>
      <c r="X5">
        <v>2.0794168771217101</v>
      </c>
      <c r="Y5">
        <v>306.91568553960298</v>
      </c>
      <c r="Z5">
        <v>1.7575676601769801</v>
      </c>
      <c r="AA5">
        <v>32336.336407645002</v>
      </c>
      <c r="AB5">
        <v>2.4221717361551498</v>
      </c>
      <c r="AC5">
        <v>410.36623077057902</v>
      </c>
      <c r="AD5">
        <v>1.14777081628636</v>
      </c>
      <c r="AE5">
        <v>0.90838148016887421</v>
      </c>
      <c r="AF5">
        <v>1.4375881881647801</v>
      </c>
      <c r="AG5">
        <v>0.69499553596562602</v>
      </c>
      <c r="AH5">
        <v>1.5265657207911301</v>
      </c>
      <c r="AI5">
        <v>7.5816453832502422</v>
      </c>
      <c r="AJ5">
        <v>1.16187306079182</v>
      </c>
      <c r="AK5">
        <v>3.5377169527295198</v>
      </c>
      <c r="AL5">
        <v>2.1152938102229402</v>
      </c>
      <c r="AM5">
        <v>536.19924206671999</v>
      </c>
      <c r="AN5">
        <v>7.8053808576600101</v>
      </c>
      <c r="AO5">
        <v>4.9357859684034402</v>
      </c>
      <c r="AP5">
        <v>5.0486825996353204</v>
      </c>
      <c r="AR5">
        <v>164.334323262444</v>
      </c>
      <c r="AS5">
        <v>0.98618875923362803</v>
      </c>
      <c r="AT5">
        <f t="shared" si="0"/>
        <v>148.24633478470389</v>
      </c>
      <c r="AU5">
        <v>0.98618875923362803</v>
      </c>
      <c r="AV5">
        <v>1.30690249203178</v>
      </c>
      <c r="AW5">
        <v>1.2525026263757599</v>
      </c>
      <c r="AX5">
        <v>0.45729999334353</v>
      </c>
      <c r="AZ5">
        <v>7209.4701401020702</v>
      </c>
      <c r="BA5">
        <v>5632.1769343167498</v>
      </c>
      <c r="BB5">
        <v>62264.893912947497</v>
      </c>
      <c r="BC5" s="47">
        <v>2202483.59190863</v>
      </c>
      <c r="BD5" s="1" t="s">
        <v>1083</v>
      </c>
      <c r="BE5" s="59"/>
      <c r="BF5" t="s">
        <v>1226</v>
      </c>
      <c r="BH5" s="51">
        <v>15.25</v>
      </c>
      <c r="BI5" s="51">
        <v>6.05</v>
      </c>
      <c r="BJ5" s="51">
        <f t="shared" si="1"/>
        <v>39.672131147540988</v>
      </c>
      <c r="BK5" s="22">
        <f>IF(BD5="A",SQRT(BJ5^2+systematic_uncertainties!C$5^2+systematic_uncertainties!C$6^2+systematic_uncertainties!C$7^2+systematic_uncertainties!C$10^2+systematic_uncertainties!C$11^2),SQRT(BJ5^2+systematic_uncertainties!C$5^2+systematic_uncertainties!C$8^2+systematic_uncertainties!C$9^2+systematic_uncertainties!C$10^2+systematic_uncertainties!C$11^2))</f>
        <v>39.674217020887014</v>
      </c>
      <c r="BL5" s="62">
        <f t="shared" si="2"/>
        <v>6.0503180956852693</v>
      </c>
      <c r="BN5" s="1" t="s">
        <v>1253</v>
      </c>
    </row>
    <row r="6" spans="1:66" x14ac:dyDescent="0.25">
      <c r="A6">
        <v>301</v>
      </c>
      <c r="B6" t="s">
        <v>27</v>
      </c>
      <c r="C6">
        <v>29.69</v>
      </c>
      <c r="D6">
        <v>69.69</v>
      </c>
      <c r="E6">
        <v>40</v>
      </c>
      <c r="F6">
        <v>950000</v>
      </c>
      <c r="G6">
        <v>52.150583781027898</v>
      </c>
      <c r="H6">
        <v>2.6719332361260202</v>
      </c>
      <c r="I6">
        <v>42.073358414932201</v>
      </c>
      <c r="J6">
        <v>7.13788033974404</v>
      </c>
      <c r="K6">
        <v>1628.9950042283001</v>
      </c>
      <c r="L6">
        <v>2.35561296092312</v>
      </c>
      <c r="M6">
        <v>8128.4173345161898</v>
      </c>
      <c r="N6">
        <v>1.7758566085715499</v>
      </c>
      <c r="O6">
        <v>151989.42189168901</v>
      </c>
      <c r="P6">
        <v>1.63726434153485</v>
      </c>
      <c r="Q6">
        <v>228295.82317650301</v>
      </c>
      <c r="R6">
        <v>0.39862050258955001</v>
      </c>
      <c r="S6">
        <v>92756.400044445807</v>
      </c>
      <c r="T6">
        <v>1.8159594597775801</v>
      </c>
      <c r="U6">
        <v>1339.6107028942799</v>
      </c>
      <c r="V6">
        <v>12.118644143509499</v>
      </c>
      <c r="W6">
        <v>2810.5622336004299</v>
      </c>
      <c r="X6">
        <v>2.8215283573122401</v>
      </c>
      <c r="Y6">
        <v>309.848150765122</v>
      </c>
      <c r="Z6">
        <v>1.6104002036302201</v>
      </c>
      <c r="AA6">
        <v>30140.918923971101</v>
      </c>
      <c r="AB6">
        <v>1.7048655931415699</v>
      </c>
      <c r="AC6">
        <v>398.94127676787099</v>
      </c>
      <c r="AD6">
        <v>1.02619966055319</v>
      </c>
      <c r="AE6">
        <v>0.80493146036200647</v>
      </c>
      <c r="AF6">
        <v>1.6980647815541099</v>
      </c>
      <c r="AG6">
        <v>0.62063002475645179</v>
      </c>
      <c r="AH6">
        <v>1.46756626682673</v>
      </c>
      <c r="AI6">
        <v>6.7438477668485799</v>
      </c>
      <c r="AJ6">
        <v>1.2697515116960101</v>
      </c>
      <c r="AK6">
        <v>3.3508515349100199</v>
      </c>
      <c r="AL6">
        <v>4.3165814379509202</v>
      </c>
      <c r="AM6">
        <v>509.02030816294302</v>
      </c>
      <c r="AN6">
        <v>7.41833902297319</v>
      </c>
      <c r="AO6">
        <v>4.2639969133496498</v>
      </c>
      <c r="AP6">
        <v>4.1506175767263001</v>
      </c>
      <c r="AR6">
        <v>179.03054472941801</v>
      </c>
      <c r="AS6">
        <v>1.1216987148634201</v>
      </c>
      <c r="AT6">
        <f t="shared" si="0"/>
        <v>161.50382673411139</v>
      </c>
      <c r="AU6">
        <v>1.1216987148634201</v>
      </c>
      <c r="AV6">
        <v>1.2972931874897999</v>
      </c>
      <c r="AW6">
        <v>1.3307367781108901</v>
      </c>
      <c r="AX6">
        <v>0.12371760737167101</v>
      </c>
      <c r="AZ6">
        <v>6434.35814501405</v>
      </c>
      <c r="BA6">
        <v>5064.8665802453797</v>
      </c>
      <c r="BB6">
        <v>55777.0340267793</v>
      </c>
      <c r="BC6" s="47">
        <v>2156837.1735264901</v>
      </c>
      <c r="BD6" s="1" t="s">
        <v>1083</v>
      </c>
      <c r="BE6" s="59"/>
      <c r="BF6" t="s">
        <v>1226</v>
      </c>
      <c r="BH6" s="51">
        <v>17.149999999999999</v>
      </c>
      <c r="BI6" s="51">
        <v>5.79</v>
      </c>
      <c r="BJ6" s="51">
        <f t="shared" si="1"/>
        <v>33.760932944606417</v>
      </c>
      <c r="BK6" s="22">
        <f>IF(BD6="A",SQRT(BJ6^2+systematic_uncertainties!C$5^2+systematic_uncertainties!C$6^2+systematic_uncertainties!C$7^2+systematic_uncertainties!C$10^2+systematic_uncertainties!C$11^2),SQRT(BJ6^2+systematic_uncertainties!C$5^2+systematic_uncertainties!C$8^2+systematic_uncertainties!C$9^2+systematic_uncertainties!C$10^2+systematic_uncertainties!C$11^2))</f>
        <v>33.763384008759552</v>
      </c>
      <c r="BL6" s="62">
        <f t="shared" si="2"/>
        <v>5.7904203575022626</v>
      </c>
      <c r="BN6" s="1" t="s">
        <v>1250</v>
      </c>
    </row>
    <row r="7" spans="1:66" ht="17.25" x14ac:dyDescent="0.25">
      <c r="A7">
        <v>302</v>
      </c>
      <c r="B7" t="s">
        <v>28</v>
      </c>
      <c r="C7">
        <v>29.69</v>
      </c>
      <c r="D7">
        <v>69.69</v>
      </c>
      <c r="E7">
        <v>40</v>
      </c>
      <c r="F7">
        <v>950000</v>
      </c>
      <c r="G7">
        <v>56.6890978630719</v>
      </c>
      <c r="H7">
        <v>2.60117245507322</v>
      </c>
      <c r="I7">
        <v>41.046740480578698</v>
      </c>
      <c r="J7">
        <v>7.3944299445389898</v>
      </c>
      <c r="K7">
        <v>1425.45906193159</v>
      </c>
      <c r="L7">
        <v>1.9803616614420501</v>
      </c>
      <c r="M7">
        <v>8894.2538802191793</v>
      </c>
      <c r="N7">
        <v>1.8001291937818</v>
      </c>
      <c r="O7">
        <v>143549.50043542901</v>
      </c>
      <c r="P7">
        <v>2.0488187298061198</v>
      </c>
      <c r="Q7">
        <v>231913.41935415301</v>
      </c>
      <c r="R7">
        <v>0.39862050258955001</v>
      </c>
      <c r="S7">
        <v>89484.192989688803</v>
      </c>
      <c r="T7">
        <v>1.84276168097812</v>
      </c>
      <c r="U7">
        <v>3569.8127382851799</v>
      </c>
      <c r="V7">
        <v>7.2628504882904803</v>
      </c>
      <c r="W7">
        <v>6272.6189281011002</v>
      </c>
      <c r="X7">
        <v>14.2263261614759</v>
      </c>
      <c r="Y7">
        <v>324.30889465343</v>
      </c>
      <c r="Z7">
        <v>1.9451032977790199</v>
      </c>
      <c r="AA7">
        <v>31862.985436232299</v>
      </c>
      <c r="AB7">
        <v>2.1612719747517501</v>
      </c>
      <c r="AC7">
        <v>406.69419281158901</v>
      </c>
      <c r="AD7">
        <v>1.37276779785354</v>
      </c>
      <c r="AE7">
        <v>0.76582425782642571</v>
      </c>
      <c r="AF7">
        <v>2.1575358515199099</v>
      </c>
      <c r="AG7">
        <v>0.59565082285576443</v>
      </c>
      <c r="AH7">
        <v>2.0929674275405001</v>
      </c>
      <c r="AI7">
        <v>6.4341157219964442</v>
      </c>
      <c r="AJ7">
        <v>1.9535540094578201</v>
      </c>
      <c r="AK7">
        <v>4.1068222040726097</v>
      </c>
      <c r="AL7">
        <v>2.4145786180381301</v>
      </c>
      <c r="AM7">
        <v>515.04257031396799</v>
      </c>
      <c r="AN7">
        <v>7.1709132043677899</v>
      </c>
      <c r="AO7">
        <v>4.9421092383512102</v>
      </c>
      <c r="AP7">
        <v>3.6052809322251802</v>
      </c>
      <c r="AR7">
        <v>190.22900318358899</v>
      </c>
      <c r="AS7">
        <v>1.60862832233633</v>
      </c>
      <c r="AT7">
        <f t="shared" si="0"/>
        <v>171.60597939529575</v>
      </c>
      <c r="AU7">
        <v>1.60862832233633</v>
      </c>
      <c r="AV7">
        <v>1.2862245102851499</v>
      </c>
      <c r="AW7">
        <v>1.32099543724875</v>
      </c>
      <c r="AX7">
        <v>0.204311465269683</v>
      </c>
      <c r="AZ7">
        <v>6407.6250614108903</v>
      </c>
      <c r="BA7">
        <v>5086.6919077331804</v>
      </c>
      <c r="BB7">
        <v>55726.848278639103</v>
      </c>
      <c r="BC7" s="47">
        <v>2301920.5619382202</v>
      </c>
      <c r="BD7" s="1" t="s">
        <v>1083</v>
      </c>
      <c r="BE7" s="59"/>
      <c r="BF7" t="s">
        <v>1226</v>
      </c>
      <c r="BH7" s="51">
        <v>19.559999999999999</v>
      </c>
      <c r="BI7" s="51">
        <v>5.41</v>
      </c>
      <c r="BJ7" s="51">
        <f t="shared" si="1"/>
        <v>27.658486707566464</v>
      </c>
      <c r="BK7" s="22">
        <f>IF(BD7="A",SQRT(BJ7^2+systematic_uncertainties!C$5^2+systematic_uncertainties!C$6^2+systematic_uncertainties!C$7^2+systematic_uncertainties!C$10^2+systematic_uncertainties!C$11^2),SQRT(BJ7^2+systematic_uncertainties!C$5^2+systematic_uncertainties!C$8^2+systematic_uncertainties!C$9^2+systematic_uncertainties!C$10^2+systematic_uncertainties!C$11^2))</f>
        <v>27.661478510473373</v>
      </c>
      <c r="BL7" s="62">
        <f t="shared" si="2"/>
        <v>5.4105851966485918</v>
      </c>
      <c r="BN7" s="23" t="s">
        <v>1087</v>
      </c>
    </row>
    <row r="8" spans="1:66" x14ac:dyDescent="0.25">
      <c r="A8">
        <v>303</v>
      </c>
      <c r="B8" t="s">
        <v>29</v>
      </c>
      <c r="C8">
        <v>29.69</v>
      </c>
      <c r="D8">
        <v>69.69</v>
      </c>
      <c r="E8">
        <v>40</v>
      </c>
      <c r="F8">
        <v>950000</v>
      </c>
      <c r="G8">
        <v>55.225318292250101</v>
      </c>
      <c r="H8">
        <v>2.5765051283048601</v>
      </c>
      <c r="I8">
        <v>40.191433324363501</v>
      </c>
      <c r="J8">
        <v>6.6969140531778599</v>
      </c>
      <c r="K8">
        <v>1371.93670670138</v>
      </c>
      <c r="L8">
        <v>1.63765159313937</v>
      </c>
      <c r="M8">
        <v>9092.9730722446293</v>
      </c>
      <c r="N8">
        <v>1.85776405090248</v>
      </c>
      <c r="O8">
        <v>144721.69960049799</v>
      </c>
      <c r="P8">
        <v>1.3001440674674301</v>
      </c>
      <c r="Q8">
        <v>230418.13868461599</v>
      </c>
      <c r="R8">
        <v>0.39862050258955001</v>
      </c>
      <c r="S8">
        <v>90117.3615570291</v>
      </c>
      <c r="T8">
        <v>1.5607463393490399</v>
      </c>
      <c r="U8">
        <v>3318.2469027309699</v>
      </c>
      <c r="V8">
        <v>7.6254614711469797</v>
      </c>
      <c r="W8">
        <v>6638.8174645640001</v>
      </c>
      <c r="X8">
        <v>11.058731661328199</v>
      </c>
      <c r="Y8">
        <v>313.50735296938802</v>
      </c>
      <c r="Z8">
        <v>1.5322660114791</v>
      </c>
      <c r="AA8">
        <v>31634.6684082381</v>
      </c>
      <c r="AB8">
        <v>2.28452318358526</v>
      </c>
      <c r="AC8">
        <v>410.77027742618498</v>
      </c>
      <c r="AD8">
        <v>0.97577844293147398</v>
      </c>
      <c r="AE8">
        <v>0.79513758188144978</v>
      </c>
      <c r="AF8">
        <v>1.8178898672424399</v>
      </c>
      <c r="AG8">
        <v>0.61508322447370067</v>
      </c>
      <c r="AH8">
        <v>1.90132632762988</v>
      </c>
      <c r="AI8">
        <v>6.627397899381843</v>
      </c>
      <c r="AJ8">
        <v>1.6088738400957801</v>
      </c>
      <c r="AK8">
        <v>4.0723551786869301</v>
      </c>
      <c r="AL8">
        <v>1.98175255576992</v>
      </c>
      <c r="AM8">
        <v>527.56960540392697</v>
      </c>
      <c r="AN8">
        <v>7.4176022784716196</v>
      </c>
      <c r="AO8">
        <v>4.8157813470384099</v>
      </c>
      <c r="AP8">
        <v>3.6183886209637399</v>
      </c>
      <c r="AR8">
        <v>186.06014978581001</v>
      </c>
      <c r="AS8">
        <v>1.8379507550838201</v>
      </c>
      <c r="AT8">
        <f t="shared" si="0"/>
        <v>167.84524807510459</v>
      </c>
      <c r="AU8">
        <v>1.8379507550838201</v>
      </c>
      <c r="AV8">
        <v>1.2932101643323699</v>
      </c>
      <c r="AW8">
        <v>1.4348254605641499</v>
      </c>
      <c r="AX8">
        <v>0.27514853730852001</v>
      </c>
      <c r="AZ8">
        <v>6489.25398259348</v>
      </c>
      <c r="BA8">
        <v>5122.6606693968697</v>
      </c>
      <c r="BB8">
        <v>56043.094107148798</v>
      </c>
      <c r="BC8" s="47">
        <v>2268071.3656653599</v>
      </c>
      <c r="BD8" s="1" t="s">
        <v>1083</v>
      </c>
      <c r="BE8" s="59"/>
      <c r="BF8" t="s">
        <v>1226</v>
      </c>
      <c r="BH8" s="51">
        <v>17.79</v>
      </c>
      <c r="BI8" s="51">
        <v>6.03</v>
      </c>
      <c r="BJ8" s="51">
        <f t="shared" si="1"/>
        <v>33.895446880269816</v>
      </c>
      <c r="BK8" s="22">
        <f>IF(BD8="A",SQRT(BJ8^2+systematic_uncertainties!C$5^2+systematic_uncertainties!C$6^2+systematic_uncertainties!C$7^2+systematic_uncertainties!C$10^2+systematic_uncertainties!C$11^2),SQRT(BJ8^2+systematic_uncertainties!C$5^2+systematic_uncertainties!C$8^2+systematic_uncertainties!C$9^2+systematic_uncertainties!C$10^2+systematic_uncertainties!C$11^2))</f>
        <v>33.897888218087303</v>
      </c>
      <c r="BL8" s="62">
        <f t="shared" si="2"/>
        <v>6.0304343139977306</v>
      </c>
      <c r="BN8" s="1" t="s">
        <v>1088</v>
      </c>
    </row>
    <row r="9" spans="1:66" x14ac:dyDescent="0.25">
      <c r="A9">
        <v>304</v>
      </c>
      <c r="B9" t="s">
        <v>30</v>
      </c>
      <c r="C9">
        <v>29.689</v>
      </c>
      <c r="D9">
        <v>69.688999999999993</v>
      </c>
      <c r="E9">
        <v>40</v>
      </c>
      <c r="F9">
        <v>950000</v>
      </c>
      <c r="G9">
        <v>50.970722590752104</v>
      </c>
      <c r="H9">
        <v>2.7317967539013499</v>
      </c>
      <c r="I9">
        <v>39.793580519738903</v>
      </c>
      <c r="J9">
        <v>6.7110837568285202</v>
      </c>
      <c r="K9">
        <v>1573.9258751832499</v>
      </c>
      <c r="L9">
        <v>2.0605485074585701</v>
      </c>
      <c r="M9">
        <v>7687.7473528609298</v>
      </c>
      <c r="N9">
        <v>2.0254434198952298</v>
      </c>
      <c r="O9">
        <v>154125.36749609499</v>
      </c>
      <c r="P9">
        <v>1.5618167489624299</v>
      </c>
      <c r="Q9">
        <v>227813.83032708999</v>
      </c>
      <c r="R9">
        <v>0.39862050258955001</v>
      </c>
      <c r="S9">
        <v>92169.701369373899</v>
      </c>
      <c r="T9">
        <v>1.47282943134565</v>
      </c>
      <c r="U9">
        <v>1290.0658289097701</v>
      </c>
      <c r="V9">
        <v>12.2670191709345</v>
      </c>
      <c r="W9">
        <v>2701.4781064325698</v>
      </c>
      <c r="X9">
        <v>2.11064654401719</v>
      </c>
      <c r="Y9">
        <v>315.42611479500999</v>
      </c>
      <c r="Z9">
        <v>2.3269927388998801</v>
      </c>
      <c r="AA9">
        <v>29202.813812636799</v>
      </c>
      <c r="AB9">
        <v>1.9747549409838301</v>
      </c>
      <c r="AC9">
        <v>394.63238487950201</v>
      </c>
      <c r="AD9">
        <v>1.0681520806287399</v>
      </c>
      <c r="AE9">
        <v>0.79781423168716126</v>
      </c>
      <c r="AF9">
        <v>1.4722968192805901</v>
      </c>
      <c r="AG9">
        <v>0.62366470376648708</v>
      </c>
      <c r="AH9">
        <v>1.3527030371930899</v>
      </c>
      <c r="AI9">
        <v>6.7426762531228928</v>
      </c>
      <c r="AJ9">
        <v>1.1348688101239901</v>
      </c>
      <c r="AK9">
        <v>3.21070065682368</v>
      </c>
      <c r="AL9">
        <v>2.6909678473148699</v>
      </c>
      <c r="AM9">
        <v>483.52475697603501</v>
      </c>
      <c r="AN9">
        <v>7.2389522962855803</v>
      </c>
      <c r="AO9">
        <v>5.4511351132208299</v>
      </c>
      <c r="AP9">
        <v>4.24641191692257</v>
      </c>
      <c r="AR9">
        <v>176.52660650572699</v>
      </c>
      <c r="AS9">
        <v>1.0264658218542</v>
      </c>
      <c r="AT9">
        <f t="shared" si="0"/>
        <v>159.24501885502514</v>
      </c>
      <c r="AU9">
        <v>1.0264658218542</v>
      </c>
      <c r="AV9">
        <v>1.2805909088082399</v>
      </c>
      <c r="AW9">
        <v>1.3144893385841501</v>
      </c>
      <c r="AX9">
        <v>0.422446109398458</v>
      </c>
      <c r="AZ9">
        <v>6456.9069039349097</v>
      </c>
      <c r="BA9">
        <v>5149.6690142474999</v>
      </c>
      <c r="BB9">
        <v>56523.0646056931</v>
      </c>
      <c r="BC9" s="47">
        <v>2161248.5355286798</v>
      </c>
      <c r="BD9" s="1" t="s">
        <v>1083</v>
      </c>
      <c r="BE9" s="59"/>
      <c r="BF9" t="s">
        <v>1226</v>
      </c>
      <c r="BH9" s="51">
        <v>22.95</v>
      </c>
      <c r="BI9" s="51">
        <v>5.8</v>
      </c>
      <c r="BJ9" s="51">
        <f t="shared" si="1"/>
        <v>25.272331154684096</v>
      </c>
      <c r="BK9" s="22">
        <f>IF(BD9="A",SQRT(BJ9^2+systematic_uncertainties!C$5^2+systematic_uncertainties!C$6^2+systematic_uncertainties!C$7^2+systematic_uncertainties!C$10^2+systematic_uncertainties!C$11^2),SQRT(BJ9^2+systematic_uncertainties!C$5^2+systematic_uncertainties!C$8^2+systematic_uncertainties!C$9^2+systematic_uncertainties!C$10^2+systematic_uncertainties!C$11^2))</f>
        <v>25.275605401745885</v>
      </c>
      <c r="BL9" s="62">
        <f t="shared" si="2"/>
        <v>5.8007514397006812</v>
      </c>
      <c r="BN9" s="1" t="s">
        <v>1086</v>
      </c>
    </row>
    <row r="10" spans="1:66" x14ac:dyDescent="0.25">
      <c r="A10">
        <v>305</v>
      </c>
      <c r="B10" t="s">
        <v>31</v>
      </c>
      <c r="C10">
        <v>29.696999999999999</v>
      </c>
      <c r="D10">
        <v>69.697000000000003</v>
      </c>
      <c r="E10">
        <v>40</v>
      </c>
      <c r="F10">
        <v>950000</v>
      </c>
      <c r="G10">
        <v>58.907878254372399</v>
      </c>
      <c r="H10">
        <v>2.6738814696701598</v>
      </c>
      <c r="I10">
        <v>39.914910015071001</v>
      </c>
      <c r="J10">
        <v>6.7312440321349403</v>
      </c>
      <c r="K10">
        <v>1447.51011346308</v>
      </c>
      <c r="L10">
        <v>2.79166943226637</v>
      </c>
      <c r="M10">
        <v>8858.6070569701205</v>
      </c>
      <c r="N10">
        <v>1.8044006448699801</v>
      </c>
      <c r="O10">
        <v>147679.136713099</v>
      </c>
      <c r="P10">
        <v>1.58662132035597</v>
      </c>
      <c r="Q10">
        <v>230382.806509952</v>
      </c>
      <c r="R10">
        <v>0.39862050258955001</v>
      </c>
      <c r="S10">
        <v>93668.811923835805</v>
      </c>
      <c r="T10">
        <v>2.12168113595652</v>
      </c>
      <c r="U10">
        <v>1431.6080515820199</v>
      </c>
      <c r="V10">
        <v>11.5494263337979</v>
      </c>
      <c r="W10">
        <v>2326.4779014912101</v>
      </c>
      <c r="X10">
        <v>3.1260180520460099</v>
      </c>
      <c r="Y10">
        <v>333.74640634414101</v>
      </c>
      <c r="Z10">
        <v>1.60159484626315</v>
      </c>
      <c r="AA10">
        <v>31888.703852054401</v>
      </c>
      <c r="AB10">
        <v>1.97330086406254</v>
      </c>
      <c r="AC10">
        <v>413.34117629431199</v>
      </c>
      <c r="AD10">
        <v>1.2362045520829099</v>
      </c>
      <c r="AE10">
        <v>0.80689163561242061</v>
      </c>
      <c r="AF10">
        <v>1.50331751343922</v>
      </c>
      <c r="AG10">
        <v>0.62576500613159458</v>
      </c>
      <c r="AH10">
        <v>1.3787589627690799</v>
      </c>
      <c r="AI10">
        <v>6.8047231983829644</v>
      </c>
      <c r="AJ10">
        <v>1.2033673450856699</v>
      </c>
      <c r="AK10">
        <v>3.7015472854655602</v>
      </c>
      <c r="AL10">
        <v>2.4393544678736401</v>
      </c>
      <c r="AM10">
        <v>499.545048321276</v>
      </c>
      <c r="AN10">
        <v>7.66342214876365</v>
      </c>
      <c r="AO10">
        <v>4.66169739412629</v>
      </c>
      <c r="AP10">
        <v>4.3649787205564303</v>
      </c>
      <c r="AR10">
        <v>184.020160292376</v>
      </c>
      <c r="AS10">
        <v>1.0166037706489499</v>
      </c>
      <c r="AT10">
        <f t="shared" si="0"/>
        <v>166.0049693104674</v>
      </c>
      <c r="AU10">
        <v>1.0166037706489499</v>
      </c>
      <c r="AV10">
        <v>1.28981716208815</v>
      </c>
      <c r="AW10">
        <v>1.29872914745551</v>
      </c>
      <c r="AX10">
        <v>0.378715625406917</v>
      </c>
      <c r="AZ10">
        <v>6644.76352724361</v>
      </c>
      <c r="BA10">
        <v>5260.3617261872896</v>
      </c>
      <c r="BB10">
        <v>58045.693756517401</v>
      </c>
      <c r="BC10" s="47">
        <v>2302267.6703623901</v>
      </c>
      <c r="BD10" s="1" t="s">
        <v>1083</v>
      </c>
      <c r="BE10" s="59"/>
      <c r="BF10" t="s">
        <v>1226</v>
      </c>
      <c r="BH10" s="51">
        <v>19.07</v>
      </c>
      <c r="BI10" s="51">
        <v>5.53</v>
      </c>
      <c r="BJ10" s="51">
        <f t="shared" si="1"/>
        <v>28.998426848453068</v>
      </c>
      <c r="BK10" s="22">
        <f>IF(BD10="A",SQRT(BJ10^2+systematic_uncertainties!C$5^2+systematic_uncertainties!C$6^2+systematic_uncertainties!C$7^2+systematic_uncertainties!C$10^2+systematic_uncertainties!C$11^2),SQRT(BJ10^2+systematic_uncertainties!C$5^2+systematic_uncertainties!C$8^2+systematic_uncertainties!C$9^2+systematic_uncertainties!C$10^2+systematic_uncertainties!C$11^2))</f>
        <v>29.001280422040558</v>
      </c>
      <c r="BL10" s="62">
        <f t="shared" si="2"/>
        <v>5.5305441764831347</v>
      </c>
    </row>
    <row r="11" spans="1:66" x14ac:dyDescent="0.25">
      <c r="A11">
        <v>306</v>
      </c>
      <c r="B11" t="s">
        <v>32</v>
      </c>
      <c r="C11">
        <v>29.689</v>
      </c>
      <c r="D11">
        <v>52.341999999999999</v>
      </c>
      <c r="E11">
        <v>22.652000000000001</v>
      </c>
      <c r="F11">
        <v>950000</v>
      </c>
      <c r="G11">
        <v>54.391909679224398</v>
      </c>
      <c r="H11">
        <v>3.5013021528057502</v>
      </c>
      <c r="I11">
        <v>41.163881664021098</v>
      </c>
      <c r="J11">
        <v>10.342430201149</v>
      </c>
      <c r="K11">
        <v>1372.2910244295099</v>
      </c>
      <c r="L11">
        <v>2.8523800867319098</v>
      </c>
      <c r="M11">
        <v>8905.2354571024298</v>
      </c>
      <c r="N11">
        <v>2.9474929289114402</v>
      </c>
      <c r="O11">
        <v>143508.25066724999</v>
      </c>
      <c r="P11">
        <v>2.4328271770962799</v>
      </c>
      <c r="Q11">
        <v>235191.792577015</v>
      </c>
      <c r="R11">
        <v>0.52441648393361995</v>
      </c>
      <c r="S11">
        <v>91595.032801098598</v>
      </c>
      <c r="T11">
        <v>3.29943305343452</v>
      </c>
      <c r="U11">
        <v>1523.22440372395</v>
      </c>
      <c r="V11">
        <v>14.530804093393501</v>
      </c>
      <c r="W11">
        <v>2047.79657530956</v>
      </c>
      <c r="X11">
        <v>3.2546400389364498</v>
      </c>
      <c r="Y11">
        <v>326.21948248832899</v>
      </c>
      <c r="Z11">
        <v>3.06843459787506</v>
      </c>
      <c r="AA11">
        <v>32268.997317142799</v>
      </c>
      <c r="AB11">
        <v>4.3430993989379498</v>
      </c>
      <c r="AC11">
        <v>407.94367929827001</v>
      </c>
      <c r="AD11">
        <v>2.1308247563787099</v>
      </c>
      <c r="AE11">
        <v>0.76787802096311542</v>
      </c>
      <c r="AF11">
        <v>2.30917432423914</v>
      </c>
      <c r="AG11">
        <v>0.59254577330730962</v>
      </c>
      <c r="AH11">
        <v>2.1356273781453301</v>
      </c>
      <c r="AI11">
        <v>6.4171225641105858</v>
      </c>
      <c r="AJ11">
        <v>2.0768480072392901</v>
      </c>
      <c r="AK11">
        <v>3.8455760652511399</v>
      </c>
      <c r="AL11">
        <v>3.36645885755348</v>
      </c>
      <c r="AM11">
        <v>485.22773150813799</v>
      </c>
      <c r="AN11">
        <v>10.9403243388596</v>
      </c>
      <c r="AO11">
        <v>4.7681029568125597</v>
      </c>
      <c r="AP11">
        <v>4.9347460454433598</v>
      </c>
      <c r="AR11">
        <v>193.33004922827399</v>
      </c>
      <c r="AS11">
        <v>1.3458373964129799</v>
      </c>
      <c r="AT11">
        <f t="shared" si="0"/>
        <v>174.40343948151875</v>
      </c>
      <c r="AU11">
        <v>1.3458373964129799</v>
      </c>
      <c r="AV11">
        <v>1.2974683328928101</v>
      </c>
      <c r="AW11">
        <v>1.85351979232326</v>
      </c>
      <c r="AX11">
        <v>0.55869041681003995</v>
      </c>
      <c r="AZ11">
        <v>6601.7985400753596</v>
      </c>
      <c r="BA11">
        <v>5195.2433799439004</v>
      </c>
      <c r="BB11">
        <v>57334.4855818859</v>
      </c>
      <c r="BC11" s="47">
        <v>2374183.83732162</v>
      </c>
      <c r="BD11" s="1" t="s">
        <v>1083</v>
      </c>
      <c r="BE11" s="59"/>
      <c r="BF11" t="s">
        <v>1226</v>
      </c>
      <c r="BH11" s="51">
        <v>15.83</v>
      </c>
      <c r="BI11" s="51">
        <v>7.43</v>
      </c>
      <c r="BJ11" s="51">
        <f t="shared" si="1"/>
        <v>46.936197094125077</v>
      </c>
      <c r="BK11" s="22">
        <f>IF(BD11="A",SQRT(BJ11^2+systematic_uncertainties!C$5^2+systematic_uncertainties!C$6^2+systematic_uncertainties!C$7^2+systematic_uncertainties!C$10^2+systematic_uncertainties!C$11^2),SQRT(BJ11^2+systematic_uncertainties!C$5^2+systematic_uncertainties!C$8^2+systematic_uncertainties!C$9^2+systematic_uncertainties!C$10^2+systematic_uncertainties!C$11^2))</f>
        <v>46.937960161167041</v>
      </c>
      <c r="BL11" s="62">
        <f t="shared" si="2"/>
        <v>7.430279093512743</v>
      </c>
    </row>
    <row r="12" spans="1:66" x14ac:dyDescent="0.25">
      <c r="A12">
        <v>307</v>
      </c>
      <c r="B12" t="s">
        <v>33</v>
      </c>
      <c r="C12">
        <v>29.69</v>
      </c>
      <c r="D12">
        <v>69.69</v>
      </c>
      <c r="E12">
        <v>40</v>
      </c>
      <c r="F12">
        <v>950000</v>
      </c>
      <c r="G12">
        <v>49.878325520814698</v>
      </c>
      <c r="H12">
        <v>2.7379735893499899</v>
      </c>
      <c r="I12">
        <v>35.529719615303101</v>
      </c>
      <c r="J12">
        <v>7.0312029220919801</v>
      </c>
      <c r="K12">
        <v>1340.5605590631601</v>
      </c>
      <c r="L12">
        <v>2.32845998772035</v>
      </c>
      <c r="M12">
        <v>7996.9143640769898</v>
      </c>
      <c r="N12">
        <v>2.6149687561097599</v>
      </c>
      <c r="O12">
        <v>134628.85334801101</v>
      </c>
      <c r="P12">
        <v>1.71781147672655</v>
      </c>
      <c r="Q12">
        <v>215497.207668997</v>
      </c>
      <c r="R12">
        <v>0.39862050258955001</v>
      </c>
      <c r="S12">
        <v>80992.975473844504</v>
      </c>
      <c r="T12">
        <v>1.9423187142759499</v>
      </c>
      <c r="U12">
        <v>15577.1429237093</v>
      </c>
      <c r="V12">
        <v>3.5212478572285302</v>
      </c>
      <c r="W12">
        <v>33233.5551390439</v>
      </c>
      <c r="X12">
        <v>15.379385753139101</v>
      </c>
      <c r="Y12">
        <v>397.05587118161299</v>
      </c>
      <c r="Z12">
        <v>6.0171361945652304</v>
      </c>
      <c r="AA12">
        <v>33474.814415803499</v>
      </c>
      <c r="AB12">
        <v>3.6493040373837702</v>
      </c>
      <c r="AC12">
        <v>372.56133203957302</v>
      </c>
      <c r="AD12">
        <v>1.35607115637904</v>
      </c>
      <c r="AE12">
        <v>1.0193359488623921</v>
      </c>
      <c r="AF12">
        <v>2.7518037336921202</v>
      </c>
      <c r="AG12">
        <v>0.77273170890531739</v>
      </c>
      <c r="AH12">
        <v>2.88489398985931</v>
      </c>
      <c r="AI12">
        <v>8.5556066661930199</v>
      </c>
      <c r="AJ12">
        <v>2.7452560046967198</v>
      </c>
      <c r="AK12">
        <v>4.0773816752445899</v>
      </c>
      <c r="AL12">
        <v>5.0880881913716696</v>
      </c>
      <c r="AM12">
        <v>443.81660003483501</v>
      </c>
      <c r="AN12">
        <v>7.7196858877187804</v>
      </c>
      <c r="AO12">
        <v>4.8489942864645199</v>
      </c>
      <c r="AP12">
        <v>3.8756866589954799</v>
      </c>
      <c r="AR12">
        <v>134.371346688546</v>
      </c>
      <c r="AS12">
        <v>3.0729927024105899</v>
      </c>
      <c r="AT12">
        <f t="shared" si="0"/>
        <v>121.21667130273883</v>
      </c>
      <c r="AU12">
        <v>3.0729927024105899</v>
      </c>
      <c r="AV12">
        <v>1.3197085949119101</v>
      </c>
      <c r="AW12">
        <v>1.1651092194502899</v>
      </c>
      <c r="AX12">
        <v>0.28949941480052699</v>
      </c>
      <c r="AZ12">
        <v>8410.2746622883697</v>
      </c>
      <c r="BA12">
        <v>6507.8412866014396</v>
      </c>
      <c r="BB12">
        <v>73091.761617821205</v>
      </c>
      <c r="BC12" s="47">
        <v>2079142.1087642601</v>
      </c>
      <c r="BD12" s="1" t="s">
        <v>1083</v>
      </c>
      <c r="BE12" s="59"/>
      <c r="BF12" t="s">
        <v>1226</v>
      </c>
      <c r="BH12" s="51">
        <v>13.05</v>
      </c>
      <c r="BI12" s="51">
        <v>7.05</v>
      </c>
      <c r="BJ12" s="51">
        <f t="shared" si="1"/>
        <v>54.022988505747129</v>
      </c>
      <c r="BK12" s="22">
        <f>IF(BD12="A",SQRT(BJ12^2+systematic_uncertainties!C$5^2+systematic_uncertainties!C$6^2+systematic_uncertainties!C$7^2+systematic_uncertainties!C$10^2+systematic_uncertainties!C$11^2),SQRT(BJ12^2+systematic_uncertainties!C$5^2+systematic_uncertainties!C$8^2+systematic_uncertainties!C$9^2+systematic_uncertainties!C$10^2+systematic_uncertainties!C$11^2))</f>
        <v>54.024520298886834</v>
      </c>
      <c r="BL12" s="62">
        <f t="shared" si="2"/>
        <v>7.0501998990047321</v>
      </c>
    </row>
    <row r="13" spans="1:66" x14ac:dyDescent="0.25">
      <c r="A13">
        <v>308</v>
      </c>
      <c r="B13" t="s">
        <v>34</v>
      </c>
      <c r="C13">
        <v>29.69</v>
      </c>
      <c r="D13">
        <v>69.69</v>
      </c>
      <c r="E13">
        <v>40</v>
      </c>
      <c r="F13">
        <v>950000</v>
      </c>
      <c r="G13">
        <v>56.617942458297797</v>
      </c>
      <c r="H13">
        <v>2.3052117927139402</v>
      </c>
      <c r="I13">
        <v>43.281296463440803</v>
      </c>
      <c r="J13">
        <v>6.4643449807206403</v>
      </c>
      <c r="K13">
        <v>1456.71639191482</v>
      </c>
      <c r="L13">
        <v>1.52867563797965</v>
      </c>
      <c r="M13">
        <v>9256.8736829016198</v>
      </c>
      <c r="N13">
        <v>1.5162076866602201</v>
      </c>
      <c r="O13">
        <v>148596.98395679501</v>
      </c>
      <c r="P13">
        <v>1.2227850894810299</v>
      </c>
      <c r="Q13">
        <v>229937.080791963</v>
      </c>
      <c r="R13">
        <v>0.39862050258955001</v>
      </c>
      <c r="S13">
        <v>93372.348019999205</v>
      </c>
      <c r="T13">
        <v>1.4673854470305501</v>
      </c>
      <c r="U13">
        <v>1192.54771246531</v>
      </c>
      <c r="V13">
        <v>12.818595390721001</v>
      </c>
      <c r="W13">
        <v>2410.0268451137999</v>
      </c>
      <c r="X13">
        <v>3.13932084782989</v>
      </c>
      <c r="Y13">
        <v>340.64439214863501</v>
      </c>
      <c r="Z13">
        <v>1.6215560090330301</v>
      </c>
      <c r="AA13">
        <v>31178.208154868</v>
      </c>
      <c r="AB13">
        <v>1.6342664716505499</v>
      </c>
      <c r="AC13">
        <v>412.93874823771699</v>
      </c>
      <c r="AD13">
        <v>0.888903899380035</v>
      </c>
      <c r="AE13">
        <v>0.73198736219379656</v>
      </c>
      <c r="AF13">
        <v>1.21825033688081</v>
      </c>
      <c r="AG13">
        <v>0.5731087779074755</v>
      </c>
      <c r="AH13">
        <v>1.3712927808389099</v>
      </c>
      <c r="AI13">
        <v>6.140353990857025</v>
      </c>
      <c r="AJ13">
        <v>0.96258078164222804</v>
      </c>
      <c r="AK13">
        <v>4.0770550313932397</v>
      </c>
      <c r="AL13">
        <v>1.9278863746939701</v>
      </c>
      <c r="AM13">
        <v>498.88494346386602</v>
      </c>
      <c r="AN13">
        <v>7.1613487950969503</v>
      </c>
      <c r="AO13">
        <v>4.3367809493221996</v>
      </c>
      <c r="AP13">
        <v>4.0787013360368602</v>
      </c>
      <c r="AR13">
        <v>200.91785702817799</v>
      </c>
      <c r="AS13">
        <v>1.0702727641744101</v>
      </c>
      <c r="AT13">
        <f t="shared" si="0"/>
        <v>181.24841667834045</v>
      </c>
      <c r="AU13">
        <v>1.0702727641744101</v>
      </c>
      <c r="AV13">
        <v>1.2781143888367399</v>
      </c>
      <c r="AW13">
        <v>1.37656390333622</v>
      </c>
      <c r="AX13">
        <v>0.55358401828510795</v>
      </c>
      <c r="AZ13">
        <v>5869.7978281846999</v>
      </c>
      <c r="BA13">
        <v>4689.6845489777397</v>
      </c>
      <c r="BB13">
        <v>51012.610376098703</v>
      </c>
      <c r="BC13" s="47">
        <v>2240281.7864423799</v>
      </c>
      <c r="BD13" s="1" t="s">
        <v>1083</v>
      </c>
      <c r="BE13" s="59"/>
      <c r="BF13" t="s">
        <v>1226</v>
      </c>
      <c r="BH13" s="51">
        <v>20.89</v>
      </c>
      <c r="BI13" s="51">
        <v>5.35</v>
      </c>
      <c r="BJ13" s="51">
        <f t="shared" si="1"/>
        <v>25.610339875538536</v>
      </c>
      <c r="BK13" s="22">
        <f>IF(BD13="A",SQRT(BJ13^2+systematic_uncertainties!C$5^2+systematic_uncertainties!C$6^2+systematic_uncertainties!C$7^2+systematic_uncertainties!C$10^2+systematic_uncertainties!C$11^2),SQRT(BJ13^2+systematic_uncertainties!C$5^2+systematic_uncertainties!C$8^2+systematic_uncertainties!C$9^2+systematic_uncertainties!C$10^2+systematic_uncertainties!C$11^2))</f>
        <v>25.613570914133557</v>
      </c>
      <c r="BL13" s="62">
        <f t="shared" si="2"/>
        <v>5.3506749639625006</v>
      </c>
    </row>
    <row r="14" spans="1:66" x14ac:dyDescent="0.25">
      <c r="A14">
        <v>309</v>
      </c>
      <c r="B14" t="s">
        <v>35</v>
      </c>
      <c r="C14">
        <v>30.027999999999999</v>
      </c>
      <c r="D14">
        <v>58.371000000000002</v>
      </c>
      <c r="E14">
        <v>28.343</v>
      </c>
      <c r="F14">
        <v>950000</v>
      </c>
      <c r="G14">
        <v>57.783399939493897</v>
      </c>
      <c r="H14">
        <v>2.5308668334302298</v>
      </c>
      <c r="I14">
        <v>43.8004428040025</v>
      </c>
      <c r="J14">
        <v>7.4693680307385204</v>
      </c>
      <c r="K14">
        <v>1399.78920517854</v>
      </c>
      <c r="L14">
        <v>1.8309114651424501</v>
      </c>
      <c r="M14">
        <v>9443.7704589826208</v>
      </c>
      <c r="N14">
        <v>1.57478400654427</v>
      </c>
      <c r="O14">
        <v>149403.58724384799</v>
      </c>
      <c r="P14">
        <v>1.81117584199685</v>
      </c>
      <c r="Q14">
        <v>229627.47962580001</v>
      </c>
      <c r="R14">
        <v>0.46972507543147402</v>
      </c>
      <c r="S14">
        <v>93080.1283585825</v>
      </c>
      <c r="T14">
        <v>2.44032748975811</v>
      </c>
      <c r="U14">
        <v>1350.9517821926299</v>
      </c>
      <c r="V14">
        <v>13.957716779657501</v>
      </c>
      <c r="W14">
        <v>2124.3971242812099</v>
      </c>
      <c r="X14">
        <v>3.77024097965975</v>
      </c>
      <c r="Y14">
        <v>344.10102840415698</v>
      </c>
      <c r="Z14">
        <v>1.6735658770301201</v>
      </c>
      <c r="AA14">
        <v>30767.621703459499</v>
      </c>
      <c r="AB14">
        <v>2.1306110026602298</v>
      </c>
      <c r="AC14">
        <v>423.53531879573598</v>
      </c>
      <c r="AD14">
        <v>0.92580094772747301</v>
      </c>
      <c r="AE14">
        <v>0.66650898739359843</v>
      </c>
      <c r="AF14">
        <v>1.5195584609691499</v>
      </c>
      <c r="AG14">
        <v>0.52422138425619469</v>
      </c>
      <c r="AH14">
        <v>1.55734247809729</v>
      </c>
      <c r="AI14">
        <v>5.5405914216203307</v>
      </c>
      <c r="AJ14">
        <v>1.0800600433238301</v>
      </c>
      <c r="AK14">
        <v>4.56518150247138</v>
      </c>
      <c r="AL14">
        <v>2.1710646311311801</v>
      </c>
      <c r="AM14">
        <v>517.84051421266304</v>
      </c>
      <c r="AN14">
        <v>9.1931156039110693</v>
      </c>
      <c r="AO14">
        <v>3.59943131615946</v>
      </c>
      <c r="AP14">
        <v>4.1578381870475702</v>
      </c>
      <c r="AR14">
        <v>225.68818169303401</v>
      </c>
      <c r="AS14">
        <v>1.2872652386929699</v>
      </c>
      <c r="AT14">
        <f t="shared" si="0"/>
        <v>203.59377807388805</v>
      </c>
      <c r="AU14">
        <v>1.2872652386929699</v>
      </c>
      <c r="AV14">
        <v>1.2711362653877201</v>
      </c>
      <c r="AW14">
        <v>1.6637614844290001</v>
      </c>
      <c r="AX14">
        <v>0.61937608833482005</v>
      </c>
      <c r="AZ14">
        <v>5591.3172550468898</v>
      </c>
      <c r="BA14">
        <v>4499.0119359241999</v>
      </c>
      <c r="BB14">
        <v>48196.012115162397</v>
      </c>
      <c r="BC14" s="47">
        <v>2403401.0014390801</v>
      </c>
      <c r="BD14" s="1" t="s">
        <v>1083</v>
      </c>
      <c r="BE14" s="59"/>
      <c r="BF14" t="s">
        <v>1226</v>
      </c>
      <c r="BH14" s="51">
        <v>20.420000000000002</v>
      </c>
      <c r="BI14" s="51">
        <v>5.69</v>
      </c>
      <c r="BJ14" s="51">
        <f t="shared" si="1"/>
        <v>27.864838393731635</v>
      </c>
      <c r="BK14" s="22">
        <f>IF(BD14="A",SQRT(BJ14^2+systematic_uncertainties!C$5^2+systematic_uncertainties!C$6^2+systematic_uncertainties!C$7^2+systematic_uncertainties!C$10^2+systematic_uncertainties!C$11^2),SQRT(BJ14^2+systematic_uncertainties!C$5^2+systematic_uncertainties!C$8^2+systematic_uncertainties!C$9^2+systematic_uncertainties!C$10^2+systematic_uncertainties!C$11^2))</f>
        <v>27.867808043359453</v>
      </c>
      <c r="BL14" s="62">
        <f t="shared" si="2"/>
        <v>5.6906064024540006</v>
      </c>
    </row>
    <row r="15" spans="1:66" x14ac:dyDescent="0.25">
      <c r="A15">
        <v>310</v>
      </c>
      <c r="B15" t="s">
        <v>36</v>
      </c>
      <c r="C15">
        <v>29.69</v>
      </c>
      <c r="D15">
        <v>69.69</v>
      </c>
      <c r="E15">
        <v>40</v>
      </c>
      <c r="F15">
        <v>950000</v>
      </c>
      <c r="G15">
        <v>49.765665145943103</v>
      </c>
      <c r="H15">
        <v>2.8366914280471298</v>
      </c>
      <c r="I15">
        <v>44.173406928786697</v>
      </c>
      <c r="J15">
        <v>8.3587142633782907</v>
      </c>
      <c r="K15">
        <v>1539.8447722283299</v>
      </c>
      <c r="L15">
        <v>2.17516096967752</v>
      </c>
      <c r="M15">
        <v>8155.6124269853999</v>
      </c>
      <c r="N15">
        <v>2.5634401161146401</v>
      </c>
      <c r="O15">
        <v>150340.12070615901</v>
      </c>
      <c r="P15">
        <v>2.0119727654744</v>
      </c>
      <c r="Q15">
        <v>231690.127124091</v>
      </c>
      <c r="R15">
        <v>0.39862050258955001</v>
      </c>
      <c r="S15">
        <v>91239.293287933004</v>
      </c>
      <c r="T15">
        <v>2.3391364644366202</v>
      </c>
      <c r="U15">
        <v>1290.04654298174</v>
      </c>
      <c r="V15">
        <v>12.247641332527801</v>
      </c>
      <c r="W15">
        <v>2515.4922513535398</v>
      </c>
      <c r="X15">
        <v>4.1169094701861697</v>
      </c>
      <c r="Y15">
        <v>307.43259971388397</v>
      </c>
      <c r="Z15">
        <v>2.5823366526327201</v>
      </c>
      <c r="AA15">
        <v>28805.883661986602</v>
      </c>
      <c r="AB15">
        <v>2.6655309786911698</v>
      </c>
      <c r="AC15">
        <v>396.75403974831198</v>
      </c>
      <c r="AD15">
        <v>1.67431050131987</v>
      </c>
      <c r="AE15">
        <v>0.74356144652249834</v>
      </c>
      <c r="AF15">
        <v>1.9297593209083199</v>
      </c>
      <c r="AG15">
        <v>0.57347264022143807</v>
      </c>
      <c r="AH15">
        <v>1.97290036266682</v>
      </c>
      <c r="AI15">
        <v>6.2161514554130033</v>
      </c>
      <c r="AJ15">
        <v>1.76435627196624</v>
      </c>
      <c r="AK15">
        <v>3.3230977187731199</v>
      </c>
      <c r="AL15">
        <v>2.50977994046846</v>
      </c>
      <c r="AM15">
        <v>545.69612928244703</v>
      </c>
      <c r="AN15">
        <v>7.6549339556419804</v>
      </c>
      <c r="AO15">
        <v>4.4885580642938896</v>
      </c>
      <c r="AP15">
        <v>4.1068300755906799</v>
      </c>
      <c r="AR15">
        <v>192.94441676488501</v>
      </c>
      <c r="AS15">
        <v>1.0638979119734899</v>
      </c>
      <c r="AT15">
        <f t="shared" si="0"/>
        <v>174.05555963428736</v>
      </c>
      <c r="AU15">
        <v>1.0638979119734899</v>
      </c>
      <c r="AV15">
        <v>1.2975080035917801</v>
      </c>
      <c r="AW15">
        <v>1.3630938887181401</v>
      </c>
      <c r="AX15">
        <v>0.51392191595916203</v>
      </c>
      <c r="AZ15">
        <v>6039.3742098151697</v>
      </c>
      <c r="BA15">
        <v>4753.6351591845496</v>
      </c>
      <c r="BB15">
        <v>52268.417029359502</v>
      </c>
      <c r="BC15" s="47">
        <v>2179920.3779527</v>
      </c>
      <c r="BD15" s="1" t="s">
        <v>1083</v>
      </c>
      <c r="BE15" s="59"/>
      <c r="BF15" t="s">
        <v>1226</v>
      </c>
      <c r="BH15" s="51">
        <v>15.85</v>
      </c>
      <c r="BI15" s="51">
        <v>5.56</v>
      </c>
      <c r="BJ15" s="51">
        <f t="shared" si="1"/>
        <v>35.078864353312298</v>
      </c>
      <c r="BK15" s="22">
        <f>IF(BD15="A",SQRT(BJ15^2+systematic_uncertainties!C$5^2+systematic_uncertainties!C$6^2+systematic_uncertainties!C$7^2+systematic_uncertainties!C$10^2+systematic_uncertainties!C$11^2),SQRT(BJ15^2+systematic_uncertainties!C$5^2+systematic_uncertainties!C$8^2+systematic_uncertainties!C$9^2+systematic_uncertainties!C$10^2+systematic_uncertainties!C$11^2))</f>
        <v>35.081223336007447</v>
      </c>
      <c r="BL15" s="62">
        <f t="shared" si="2"/>
        <v>5.5603738987571809</v>
      </c>
    </row>
    <row r="16" spans="1:66" x14ac:dyDescent="0.25">
      <c r="A16">
        <v>311</v>
      </c>
      <c r="B16" t="s">
        <v>37</v>
      </c>
      <c r="C16">
        <v>29.689</v>
      </c>
      <c r="D16">
        <v>69.688999999999993</v>
      </c>
      <c r="E16">
        <v>40</v>
      </c>
      <c r="F16">
        <v>950000</v>
      </c>
      <c r="G16">
        <v>59.576546437895999</v>
      </c>
      <c r="H16">
        <v>2.5171421428655201</v>
      </c>
      <c r="I16">
        <v>42.136543708075003</v>
      </c>
      <c r="J16">
        <v>7.1657448491181901</v>
      </c>
      <c r="K16">
        <v>1363.0559102872201</v>
      </c>
      <c r="L16">
        <v>1.7653443323787701</v>
      </c>
      <c r="M16">
        <v>8979.9785644621206</v>
      </c>
      <c r="N16">
        <v>1.83101450180159</v>
      </c>
      <c r="O16">
        <v>148526.88127195399</v>
      </c>
      <c r="P16">
        <v>1.250986455869</v>
      </c>
      <c r="Q16">
        <v>229437.840506768</v>
      </c>
      <c r="R16">
        <v>0.39862050258955001</v>
      </c>
      <c r="S16">
        <v>93166.458924510298</v>
      </c>
      <c r="T16">
        <v>1.94015283121645</v>
      </c>
      <c r="U16">
        <v>1161.37487228586</v>
      </c>
      <c r="V16">
        <v>12.833902618932401</v>
      </c>
      <c r="W16">
        <v>2220.51409506048</v>
      </c>
      <c r="X16">
        <v>3.2064011427307899</v>
      </c>
      <c r="Y16">
        <v>334.68280768019298</v>
      </c>
      <c r="Z16">
        <v>1.4597162285666001</v>
      </c>
      <c r="AA16">
        <v>33047.130079581599</v>
      </c>
      <c r="AB16">
        <v>1.54734085335078</v>
      </c>
      <c r="AC16">
        <v>412.12653527199001</v>
      </c>
      <c r="AD16">
        <v>0.93560533672169</v>
      </c>
      <c r="AE16">
        <v>0.80858537518160922</v>
      </c>
      <c r="AF16">
        <v>1.2287094119689099</v>
      </c>
      <c r="AG16">
        <v>0.63108651981899888</v>
      </c>
      <c r="AH16">
        <v>1.1984005569782801</v>
      </c>
      <c r="AI16">
        <v>6.8395660560751157</v>
      </c>
      <c r="AJ16">
        <v>0.951054912855129</v>
      </c>
      <c r="AK16">
        <v>3.9323914849153101</v>
      </c>
      <c r="AL16">
        <v>2.1748592036510801</v>
      </c>
      <c r="AM16">
        <v>493.32949940268799</v>
      </c>
      <c r="AN16">
        <v>7.9239875182597199</v>
      </c>
      <c r="AO16">
        <v>4.9389221253269397</v>
      </c>
      <c r="AP16">
        <v>3.10526059467034</v>
      </c>
      <c r="AR16">
        <v>181.95587827706501</v>
      </c>
      <c r="AS16">
        <v>1.0136422060757</v>
      </c>
      <c r="AT16">
        <f t="shared" si="0"/>
        <v>164.14277621132334</v>
      </c>
      <c r="AU16">
        <v>1.0136422060757</v>
      </c>
      <c r="AV16">
        <v>1.2814910806971</v>
      </c>
      <c r="AW16">
        <v>1.2964115449675599</v>
      </c>
      <c r="AX16">
        <v>0.486795429562002</v>
      </c>
      <c r="AZ16">
        <v>6645.2553878829503</v>
      </c>
      <c r="BA16">
        <v>5294.2939593251904</v>
      </c>
      <c r="BB16">
        <v>58155.468496344998</v>
      </c>
      <c r="BC16" s="47">
        <v>2290722.56911674</v>
      </c>
      <c r="BD16" s="1" t="s">
        <v>1083</v>
      </c>
      <c r="BE16" s="59"/>
      <c r="BF16" t="s">
        <v>1226</v>
      </c>
      <c r="BH16" s="51">
        <v>21.98</v>
      </c>
      <c r="BI16" s="51">
        <v>5.58</v>
      </c>
      <c r="BJ16" s="51">
        <f t="shared" si="1"/>
        <v>25.386715195632391</v>
      </c>
      <c r="BK16" s="22">
        <f>IF(BD16="A",SQRT(BJ16^2+systematic_uncertainties!C$5^2+systematic_uncertainties!C$6^2+systematic_uncertainties!C$7^2+systematic_uncertainties!C$10^2+systematic_uncertainties!C$11^2),SQRT(BJ16^2+systematic_uncertainties!C$5^2+systematic_uncertainties!C$8^2+systematic_uncertainties!C$9^2+systematic_uncertainties!C$10^2+systematic_uncertainties!C$11^2))</f>
        <v>25.389974691931101</v>
      </c>
      <c r="BL16" s="62">
        <f t="shared" si="2"/>
        <v>5.5807164372864557</v>
      </c>
    </row>
    <row r="17" spans="1:64" x14ac:dyDescent="0.25">
      <c r="A17">
        <v>312</v>
      </c>
      <c r="B17" t="s">
        <v>38</v>
      </c>
      <c r="C17">
        <v>29.689</v>
      </c>
      <c r="D17">
        <v>57.22</v>
      </c>
      <c r="E17">
        <v>27.53</v>
      </c>
      <c r="F17">
        <v>949999.99999999895</v>
      </c>
      <c r="G17">
        <v>59.890426596810798</v>
      </c>
      <c r="H17">
        <v>3.24043584114873</v>
      </c>
      <c r="I17">
        <v>44.687304208142301</v>
      </c>
      <c r="J17">
        <v>8.1594264319177601</v>
      </c>
      <c r="K17">
        <v>1390.42951379632</v>
      </c>
      <c r="L17">
        <v>2.41159110087581</v>
      </c>
      <c r="M17">
        <v>9430.9289371638097</v>
      </c>
      <c r="N17">
        <v>2.0875288590466301</v>
      </c>
      <c r="O17">
        <v>146811.65108115101</v>
      </c>
      <c r="P17">
        <v>2.1145320694010499</v>
      </c>
      <c r="Q17">
        <v>230717.321947391</v>
      </c>
      <c r="R17">
        <v>0.47525585459344</v>
      </c>
      <c r="S17">
        <v>92656.084137207901</v>
      </c>
      <c r="T17">
        <v>2.95250494814846</v>
      </c>
      <c r="U17">
        <v>1316.7969020943301</v>
      </c>
      <c r="V17">
        <v>14.029019438203701</v>
      </c>
      <c r="W17">
        <v>2055.1705799749102</v>
      </c>
      <c r="X17">
        <v>2.7277543908739199</v>
      </c>
      <c r="Y17">
        <v>356.56615088665802</v>
      </c>
      <c r="Z17">
        <v>2.1072862585102898</v>
      </c>
      <c r="AA17">
        <v>33327.830494025402</v>
      </c>
      <c r="AB17">
        <v>2.2644897407950602</v>
      </c>
      <c r="AC17">
        <v>417.36509203268702</v>
      </c>
      <c r="AD17">
        <v>1.4651276875669801</v>
      </c>
      <c r="AE17">
        <v>0.78553466885209144</v>
      </c>
      <c r="AF17">
        <v>1.87840054834458</v>
      </c>
      <c r="AG17">
        <v>0.61325444399170648</v>
      </c>
      <c r="AH17">
        <v>1.65155166581448</v>
      </c>
      <c r="AI17">
        <v>6.5780317332556875</v>
      </c>
      <c r="AJ17">
        <v>1.46607597223231</v>
      </c>
      <c r="AK17">
        <v>4.1930688854801996</v>
      </c>
      <c r="AL17">
        <v>2.5451482671079901</v>
      </c>
      <c r="AM17">
        <v>482.95974357946301</v>
      </c>
      <c r="AN17">
        <v>8.6196062662239701</v>
      </c>
      <c r="AO17">
        <v>4.7696637416490599</v>
      </c>
      <c r="AP17">
        <v>4.1331709201155</v>
      </c>
      <c r="AR17">
        <v>190.27576054020099</v>
      </c>
      <c r="AS17">
        <v>1.1982667417878601</v>
      </c>
      <c r="AT17">
        <f t="shared" si="0"/>
        <v>171.64815930393772</v>
      </c>
      <c r="AU17">
        <v>1.1982667417878601</v>
      </c>
      <c r="AV17">
        <v>1.2810200132302401</v>
      </c>
      <c r="AW17">
        <v>1.53403002065264</v>
      </c>
      <c r="AX17">
        <v>0.54481118947621099</v>
      </c>
      <c r="AZ17">
        <v>6867.0048025577198</v>
      </c>
      <c r="BA17">
        <v>5472.2910667416299</v>
      </c>
      <c r="BB17">
        <v>59511.956265712397</v>
      </c>
      <c r="BC17" s="47">
        <v>2467602.65455767</v>
      </c>
      <c r="BD17" s="1" t="s">
        <v>1083</v>
      </c>
      <c r="BE17" s="59"/>
      <c r="BF17" t="s">
        <v>1226</v>
      </c>
      <c r="BH17" s="51">
        <v>21.16</v>
      </c>
      <c r="BI17" s="51">
        <v>6.26</v>
      </c>
      <c r="BJ17" s="51">
        <f t="shared" si="1"/>
        <v>29.584120982986768</v>
      </c>
      <c r="BK17" s="22">
        <f>IF(BD17="A",SQRT(BJ17^2+systematic_uncertainties!C$5^2+systematic_uncertainties!C$6^2+systematic_uncertainties!C$7^2+systematic_uncertainties!C$10^2+systematic_uncertainties!C$11^2),SQRT(BJ17^2+systematic_uncertainties!C$5^2+systematic_uncertainties!C$8^2+systematic_uncertainties!C$9^2+systematic_uncertainties!C$10^2+systematic_uncertainties!C$11^2))</f>
        <v>29.586918068104819</v>
      </c>
      <c r="BL17" s="62">
        <f t="shared" si="2"/>
        <v>6.2605918632109789</v>
      </c>
    </row>
    <row r="18" spans="1:64" x14ac:dyDescent="0.25">
      <c r="A18">
        <v>313</v>
      </c>
      <c r="B18" t="s">
        <v>39</v>
      </c>
      <c r="C18">
        <v>30.027000000000001</v>
      </c>
      <c r="D18">
        <v>70.027000000000001</v>
      </c>
      <c r="E18">
        <v>40</v>
      </c>
      <c r="F18">
        <v>950000</v>
      </c>
      <c r="G18">
        <v>71.340020591135996</v>
      </c>
      <c r="H18">
        <v>2.9708075921264898</v>
      </c>
      <c r="I18">
        <v>32.9193600809676</v>
      </c>
      <c r="J18">
        <v>7.7939759198012499</v>
      </c>
      <c r="K18">
        <v>1225.0218318355201</v>
      </c>
      <c r="L18">
        <v>1.9850386589504301</v>
      </c>
      <c r="M18">
        <v>12289.137781810499</v>
      </c>
      <c r="N18">
        <v>2.28968064970389</v>
      </c>
      <c r="O18">
        <v>137665.18119776101</v>
      </c>
      <c r="P18">
        <v>1.4004318393431501</v>
      </c>
      <c r="Q18">
        <v>220492.00512373599</v>
      </c>
      <c r="R18">
        <v>0.39862050258955001</v>
      </c>
      <c r="S18">
        <v>91296.286327235794</v>
      </c>
      <c r="T18">
        <v>2.5394680292227299</v>
      </c>
      <c r="U18">
        <v>1056.7660554095</v>
      </c>
      <c r="V18">
        <v>13.270022515417301</v>
      </c>
      <c r="W18">
        <v>4971.7145272282696</v>
      </c>
      <c r="X18">
        <v>3.73423778678674</v>
      </c>
      <c r="Y18">
        <v>794.99863664778604</v>
      </c>
      <c r="Z18">
        <v>3.7294937638963499</v>
      </c>
      <c r="AA18">
        <v>57529.1035688794</v>
      </c>
      <c r="AB18">
        <v>2.6897689155757498</v>
      </c>
      <c r="AC18">
        <v>496.06318307833197</v>
      </c>
      <c r="AD18">
        <v>1.51112265998038</v>
      </c>
      <c r="AE18">
        <v>0.67438440655073417</v>
      </c>
      <c r="AF18">
        <v>1.4522661370212799</v>
      </c>
      <c r="AG18">
        <v>0.52855326320595797</v>
      </c>
      <c r="AH18">
        <v>1.5977340410940699</v>
      </c>
      <c r="AI18">
        <v>5.6069295763042799</v>
      </c>
      <c r="AJ18">
        <v>1.2231094471878801</v>
      </c>
      <c r="AK18">
        <v>7.6196535020249696</v>
      </c>
      <c r="AL18">
        <v>3.1933830093779099</v>
      </c>
      <c r="AM18">
        <v>483.31444143393702</v>
      </c>
      <c r="AN18">
        <v>7.6969996809009</v>
      </c>
      <c r="AO18">
        <v>4.5596101687086898</v>
      </c>
      <c r="AP18">
        <v>3.9490560584094201</v>
      </c>
      <c r="AR18">
        <v>261.80852915034501</v>
      </c>
      <c r="AS18">
        <v>1.98435375584773</v>
      </c>
      <c r="AT18">
        <f t="shared" si="0"/>
        <v>236.17801863539762</v>
      </c>
      <c r="AU18">
        <v>1.98435375584773</v>
      </c>
      <c r="AV18">
        <v>1.2768711427366699</v>
      </c>
      <c r="AW18">
        <v>1.3967679916778799</v>
      </c>
      <c r="AX18">
        <v>0.38777475030335701</v>
      </c>
      <c r="AZ18">
        <v>5694.9004523591202</v>
      </c>
      <c r="BA18">
        <v>4555.1378205161</v>
      </c>
      <c r="BB18">
        <v>49024.337948761</v>
      </c>
      <c r="BC18" s="47">
        <v>2833653.7542478801</v>
      </c>
      <c r="BD18" s="1" t="s">
        <v>1083</v>
      </c>
      <c r="BE18" s="59"/>
      <c r="BF18" t="s">
        <v>1226</v>
      </c>
      <c r="BH18" s="51">
        <v>16.309999999999999</v>
      </c>
      <c r="BI18" s="51">
        <v>4.1900000000000004</v>
      </c>
      <c r="BJ18" s="51">
        <f t="shared" si="1"/>
        <v>25.689760882893935</v>
      </c>
      <c r="BK18" s="22">
        <f>IF(BD18="A",SQRT(BJ18^2+systematic_uncertainties!C$5^2+systematic_uncertainties!C$6^2+systematic_uncertainties!C$7^2+systematic_uncertainties!C$10^2+systematic_uncertainties!C$11^2),SQRT(BJ18^2+systematic_uncertainties!C$5^2+systematic_uncertainties!C$8^2+systematic_uncertainties!C$9^2+systematic_uncertainties!C$10^2+systematic_uncertainties!C$11^2))</f>
        <v>25.692981933847552</v>
      </c>
      <c r="BL18" s="62">
        <f t="shared" si="2"/>
        <v>4.1905253534105356</v>
      </c>
    </row>
    <row r="19" spans="1:64" x14ac:dyDescent="0.25">
      <c r="A19">
        <v>314</v>
      </c>
      <c r="B19" t="s">
        <v>40</v>
      </c>
      <c r="C19">
        <v>30.03</v>
      </c>
      <c r="D19">
        <v>70.03</v>
      </c>
      <c r="E19">
        <v>40</v>
      </c>
      <c r="F19">
        <v>950000</v>
      </c>
      <c r="G19">
        <v>57.147216271091999</v>
      </c>
      <c r="H19">
        <v>2.5073866584475599</v>
      </c>
      <c r="I19">
        <v>42.406823750353702</v>
      </c>
      <c r="J19">
        <v>6.5388521013459</v>
      </c>
      <c r="K19">
        <v>1433.5036737595899</v>
      </c>
      <c r="L19">
        <v>1.3825899214255399</v>
      </c>
      <c r="M19">
        <v>9283.4704504452893</v>
      </c>
      <c r="N19">
        <v>1.3134719751083099</v>
      </c>
      <c r="O19">
        <v>148901.659260758</v>
      </c>
      <c r="P19">
        <v>1.0640102866974499</v>
      </c>
      <c r="Q19">
        <v>229660.456832575</v>
      </c>
      <c r="R19">
        <v>0.39862050258955001</v>
      </c>
      <c r="S19">
        <v>91715.927080331006</v>
      </c>
      <c r="T19">
        <v>1.3407972524131899</v>
      </c>
      <c r="U19">
        <v>1189.8282190057801</v>
      </c>
      <c r="V19">
        <v>12.849761110537299</v>
      </c>
      <c r="W19">
        <v>2090.3821099863999</v>
      </c>
      <c r="X19">
        <v>2.3596115665653201</v>
      </c>
      <c r="Y19">
        <v>358.35282875101501</v>
      </c>
      <c r="Z19">
        <v>1.46043563342681</v>
      </c>
      <c r="AA19">
        <v>33086.314534297198</v>
      </c>
      <c r="AB19">
        <v>1.92249625907845</v>
      </c>
      <c r="AC19">
        <v>420.70904093618202</v>
      </c>
      <c r="AD19">
        <v>0.85762855284268802</v>
      </c>
      <c r="AE19">
        <v>0.75303162980302518</v>
      </c>
      <c r="AF19">
        <v>1.2089186350569501</v>
      </c>
      <c r="AG19">
        <v>0.57962383396817241</v>
      </c>
      <c r="AH19">
        <v>1.26158532430346</v>
      </c>
      <c r="AI19">
        <v>6.2548913746530612</v>
      </c>
      <c r="AJ19">
        <v>0.77957262295976804</v>
      </c>
      <c r="AK19">
        <v>4.6481999673447696</v>
      </c>
      <c r="AL19">
        <v>1.9039170164550301</v>
      </c>
      <c r="AM19">
        <v>543.52911027182995</v>
      </c>
      <c r="AN19">
        <v>6.8827624746718401</v>
      </c>
      <c r="AO19">
        <v>4.9794556013047799</v>
      </c>
      <c r="AP19">
        <v>3.1131011470511898</v>
      </c>
      <c r="AR19">
        <v>202.465682407738</v>
      </c>
      <c r="AS19">
        <v>1.0661173655578</v>
      </c>
      <c r="AT19">
        <f t="shared" si="0"/>
        <v>182.64471317228751</v>
      </c>
      <c r="AU19">
        <v>1.0661173655578</v>
      </c>
      <c r="AV19">
        <v>1.30008576519663</v>
      </c>
      <c r="AW19">
        <v>1.3655928296734501</v>
      </c>
      <c r="AX19">
        <v>0.63022556117705297</v>
      </c>
      <c r="AZ19">
        <v>6023.6254897926601</v>
      </c>
      <c r="BA19">
        <v>4731.7222545933</v>
      </c>
      <c r="BB19">
        <v>51803.793930530701</v>
      </c>
      <c r="BC19" s="47">
        <v>2276447.78599618</v>
      </c>
      <c r="BD19" s="1" t="s">
        <v>1083</v>
      </c>
      <c r="BE19" s="59"/>
      <c r="BF19" t="s">
        <v>1226</v>
      </c>
      <c r="BH19" s="51">
        <v>14.36</v>
      </c>
      <c r="BI19" s="51">
        <v>5.33</v>
      </c>
      <c r="BJ19" s="51">
        <f t="shared" si="1"/>
        <v>37.116991643454043</v>
      </c>
      <c r="BK19" s="22">
        <f>IF(BD19="A",SQRT(BJ19^2+systematic_uncertainties!C$5^2+systematic_uncertainties!C$6^2+systematic_uncertainties!C$7^2+systematic_uncertainties!C$10^2+systematic_uncertainties!C$11^2),SQRT(BJ19^2+systematic_uncertainties!C$5^2+systematic_uncertainties!C$8^2+systematic_uncertainties!C$9^2+systematic_uncertainties!C$10^2+systematic_uncertainties!C$11^2))</f>
        <v>37.1192211003004</v>
      </c>
      <c r="BL19" s="62">
        <f t="shared" si="2"/>
        <v>5.3303201500031365</v>
      </c>
    </row>
    <row r="20" spans="1:64" x14ac:dyDescent="0.25">
      <c r="A20">
        <v>315</v>
      </c>
      <c r="B20" t="s">
        <v>41</v>
      </c>
      <c r="C20">
        <v>29.69</v>
      </c>
      <c r="D20">
        <v>69.69</v>
      </c>
      <c r="E20">
        <v>40</v>
      </c>
      <c r="F20">
        <v>950000</v>
      </c>
      <c r="G20">
        <v>53.6438595541469</v>
      </c>
      <c r="H20">
        <v>2.5682608758345999</v>
      </c>
      <c r="I20">
        <v>42.862815080040399</v>
      </c>
      <c r="J20">
        <v>6.4279568390852297</v>
      </c>
      <c r="K20">
        <v>1455.27344973856</v>
      </c>
      <c r="L20">
        <v>1.7724583535463501</v>
      </c>
      <c r="M20">
        <v>9111.7729108615094</v>
      </c>
      <c r="N20">
        <v>1.9306388321795001</v>
      </c>
      <c r="O20">
        <v>148923.35055601801</v>
      </c>
      <c r="P20">
        <v>1.5100908791422001</v>
      </c>
      <c r="Q20">
        <v>231420.40224799199</v>
      </c>
      <c r="R20">
        <v>0.39862050258955001</v>
      </c>
      <c r="S20">
        <v>91208.324185927195</v>
      </c>
      <c r="T20">
        <v>1.5748655471697299</v>
      </c>
      <c r="U20">
        <v>1119.5075398051099</v>
      </c>
      <c r="V20">
        <v>13.090907953118499</v>
      </c>
      <c r="W20">
        <v>2073.8274597413501</v>
      </c>
      <c r="X20">
        <v>2.01197561445372</v>
      </c>
      <c r="Y20">
        <v>334.40998904129498</v>
      </c>
      <c r="Z20">
        <v>1.80596675620737</v>
      </c>
      <c r="AA20">
        <v>30983.317883626201</v>
      </c>
      <c r="AB20">
        <v>1.90055739328184</v>
      </c>
      <c r="AC20">
        <v>411.44864560495802</v>
      </c>
      <c r="AD20">
        <v>1.0249513377753501</v>
      </c>
      <c r="AE20">
        <v>0.72759375978209684</v>
      </c>
      <c r="AF20">
        <v>1.2591533216648501</v>
      </c>
      <c r="AG20">
        <v>0.5666330480035916</v>
      </c>
      <c r="AH20">
        <v>1.4081455785088901</v>
      </c>
      <c r="AI20">
        <v>6.0831421846476328</v>
      </c>
      <c r="AJ20">
        <v>1.1096770351527301</v>
      </c>
      <c r="AK20">
        <v>4.1450922707153097</v>
      </c>
      <c r="AL20">
        <v>2.3708778943755302</v>
      </c>
      <c r="AM20">
        <v>489.27565606485598</v>
      </c>
      <c r="AN20">
        <v>8.4020442278179104</v>
      </c>
      <c r="AO20">
        <v>5.6490680564715596</v>
      </c>
      <c r="AP20">
        <v>5.5262810635552198</v>
      </c>
      <c r="AR20">
        <v>202.40101361452301</v>
      </c>
      <c r="AS20">
        <v>1.0652270950865601</v>
      </c>
      <c r="AT20">
        <f t="shared" si="0"/>
        <v>182.58637531943518</v>
      </c>
      <c r="AU20">
        <v>1.0652270950865601</v>
      </c>
      <c r="AV20">
        <v>1.28442350630247</v>
      </c>
      <c r="AW20">
        <v>1.3681011084111201</v>
      </c>
      <c r="AX20">
        <v>0.53130269034936195</v>
      </c>
      <c r="AZ20">
        <v>5960.64896202004</v>
      </c>
      <c r="BA20">
        <v>4737.9041100119402</v>
      </c>
      <c r="BB20">
        <v>51583.496379911703</v>
      </c>
      <c r="BC20" s="47">
        <v>2279830.44551992</v>
      </c>
      <c r="BD20" s="1" t="s">
        <v>1083</v>
      </c>
      <c r="BE20" s="59"/>
      <c r="BF20" t="s">
        <v>1226</v>
      </c>
      <c r="BH20" s="51">
        <v>18.91</v>
      </c>
      <c r="BI20" s="51">
        <v>5.29</v>
      </c>
      <c r="BJ20" s="51">
        <f t="shared" si="1"/>
        <v>27.974616604970915</v>
      </c>
      <c r="BK20" s="22">
        <f>IF(BD20="A",SQRT(BJ20^2+systematic_uncertainties!C$5^2+systematic_uncertainties!C$6^2+systematic_uncertainties!C$7^2+systematic_uncertainties!C$10^2+systematic_uncertainties!C$11^2),SQRT(BJ20^2+systematic_uncertainties!C$5^2+systematic_uncertainties!C$8^2+systematic_uncertainties!C$9^2+systematic_uncertainties!C$10^2+systematic_uncertainties!C$11^2))</f>
        <v>27.977574602310753</v>
      </c>
      <c r="BL20" s="62">
        <f t="shared" si="2"/>
        <v>5.2905593572969627</v>
      </c>
    </row>
    <row r="21" spans="1:64" x14ac:dyDescent="0.25">
      <c r="A21">
        <v>316</v>
      </c>
      <c r="B21" t="s">
        <v>42</v>
      </c>
      <c r="C21">
        <v>30.027000000000001</v>
      </c>
      <c r="D21">
        <v>70.027000000000001</v>
      </c>
      <c r="E21">
        <v>40</v>
      </c>
      <c r="F21">
        <v>950000</v>
      </c>
      <c r="G21">
        <v>56.993669510489802</v>
      </c>
      <c r="H21">
        <v>3.2492936223756499</v>
      </c>
      <c r="I21">
        <v>41.448751593024802</v>
      </c>
      <c r="J21">
        <v>8.4182437094614606</v>
      </c>
      <c r="K21">
        <v>1483.09368215721</v>
      </c>
      <c r="L21">
        <v>2.3574834596134502</v>
      </c>
      <c r="M21">
        <v>8492.1954526630998</v>
      </c>
      <c r="N21">
        <v>2.0573864324617901</v>
      </c>
      <c r="O21">
        <v>149752.09999250501</v>
      </c>
      <c r="P21">
        <v>1.6588029643264799</v>
      </c>
      <c r="Q21">
        <v>229495.258548335</v>
      </c>
      <c r="R21">
        <v>0.39862050258955001</v>
      </c>
      <c r="S21">
        <v>92474.183388092104</v>
      </c>
      <c r="T21">
        <v>2.73242832382308</v>
      </c>
      <c r="U21">
        <v>1226.3753496992699</v>
      </c>
      <c r="V21">
        <v>12.5124635924965</v>
      </c>
      <c r="W21">
        <v>2297.2636551803598</v>
      </c>
      <c r="X21">
        <v>2.3725227752592102</v>
      </c>
      <c r="Y21">
        <v>331.44025044332301</v>
      </c>
      <c r="Z21">
        <v>2.3049720435346202</v>
      </c>
      <c r="AA21">
        <v>32138.894980718898</v>
      </c>
      <c r="AB21">
        <v>2.3369509219743301</v>
      </c>
      <c r="AC21">
        <v>409.61635989288601</v>
      </c>
      <c r="AD21">
        <v>1.5074921342743499</v>
      </c>
      <c r="AE21">
        <v>0.77944358637984579</v>
      </c>
      <c r="AF21">
        <v>2.12324792630903</v>
      </c>
      <c r="AG21">
        <v>0.59776592781314652</v>
      </c>
      <c r="AH21">
        <v>2.1591438203547799</v>
      </c>
      <c r="AI21">
        <v>6.5334049615349654</v>
      </c>
      <c r="AJ21">
        <v>1.8784681753005601</v>
      </c>
      <c r="AK21">
        <v>3.78392529767657</v>
      </c>
      <c r="AL21">
        <v>2.4394992592173099</v>
      </c>
      <c r="AM21">
        <v>500.58829135356802</v>
      </c>
      <c r="AN21">
        <v>7.0822157991254899</v>
      </c>
      <c r="AO21">
        <v>4.7344158948071202</v>
      </c>
      <c r="AP21">
        <v>4.7318288634712102</v>
      </c>
      <c r="AR21">
        <v>190.96971479430701</v>
      </c>
      <c r="AS21">
        <v>1.1854602794650699</v>
      </c>
      <c r="AT21">
        <f t="shared" si="0"/>
        <v>172.27417687979846</v>
      </c>
      <c r="AU21">
        <v>1.1854602794650699</v>
      </c>
      <c r="AV21">
        <v>1.3041248670013501</v>
      </c>
      <c r="AW21">
        <v>1.3286942818448999</v>
      </c>
      <c r="AX21">
        <v>0.41786812966586401</v>
      </c>
      <c r="AZ21">
        <v>6381.4572661584098</v>
      </c>
      <c r="BA21">
        <v>4995.4034799850497</v>
      </c>
      <c r="BB21">
        <v>55346.596707736098</v>
      </c>
      <c r="BC21" s="47">
        <v>2268135.8181158602</v>
      </c>
      <c r="BD21" s="1" t="s">
        <v>1083</v>
      </c>
      <c r="BE21" s="59"/>
      <c r="BF21" t="s">
        <v>1226</v>
      </c>
      <c r="BH21" s="51">
        <v>13.98</v>
      </c>
      <c r="BI21" s="51">
        <v>5.5</v>
      </c>
      <c r="BJ21" s="51">
        <f t="shared" si="1"/>
        <v>39.341917024320452</v>
      </c>
      <c r="BK21" s="22">
        <f>IF(BD21="A",SQRT(BJ21^2+systematic_uncertainties!C$5^2+systematic_uncertainties!C$6^2+systematic_uncertainties!C$7^2+systematic_uncertainties!C$10^2+systematic_uncertainties!C$11^2),SQRT(BJ21^2+systematic_uncertainties!C$5^2+systematic_uncertainties!C$8^2+systematic_uncertainties!C$9^2+systematic_uncertainties!C$10^2+systematic_uncertainties!C$11^2))</f>
        <v>39.344020404392644</v>
      </c>
      <c r="BL21" s="62">
        <f t="shared" si="2"/>
        <v>5.500294052534092</v>
      </c>
    </row>
    <row r="22" spans="1:64" x14ac:dyDescent="0.25">
      <c r="A22">
        <v>317</v>
      </c>
      <c r="B22" t="s">
        <v>43</v>
      </c>
      <c r="C22">
        <v>29.69</v>
      </c>
      <c r="D22">
        <v>69.69</v>
      </c>
      <c r="E22">
        <v>40</v>
      </c>
      <c r="F22">
        <v>950000</v>
      </c>
      <c r="G22">
        <v>61.584575750535599</v>
      </c>
      <c r="H22">
        <v>2.6647854878828401</v>
      </c>
      <c r="I22">
        <v>40.7780634327667</v>
      </c>
      <c r="J22">
        <v>6.5982487368714597</v>
      </c>
      <c r="K22">
        <v>1388.0064356272601</v>
      </c>
      <c r="L22">
        <v>1.64171039681246</v>
      </c>
      <c r="M22">
        <v>9236.0315301133305</v>
      </c>
      <c r="N22">
        <v>1.5364513001426601</v>
      </c>
      <c r="O22">
        <v>148483.480844998</v>
      </c>
      <c r="P22">
        <v>1.4192726946243699</v>
      </c>
      <c r="Q22">
        <v>229073.142189868</v>
      </c>
      <c r="R22">
        <v>0.39862050258955001</v>
      </c>
      <c r="S22">
        <v>92591.846840837999</v>
      </c>
      <c r="T22">
        <v>2.0284830492425101</v>
      </c>
      <c r="U22">
        <v>1023.51039119768</v>
      </c>
      <c r="V22">
        <v>13.713181208856399</v>
      </c>
      <c r="W22">
        <v>2042.5248839661899</v>
      </c>
      <c r="X22">
        <v>2.0497137035514101</v>
      </c>
      <c r="Y22">
        <v>344.001756265469</v>
      </c>
      <c r="Z22">
        <v>1.6541253936523299</v>
      </c>
      <c r="AA22">
        <v>34264.775314079998</v>
      </c>
      <c r="AB22">
        <v>2.0403907414724101</v>
      </c>
      <c r="AC22">
        <v>416.88435213625598</v>
      </c>
      <c r="AD22">
        <v>0.93808652753838195</v>
      </c>
      <c r="AE22">
        <v>0.73809496342591341</v>
      </c>
      <c r="AF22">
        <v>1.3437449864625799</v>
      </c>
      <c r="AG22">
        <v>0.57518471324037856</v>
      </c>
      <c r="AH22">
        <v>1.24541934937434</v>
      </c>
      <c r="AI22">
        <v>6.1934695881130537</v>
      </c>
      <c r="AJ22">
        <v>0.98327431762272799</v>
      </c>
      <c r="AK22">
        <v>4.1919157660730697</v>
      </c>
      <c r="AL22">
        <v>2.05091233091881</v>
      </c>
      <c r="AM22">
        <v>496.11649675413298</v>
      </c>
      <c r="AN22">
        <v>7.3696653395508802</v>
      </c>
      <c r="AO22">
        <v>4.83638266197066</v>
      </c>
      <c r="AP22">
        <v>3.8950774098487702</v>
      </c>
      <c r="AR22">
        <v>202.162333277237</v>
      </c>
      <c r="AS22">
        <v>1.05996393146273</v>
      </c>
      <c r="AT22">
        <f t="shared" ref="AT22:AT85" si="3">AR22*((EXP(1859.3*0.000013972)-1)/(EXP(2058.2*0.000013972)-1))</f>
        <v>182.3710612907808</v>
      </c>
      <c r="AU22">
        <v>1.05996393146273</v>
      </c>
      <c r="AV22">
        <v>1.28398323370233</v>
      </c>
      <c r="AW22">
        <v>1.3910684997562901</v>
      </c>
      <c r="AX22">
        <v>0.52924433722925801</v>
      </c>
      <c r="AZ22">
        <v>6026.1856975631099</v>
      </c>
      <c r="BA22">
        <v>4792.8966824651297</v>
      </c>
      <c r="BB22">
        <v>52369.090337075599</v>
      </c>
      <c r="BC22" s="47">
        <v>2302151.6932855099</v>
      </c>
      <c r="BD22" s="1" t="s">
        <v>1083</v>
      </c>
      <c r="BE22" s="59"/>
      <c r="BF22" t="s">
        <v>1226</v>
      </c>
      <c r="BH22" s="51">
        <v>19.059999999999999</v>
      </c>
      <c r="BI22" s="51">
        <v>5.37</v>
      </c>
      <c r="BJ22" s="51">
        <f t="shared" si="1"/>
        <v>28.174186778593917</v>
      </c>
      <c r="BK22" s="22">
        <f>IF(BD22="A",SQRT(BJ22^2+systematic_uncertainties!C$5^2+systematic_uncertainties!C$6^2+systematic_uncertainties!C$7^2+systematic_uncertainties!C$10^2+systematic_uncertainties!C$11^2),SQRT(BJ22^2+systematic_uncertainties!C$5^2+systematic_uncertainties!C$8^2+systematic_uncertainties!C$9^2+systematic_uncertainties!C$10^2+systematic_uncertainties!C$11^2))</f>
        <v>28.177123825327623</v>
      </c>
      <c r="BL22" s="62">
        <f t="shared" si="2"/>
        <v>5.3705598011074445</v>
      </c>
    </row>
    <row r="23" spans="1:64" x14ac:dyDescent="0.25">
      <c r="A23">
        <v>318</v>
      </c>
      <c r="B23" t="s">
        <v>44</v>
      </c>
      <c r="C23">
        <v>30.027999999999999</v>
      </c>
      <c r="D23">
        <v>70.028000000000006</v>
      </c>
      <c r="E23">
        <v>40</v>
      </c>
      <c r="F23">
        <v>950000</v>
      </c>
      <c r="G23">
        <v>56.387936108523903</v>
      </c>
      <c r="H23">
        <v>2.6339263495810501</v>
      </c>
      <c r="I23">
        <v>38.858746694199198</v>
      </c>
      <c r="J23">
        <v>6.6813086938598802</v>
      </c>
      <c r="K23">
        <v>1505.7767388239799</v>
      </c>
      <c r="L23">
        <v>1.5464179227783501</v>
      </c>
      <c r="M23">
        <v>8806.0703038603606</v>
      </c>
      <c r="N23">
        <v>2.2458666278304902</v>
      </c>
      <c r="O23">
        <v>150471.895609245</v>
      </c>
      <c r="P23">
        <v>1.5142415200927699</v>
      </c>
      <c r="Q23">
        <v>228281.553123397</v>
      </c>
      <c r="R23">
        <v>0.39862050258955001</v>
      </c>
      <c r="S23">
        <v>91008.609590055697</v>
      </c>
      <c r="T23">
        <v>1.5596038629328399</v>
      </c>
      <c r="U23">
        <v>1268.12073918436</v>
      </c>
      <c r="V23">
        <v>12.177983284531001</v>
      </c>
      <c r="W23">
        <v>2387.56208792908</v>
      </c>
      <c r="X23">
        <v>2.09408947396523</v>
      </c>
      <c r="Y23">
        <v>336.30751303523698</v>
      </c>
      <c r="Z23">
        <v>1.5224099549340699</v>
      </c>
      <c r="AA23">
        <v>33850.229702949298</v>
      </c>
      <c r="AB23">
        <v>1.97388103570927</v>
      </c>
      <c r="AC23">
        <v>412.34284518801297</v>
      </c>
      <c r="AD23">
        <v>0.96812866391683605</v>
      </c>
      <c r="AE23">
        <v>0.9014687492981992</v>
      </c>
      <c r="AF23">
        <v>1.18009139380072</v>
      </c>
      <c r="AG23">
        <v>0.69118670681270655</v>
      </c>
      <c r="AH23">
        <v>1.3469364004556701</v>
      </c>
      <c r="AI23">
        <v>7.495148553979976</v>
      </c>
      <c r="AJ23">
        <v>0.89476898710710195</v>
      </c>
      <c r="AK23">
        <v>3.8100062187133501</v>
      </c>
      <c r="AL23">
        <v>2.4781995399658401</v>
      </c>
      <c r="AM23">
        <v>535.529335746828</v>
      </c>
      <c r="AN23">
        <v>7.5950811543635197</v>
      </c>
      <c r="AO23">
        <v>4.8507861953943197</v>
      </c>
      <c r="AP23">
        <v>3.1325495756287798</v>
      </c>
      <c r="AR23">
        <v>166.51147831526001</v>
      </c>
      <c r="AS23">
        <v>0.96716984162776798</v>
      </c>
      <c r="AT23">
        <f t="shared" si="3"/>
        <v>150.21035088572575</v>
      </c>
      <c r="AU23">
        <v>0.96716984162776798</v>
      </c>
      <c r="AV23">
        <v>1.30542693773876</v>
      </c>
      <c r="AW23">
        <v>1.2325692698398301</v>
      </c>
      <c r="AX23">
        <v>0.48061108444516998</v>
      </c>
      <c r="AZ23">
        <v>7530.3722964877097</v>
      </c>
      <c r="BA23">
        <v>5890.5738056062401</v>
      </c>
      <c r="BB23">
        <v>64871.6547299585</v>
      </c>
      <c r="BC23" s="47">
        <v>2330494.5737639898</v>
      </c>
      <c r="BD23" s="1" t="s">
        <v>1083</v>
      </c>
      <c r="BE23" s="59"/>
      <c r="BF23" t="s">
        <v>1226</v>
      </c>
      <c r="BH23" s="51">
        <v>15.57</v>
      </c>
      <c r="BI23" s="51">
        <v>5.89</v>
      </c>
      <c r="BJ23" s="51">
        <f t="shared" si="1"/>
        <v>37.829158638407193</v>
      </c>
      <c r="BK23" s="22">
        <f>IF(BD23="A",SQRT(BJ23^2+systematic_uncertainties!C$5^2+systematic_uncertainties!C$6^2+systematic_uncertainties!C$7^2+systematic_uncertainties!C$10^2+systematic_uncertainties!C$11^2),SQRT(BJ23^2+systematic_uncertainties!C$5^2+systematic_uncertainties!C$8^2+systematic_uncertainties!C$9^2+systematic_uncertainties!C$10^2+systematic_uncertainties!C$11^2))</f>
        <v>37.831346126228802</v>
      </c>
      <c r="BL23" s="62">
        <f t="shared" si="2"/>
        <v>5.8903405918538247</v>
      </c>
    </row>
    <row r="24" spans="1:64" x14ac:dyDescent="0.25">
      <c r="A24">
        <v>319</v>
      </c>
      <c r="B24" t="s">
        <v>45</v>
      </c>
      <c r="C24">
        <v>29.696000000000002</v>
      </c>
      <c r="D24">
        <v>69.695999999999998</v>
      </c>
      <c r="E24">
        <v>40</v>
      </c>
      <c r="F24">
        <v>950000</v>
      </c>
      <c r="G24">
        <v>57.663118391357102</v>
      </c>
      <c r="H24">
        <v>2.0566862931668801</v>
      </c>
      <c r="I24">
        <v>38.5048647189032</v>
      </c>
      <c r="J24">
        <v>6.8101018253957903</v>
      </c>
      <c r="K24">
        <v>1458.08602509243</v>
      </c>
      <c r="L24">
        <v>1.2585548920337</v>
      </c>
      <c r="M24">
        <v>9115.1497721402193</v>
      </c>
      <c r="N24">
        <v>1.22132729586706</v>
      </c>
      <c r="O24">
        <v>150929.29854602399</v>
      </c>
      <c r="P24">
        <v>1.11051411410435</v>
      </c>
      <c r="Q24">
        <v>227793.18801306799</v>
      </c>
      <c r="R24">
        <v>0.39862050258955001</v>
      </c>
      <c r="S24">
        <v>91479.231365516796</v>
      </c>
      <c r="T24">
        <v>1.27622048978175</v>
      </c>
      <c r="U24">
        <v>1442.1482990770401</v>
      </c>
      <c r="V24">
        <v>11.589957417953901</v>
      </c>
      <c r="W24">
        <v>2394.3852845749898</v>
      </c>
      <c r="X24">
        <v>4.5464017857060703</v>
      </c>
      <c r="Y24">
        <v>348.05584821318303</v>
      </c>
      <c r="Z24">
        <v>1.22207157946187</v>
      </c>
      <c r="AA24">
        <v>32969.843519436799</v>
      </c>
      <c r="AB24">
        <v>1.42256227407465</v>
      </c>
      <c r="AC24">
        <v>411.62769030620802</v>
      </c>
      <c r="AD24">
        <v>0.67150183750054804</v>
      </c>
      <c r="AE24">
        <v>0.83866709808580342</v>
      </c>
      <c r="AF24">
        <v>1.10035884143874</v>
      </c>
      <c r="AG24">
        <v>0.64522568079094667</v>
      </c>
      <c r="AH24">
        <v>1.0966771207724899</v>
      </c>
      <c r="AI24">
        <v>7.0565389859444405</v>
      </c>
      <c r="AJ24">
        <v>0.69730618536285505</v>
      </c>
      <c r="AK24">
        <v>3.7881942610880199</v>
      </c>
      <c r="AL24">
        <v>3.5466733167126701</v>
      </c>
      <c r="AM24">
        <v>560.68044911792697</v>
      </c>
      <c r="AN24">
        <v>7.1267295908577601</v>
      </c>
      <c r="AO24">
        <v>4.5432371719523497</v>
      </c>
      <c r="AP24">
        <v>3.3525629646751698</v>
      </c>
      <c r="AR24">
        <v>177.949099820062</v>
      </c>
      <c r="AS24">
        <v>1.0096201467158801</v>
      </c>
      <c r="AT24">
        <f t="shared" si="3"/>
        <v>160.52825303227692</v>
      </c>
      <c r="AU24">
        <v>1.0096201467158801</v>
      </c>
      <c r="AV24">
        <v>1.30050613290419</v>
      </c>
      <c r="AW24">
        <v>1.29350073684421</v>
      </c>
      <c r="AX24">
        <v>0.64054361161433504</v>
      </c>
      <c r="AZ24">
        <v>6807.4398616132003</v>
      </c>
      <c r="BA24">
        <v>5346.1412546554102</v>
      </c>
      <c r="BB24">
        <v>59278.444723567001</v>
      </c>
      <c r="BC24" s="47">
        <v>2259500.2061778698</v>
      </c>
      <c r="BD24" s="1" t="s">
        <v>1083</v>
      </c>
      <c r="BE24" s="59"/>
      <c r="BF24" t="s">
        <v>1226</v>
      </c>
      <c r="BH24" s="51">
        <v>16.190000000000001</v>
      </c>
      <c r="BI24" s="51">
        <v>5.77</v>
      </c>
      <c r="BJ24" s="51">
        <f t="shared" si="1"/>
        <v>35.63928350833848</v>
      </c>
      <c r="BK24" s="22">
        <f>IF(BD24="A",SQRT(BJ24^2+systematic_uncertainties!C$5^2+systematic_uncertainties!C$6^2+systematic_uncertainties!C$7^2+systematic_uncertainties!C$10^2+systematic_uncertainties!C$11^2),SQRT(BJ24^2+systematic_uncertainties!C$5^2+systematic_uncertainties!C$8^2+systematic_uncertainties!C$9^2+systematic_uncertainties!C$10^2+systematic_uncertainties!C$11^2))</f>
        <v>35.641605399034376</v>
      </c>
      <c r="BL24" s="62">
        <f t="shared" si="2"/>
        <v>5.7703759141036661</v>
      </c>
    </row>
    <row r="25" spans="1:64" x14ac:dyDescent="0.25">
      <c r="A25">
        <v>320</v>
      </c>
      <c r="B25" t="s">
        <v>46</v>
      </c>
      <c r="C25">
        <v>29.689</v>
      </c>
      <c r="D25">
        <v>69.688999999999993</v>
      </c>
      <c r="E25">
        <v>40</v>
      </c>
      <c r="F25">
        <v>949999.99999999895</v>
      </c>
      <c r="G25">
        <v>55.072158740036699</v>
      </c>
      <c r="H25">
        <v>2.52832776693548</v>
      </c>
      <c r="I25">
        <v>40.927680864659102</v>
      </c>
      <c r="J25">
        <v>6.88253825318343</v>
      </c>
      <c r="K25">
        <v>1485.0752390528801</v>
      </c>
      <c r="L25">
        <v>1.63941092242526</v>
      </c>
      <c r="M25">
        <v>9046.1857594056291</v>
      </c>
      <c r="N25">
        <v>1.3282637313426799</v>
      </c>
      <c r="O25">
        <v>151413.13450784</v>
      </c>
      <c r="P25">
        <v>1.2715749605140201</v>
      </c>
      <c r="Q25">
        <v>229050.85641009299</v>
      </c>
      <c r="R25">
        <v>0.39862050258955001</v>
      </c>
      <c r="S25">
        <v>91018.971600606499</v>
      </c>
      <c r="T25">
        <v>1.24135237131066</v>
      </c>
      <c r="U25">
        <v>1060.00727544847</v>
      </c>
      <c r="V25">
        <v>13.543156564873099</v>
      </c>
      <c r="W25">
        <v>2178.6546928477501</v>
      </c>
      <c r="X25">
        <v>2.2606340243683398</v>
      </c>
      <c r="Y25">
        <v>330.55826758157701</v>
      </c>
      <c r="Z25">
        <v>1.3327072326509399</v>
      </c>
      <c r="AA25">
        <v>31408.778199642002</v>
      </c>
      <c r="AB25">
        <v>1.55658970633168</v>
      </c>
      <c r="AC25">
        <v>416.37456958017498</v>
      </c>
      <c r="AD25">
        <v>0.84389259061517297</v>
      </c>
      <c r="AE25">
        <v>0.78010388480187587</v>
      </c>
      <c r="AF25">
        <v>1.0431522264652</v>
      </c>
      <c r="AG25">
        <v>0.6092245117356081</v>
      </c>
      <c r="AH25">
        <v>1.3959150272502301</v>
      </c>
      <c r="AI25">
        <v>6.5380464959293407</v>
      </c>
      <c r="AJ25">
        <v>0.85304124462429598</v>
      </c>
      <c r="AK25">
        <v>4.1752474192641804</v>
      </c>
      <c r="AL25">
        <v>2.1134979836258498</v>
      </c>
      <c r="AM25">
        <v>512.24729026436705</v>
      </c>
      <c r="AN25">
        <v>7.0542652131854098</v>
      </c>
      <c r="AO25">
        <v>4.7076657274765701</v>
      </c>
      <c r="AP25">
        <v>3.8308739231652198</v>
      </c>
      <c r="AR25">
        <v>190.63078435832799</v>
      </c>
      <c r="AS25">
        <v>1.0376042253645099</v>
      </c>
      <c r="AT25">
        <f t="shared" si="3"/>
        <v>171.96842702862082</v>
      </c>
      <c r="AU25">
        <v>1.0376042253645099</v>
      </c>
      <c r="AV25">
        <v>1.28111608118332</v>
      </c>
      <c r="AW25">
        <v>1.3299805822249799</v>
      </c>
      <c r="AX25">
        <v>0.60184053702367402</v>
      </c>
      <c r="AZ25">
        <v>6305.9605894952001</v>
      </c>
      <c r="BA25">
        <v>5026.5194999170699</v>
      </c>
      <c r="BB25">
        <v>54710.852910780799</v>
      </c>
      <c r="BC25" s="47">
        <v>2276296.6224724199</v>
      </c>
      <c r="BD25" s="1" t="s">
        <v>1083</v>
      </c>
      <c r="BE25" s="59"/>
      <c r="BF25" t="s">
        <v>1226</v>
      </c>
      <c r="BH25" s="51">
        <v>21.09</v>
      </c>
      <c r="BI25" s="51">
        <v>5.47</v>
      </c>
      <c r="BJ25" s="51">
        <f t="shared" si="1"/>
        <v>25.936462778568043</v>
      </c>
      <c r="BK25" s="22">
        <f>IF(BD25="A",SQRT(BJ25^2+systematic_uncertainties!C$5^2+systematic_uncertainties!C$6^2+systematic_uncertainties!C$7^2+systematic_uncertainties!C$10^2+systematic_uncertainties!C$11^2),SQRT(BJ25^2+systematic_uncertainties!C$5^2+systematic_uncertainties!C$8^2+systematic_uncertainties!C$9^2+systematic_uncertainties!C$10^2+systematic_uncertainties!C$11^2))</f>
        <v>25.93965319538399</v>
      </c>
      <c r="BL25" s="62">
        <f t="shared" si="2"/>
        <v>5.4706728589064832</v>
      </c>
    </row>
    <row r="26" spans="1:64" x14ac:dyDescent="0.25">
      <c r="A26">
        <v>321</v>
      </c>
      <c r="B26" t="s">
        <v>47</v>
      </c>
      <c r="C26">
        <v>29.689</v>
      </c>
      <c r="D26">
        <v>69.688999999999993</v>
      </c>
      <c r="E26">
        <v>40</v>
      </c>
      <c r="F26">
        <v>950000</v>
      </c>
      <c r="G26">
        <v>48.4827843024459</v>
      </c>
      <c r="H26">
        <v>2.7504604270462099</v>
      </c>
      <c r="I26">
        <v>41.173707282754002</v>
      </c>
      <c r="J26">
        <v>6.5630492037206096</v>
      </c>
      <c r="K26">
        <v>1553.78262532901</v>
      </c>
      <c r="L26">
        <v>1.9444301943015301</v>
      </c>
      <c r="M26">
        <v>7662.0892448762997</v>
      </c>
      <c r="N26">
        <v>1.8629174340458601</v>
      </c>
      <c r="O26">
        <v>157014.92145534401</v>
      </c>
      <c r="P26">
        <v>1.81211760371047</v>
      </c>
      <c r="Q26">
        <v>225826.64576107301</v>
      </c>
      <c r="R26">
        <v>0.39862050258955001</v>
      </c>
      <c r="S26">
        <v>91678.228627247401</v>
      </c>
      <c r="T26">
        <v>1.72439712608856</v>
      </c>
      <c r="U26">
        <v>1187.9215985928399</v>
      </c>
      <c r="V26">
        <v>12.721844110087</v>
      </c>
      <c r="W26">
        <v>2463.37481065669</v>
      </c>
      <c r="X26">
        <v>2.1891474956254902</v>
      </c>
      <c r="Y26">
        <v>289.5453977313</v>
      </c>
      <c r="Z26">
        <v>1.6908610845583001</v>
      </c>
      <c r="AA26">
        <v>29217.411944838499</v>
      </c>
      <c r="AB26">
        <v>1.8473992457296999</v>
      </c>
      <c r="AC26">
        <v>399.82507641026302</v>
      </c>
      <c r="AD26">
        <v>0.96618065964814304</v>
      </c>
      <c r="AE26">
        <v>0.75261050114601036</v>
      </c>
      <c r="AF26">
        <v>2.0304434410594601</v>
      </c>
      <c r="AG26">
        <v>0.57807994538548912</v>
      </c>
      <c r="AH26">
        <v>2.2056851968704199</v>
      </c>
      <c r="AI26">
        <v>6.2732586097413368</v>
      </c>
      <c r="AJ26">
        <v>1.6557831235548599</v>
      </c>
      <c r="AK26">
        <v>3.2283177948445601</v>
      </c>
      <c r="AL26">
        <v>2.9766632774058599</v>
      </c>
      <c r="AM26">
        <v>488.40567882339599</v>
      </c>
      <c r="AN26">
        <v>7.5448701683261001</v>
      </c>
      <c r="AO26">
        <v>4.0985485996077804</v>
      </c>
      <c r="AP26">
        <v>4.1648610407777404</v>
      </c>
      <c r="AR26">
        <v>193.02148984166399</v>
      </c>
      <c r="AS26">
        <v>1.8372721503254099</v>
      </c>
      <c r="AT26">
        <f t="shared" si="3"/>
        <v>174.12508741714024</v>
      </c>
      <c r="AU26">
        <v>1.8372721503254099</v>
      </c>
      <c r="AV26">
        <v>1.3028977810670299</v>
      </c>
      <c r="AW26">
        <v>1.4137652288628999</v>
      </c>
      <c r="AX26">
        <v>0.39012109672858297</v>
      </c>
      <c r="AZ26">
        <v>6151.6489817921201</v>
      </c>
      <c r="BA26">
        <v>4822.0820508873803</v>
      </c>
      <c r="BB26">
        <v>53095.104934538802</v>
      </c>
      <c r="BC26" s="47">
        <v>2210491.27043573</v>
      </c>
      <c r="BD26" s="1" t="s">
        <v>1083</v>
      </c>
      <c r="BE26" s="59"/>
      <c r="BF26" t="s">
        <v>1226</v>
      </c>
      <c r="BH26" s="51">
        <v>14.2</v>
      </c>
      <c r="BI26" s="51">
        <v>5.79</v>
      </c>
      <c r="BJ26" s="51">
        <f t="shared" si="1"/>
        <v>40.774647887323944</v>
      </c>
      <c r="BK26" s="22">
        <f>IF(BD26="A",SQRT(BJ26^2+systematic_uncertainties!C$5^2+systematic_uncertainties!C$6^2+systematic_uncertainties!C$7^2+systematic_uncertainties!C$10^2+systematic_uncertainties!C$11^2),SQRT(BJ26^2+systematic_uncertainties!C$5^2+systematic_uncertainties!C$8^2+systematic_uncertainties!C$9^2+systematic_uncertainties!C$10^2+systematic_uncertainties!C$11^2))</f>
        <v>40.776677363022117</v>
      </c>
      <c r="BL26" s="62">
        <f t="shared" si="2"/>
        <v>5.7902881855491408</v>
      </c>
    </row>
    <row r="27" spans="1:64" x14ac:dyDescent="0.25">
      <c r="A27">
        <v>322</v>
      </c>
      <c r="B27" t="s">
        <v>48</v>
      </c>
      <c r="C27">
        <v>29.69</v>
      </c>
      <c r="D27">
        <v>69.69</v>
      </c>
      <c r="E27">
        <v>40</v>
      </c>
      <c r="F27">
        <v>950000</v>
      </c>
      <c r="G27">
        <v>62.181350401603602</v>
      </c>
      <c r="H27">
        <v>2.63146765979414</v>
      </c>
      <c r="I27">
        <v>40.543949550962502</v>
      </c>
      <c r="J27">
        <v>7.1462060380992902</v>
      </c>
      <c r="K27">
        <v>1324.57262275018</v>
      </c>
      <c r="L27">
        <v>2.0603573255077201</v>
      </c>
      <c r="M27">
        <v>9309.3377974610903</v>
      </c>
      <c r="N27">
        <v>2.2951119649061198</v>
      </c>
      <c r="O27">
        <v>147016.33568751899</v>
      </c>
      <c r="P27">
        <v>1.6841272166875001</v>
      </c>
      <c r="Q27">
        <v>229460.225211221</v>
      </c>
      <c r="R27">
        <v>0.39862050258955001</v>
      </c>
      <c r="S27">
        <v>90621.694237496107</v>
      </c>
      <c r="T27">
        <v>1.87530828118383</v>
      </c>
      <c r="U27">
        <v>1272.03090059341</v>
      </c>
      <c r="V27">
        <v>12.144174253319299</v>
      </c>
      <c r="W27">
        <v>2085.2070217399701</v>
      </c>
      <c r="X27">
        <v>2.4048180735718199</v>
      </c>
      <c r="Y27">
        <v>408.045064947024</v>
      </c>
      <c r="Z27">
        <v>4.6136006065620299</v>
      </c>
      <c r="AA27">
        <v>37188.116750527202</v>
      </c>
      <c r="AB27">
        <v>3.0038733562735702</v>
      </c>
      <c r="AC27">
        <v>412.547192332843</v>
      </c>
      <c r="AD27">
        <v>1.49886384249866</v>
      </c>
      <c r="AE27">
        <v>0.72325979526902751</v>
      </c>
      <c r="AF27">
        <v>1.61587981287035</v>
      </c>
      <c r="AG27">
        <v>0.56779564714004671</v>
      </c>
      <c r="AH27">
        <v>1.63593222759213</v>
      </c>
      <c r="AI27">
        <v>6.0989127733157114</v>
      </c>
      <c r="AJ27">
        <v>1.4534100734046</v>
      </c>
      <c r="AK27">
        <v>4.1283772477681397</v>
      </c>
      <c r="AL27">
        <v>2.8306248369108999</v>
      </c>
      <c r="AM27">
        <v>517.02444424172597</v>
      </c>
      <c r="AN27">
        <v>6.8940046529825398</v>
      </c>
      <c r="AO27">
        <v>4.63300338298657</v>
      </c>
      <c r="AP27">
        <v>4.9337641311609701</v>
      </c>
      <c r="AR27">
        <v>202.53473210618699</v>
      </c>
      <c r="AS27">
        <v>1.0533629364610699</v>
      </c>
      <c r="AT27">
        <f t="shared" si="3"/>
        <v>182.7070030488625</v>
      </c>
      <c r="AU27">
        <v>1.0533629364610699</v>
      </c>
      <c r="AV27">
        <v>1.27392877583936</v>
      </c>
      <c r="AW27">
        <v>1.3538421985007301</v>
      </c>
      <c r="AX27">
        <v>0.48401190818171302</v>
      </c>
      <c r="AZ27">
        <v>6062.0277477135496</v>
      </c>
      <c r="BA27">
        <v>4858.3054947218898</v>
      </c>
      <c r="BB27">
        <v>52906.351168424597</v>
      </c>
      <c r="BC27" s="47">
        <v>2338122.9480730798</v>
      </c>
      <c r="BD27" s="1" t="s">
        <v>1083</v>
      </c>
      <c r="BE27" s="59"/>
      <c r="BF27" t="s">
        <v>1226</v>
      </c>
      <c r="BH27" s="51">
        <v>21.94</v>
      </c>
      <c r="BI27" s="51">
        <v>5.2</v>
      </c>
      <c r="BJ27" s="51">
        <f t="shared" si="1"/>
        <v>23.701002734731084</v>
      </c>
      <c r="BK27" s="22">
        <f>IF(BD27="A",SQRT(BJ27^2+systematic_uncertainties!C$5^2+systematic_uncertainties!C$6^2+systematic_uncertainties!C$7^2+systematic_uncertainties!C$10^2+systematic_uncertainties!C$11^2),SQRT(BJ27^2+systematic_uncertainties!C$5^2+systematic_uncertainties!C$8^2+systematic_uncertainties!C$9^2+systematic_uncertainties!C$10^2+systematic_uncertainties!C$11^2))</f>
        <v>23.704494026755341</v>
      </c>
      <c r="BL27" s="62">
        <f t="shared" si="2"/>
        <v>5.2007659894701224</v>
      </c>
    </row>
    <row r="28" spans="1:64" x14ac:dyDescent="0.25">
      <c r="A28">
        <v>323</v>
      </c>
      <c r="B28" t="s">
        <v>49</v>
      </c>
      <c r="C28">
        <v>50.356999999999999</v>
      </c>
      <c r="D28">
        <v>66.733999999999995</v>
      </c>
      <c r="E28">
        <v>16.376999999999999</v>
      </c>
      <c r="F28">
        <v>950000</v>
      </c>
      <c r="G28">
        <v>44.616687471175503</v>
      </c>
      <c r="H28">
        <v>4.3126188538759198</v>
      </c>
      <c r="I28">
        <v>40.982119885401602</v>
      </c>
      <c r="J28">
        <v>11.2277603838047</v>
      </c>
      <c r="K28">
        <v>1746.47719299301</v>
      </c>
      <c r="L28">
        <v>1.71695924120763</v>
      </c>
      <c r="M28">
        <v>7032.35517336061</v>
      </c>
      <c r="N28">
        <v>1.4941735528167099</v>
      </c>
      <c r="O28">
        <v>148722.551816222</v>
      </c>
      <c r="P28">
        <v>1.55761962533346</v>
      </c>
      <c r="Q28">
        <v>232176.305670186</v>
      </c>
      <c r="R28">
        <v>0.61131241683684101</v>
      </c>
      <c r="S28">
        <v>95703.558122581599</v>
      </c>
      <c r="T28">
        <v>1.49707477175819</v>
      </c>
      <c r="U28">
        <v>1440.39075925832</v>
      </c>
      <c r="V28">
        <v>19.6816155394059</v>
      </c>
      <c r="W28">
        <v>2362.5876397874899</v>
      </c>
      <c r="X28">
        <v>2.3699326810480201</v>
      </c>
      <c r="Y28">
        <v>279.88972409598398</v>
      </c>
      <c r="Z28">
        <v>1.9801273160925399</v>
      </c>
      <c r="AA28">
        <v>27365.413722234902</v>
      </c>
      <c r="AB28">
        <v>1.7287914599437999</v>
      </c>
      <c r="AC28">
        <v>385.92237821481899</v>
      </c>
      <c r="AD28">
        <v>0.99165740317288997</v>
      </c>
      <c r="AE28">
        <v>2.1607072662858249</v>
      </c>
      <c r="AF28">
        <v>1.7498432214802699</v>
      </c>
      <c r="AG28">
        <v>1.5939747924484091</v>
      </c>
      <c r="AH28">
        <v>1.5870809688829199</v>
      </c>
      <c r="AI28">
        <v>18.023776287846296</v>
      </c>
      <c r="AJ28">
        <v>1.5416230161342801</v>
      </c>
      <c r="AK28">
        <v>3.4717393705210902</v>
      </c>
      <c r="AL28">
        <v>4.2756961195202399</v>
      </c>
      <c r="AM28">
        <v>694.71063199282901</v>
      </c>
      <c r="AN28">
        <v>10.1816016779172</v>
      </c>
      <c r="AO28">
        <v>10.0091796147083</v>
      </c>
      <c r="AP28">
        <v>3.83972239880196</v>
      </c>
      <c r="AR28">
        <v>67.087836871349495</v>
      </c>
      <c r="AS28">
        <v>1.39744518211673</v>
      </c>
      <c r="AT28">
        <f t="shared" si="3"/>
        <v>60.52007716567249</v>
      </c>
      <c r="AU28">
        <v>1.39744518211673</v>
      </c>
      <c r="AV28">
        <v>1.3568242600295899</v>
      </c>
      <c r="AW28">
        <v>1.3900969217372401</v>
      </c>
      <c r="AX28">
        <v>0.20761845953715499</v>
      </c>
      <c r="AZ28">
        <v>14665.103868776499</v>
      </c>
      <c r="BA28">
        <v>11043.9679858125</v>
      </c>
      <c r="BB28">
        <v>126461.140031919</v>
      </c>
      <c r="BC28" s="47">
        <v>1770053.2491957699</v>
      </c>
      <c r="BD28" s="1" t="s">
        <v>1083</v>
      </c>
      <c r="BE28" s="59" t="s">
        <v>1224</v>
      </c>
      <c r="BH28" s="51">
        <v>-6.39</v>
      </c>
      <c r="BI28" s="51">
        <v>16.77</v>
      </c>
      <c r="BJ28" s="51">
        <f t="shared" si="1"/>
        <v>-262.44131455399059</v>
      </c>
      <c r="BK28" s="22">
        <f>IF(BD28="A",SQRT(BJ28^2+systematic_uncertainties!C$5^2+systematic_uncertainties!C$6^2+systematic_uncertainties!C$7^2+systematic_uncertainties!C$10^2+systematic_uncertainties!C$11^2),SQRT(BJ28^2+systematic_uncertainties!C$5^2+systematic_uncertainties!C$8^2+systematic_uncertainties!C$9^2+systematic_uncertainties!C$10^2+systematic_uncertainties!C$11^2))</f>
        <v>262.44162987464352</v>
      </c>
      <c r="BL28" s="62">
        <f t="shared" si="2"/>
        <v>-16.770020148989719</v>
      </c>
    </row>
    <row r="29" spans="1:64" x14ac:dyDescent="0.25">
      <c r="A29">
        <v>323</v>
      </c>
      <c r="B29" t="s">
        <v>49</v>
      </c>
      <c r="C29">
        <v>30.027999999999999</v>
      </c>
      <c r="D29">
        <v>37.347999999999999</v>
      </c>
      <c r="E29">
        <v>7.32</v>
      </c>
      <c r="F29">
        <v>950000</v>
      </c>
      <c r="G29">
        <v>50.911017706152698</v>
      </c>
      <c r="H29">
        <v>4.3603977143925698</v>
      </c>
      <c r="I29">
        <v>44.099382600810401</v>
      </c>
      <c r="J29">
        <v>16.6430922000661</v>
      </c>
      <c r="K29">
        <v>1795.5793526386799</v>
      </c>
      <c r="L29">
        <v>11.510371569274501</v>
      </c>
      <c r="M29">
        <v>8141.3992094824198</v>
      </c>
      <c r="N29">
        <v>4.6702428915772902</v>
      </c>
      <c r="O29">
        <v>153413.739374158</v>
      </c>
      <c r="P29">
        <v>3.0063853505740199</v>
      </c>
      <c r="Q29">
        <v>224970.70806007501</v>
      </c>
      <c r="R29">
        <v>0.90804061053744101</v>
      </c>
      <c r="S29">
        <v>92776.501157343198</v>
      </c>
      <c r="T29">
        <v>3.8358564171168301</v>
      </c>
      <c r="U29">
        <v>1388.6493815855499</v>
      </c>
      <c r="V29">
        <v>25.957018849284399</v>
      </c>
      <c r="W29">
        <v>2457.8585415411699</v>
      </c>
      <c r="X29">
        <v>4.3120543043343904</v>
      </c>
      <c r="Y29">
        <v>322.41057748305502</v>
      </c>
      <c r="Z29">
        <v>3.6431092903659001</v>
      </c>
      <c r="AA29">
        <v>33736.542901170498</v>
      </c>
      <c r="AB29">
        <v>13.590244575190599</v>
      </c>
      <c r="AC29">
        <v>397.33370592423103</v>
      </c>
      <c r="AD29">
        <v>2.26312638390666</v>
      </c>
      <c r="AE29">
        <v>0.96862118750473181</v>
      </c>
      <c r="AF29">
        <v>2.6715419566472098</v>
      </c>
      <c r="AG29">
        <v>0.72209649316126001</v>
      </c>
      <c r="AH29">
        <v>2.5950253876491001</v>
      </c>
      <c r="AI29">
        <v>8.0563233338543512</v>
      </c>
      <c r="AJ29">
        <v>2.2723195281425199</v>
      </c>
      <c r="AK29">
        <v>3.1479893278611</v>
      </c>
      <c r="AL29">
        <v>5.2350077999540696</v>
      </c>
      <c r="AM29">
        <v>532.271227172252</v>
      </c>
      <c r="AN29">
        <v>21.341746721339799</v>
      </c>
      <c r="AO29">
        <v>4.4630673386751303</v>
      </c>
      <c r="AP29">
        <v>7.6047303302531004</v>
      </c>
      <c r="AR29">
        <v>156.22052365757</v>
      </c>
      <c r="AS29">
        <v>2.0830681304855201</v>
      </c>
      <c r="AT29">
        <f t="shared" si="3"/>
        <v>140.92685928670218</v>
      </c>
      <c r="AU29">
        <v>2.0830681304855201</v>
      </c>
      <c r="AV29">
        <v>1.34236110653872</v>
      </c>
      <c r="AW29">
        <v>3.0032182853274301</v>
      </c>
      <c r="AX29">
        <v>0.44480918767003702</v>
      </c>
      <c r="AZ29">
        <v>8748.8586304957807</v>
      </c>
      <c r="BA29">
        <v>6659.3053848801901</v>
      </c>
      <c r="BB29">
        <v>75188.273089618</v>
      </c>
      <c r="BC29" s="47">
        <v>2420860.8980368101</v>
      </c>
      <c r="BD29" s="1" t="s">
        <v>1083</v>
      </c>
      <c r="BE29" s="59" t="s">
        <v>1224</v>
      </c>
      <c r="BH29" s="51">
        <v>2.7</v>
      </c>
      <c r="BI29" s="51">
        <v>15.01</v>
      </c>
      <c r="BJ29" s="51">
        <f t="shared" si="1"/>
        <v>555.92592592592587</v>
      </c>
      <c r="BK29" s="22">
        <f>IF(BD29="A",SQRT(BJ29^2+systematic_uncertainties!C$5^2+systematic_uncertainties!C$6^2+systematic_uncertainties!C$7^2+systematic_uncertainties!C$10^2+systematic_uncertainties!C$11^2),SQRT(BJ29^2+systematic_uncertainties!C$5^2+systematic_uncertainties!C$8^2+systematic_uncertainties!C$9^2+systematic_uncertainties!C$10^2+systematic_uncertainties!C$11^2))</f>
        <v>555.9260747824577</v>
      </c>
      <c r="BL29" s="62">
        <f t="shared" si="2"/>
        <v>15.01000401912636</v>
      </c>
    </row>
    <row r="30" spans="1:64" x14ac:dyDescent="0.25">
      <c r="A30">
        <v>325</v>
      </c>
      <c r="B30" t="s">
        <v>50</v>
      </c>
      <c r="C30">
        <v>29.69</v>
      </c>
      <c r="D30">
        <v>69.69</v>
      </c>
      <c r="E30">
        <v>40</v>
      </c>
      <c r="F30">
        <v>950000</v>
      </c>
      <c r="G30">
        <v>48.471483176192699</v>
      </c>
      <c r="H30">
        <v>2.41944568806296</v>
      </c>
      <c r="I30">
        <v>42.355580226453299</v>
      </c>
      <c r="J30">
        <v>6.47421529495952</v>
      </c>
      <c r="K30">
        <v>1539.2241513607501</v>
      </c>
      <c r="L30">
        <v>1.11613799420307</v>
      </c>
      <c r="M30">
        <v>8234.6561732698101</v>
      </c>
      <c r="N30">
        <v>1.3668379438806</v>
      </c>
      <c r="O30">
        <v>156142.203480689</v>
      </c>
      <c r="P30">
        <v>0.89417656732846096</v>
      </c>
      <c r="Q30">
        <v>225344.718428377</v>
      </c>
      <c r="R30">
        <v>0.39862050258955001</v>
      </c>
      <c r="S30">
        <v>90521.446061292605</v>
      </c>
      <c r="T30">
        <v>1.10587282113163</v>
      </c>
      <c r="U30">
        <v>1119.25548866855</v>
      </c>
      <c r="V30">
        <v>13.1115699291326</v>
      </c>
      <c r="W30">
        <v>2812.9050469687299</v>
      </c>
      <c r="X30">
        <v>2.79985345456894</v>
      </c>
      <c r="Y30">
        <v>321.06701213926698</v>
      </c>
      <c r="Z30">
        <v>1.9499515704681301</v>
      </c>
      <c r="AA30">
        <v>31231.073224056501</v>
      </c>
      <c r="AB30">
        <v>1.8690678771870799</v>
      </c>
      <c r="AC30">
        <v>394.93993635873699</v>
      </c>
      <c r="AD30">
        <v>0.83479013281381398</v>
      </c>
      <c r="AE30">
        <v>0.85201532514363709</v>
      </c>
      <c r="AF30">
        <v>1.0560776914708401</v>
      </c>
      <c r="AG30">
        <v>0.65898890492270656</v>
      </c>
      <c r="AH30">
        <v>1.2802922231164</v>
      </c>
      <c r="AI30">
        <v>7.1809544186371062</v>
      </c>
      <c r="AJ30">
        <v>0.70902102923478405</v>
      </c>
      <c r="AK30">
        <v>3.48882868810044</v>
      </c>
      <c r="AL30">
        <v>2.8290617725348102</v>
      </c>
      <c r="AM30">
        <v>510.07424917578601</v>
      </c>
      <c r="AN30">
        <v>7.0256447782348603</v>
      </c>
      <c r="AO30">
        <v>5.0283961361467897</v>
      </c>
      <c r="AP30">
        <v>3.6361148473761999</v>
      </c>
      <c r="AR30">
        <v>167.14448873567599</v>
      </c>
      <c r="AS30">
        <v>0.99723446484373401</v>
      </c>
      <c r="AT30">
        <f t="shared" si="3"/>
        <v>150.7813909024685</v>
      </c>
      <c r="AU30">
        <v>0.99723446484373401</v>
      </c>
      <c r="AV30">
        <v>1.29328509716698</v>
      </c>
      <c r="AW30">
        <v>1.3912063507029599</v>
      </c>
      <c r="AX30">
        <v>0.64046285971966599</v>
      </c>
      <c r="AZ30">
        <v>6959.2129137892698</v>
      </c>
      <c r="BA30">
        <v>5493.7958263662103</v>
      </c>
      <c r="BB30">
        <v>60704.460010971103</v>
      </c>
      <c r="BC30" s="47">
        <v>2181584.0055026799</v>
      </c>
      <c r="BD30" s="1" t="s">
        <v>1083</v>
      </c>
      <c r="BF30" t="s">
        <v>1226</v>
      </c>
      <c r="BH30" s="51">
        <v>19.78</v>
      </c>
      <c r="BI30" s="51">
        <v>6.54</v>
      </c>
      <c r="BJ30" s="51">
        <f t="shared" si="1"/>
        <v>33.063700707785642</v>
      </c>
      <c r="BK30" s="22">
        <f>IF(BD30="A",SQRT(BJ30^2+systematic_uncertainties!C$5^2+systematic_uncertainties!C$6^2+systematic_uncertainties!C$7^2+systematic_uncertainties!C$10^2+systematic_uncertainties!C$11^2),SQRT(BJ30^2+systematic_uncertainties!C$5^2+systematic_uncertainties!C$8^2+systematic_uncertainties!C$9^2+systematic_uncertainties!C$10^2+systematic_uncertainties!C$11^2))</f>
        <v>33.066203454989719</v>
      </c>
      <c r="BL30" s="62">
        <f t="shared" si="2"/>
        <v>6.5404950433969669</v>
      </c>
    </row>
    <row r="31" spans="1:64" x14ac:dyDescent="0.25">
      <c r="A31">
        <v>326</v>
      </c>
      <c r="B31" t="s">
        <v>51</v>
      </c>
      <c r="C31">
        <v>29.689</v>
      </c>
      <c r="D31">
        <v>69.688999999999993</v>
      </c>
      <c r="E31">
        <v>40</v>
      </c>
      <c r="F31">
        <v>950000</v>
      </c>
      <c r="G31">
        <v>46.136088466815401</v>
      </c>
      <c r="H31">
        <v>2.1201161107144602</v>
      </c>
      <c r="I31">
        <v>42.307636233615902</v>
      </c>
      <c r="J31">
        <v>6.54696652884566</v>
      </c>
      <c r="K31">
        <v>1594.3281159548701</v>
      </c>
      <c r="L31">
        <v>1.3181625016342999</v>
      </c>
      <c r="M31">
        <v>7669.7738694817399</v>
      </c>
      <c r="N31">
        <v>1.11623708543703</v>
      </c>
      <c r="O31">
        <v>158564.267679096</v>
      </c>
      <c r="P31">
        <v>1.1378150274938199</v>
      </c>
      <c r="Q31">
        <v>224959.416108153</v>
      </c>
      <c r="R31">
        <v>0.39862050258955001</v>
      </c>
      <c r="S31">
        <v>90967.102809055694</v>
      </c>
      <c r="T31">
        <v>1.2453693837364299</v>
      </c>
      <c r="U31">
        <v>1376.86923181217</v>
      </c>
      <c r="V31">
        <v>11.9164932896804</v>
      </c>
      <c r="W31">
        <v>2626.0582456264001</v>
      </c>
      <c r="X31">
        <v>1.46828773541683</v>
      </c>
      <c r="Y31">
        <v>290.39408750050501</v>
      </c>
      <c r="Z31">
        <v>1.5019153634586699</v>
      </c>
      <c r="AA31">
        <v>28563.4987964877</v>
      </c>
      <c r="AB31">
        <v>1.29221127930361</v>
      </c>
      <c r="AC31">
        <v>393.36459775622302</v>
      </c>
      <c r="AD31">
        <v>0.65263413434568995</v>
      </c>
      <c r="AE31">
        <v>0.89795451327600184</v>
      </c>
      <c r="AF31">
        <v>1.07197827760769</v>
      </c>
      <c r="AG31">
        <v>0.69190824438613063</v>
      </c>
      <c r="AH31">
        <v>1.2791798101041101</v>
      </c>
      <c r="AI31">
        <v>7.5865829620820353</v>
      </c>
      <c r="AJ31">
        <v>0.71599126331713203</v>
      </c>
      <c r="AK31">
        <v>3.2380624208801301</v>
      </c>
      <c r="AL31">
        <v>2.3934615166236601</v>
      </c>
      <c r="AM31">
        <v>513.334697624417</v>
      </c>
      <c r="AN31">
        <v>7.0537535014664696</v>
      </c>
      <c r="AO31">
        <v>4.2627143833840702</v>
      </c>
      <c r="AP31">
        <v>3.4808975846111299</v>
      </c>
      <c r="AR31">
        <v>158.51538309957201</v>
      </c>
      <c r="AS31">
        <v>0.98265638496274699</v>
      </c>
      <c r="AT31">
        <f t="shared" si="3"/>
        <v>142.99705676200111</v>
      </c>
      <c r="AU31">
        <v>0.98265638496274699</v>
      </c>
      <c r="AV31">
        <v>1.2979450499478999</v>
      </c>
      <c r="AW31">
        <v>1.2878155633155</v>
      </c>
      <c r="AX31">
        <v>0.55825998331881499</v>
      </c>
      <c r="AZ31">
        <v>7221.10352657972</v>
      </c>
      <c r="BA31">
        <v>5679.9540457537596</v>
      </c>
      <c r="BB31">
        <v>63191.291561144302</v>
      </c>
      <c r="BC31" s="47">
        <v>2139001.25731835</v>
      </c>
      <c r="BD31" s="1" t="s">
        <v>1083</v>
      </c>
      <c r="BF31" t="s">
        <v>1226</v>
      </c>
      <c r="BH31" s="51">
        <v>19.13</v>
      </c>
      <c r="BI31" s="51">
        <v>6.42</v>
      </c>
      <c r="BJ31" s="51">
        <f t="shared" si="1"/>
        <v>33.559853633037115</v>
      </c>
      <c r="BK31" s="22">
        <f>IF(BD31="A",SQRT(BJ31^2+systematic_uncertainties!C$5^2+systematic_uncertainties!C$6^2+systematic_uncertainties!C$7^2+systematic_uncertainties!C$10^2+systematic_uncertainties!C$11^2),SQRT(BJ31^2+systematic_uncertainties!C$5^2+systematic_uncertainties!C$8^2+systematic_uncertainties!C$9^2+systematic_uncertainties!C$10^2+systematic_uncertainties!C$11^2))</f>
        <v>33.562319382063329</v>
      </c>
      <c r="BL31" s="62">
        <f t="shared" si="2"/>
        <v>6.420471697788714</v>
      </c>
    </row>
    <row r="32" spans="1:64" x14ac:dyDescent="0.25">
      <c r="A32">
        <v>327</v>
      </c>
      <c r="B32" t="s">
        <v>52</v>
      </c>
      <c r="C32">
        <v>29.689</v>
      </c>
      <c r="D32">
        <v>69.688999999999993</v>
      </c>
      <c r="E32">
        <v>40</v>
      </c>
      <c r="F32">
        <v>950000</v>
      </c>
      <c r="G32">
        <v>59.409700668094104</v>
      </c>
      <c r="H32">
        <v>2.2159445473854098</v>
      </c>
      <c r="I32">
        <v>40.515982244174303</v>
      </c>
      <c r="J32">
        <v>6.5910785855235003</v>
      </c>
      <c r="K32">
        <v>1422.50633887408</v>
      </c>
      <c r="L32">
        <v>1.33089523554823</v>
      </c>
      <c r="M32">
        <v>8851.75168517973</v>
      </c>
      <c r="N32">
        <v>1.2358157652585799</v>
      </c>
      <c r="O32">
        <v>152374.50275573999</v>
      </c>
      <c r="P32">
        <v>1.0098525035127801</v>
      </c>
      <c r="Q32">
        <v>225895.15353044201</v>
      </c>
      <c r="R32">
        <v>0.39862050258955001</v>
      </c>
      <c r="S32">
        <v>92492.2347111579</v>
      </c>
      <c r="T32">
        <v>1.7387447024084901</v>
      </c>
      <c r="U32">
        <v>1273.9428687591901</v>
      </c>
      <c r="V32">
        <v>12.2433428314697</v>
      </c>
      <c r="W32">
        <v>2333.84276164832</v>
      </c>
      <c r="X32">
        <v>1.6438838261893101</v>
      </c>
      <c r="Y32">
        <v>347.44225956908599</v>
      </c>
      <c r="Z32">
        <v>1.1590787067149</v>
      </c>
      <c r="AA32">
        <v>33693.083140918701</v>
      </c>
      <c r="AB32">
        <v>1.45306889104332</v>
      </c>
      <c r="AC32">
        <v>412.111683446764</v>
      </c>
      <c r="AD32">
        <v>0.64237326587267995</v>
      </c>
      <c r="AE32">
        <v>0.91016395185564825</v>
      </c>
      <c r="AF32">
        <v>1.0828357584738999</v>
      </c>
      <c r="AG32">
        <v>0.70064342688852921</v>
      </c>
      <c r="AH32">
        <v>0.99981895634897</v>
      </c>
      <c r="AI32">
        <v>7.623243503925953</v>
      </c>
      <c r="AJ32">
        <v>0.78694449067692596</v>
      </c>
      <c r="AK32">
        <v>3.7267037681384099</v>
      </c>
      <c r="AL32">
        <v>1.99610066621533</v>
      </c>
      <c r="AM32">
        <v>551.406089592998</v>
      </c>
      <c r="AN32">
        <v>6.80876685246887</v>
      </c>
      <c r="AO32">
        <v>4.4576055360245803</v>
      </c>
      <c r="AP32">
        <v>3.4570653809455201</v>
      </c>
      <c r="AR32">
        <v>163.99509252892801</v>
      </c>
      <c r="AS32">
        <v>0.96717674109236695</v>
      </c>
      <c r="AT32">
        <f t="shared" si="3"/>
        <v>147.94031403449361</v>
      </c>
      <c r="AU32">
        <v>0.96717674109236695</v>
      </c>
      <c r="AV32">
        <v>1.2991333702457899</v>
      </c>
      <c r="AW32">
        <v>1.22723244057846</v>
      </c>
      <c r="AX32">
        <v>0.54641726777454103</v>
      </c>
      <c r="AZ32">
        <v>7493.0581510148204</v>
      </c>
      <c r="BA32">
        <v>5888.0442799845396</v>
      </c>
      <c r="BB32">
        <v>64970.777597749096</v>
      </c>
      <c r="BC32" s="47">
        <v>2294174.8539673998</v>
      </c>
      <c r="BD32" s="1" t="s">
        <v>1083</v>
      </c>
      <c r="BF32" t="s">
        <v>1226</v>
      </c>
      <c r="BH32" s="51">
        <v>18.059999999999999</v>
      </c>
      <c r="BI32" s="51">
        <v>5.95</v>
      </c>
      <c r="BJ32" s="51">
        <f t="shared" si="1"/>
        <v>32.945736434108532</v>
      </c>
      <c r="BK32" s="22">
        <f>IF(BD32="A",SQRT(BJ32^2+systematic_uncertainties!C$5^2+systematic_uncertainties!C$6^2+systematic_uncertainties!C$7^2+systematic_uncertainties!C$10^2+systematic_uncertainties!C$11^2),SQRT(BJ32^2+systematic_uncertainties!C$5^2+systematic_uncertainties!C$8^2+systematic_uncertainties!C$9^2+systematic_uncertainties!C$10^2+systematic_uncertainties!C$11^2))</f>
        <v>32.948248141873883</v>
      </c>
      <c r="BL32" s="62">
        <f t="shared" si="2"/>
        <v>5.9504536144224227</v>
      </c>
    </row>
    <row r="33" spans="1:66" x14ac:dyDescent="0.25">
      <c r="A33">
        <v>328</v>
      </c>
      <c r="B33" t="s">
        <v>53</v>
      </c>
      <c r="C33">
        <v>29.693000000000001</v>
      </c>
      <c r="D33">
        <v>69.692999999999998</v>
      </c>
      <c r="E33">
        <v>40</v>
      </c>
      <c r="F33">
        <v>950000</v>
      </c>
      <c r="G33">
        <v>61.939792726035698</v>
      </c>
      <c r="H33">
        <v>2.8375132638637002</v>
      </c>
      <c r="I33">
        <v>40.908652715705898</v>
      </c>
      <c r="J33">
        <v>6.4583495118946797</v>
      </c>
      <c r="K33">
        <v>1270.5369952987501</v>
      </c>
      <c r="L33">
        <v>2.23754043624192</v>
      </c>
      <c r="M33">
        <v>8945.7940644140399</v>
      </c>
      <c r="N33">
        <v>2.09587729209361</v>
      </c>
      <c r="O33">
        <v>145054.31214267199</v>
      </c>
      <c r="P33">
        <v>1.72133780121499</v>
      </c>
      <c r="Q33">
        <v>231657.709874197</v>
      </c>
      <c r="R33">
        <v>0.39862050258955001</v>
      </c>
      <c r="S33">
        <v>90711.323005694299</v>
      </c>
      <c r="T33">
        <v>2.1970725994135001</v>
      </c>
      <c r="U33">
        <v>1190.4896671992699</v>
      </c>
      <c r="V33">
        <v>12.4040311023352</v>
      </c>
      <c r="W33">
        <v>2157.78739740828</v>
      </c>
      <c r="X33">
        <v>2.3495005718199899</v>
      </c>
      <c r="Y33">
        <v>328.82278608996199</v>
      </c>
      <c r="Z33">
        <v>1.9242080434305999</v>
      </c>
      <c r="AA33">
        <v>36932.462208327903</v>
      </c>
      <c r="AB33">
        <v>2.3239519096589198</v>
      </c>
      <c r="AC33">
        <v>397.41529505322598</v>
      </c>
      <c r="AD33">
        <v>1.5626457298252101</v>
      </c>
      <c r="AE33">
        <v>0.85560213485313708</v>
      </c>
      <c r="AF33">
        <v>1.8803603977730201</v>
      </c>
      <c r="AG33">
        <v>0.66292637274720789</v>
      </c>
      <c r="AH33">
        <v>1.87552960486286</v>
      </c>
      <c r="AI33">
        <v>7.1646243435763335</v>
      </c>
      <c r="AJ33">
        <v>1.6481095210537799</v>
      </c>
      <c r="AK33">
        <v>3.6266589154866802</v>
      </c>
      <c r="AL33">
        <v>2.38226465567223</v>
      </c>
      <c r="AM33">
        <v>528.23529396495405</v>
      </c>
      <c r="AN33">
        <v>6.8163010724036202</v>
      </c>
      <c r="AO33">
        <v>4.92435283477987</v>
      </c>
      <c r="AP33">
        <v>3.6018124144074801</v>
      </c>
      <c r="AR33">
        <v>167.24910500598901</v>
      </c>
      <c r="AS33">
        <v>0.97327071702877099</v>
      </c>
      <c r="AT33">
        <f t="shared" si="3"/>
        <v>150.87576545749059</v>
      </c>
      <c r="AU33">
        <v>0.97327071702877099</v>
      </c>
      <c r="AV33">
        <v>1.2911396544811999</v>
      </c>
      <c r="AW33">
        <v>1.2372966712389</v>
      </c>
      <c r="AX33">
        <v>0.39832869725451098</v>
      </c>
      <c r="AZ33">
        <v>7343.2078409345104</v>
      </c>
      <c r="BA33">
        <v>5807.7408630639502</v>
      </c>
      <c r="BB33">
        <v>63671.308126615797</v>
      </c>
      <c r="BC33" s="47">
        <v>2306362.50781273</v>
      </c>
      <c r="BD33" s="1" t="s">
        <v>1083</v>
      </c>
      <c r="BF33" t="s">
        <v>1226</v>
      </c>
      <c r="BH33" s="51">
        <v>20.52</v>
      </c>
      <c r="BI33" s="51">
        <v>5.82</v>
      </c>
      <c r="BJ33" s="51">
        <f t="shared" si="1"/>
        <v>28.362573099415204</v>
      </c>
      <c r="BK33" s="22">
        <f>IF(BD33="A",SQRT(BJ33^2+systematic_uncertainties!C$5^2+systematic_uncertainties!C$6^2+systematic_uncertainties!C$7^2+systematic_uncertainties!C$10^2+systematic_uncertainties!C$11^2),SQRT(BJ33^2+systematic_uncertainties!C$5^2+systematic_uncertainties!C$8^2+systematic_uncertainties!C$9^2+systematic_uncertainties!C$10^2+systematic_uncertainties!C$11^2))</f>
        <v>28.365490640079194</v>
      </c>
      <c r="BL33" s="62">
        <f t="shared" si="2"/>
        <v>5.8205986793442506</v>
      </c>
    </row>
    <row r="34" spans="1:66" x14ac:dyDescent="0.25">
      <c r="A34">
        <v>329</v>
      </c>
      <c r="B34" t="s">
        <v>54</v>
      </c>
      <c r="C34">
        <v>29.69</v>
      </c>
      <c r="D34">
        <v>69.69</v>
      </c>
      <c r="E34">
        <v>40</v>
      </c>
      <c r="F34">
        <v>950000</v>
      </c>
      <c r="G34">
        <v>63.166160712170402</v>
      </c>
      <c r="H34">
        <v>2.2328224891245201</v>
      </c>
      <c r="I34">
        <v>40.741741724616503</v>
      </c>
      <c r="J34">
        <v>6.4741637595102901</v>
      </c>
      <c r="K34">
        <v>1299.9806388690799</v>
      </c>
      <c r="L34">
        <v>2.20407620945879</v>
      </c>
      <c r="M34">
        <v>8992.0490408634705</v>
      </c>
      <c r="N34">
        <v>1.4741487301366401</v>
      </c>
      <c r="O34">
        <v>147568.25762282399</v>
      </c>
      <c r="P34">
        <v>1.5331968910298699</v>
      </c>
      <c r="Q34">
        <v>229095.04487062001</v>
      </c>
      <c r="R34">
        <v>0.39862050258955001</v>
      </c>
      <c r="S34">
        <v>91664.461735531193</v>
      </c>
      <c r="T34">
        <v>1.5716719583822401</v>
      </c>
      <c r="U34">
        <v>1264.06793040564</v>
      </c>
      <c r="V34">
        <v>12.103176875741299</v>
      </c>
      <c r="W34">
        <v>2218.5174735729001</v>
      </c>
      <c r="X34">
        <v>2.1800093247849599</v>
      </c>
      <c r="Y34">
        <v>338.234719990911</v>
      </c>
      <c r="Z34">
        <v>1.91845654639376</v>
      </c>
      <c r="AA34">
        <v>36322.3874046981</v>
      </c>
      <c r="AB34">
        <v>1.8136868953877801</v>
      </c>
      <c r="AC34">
        <v>405.60756690087902</v>
      </c>
      <c r="AD34">
        <v>1.07176740428873</v>
      </c>
      <c r="AE34">
        <v>0.83784535354324041</v>
      </c>
      <c r="AF34">
        <v>1.5841350491988899</v>
      </c>
      <c r="AG34">
        <v>0.64899904830064326</v>
      </c>
      <c r="AH34">
        <v>1.6834184175606499</v>
      </c>
      <c r="AI34">
        <v>7.0165196165296333</v>
      </c>
      <c r="AJ34">
        <v>1.37332848413972</v>
      </c>
      <c r="AK34">
        <v>3.9323182871356299</v>
      </c>
      <c r="AL34">
        <v>2.5192659566459001</v>
      </c>
      <c r="AM34">
        <v>550.56044673603901</v>
      </c>
      <c r="AN34">
        <v>6.6492743850300302</v>
      </c>
      <c r="AO34">
        <v>5.0794860423792798</v>
      </c>
      <c r="AP34">
        <v>3.3440159333014101</v>
      </c>
      <c r="AR34">
        <v>174.393882148996</v>
      </c>
      <c r="AS34">
        <v>1.3705936133715799</v>
      </c>
      <c r="AT34">
        <f t="shared" si="3"/>
        <v>157.32108377734505</v>
      </c>
      <c r="AU34">
        <v>1.3705936133715799</v>
      </c>
      <c r="AV34">
        <v>1.2915711884485099</v>
      </c>
      <c r="AW34">
        <v>1.2637007799962601</v>
      </c>
      <c r="AX34">
        <v>0.329897690948041</v>
      </c>
      <c r="AZ34">
        <v>7112.0676501914304</v>
      </c>
      <c r="BA34">
        <v>5622.6625010702801</v>
      </c>
      <c r="BB34">
        <v>61653.3263056863</v>
      </c>
      <c r="BC34" s="47">
        <v>2328400.9442794402</v>
      </c>
      <c r="BD34" s="1" t="s">
        <v>1083</v>
      </c>
      <c r="BF34" t="s">
        <v>1226</v>
      </c>
      <c r="BH34" s="51">
        <v>19.54</v>
      </c>
      <c r="BI34" s="51">
        <v>5.71</v>
      </c>
      <c r="BJ34" s="51">
        <f t="shared" si="1"/>
        <v>29.222108495394068</v>
      </c>
      <c r="BK34" s="22">
        <f>IF(BD34="A",SQRT(BJ34^2+systematic_uncertainties!C$5^2+systematic_uncertainties!C$6^2+systematic_uncertainties!C$7^2+systematic_uncertainties!C$10^2+systematic_uncertainties!C$11^2),SQRT(BJ34^2+systematic_uncertainties!C$5^2+systematic_uncertainties!C$8^2+systematic_uncertainties!C$9^2+systematic_uncertainties!C$10^2+systematic_uncertainties!C$11^2))</f>
        <v>29.224940228327782</v>
      </c>
      <c r="BL34" s="62">
        <f t="shared" si="2"/>
        <v>5.710553320615249</v>
      </c>
    </row>
    <row r="35" spans="1:66" x14ac:dyDescent="0.25">
      <c r="A35">
        <v>330</v>
      </c>
      <c r="B35" t="s">
        <v>55</v>
      </c>
      <c r="C35">
        <v>37.01</v>
      </c>
      <c r="D35">
        <v>48.161000000000001</v>
      </c>
      <c r="E35">
        <v>11.15</v>
      </c>
      <c r="F35">
        <v>950000</v>
      </c>
      <c r="G35">
        <v>52.623425250525003</v>
      </c>
      <c r="H35">
        <v>5.2486803352621996</v>
      </c>
      <c r="I35">
        <v>31.221896177332798</v>
      </c>
      <c r="J35">
        <v>14.7379147864545</v>
      </c>
      <c r="K35">
        <v>1560.0394361702099</v>
      </c>
      <c r="L35">
        <v>3.1136516746382901</v>
      </c>
      <c r="M35">
        <v>8224.89287981694</v>
      </c>
      <c r="N35">
        <v>4.2675756483487799</v>
      </c>
      <c r="O35">
        <v>144082.36740493501</v>
      </c>
      <c r="P35">
        <v>2.49564124107249</v>
      </c>
      <c r="Q35">
        <v>234131.95256885799</v>
      </c>
      <c r="R35">
        <v>0.74283946964195102</v>
      </c>
      <c r="S35">
        <v>94887.977438520698</v>
      </c>
      <c r="T35">
        <v>3.3299007123369599</v>
      </c>
      <c r="U35">
        <v>1608.9686870390301</v>
      </c>
      <c r="V35">
        <v>19.973909488860599</v>
      </c>
      <c r="W35">
        <v>2275.67752555676</v>
      </c>
      <c r="X35">
        <v>3.6255183965664601</v>
      </c>
      <c r="Y35">
        <v>355.006854925418</v>
      </c>
      <c r="Z35">
        <v>4.15822500736948</v>
      </c>
      <c r="AA35">
        <v>30206.5181601855</v>
      </c>
      <c r="AB35">
        <v>2.7462347014032802</v>
      </c>
      <c r="AC35">
        <v>399.19764384903903</v>
      </c>
      <c r="AD35">
        <v>2.0707704771041402</v>
      </c>
      <c r="AE35">
        <v>1.9913964533721238</v>
      </c>
      <c r="AF35">
        <v>2.0006583903409898</v>
      </c>
      <c r="AG35">
        <v>1.4889480072680856</v>
      </c>
      <c r="AH35">
        <v>2.2662216908700401</v>
      </c>
      <c r="AI35">
        <v>16.606794369100356</v>
      </c>
      <c r="AJ35">
        <v>2.3046811648715901</v>
      </c>
      <c r="AK35">
        <v>3.65336904101606</v>
      </c>
      <c r="AL35">
        <v>4.4245807879892904</v>
      </c>
      <c r="AM35">
        <v>693.85032864140999</v>
      </c>
      <c r="AN35">
        <v>10.917126833192301</v>
      </c>
      <c r="AO35">
        <v>9.4803178261093901</v>
      </c>
      <c r="AP35">
        <v>4.7341440208497403</v>
      </c>
      <c r="AR35">
        <v>74.922296990476795</v>
      </c>
      <c r="AS35">
        <v>1.6308102515112699</v>
      </c>
      <c r="AT35">
        <f t="shared" si="3"/>
        <v>67.58755993263371</v>
      </c>
      <c r="AU35">
        <v>1.6308102515112699</v>
      </c>
      <c r="AV35">
        <v>1.3378736414571399</v>
      </c>
      <c r="AW35">
        <v>1.5260401573495499</v>
      </c>
      <c r="AX35">
        <v>0.36716257955348702</v>
      </c>
      <c r="AZ35">
        <v>17457.268403646402</v>
      </c>
      <c r="BA35">
        <v>13328.8423703386</v>
      </c>
      <c r="BB35">
        <v>150591.94884183101</v>
      </c>
      <c r="BC35" s="47">
        <v>2363736.0303702001</v>
      </c>
      <c r="BD35" s="1" t="s">
        <v>1083</v>
      </c>
      <c r="BF35" t="s">
        <v>1226</v>
      </c>
      <c r="BH35" s="51">
        <v>9.14</v>
      </c>
      <c r="BI35" s="51">
        <v>16.22</v>
      </c>
      <c r="BJ35" s="51">
        <f t="shared" si="1"/>
        <v>177.46170678336978</v>
      </c>
      <c r="BK35" s="22">
        <f>IF(BD35="A",SQRT(BJ35^2+systematic_uncertainties!C$5^2+systematic_uncertainties!C$6^2+systematic_uncertainties!C$7^2+systematic_uncertainties!C$10^2+systematic_uncertainties!C$11^2),SQRT(BJ35^2+systematic_uncertainties!C$5^2+systematic_uncertainties!C$8^2+systematic_uncertainties!C$9^2+systematic_uncertainties!C$10^2+systematic_uncertainties!C$11^2))</f>
        <v>177.46217309866196</v>
      </c>
      <c r="BL35" s="62">
        <f t="shared" si="2"/>
        <v>16.220042621217704</v>
      </c>
    </row>
    <row r="36" spans="1:66" x14ac:dyDescent="0.25">
      <c r="A36">
        <v>330</v>
      </c>
      <c r="B36" t="s">
        <v>55</v>
      </c>
      <c r="C36">
        <v>54.084000000000003</v>
      </c>
      <c r="D36">
        <v>64.072999999999993</v>
      </c>
      <c r="E36">
        <v>9.9890000000000008</v>
      </c>
      <c r="F36">
        <v>950000</v>
      </c>
      <c r="G36">
        <v>59.676388651514102</v>
      </c>
      <c r="H36">
        <v>4.7755116006685796</v>
      </c>
      <c r="I36">
        <v>39.329755220908503</v>
      </c>
      <c r="J36">
        <v>14.091329787262501</v>
      </c>
      <c r="K36">
        <v>1380.8675979607999</v>
      </c>
      <c r="L36">
        <v>2.5383637364702798</v>
      </c>
      <c r="M36">
        <v>9409.0640723959605</v>
      </c>
      <c r="N36">
        <v>3.24843965626025</v>
      </c>
      <c r="O36">
        <v>145692.36502753699</v>
      </c>
      <c r="P36">
        <v>1.9641249395924001</v>
      </c>
      <c r="Q36">
        <v>226385.154018211</v>
      </c>
      <c r="R36">
        <v>0.77868859770988696</v>
      </c>
      <c r="S36">
        <v>88691.489199131203</v>
      </c>
      <c r="T36">
        <v>2.4074388455771198</v>
      </c>
      <c r="U36">
        <v>1840.16236174911</v>
      </c>
      <c r="V36">
        <v>21.422516739308399</v>
      </c>
      <c r="W36">
        <v>2321.4518995162598</v>
      </c>
      <c r="X36">
        <v>3.68753932856584</v>
      </c>
      <c r="Y36">
        <v>701.32532801984996</v>
      </c>
      <c r="Z36">
        <v>8.6564179073051601</v>
      </c>
      <c r="AA36">
        <v>44680.222785720303</v>
      </c>
      <c r="AB36">
        <v>6.1383143330071501</v>
      </c>
      <c r="AC36">
        <v>384.23905448086998</v>
      </c>
      <c r="AD36">
        <v>1.40304667252987</v>
      </c>
      <c r="AE36">
        <v>1.3378942871467965</v>
      </c>
      <c r="AF36">
        <v>2.3023321338587301</v>
      </c>
      <c r="AG36">
        <v>1.0102242832720405</v>
      </c>
      <c r="AH36">
        <v>1.7108206847885099</v>
      </c>
      <c r="AI36">
        <v>11.200592774856514</v>
      </c>
      <c r="AJ36">
        <v>1.3133814932516401</v>
      </c>
      <c r="AK36">
        <v>3.6660617977740499</v>
      </c>
      <c r="AL36">
        <v>4.9353805315453299</v>
      </c>
      <c r="AM36">
        <v>504.01500811892902</v>
      </c>
      <c r="AN36">
        <v>17.161405432143301</v>
      </c>
      <c r="AO36">
        <v>9.9094355771115392</v>
      </c>
      <c r="AP36">
        <v>5.9718197276962801</v>
      </c>
      <c r="AR36">
        <v>105.14812167191801</v>
      </c>
      <c r="AS36">
        <v>1.69070839842053</v>
      </c>
      <c r="AT36">
        <f t="shared" si="3"/>
        <v>94.854339239064402</v>
      </c>
      <c r="AU36">
        <v>1.69070839842053</v>
      </c>
      <c r="AV36">
        <v>1.3238766728678899</v>
      </c>
      <c r="AW36">
        <v>2.12320632252296</v>
      </c>
      <c r="AX36">
        <v>0.22516918290245</v>
      </c>
      <c r="AZ36">
        <v>9782.5447877576007</v>
      </c>
      <c r="BA36">
        <v>7553.7677997712599</v>
      </c>
      <c r="BB36">
        <v>84737.715466154405</v>
      </c>
      <c r="BC36" s="47">
        <v>1900971.81083649</v>
      </c>
      <c r="BD36" s="1" t="s">
        <v>1083</v>
      </c>
      <c r="BF36" t="s">
        <v>1226</v>
      </c>
      <c r="BH36" s="51">
        <v>14.34</v>
      </c>
      <c r="BI36" s="51">
        <v>15.69</v>
      </c>
      <c r="BJ36" s="51">
        <f t="shared" si="1"/>
        <v>109.41422594142259</v>
      </c>
      <c r="BK36" s="22">
        <f>IF(BD36="A",SQRT(BJ36^2+systematic_uncertainties!C$5^2+systematic_uncertainties!C$6^2+systematic_uncertainties!C$7^2+systematic_uncertainties!C$10^2+systematic_uncertainties!C$11^2),SQRT(BJ36^2+systematic_uncertainties!C$5^2+systematic_uncertainties!C$8^2+systematic_uncertainties!C$9^2+systematic_uncertainties!C$10^2+systematic_uncertainties!C$11^2))</f>
        <v>109.41498226839603</v>
      </c>
      <c r="BL36" s="62">
        <f t="shared" si="2"/>
        <v>15.690108457287991</v>
      </c>
    </row>
    <row r="37" spans="1:66" x14ac:dyDescent="0.25">
      <c r="A37">
        <v>331</v>
      </c>
      <c r="B37" t="s">
        <v>56</v>
      </c>
      <c r="C37">
        <v>29.69</v>
      </c>
      <c r="D37">
        <v>69.69</v>
      </c>
      <c r="E37">
        <v>40</v>
      </c>
      <c r="F37">
        <v>950000</v>
      </c>
      <c r="G37">
        <v>55.475041258981904</v>
      </c>
      <c r="H37">
        <v>2.4153643749501001</v>
      </c>
      <c r="I37">
        <v>41.5264045674394</v>
      </c>
      <c r="J37">
        <v>6.5352475861104899</v>
      </c>
      <c r="K37">
        <v>1471.04904295398</v>
      </c>
      <c r="L37">
        <v>1.4981098910574999</v>
      </c>
      <c r="M37">
        <v>8524.0167072153308</v>
      </c>
      <c r="N37">
        <v>1.6074038370777299</v>
      </c>
      <c r="O37">
        <v>151612.17140272801</v>
      </c>
      <c r="P37">
        <v>1.3214432472236499</v>
      </c>
      <c r="Q37">
        <v>226105.45598877801</v>
      </c>
      <c r="R37">
        <v>0.39862050258955001</v>
      </c>
      <c r="S37">
        <v>90894.705632330093</v>
      </c>
      <c r="T37">
        <v>1.4560012050614799</v>
      </c>
      <c r="U37">
        <v>1107.63594029001</v>
      </c>
      <c r="V37">
        <v>13.176377317380901</v>
      </c>
      <c r="W37">
        <v>2875.6061463036199</v>
      </c>
      <c r="X37">
        <v>2.5977618657437498</v>
      </c>
      <c r="Y37">
        <v>395.59583062765898</v>
      </c>
      <c r="Z37">
        <v>2.9612218278376998</v>
      </c>
      <c r="AA37">
        <v>35805.8510419206</v>
      </c>
      <c r="AB37">
        <v>2.5447552350489899</v>
      </c>
      <c r="AC37">
        <v>412.19964829913101</v>
      </c>
      <c r="AD37">
        <v>1.07205484351318</v>
      </c>
      <c r="AE37">
        <v>0.96397158413541628</v>
      </c>
      <c r="AF37">
        <v>1.4571579103277901</v>
      </c>
      <c r="AG37">
        <v>0.72618313152224245</v>
      </c>
      <c r="AH37">
        <v>1.4518377214417899</v>
      </c>
      <c r="AI37">
        <v>8.0298786731965599</v>
      </c>
      <c r="AJ37">
        <v>1.16369993694505</v>
      </c>
      <c r="AK37">
        <v>4.0749552347114797</v>
      </c>
      <c r="AL37">
        <v>3.0046219495419</v>
      </c>
      <c r="AM37">
        <v>501.869265742675</v>
      </c>
      <c r="AN37">
        <v>7.8258690761477396</v>
      </c>
      <c r="AO37">
        <v>5.31413874079891</v>
      </c>
      <c r="AP37">
        <v>10.382054045682899</v>
      </c>
      <c r="AR37">
        <v>158.39179841610101</v>
      </c>
      <c r="AS37">
        <v>1.26379717891662</v>
      </c>
      <c r="AT37">
        <f t="shared" si="3"/>
        <v>142.88557076202019</v>
      </c>
      <c r="AU37">
        <v>1.26379717891662</v>
      </c>
      <c r="AV37">
        <v>1.3279811714136001</v>
      </c>
      <c r="AW37">
        <v>1.20520814320043</v>
      </c>
      <c r="AX37">
        <v>0.29709437767708002</v>
      </c>
      <c r="AZ37">
        <v>7873.6766131489903</v>
      </c>
      <c r="BA37">
        <v>6051.6912273962298</v>
      </c>
      <c r="BB37">
        <v>67941.948613612505</v>
      </c>
      <c r="BC37" s="47">
        <v>2277498.7055597501</v>
      </c>
      <c r="BD37" s="1" t="s">
        <v>1083</v>
      </c>
      <c r="BF37" t="s">
        <v>1226</v>
      </c>
      <c r="BH37" s="51">
        <v>8</v>
      </c>
      <c r="BI37" s="51">
        <v>6.13</v>
      </c>
      <c r="BJ37" s="51">
        <f t="shared" si="1"/>
        <v>76.625</v>
      </c>
      <c r="BK37" s="22">
        <f>IF(BD37="A",SQRT(BJ37^2+systematic_uncertainties!C$5^2+systematic_uncertainties!C$6^2+systematic_uncertainties!C$7^2+systematic_uncertainties!C$10^2+systematic_uncertainties!C$11^2),SQRT(BJ37^2+systematic_uncertainties!C$5^2+systematic_uncertainties!C$8^2+systematic_uncertainties!C$9^2+systematic_uncertainties!C$10^2+systematic_uncertainties!C$11^2))</f>
        <v>76.626079969112013</v>
      </c>
      <c r="BL37" s="62">
        <f t="shared" si="2"/>
        <v>6.1300863975289612</v>
      </c>
    </row>
    <row r="38" spans="1:66" x14ac:dyDescent="0.25">
      <c r="A38">
        <v>332</v>
      </c>
      <c r="B38" t="s">
        <v>57</v>
      </c>
      <c r="C38">
        <v>29.689</v>
      </c>
      <c r="D38">
        <v>69.688999999999993</v>
      </c>
      <c r="E38">
        <v>40</v>
      </c>
      <c r="F38">
        <v>950000</v>
      </c>
      <c r="G38">
        <v>57.467127846988198</v>
      </c>
      <c r="H38">
        <v>2.4484900629972501</v>
      </c>
      <c r="I38">
        <v>43.780787813661398</v>
      </c>
      <c r="J38">
        <v>6.4191102574631298</v>
      </c>
      <c r="K38">
        <v>1574.47515248078</v>
      </c>
      <c r="L38">
        <v>2.7437660155469801</v>
      </c>
      <c r="M38">
        <v>8353.3174963699093</v>
      </c>
      <c r="N38">
        <v>1.73201300276917</v>
      </c>
      <c r="O38">
        <v>152371.844549678</v>
      </c>
      <c r="P38">
        <v>1.1684927988382801</v>
      </c>
      <c r="Q38">
        <v>225029.806562029</v>
      </c>
      <c r="R38">
        <v>0.39862050258955001</v>
      </c>
      <c r="S38">
        <v>93142.899651952597</v>
      </c>
      <c r="T38">
        <v>1.58299489020298</v>
      </c>
      <c r="U38">
        <v>1472.0721183625899</v>
      </c>
      <c r="V38">
        <v>11.5023233252999</v>
      </c>
      <c r="W38">
        <v>2605.12486511011</v>
      </c>
      <c r="X38">
        <v>2.4805521208798602</v>
      </c>
      <c r="Y38">
        <v>346.78501056964501</v>
      </c>
      <c r="Z38">
        <v>2.4214409343939902</v>
      </c>
      <c r="AA38">
        <v>34452.531093212798</v>
      </c>
      <c r="AB38">
        <v>2.2200740403125798</v>
      </c>
      <c r="AC38">
        <v>410.70720919788698</v>
      </c>
      <c r="AD38">
        <v>0.88980406239262</v>
      </c>
      <c r="AE38">
        <v>0.95219258787793148</v>
      </c>
      <c r="AF38">
        <v>1.27194422715927</v>
      </c>
      <c r="AG38">
        <v>0.73009216192471404</v>
      </c>
      <c r="AH38">
        <v>1.21689367456759</v>
      </c>
      <c r="AI38">
        <v>8.0044211976348532</v>
      </c>
      <c r="AJ38">
        <v>0.86779433063746403</v>
      </c>
      <c r="AK38">
        <v>3.65026899803954</v>
      </c>
      <c r="AL38">
        <v>2.48298272169556</v>
      </c>
      <c r="AM38">
        <v>535.67938403527501</v>
      </c>
      <c r="AN38">
        <v>7.2367057630803497</v>
      </c>
      <c r="AO38">
        <v>4.8776180874448896</v>
      </c>
      <c r="AP38">
        <v>3.9587868858146198</v>
      </c>
      <c r="AR38">
        <v>156.998624970983</v>
      </c>
      <c r="AS38">
        <v>0.95841171487965005</v>
      </c>
      <c r="AT38">
        <f t="shared" si="3"/>
        <v>141.62878609976622</v>
      </c>
      <c r="AU38">
        <v>0.95841171487965005</v>
      </c>
      <c r="AV38">
        <v>1.3048026870982199</v>
      </c>
      <c r="AW38">
        <v>1.2942931116523</v>
      </c>
      <c r="AX38">
        <v>0.51670045231114103</v>
      </c>
      <c r="AZ38">
        <v>7686.1559787166498</v>
      </c>
      <c r="BA38">
        <v>6015.2333058512604</v>
      </c>
      <c r="BB38">
        <v>66867.774991469501</v>
      </c>
      <c r="BC38" s="47">
        <v>2241826.17858931</v>
      </c>
      <c r="BD38" s="1" t="s">
        <v>1083</v>
      </c>
      <c r="BF38" t="s">
        <v>1226</v>
      </c>
      <c r="BH38" s="51">
        <v>16.75</v>
      </c>
      <c r="BI38" s="51">
        <v>6.53</v>
      </c>
      <c r="BJ38" s="51">
        <f t="shared" si="1"/>
        <v>38.985074626865675</v>
      </c>
      <c r="BK38" s="22">
        <f>IF(BD38="A",SQRT(BJ38^2+systematic_uncertainties!C$5^2+systematic_uncertainties!C$6^2+systematic_uncertainties!C$7^2+systematic_uncertainties!C$10^2+systematic_uncertainties!C$11^2),SQRT(BJ38^2+systematic_uncertainties!C$5^2+systematic_uncertainties!C$8^2+systematic_uncertainties!C$9^2+systematic_uncertainties!C$10^2+systematic_uncertainties!C$11^2))</f>
        <v>38.987197258780157</v>
      </c>
      <c r="BL38" s="62">
        <f t="shared" si="2"/>
        <v>6.5303555408456759</v>
      </c>
    </row>
    <row r="39" spans="1:66" x14ac:dyDescent="0.25">
      <c r="A39">
        <v>333</v>
      </c>
      <c r="B39" t="s">
        <v>58</v>
      </c>
      <c r="C39">
        <v>29.699000000000002</v>
      </c>
      <c r="D39">
        <v>51.073</v>
      </c>
      <c r="E39">
        <v>21.373999999999999</v>
      </c>
      <c r="F39">
        <v>950000</v>
      </c>
      <c r="G39">
        <v>52.605760072031899</v>
      </c>
      <c r="H39">
        <v>3.2995950632864699</v>
      </c>
      <c r="I39">
        <v>42.683242366537499</v>
      </c>
      <c r="J39">
        <v>8.5115750173064093</v>
      </c>
      <c r="K39">
        <v>1617.22056691886</v>
      </c>
      <c r="L39">
        <v>2.1253863308407999</v>
      </c>
      <c r="M39">
        <v>8076.7662436787195</v>
      </c>
      <c r="N39">
        <v>2.5250602660755299</v>
      </c>
      <c r="O39">
        <v>154492.04199123499</v>
      </c>
      <c r="P39">
        <v>1.9737668935441399</v>
      </c>
      <c r="Q39">
        <v>224671.74565452599</v>
      </c>
      <c r="R39">
        <v>0.54043521158199503</v>
      </c>
      <c r="S39">
        <v>92743.560894134003</v>
      </c>
      <c r="T39">
        <v>2.1073776156521502</v>
      </c>
      <c r="U39">
        <v>1364.50295662029</v>
      </c>
      <c r="V39">
        <v>15.6363445100063</v>
      </c>
      <c r="W39">
        <v>2904.57489887989</v>
      </c>
      <c r="X39">
        <v>3.3384985593543002</v>
      </c>
      <c r="Y39">
        <v>337.91955735577699</v>
      </c>
      <c r="Z39">
        <v>3.6654405317226799</v>
      </c>
      <c r="AA39">
        <v>32390.476519854601</v>
      </c>
      <c r="AB39">
        <v>3.8487963889681698</v>
      </c>
      <c r="AC39">
        <v>402.19908483473802</v>
      </c>
      <c r="AD39">
        <v>1.43649902205005</v>
      </c>
      <c r="AE39">
        <v>0.90238912671390203</v>
      </c>
      <c r="AF39">
        <v>1.5460636235153</v>
      </c>
      <c r="AG39">
        <v>0.68705714611597279</v>
      </c>
      <c r="AH39">
        <v>1.76625442148553</v>
      </c>
      <c r="AI39">
        <v>7.5795979963734368</v>
      </c>
      <c r="AJ39">
        <v>1.32924684602078</v>
      </c>
      <c r="AK39">
        <v>3.3888986046495999</v>
      </c>
      <c r="AL39">
        <v>4.4299409694857603</v>
      </c>
      <c r="AM39">
        <v>519.58933935827895</v>
      </c>
      <c r="AN39">
        <v>10.075597654751601</v>
      </c>
      <c r="AO39">
        <v>4.2321914582752402</v>
      </c>
      <c r="AP39">
        <v>4.2154247261525502</v>
      </c>
      <c r="AR39">
        <v>164.537129885632</v>
      </c>
      <c r="AS39">
        <v>1.3130344821112701</v>
      </c>
      <c r="AT39">
        <f t="shared" si="3"/>
        <v>148.42928706126312</v>
      </c>
      <c r="AU39">
        <v>1.3130344821112701</v>
      </c>
      <c r="AV39">
        <v>1.3139718146814501</v>
      </c>
      <c r="AW39">
        <v>1.62552775796037</v>
      </c>
      <c r="AX39">
        <v>0.54999067453300698</v>
      </c>
      <c r="AZ39">
        <v>7961.9603699525996</v>
      </c>
      <c r="BA39">
        <v>6187.4346052084602</v>
      </c>
      <c r="BB39">
        <v>69197.201052918695</v>
      </c>
      <c r="BC39" s="47">
        <v>2399638.7236630898</v>
      </c>
      <c r="BD39" s="1" t="s">
        <v>1083</v>
      </c>
      <c r="BF39" t="s">
        <v>1226</v>
      </c>
      <c r="BH39" s="51">
        <v>12.7</v>
      </c>
      <c r="BI39" s="51">
        <v>7.76</v>
      </c>
      <c r="BJ39" s="51">
        <f t="shared" si="1"/>
        <v>61.102362204724415</v>
      </c>
      <c r="BK39" s="22">
        <f>IF(BD39="A",SQRT(BJ39^2+systematic_uncertainties!C$5^2+systematic_uncertainties!C$6^2+systematic_uncertainties!C$7^2+systematic_uncertainties!C$10^2+systematic_uncertainties!C$11^2),SQRT(BJ39^2+systematic_uncertainties!C$5^2+systematic_uncertainties!C$8^2+systematic_uncertainties!C$9^2+systematic_uncertainties!C$10^2+systematic_uncertainties!C$11^2))</f>
        <v>61.103716527148201</v>
      </c>
      <c r="BL39" s="62">
        <f t="shared" si="2"/>
        <v>7.7601719989478211</v>
      </c>
    </row>
    <row r="40" spans="1:66" x14ac:dyDescent="0.25">
      <c r="A40">
        <v>334</v>
      </c>
      <c r="B40" t="s">
        <v>59</v>
      </c>
      <c r="C40">
        <v>29.689</v>
      </c>
      <c r="D40">
        <v>69.688999999999993</v>
      </c>
      <c r="E40">
        <v>40</v>
      </c>
      <c r="F40">
        <v>950000</v>
      </c>
      <c r="G40">
        <v>57.437019627714299</v>
      </c>
      <c r="H40">
        <v>2.4284391912162002</v>
      </c>
      <c r="I40">
        <v>40.0761946415696</v>
      </c>
      <c r="J40">
        <v>6.5874803300000604</v>
      </c>
      <c r="K40">
        <v>1343.2454267203</v>
      </c>
      <c r="L40">
        <v>1.33971348662309</v>
      </c>
      <c r="M40">
        <v>9055.6499681335499</v>
      </c>
      <c r="N40">
        <v>2.2648352345833902</v>
      </c>
      <c r="O40">
        <v>150288.90952944299</v>
      </c>
      <c r="P40">
        <v>0.94279478689533402</v>
      </c>
      <c r="Q40">
        <v>228072.80309300401</v>
      </c>
      <c r="R40">
        <v>0.39862050258955001</v>
      </c>
      <c r="S40">
        <v>90857.660437417901</v>
      </c>
      <c r="T40">
        <v>1.13253782086181</v>
      </c>
      <c r="U40">
        <v>1206.4712407163499</v>
      </c>
      <c r="V40">
        <v>12.5079501266598</v>
      </c>
      <c r="W40">
        <v>2243.6612534262399</v>
      </c>
      <c r="X40">
        <v>1.41330711858547</v>
      </c>
      <c r="Y40">
        <v>363.59202626061801</v>
      </c>
      <c r="Z40">
        <v>1.1487524153011699</v>
      </c>
      <c r="AA40">
        <v>34675.413768590799</v>
      </c>
      <c r="AB40">
        <v>1.7246114199246001</v>
      </c>
      <c r="AC40">
        <v>407.51689279371601</v>
      </c>
      <c r="AD40">
        <v>0.76478862830910799</v>
      </c>
      <c r="AE40">
        <v>0.91282233327237761</v>
      </c>
      <c r="AF40">
        <v>1.2155742218228001</v>
      </c>
      <c r="AG40">
        <v>0.70366642327290774</v>
      </c>
      <c r="AH40">
        <v>1.27776165274635</v>
      </c>
      <c r="AI40">
        <v>7.5614744427762668</v>
      </c>
      <c r="AJ40">
        <v>0.79676416916335002</v>
      </c>
      <c r="AK40">
        <v>4.0353942850877802</v>
      </c>
      <c r="AL40">
        <v>2.2334224863964098</v>
      </c>
      <c r="AM40">
        <v>542.52420573168797</v>
      </c>
      <c r="AN40">
        <v>6.7557575039571498</v>
      </c>
      <c r="AO40">
        <v>4.7283747715924598</v>
      </c>
      <c r="AP40">
        <v>3.6422840218633201</v>
      </c>
      <c r="AR40">
        <v>161.76546653155901</v>
      </c>
      <c r="AS40">
        <v>0.96127354782110597</v>
      </c>
      <c r="AT40">
        <f t="shared" si="3"/>
        <v>145.92896378526552</v>
      </c>
      <c r="AU40">
        <v>0.96127354782110597</v>
      </c>
      <c r="AV40">
        <v>1.29834257066367</v>
      </c>
      <c r="AW40">
        <v>1.21895258063657</v>
      </c>
      <c r="AX40">
        <v>0.51014956710410198</v>
      </c>
      <c r="AZ40">
        <v>7595.53795633967</v>
      </c>
      <c r="BA40">
        <v>5973.0801300908097</v>
      </c>
      <c r="BB40">
        <v>65237.416056140501</v>
      </c>
      <c r="BC40" s="47">
        <v>2293984.9617162799</v>
      </c>
      <c r="BD40" s="1" t="s">
        <v>1083</v>
      </c>
      <c r="BF40" t="s">
        <v>1226</v>
      </c>
      <c r="BH40" s="51">
        <v>18.600000000000001</v>
      </c>
      <c r="BI40" s="51">
        <v>5.98</v>
      </c>
      <c r="BJ40" s="51">
        <f t="shared" si="1"/>
        <v>32.150537634408607</v>
      </c>
      <c r="BK40" s="22">
        <f>IF(BD40="A",SQRT(BJ40^2+systematic_uncertainties!C$5^2+systematic_uncertainties!C$6^2+systematic_uncertainties!C$7^2+systematic_uncertainties!C$10^2+systematic_uncertainties!C$11^2),SQRT(BJ40^2+systematic_uncertainties!C$5^2+systematic_uncertainties!C$8^2+systematic_uncertainties!C$9^2+systematic_uncertainties!C$10^2+systematic_uncertainties!C$11^2))</f>
        <v>32.153111460856685</v>
      </c>
      <c r="BL40" s="62">
        <f t="shared" si="2"/>
        <v>5.9804787317193444</v>
      </c>
    </row>
    <row r="41" spans="1:66" x14ac:dyDescent="0.25">
      <c r="A41">
        <v>335</v>
      </c>
      <c r="B41" t="s">
        <v>60</v>
      </c>
      <c r="C41">
        <v>29.69</v>
      </c>
      <c r="D41">
        <v>69.69</v>
      </c>
      <c r="E41">
        <v>40</v>
      </c>
      <c r="F41">
        <v>950000</v>
      </c>
      <c r="G41">
        <v>56.824804769899998</v>
      </c>
      <c r="H41">
        <v>2.4517673854230799</v>
      </c>
      <c r="I41">
        <v>42.984784269293797</v>
      </c>
      <c r="J41">
        <v>6.7244602640313502</v>
      </c>
      <c r="K41">
        <v>1285.2000775479501</v>
      </c>
      <c r="L41">
        <v>1.37431191347741</v>
      </c>
      <c r="M41">
        <v>9065.1716395619605</v>
      </c>
      <c r="N41">
        <v>1.28213766076682</v>
      </c>
      <c r="O41">
        <v>148503.319037818</v>
      </c>
      <c r="P41">
        <v>1.2343844089620799</v>
      </c>
      <c r="Q41">
        <v>228535.30910702699</v>
      </c>
      <c r="R41">
        <v>0.39862050258955001</v>
      </c>
      <c r="S41">
        <v>90966.706392508597</v>
      </c>
      <c r="T41">
        <v>1.50927501944911</v>
      </c>
      <c r="U41">
        <v>1151.9800082286899</v>
      </c>
      <c r="V41">
        <v>12.914613793238299</v>
      </c>
      <c r="W41">
        <v>2197.3809532186801</v>
      </c>
      <c r="X41">
        <v>1.65059903846753</v>
      </c>
      <c r="Y41">
        <v>351.76589007519902</v>
      </c>
      <c r="Z41">
        <v>1.7928139914997101</v>
      </c>
      <c r="AA41">
        <v>36592.210403428697</v>
      </c>
      <c r="AB41">
        <v>1.57937968301965</v>
      </c>
      <c r="AC41">
        <v>404.29025682377198</v>
      </c>
      <c r="AD41">
        <v>0.94173338939509299</v>
      </c>
      <c r="AE41">
        <v>0.90227220545102971</v>
      </c>
      <c r="AF41">
        <v>1.2995876500899799</v>
      </c>
      <c r="AG41">
        <v>0.69208395798127065</v>
      </c>
      <c r="AH41">
        <v>1.29925845861034</v>
      </c>
      <c r="AI41">
        <v>7.5674098006120483</v>
      </c>
      <c r="AJ41">
        <v>0.96984925834819902</v>
      </c>
      <c r="AK41">
        <v>3.9815596817052299</v>
      </c>
      <c r="AL41">
        <v>1.93124326872122</v>
      </c>
      <c r="AM41">
        <v>554.61331199910899</v>
      </c>
      <c r="AN41">
        <v>6.7452172071386496</v>
      </c>
      <c r="AO41">
        <v>4.9742194136551499</v>
      </c>
      <c r="AP41">
        <v>3.50139162101839</v>
      </c>
      <c r="AR41">
        <v>163.09239219502399</v>
      </c>
      <c r="AS41">
        <v>0.97560045043580201</v>
      </c>
      <c r="AT41">
        <f t="shared" si="3"/>
        <v>147.12598618591335</v>
      </c>
      <c r="AU41">
        <v>0.97560045043580201</v>
      </c>
      <c r="AV41">
        <v>1.30443859366758</v>
      </c>
      <c r="AW41">
        <v>1.23782628286049</v>
      </c>
      <c r="AX41">
        <v>0.58781724711625105</v>
      </c>
      <c r="AZ41">
        <v>7379.1842821173504</v>
      </c>
      <c r="BA41">
        <v>5776.4993747765002</v>
      </c>
      <c r="BB41">
        <v>64057.390748891798</v>
      </c>
      <c r="BC41" s="47">
        <v>2236039.7721947101</v>
      </c>
      <c r="BD41" s="1" t="s">
        <v>1083</v>
      </c>
      <c r="BF41" t="s">
        <v>1226</v>
      </c>
      <c r="BH41" s="51">
        <v>16.25</v>
      </c>
      <c r="BI41" s="51">
        <v>6.05</v>
      </c>
      <c r="BJ41" s="51">
        <f t="shared" si="1"/>
        <v>37.230769230769226</v>
      </c>
      <c r="BK41" s="22">
        <f>IF(BD41="A",SQRT(BJ41^2+systematic_uncertainties!C$5^2+systematic_uncertainties!C$6^2+systematic_uncertainties!C$7^2+systematic_uncertainties!C$10^2+systematic_uncertainties!C$11^2),SQRT(BJ41^2+systematic_uncertainties!C$5^2+systematic_uncertainties!C$8^2+systematic_uncertainties!C$9^2+systematic_uncertainties!C$10^2+systematic_uncertainties!C$11^2))</f>
        <v>37.232991874781455</v>
      </c>
      <c r="BL41" s="62">
        <f t="shared" si="2"/>
        <v>6.0503611796519872</v>
      </c>
    </row>
    <row r="42" spans="1:66" x14ac:dyDescent="0.25">
      <c r="A42">
        <v>336</v>
      </c>
      <c r="B42" t="s">
        <v>61</v>
      </c>
      <c r="C42">
        <v>29.689</v>
      </c>
      <c r="D42">
        <v>69.688999999999993</v>
      </c>
      <c r="E42">
        <v>40</v>
      </c>
      <c r="F42">
        <v>950000</v>
      </c>
      <c r="G42">
        <v>64.662089259947294</v>
      </c>
      <c r="H42">
        <v>2.14474834085018</v>
      </c>
      <c r="I42">
        <v>33.291647409751</v>
      </c>
      <c r="J42">
        <v>7.2513236355094097</v>
      </c>
      <c r="K42">
        <v>1142.2563669436399</v>
      </c>
      <c r="L42">
        <v>1.3532726303024101</v>
      </c>
      <c r="M42">
        <v>11146.1699734392</v>
      </c>
      <c r="N42">
        <v>1.08119607835812</v>
      </c>
      <c r="O42">
        <v>138644.94572802901</v>
      </c>
      <c r="P42">
        <v>1.3523161655432601</v>
      </c>
      <c r="Q42">
        <v>216632.37131622701</v>
      </c>
      <c r="R42">
        <v>0.39862050258955001</v>
      </c>
      <c r="S42">
        <v>86546.979969327993</v>
      </c>
      <c r="T42">
        <v>1.23888879065602</v>
      </c>
      <c r="U42">
        <v>5020.7463158969304</v>
      </c>
      <c r="V42">
        <v>6.1653296001598497</v>
      </c>
      <c r="W42">
        <v>14185.454247740399</v>
      </c>
      <c r="X42">
        <v>14.1975095973691</v>
      </c>
      <c r="Y42">
        <v>687.24168764975298</v>
      </c>
      <c r="Z42">
        <v>1.1561208262615901</v>
      </c>
      <c r="AA42">
        <v>52388.556731464501</v>
      </c>
      <c r="AB42">
        <v>1.5314302531591699</v>
      </c>
      <c r="AC42">
        <v>457.82737808515299</v>
      </c>
      <c r="AD42">
        <v>0.90872638037213704</v>
      </c>
      <c r="AE42">
        <v>0.7764370964066728</v>
      </c>
      <c r="AF42">
        <v>1.3682289889271999</v>
      </c>
      <c r="AG42">
        <v>0.59973595201751184</v>
      </c>
      <c r="AH42">
        <v>1.48877749902641</v>
      </c>
      <c r="AI42">
        <v>6.4736677073949469</v>
      </c>
      <c r="AJ42">
        <v>1.22818585236365</v>
      </c>
      <c r="AK42">
        <v>6.9562199013235704</v>
      </c>
      <c r="AL42">
        <v>1.6541366291727599</v>
      </c>
      <c r="AM42">
        <v>502.14292772070303</v>
      </c>
      <c r="AN42">
        <v>7.4056518060195602</v>
      </c>
      <c r="AO42">
        <v>4.6963150069379296</v>
      </c>
      <c r="AP42">
        <v>3.1719009635999398</v>
      </c>
      <c r="AR42">
        <v>212.910066554483</v>
      </c>
      <c r="AS42">
        <v>1.5908830854206899</v>
      </c>
      <c r="AT42">
        <f t="shared" si="3"/>
        <v>192.06661383247823</v>
      </c>
      <c r="AU42">
        <v>1.5908830854206899</v>
      </c>
      <c r="AV42">
        <v>1.2946132645755699</v>
      </c>
      <c r="AW42">
        <v>1.32231768944185</v>
      </c>
      <c r="AX42">
        <v>0.325382830377064</v>
      </c>
      <c r="AZ42">
        <v>6418.7513965636699</v>
      </c>
      <c r="BA42">
        <v>5061.0739842150697</v>
      </c>
      <c r="BB42">
        <v>55382.822685511899</v>
      </c>
      <c r="BC42" s="47">
        <v>2558988.9353640899</v>
      </c>
      <c r="BD42" s="1" t="s">
        <v>1083</v>
      </c>
      <c r="BF42" t="s">
        <v>1226</v>
      </c>
      <c r="BH42" s="51">
        <v>15.16</v>
      </c>
      <c r="BI42" s="51">
        <v>4.8899999999999997</v>
      </c>
      <c r="BJ42" s="51">
        <f t="shared" si="1"/>
        <v>32.25593667546174</v>
      </c>
      <c r="BK42" s="22">
        <f>IF(BD42="A",SQRT(BJ42^2+systematic_uncertainties!C$5^2+systematic_uncertainties!C$6^2+systematic_uncertainties!C$7^2+systematic_uncertainties!C$10^2+systematic_uncertainties!C$11^2),SQRT(BJ42^2+systematic_uncertainties!C$5^2+systematic_uncertainties!C$8^2+systematic_uncertainties!C$9^2+systematic_uncertainties!C$10^2+systematic_uncertainties!C$11^2))</f>
        <v>32.258502092380965</v>
      </c>
      <c r="BL42" s="62">
        <f t="shared" si="2"/>
        <v>4.8903889172049544</v>
      </c>
      <c r="BN42" s="22"/>
    </row>
    <row r="43" spans="1:66" x14ac:dyDescent="0.25">
      <c r="A43">
        <v>337</v>
      </c>
      <c r="B43" t="s">
        <v>62</v>
      </c>
      <c r="C43">
        <v>54.548999999999999</v>
      </c>
      <c r="D43">
        <v>69.69</v>
      </c>
      <c r="E43">
        <v>15.141</v>
      </c>
      <c r="F43">
        <v>950000</v>
      </c>
      <c r="G43">
        <v>45.189557249299298</v>
      </c>
      <c r="H43">
        <v>4.6708771711999697</v>
      </c>
      <c r="I43">
        <v>43.926191746213</v>
      </c>
      <c r="J43">
        <v>12.050000388172499</v>
      </c>
      <c r="K43">
        <v>1483.5643379595699</v>
      </c>
      <c r="L43">
        <v>1.8859389788370799</v>
      </c>
      <c r="M43">
        <v>7921.4528655761596</v>
      </c>
      <c r="N43">
        <v>1.86783198130212</v>
      </c>
      <c r="O43">
        <v>152412.704806414</v>
      </c>
      <c r="P43">
        <v>1.5619793095819201</v>
      </c>
      <c r="Q43">
        <v>229682.52826773899</v>
      </c>
      <c r="R43">
        <v>0.64455165913547896</v>
      </c>
      <c r="S43">
        <v>91287.9630115615</v>
      </c>
      <c r="T43">
        <v>1.8845970242274099</v>
      </c>
      <c r="U43">
        <v>1846.19936351968</v>
      </c>
      <c r="V43">
        <v>18.157282857611602</v>
      </c>
      <c r="W43">
        <v>3345.6344024903101</v>
      </c>
      <c r="X43">
        <v>7.1721611331670498</v>
      </c>
      <c r="Y43">
        <v>295.571047997378</v>
      </c>
      <c r="Z43">
        <v>2.67493654401683</v>
      </c>
      <c r="AA43">
        <v>27731.267917685898</v>
      </c>
      <c r="AB43">
        <v>2.09279848860045</v>
      </c>
      <c r="AC43">
        <v>400.05353077911599</v>
      </c>
      <c r="AD43">
        <v>1.39612915546988</v>
      </c>
      <c r="AE43">
        <v>0.90388555634159307</v>
      </c>
      <c r="AF43">
        <v>1.6187846353795301</v>
      </c>
      <c r="AG43">
        <v>0.69058789358674155</v>
      </c>
      <c r="AH43">
        <v>1.9046084067370801</v>
      </c>
      <c r="AI43">
        <v>7.5450728413143713</v>
      </c>
      <c r="AJ43">
        <v>1.1393073495002499</v>
      </c>
      <c r="AK43">
        <v>3.4754700020125799</v>
      </c>
      <c r="AL43">
        <v>3.4648862578065001</v>
      </c>
      <c r="AM43">
        <v>567.10596220178695</v>
      </c>
      <c r="AN43">
        <v>11.6218493636784</v>
      </c>
      <c r="AO43">
        <v>4.4925136240765404</v>
      </c>
      <c r="AP43">
        <v>6.5646389027804499</v>
      </c>
      <c r="AR43">
        <v>160.67813702439199</v>
      </c>
      <c r="AS43">
        <v>1.7044086617001799</v>
      </c>
      <c r="AT43">
        <f t="shared" si="3"/>
        <v>144.94808157550742</v>
      </c>
      <c r="AU43">
        <v>1.7044086617001799</v>
      </c>
      <c r="AV43">
        <v>1.3089480381682601</v>
      </c>
      <c r="AW43">
        <v>2.1594044201092499</v>
      </c>
      <c r="AX43">
        <v>0.54778194756823595</v>
      </c>
      <c r="AZ43">
        <v>6263.1785282005303</v>
      </c>
      <c r="BA43">
        <v>4884.2836799872803</v>
      </c>
      <c r="BB43">
        <v>54031.8244918407</v>
      </c>
      <c r="BC43" s="47">
        <v>1872899.0025089299</v>
      </c>
      <c r="BD43" s="1" t="s">
        <v>1083</v>
      </c>
      <c r="BF43" t="s">
        <v>1226</v>
      </c>
      <c r="BH43" s="51">
        <v>14.85</v>
      </c>
      <c r="BI43" s="51">
        <v>10.42</v>
      </c>
      <c r="BJ43" s="51">
        <f t="shared" si="1"/>
        <v>70.168350168350173</v>
      </c>
      <c r="BK43" s="22">
        <f>IF(BD43="A",SQRT(BJ43^2+systematic_uncertainties!C$5^2+systematic_uncertainties!C$6^2+systematic_uncertainties!C$7^2+systematic_uncertainties!C$10^2+systematic_uncertainties!C$11^2),SQRT(BJ43^2+systematic_uncertainties!C$5^2+systematic_uncertainties!C$8^2+systematic_uncertainties!C$9^2+systematic_uncertainties!C$10^2+systematic_uncertainties!C$11^2))</f>
        <v>70.169529510899224</v>
      </c>
      <c r="BL43" s="62">
        <f t="shared" si="2"/>
        <v>10.420175132368534</v>
      </c>
    </row>
    <row r="44" spans="1:66" x14ac:dyDescent="0.25">
      <c r="A44">
        <v>337</v>
      </c>
      <c r="B44" t="s">
        <v>62</v>
      </c>
      <c r="C44">
        <v>43.863</v>
      </c>
      <c r="D44">
        <v>52.457999999999998</v>
      </c>
      <c r="E44">
        <v>8.5950000000000006</v>
      </c>
      <c r="F44">
        <v>950000</v>
      </c>
      <c r="G44">
        <v>37.590768375691802</v>
      </c>
      <c r="H44">
        <v>7.1213597199646399</v>
      </c>
      <c r="I44">
        <v>35.696418809768701</v>
      </c>
      <c r="J44">
        <v>15.089473443557701</v>
      </c>
      <c r="K44">
        <v>1270.2132515000701</v>
      </c>
      <c r="L44">
        <v>3.8600190929707101</v>
      </c>
      <c r="M44">
        <v>6381.8686324393202</v>
      </c>
      <c r="N44">
        <v>3.4566398545950898</v>
      </c>
      <c r="O44">
        <v>139735.39708428699</v>
      </c>
      <c r="P44">
        <v>3.04180355305034</v>
      </c>
      <c r="Q44">
        <v>214797.62920798201</v>
      </c>
      <c r="R44">
        <v>0.85226517716224304</v>
      </c>
      <c r="S44">
        <v>78215.253791392606</v>
      </c>
      <c r="T44">
        <v>4.4903633887742904</v>
      </c>
      <c r="U44">
        <v>17846.710167270299</v>
      </c>
      <c r="V44">
        <v>11.657479019889999</v>
      </c>
      <c r="W44">
        <v>38622.772007656502</v>
      </c>
      <c r="X44">
        <v>7.3418551426953904</v>
      </c>
      <c r="Y44">
        <v>269.89998215823101</v>
      </c>
      <c r="Z44">
        <v>3.5824479255248498</v>
      </c>
      <c r="AA44">
        <v>22619.269992423699</v>
      </c>
      <c r="AB44">
        <v>4.1644264367747601</v>
      </c>
      <c r="AC44">
        <v>330.86309611706002</v>
      </c>
      <c r="AD44">
        <v>2.6629626862480702</v>
      </c>
      <c r="AE44">
        <v>0.96394665462452234</v>
      </c>
      <c r="AF44">
        <v>2.3209519388197299</v>
      </c>
      <c r="AG44">
        <v>0.73801519090078593</v>
      </c>
      <c r="AH44">
        <v>2.1482853504199899</v>
      </c>
      <c r="AI44">
        <v>8.1949554116074079</v>
      </c>
      <c r="AJ44">
        <v>1.9673621135733801</v>
      </c>
      <c r="AK44">
        <v>2.97068878838635</v>
      </c>
      <c r="AL44">
        <v>6.7778140660524304</v>
      </c>
      <c r="AM44">
        <v>447.16499837061298</v>
      </c>
      <c r="AN44">
        <v>15.8372411172809</v>
      </c>
      <c r="AO44">
        <v>3.80476107567873</v>
      </c>
      <c r="AP44">
        <v>8.37512326781561</v>
      </c>
      <c r="AR44">
        <v>124.63975607266001</v>
      </c>
      <c r="AS44">
        <v>2.2023852052073098</v>
      </c>
      <c r="AT44">
        <f t="shared" si="3"/>
        <v>112.4377831691482</v>
      </c>
      <c r="AU44">
        <v>2.2023852052073098</v>
      </c>
      <c r="AV44">
        <v>1.30769342024158</v>
      </c>
      <c r="AW44">
        <v>2.5859414673440702</v>
      </c>
      <c r="AX44">
        <v>9.9587830617201001E-2</v>
      </c>
      <c r="AZ44">
        <v>7837.5656881109599</v>
      </c>
      <c r="BA44">
        <v>6125.8303911151297</v>
      </c>
      <c r="BB44">
        <v>68890.698574623995</v>
      </c>
      <c r="BC44" s="47">
        <v>1818711.41147384</v>
      </c>
      <c r="BD44" s="1" t="s">
        <v>1083</v>
      </c>
      <c r="BF44" t="s">
        <v>1226</v>
      </c>
      <c r="BH44" s="51">
        <v>19.73</v>
      </c>
      <c r="BI44" s="51">
        <v>15.84</v>
      </c>
      <c r="BJ44" s="51">
        <f t="shared" si="1"/>
        <v>80.283831728332487</v>
      </c>
      <c r="BK44" s="22">
        <f>IF(BD44="A",SQRT(BJ44^2+systematic_uncertainties!C$5^2+systematic_uncertainties!C$6^2+systematic_uncertainties!C$7^2+systematic_uncertainties!C$10^2+systematic_uncertainties!C$11^2),SQRT(BJ44^2+systematic_uncertainties!C$5^2+systematic_uncertainties!C$8^2+systematic_uncertainties!C$9^2+systematic_uncertainties!C$10^2+systematic_uncertainties!C$11^2))</f>
        <v>80.284862479896887</v>
      </c>
      <c r="BL44" s="62">
        <f t="shared" si="2"/>
        <v>15.840203367283657</v>
      </c>
    </row>
    <row r="45" spans="1:66" x14ac:dyDescent="0.25">
      <c r="A45">
        <v>338</v>
      </c>
      <c r="B45" t="s">
        <v>63</v>
      </c>
      <c r="C45">
        <v>29.689</v>
      </c>
      <c r="D45">
        <v>69.688999999999993</v>
      </c>
      <c r="E45">
        <v>40</v>
      </c>
      <c r="F45">
        <v>950000</v>
      </c>
      <c r="G45">
        <v>51.350291190099902</v>
      </c>
      <c r="H45">
        <v>2.7919811999495399</v>
      </c>
      <c r="I45">
        <v>41.824601792721801</v>
      </c>
      <c r="J45">
        <v>6.9453491030436396</v>
      </c>
      <c r="K45">
        <v>1517.01127159678</v>
      </c>
      <c r="L45">
        <v>1.95077595038743</v>
      </c>
      <c r="M45">
        <v>8891.3499043262109</v>
      </c>
      <c r="N45">
        <v>2.0096505887379501</v>
      </c>
      <c r="O45">
        <v>152300.58663188599</v>
      </c>
      <c r="P45">
        <v>1.3571259598610199</v>
      </c>
      <c r="Q45">
        <v>221178.861814631</v>
      </c>
      <c r="R45">
        <v>0.39862050258955001</v>
      </c>
      <c r="S45">
        <v>90801.555999465199</v>
      </c>
      <c r="T45">
        <v>1.35368648666169</v>
      </c>
      <c r="U45">
        <v>1163.2027780580299</v>
      </c>
      <c r="V45">
        <v>12.906026782056299</v>
      </c>
      <c r="W45">
        <v>4452.9742454798898</v>
      </c>
      <c r="X45">
        <v>3.4350397940640298</v>
      </c>
      <c r="Y45">
        <v>443.15082893275701</v>
      </c>
      <c r="Z45">
        <v>2.7484555834880902</v>
      </c>
      <c r="AA45">
        <v>40389.253466100898</v>
      </c>
      <c r="AB45">
        <v>2.4316276980590001</v>
      </c>
      <c r="AC45">
        <v>425.71470999767803</v>
      </c>
      <c r="AD45">
        <v>1.1789873671314099</v>
      </c>
      <c r="AE45">
        <v>0.83332607530911318</v>
      </c>
      <c r="AF45">
        <v>1.3002673451495601</v>
      </c>
      <c r="AG45">
        <v>0.64017030637911765</v>
      </c>
      <c r="AH45">
        <v>1.2062543362267599</v>
      </c>
      <c r="AI45">
        <v>6.9334665517781371</v>
      </c>
      <c r="AJ45">
        <v>1.04449383345669</v>
      </c>
      <c r="AK45">
        <v>4.6417362842602099</v>
      </c>
      <c r="AL45">
        <v>2.9206058501758001</v>
      </c>
      <c r="AM45">
        <v>508.74431003759298</v>
      </c>
      <c r="AN45">
        <v>7.4628073600805998</v>
      </c>
      <c r="AO45">
        <v>4.3211192456766998</v>
      </c>
      <c r="AP45">
        <v>4.0271966734472704</v>
      </c>
      <c r="AR45">
        <v>185.56401896086601</v>
      </c>
      <c r="AS45">
        <v>1.5040768431985501</v>
      </c>
      <c r="AT45">
        <f t="shared" si="3"/>
        <v>167.39768742610858</v>
      </c>
      <c r="AU45">
        <v>1.5040768431985501</v>
      </c>
      <c r="AV45">
        <v>1.3019794237153399</v>
      </c>
      <c r="AW45">
        <v>1.2912346842712501</v>
      </c>
      <c r="AX45">
        <v>0.19302252195973699</v>
      </c>
      <c r="AZ45">
        <v>6760.3108113565204</v>
      </c>
      <c r="BA45">
        <v>5301.1112985334303</v>
      </c>
      <c r="BB45">
        <v>58199.559042597102</v>
      </c>
      <c r="BC45" s="47">
        <v>2335060.9550479301</v>
      </c>
      <c r="BD45" s="1" t="s">
        <v>1083</v>
      </c>
      <c r="BF45" t="s">
        <v>1226</v>
      </c>
      <c r="BH45" s="51">
        <v>15.06</v>
      </c>
      <c r="BI45" s="51">
        <v>5.48</v>
      </c>
      <c r="BJ45" s="51">
        <f t="shared" si="1"/>
        <v>36.387782204515275</v>
      </c>
      <c r="BK45" s="22">
        <f>IF(BD45="A",SQRT(BJ45^2+systematic_uncertainties!C$5^2+systematic_uncertainties!C$6^2+systematic_uncertainties!C$7^2+systematic_uncertainties!C$10^2+systematic_uncertainties!C$11^2),SQRT(BJ45^2+systematic_uncertainties!C$5^2+systematic_uncertainties!C$8^2+systematic_uncertainties!C$9^2+systematic_uncertainties!C$10^2+systematic_uncertainties!C$11^2))</f>
        <v>36.390056336807007</v>
      </c>
      <c r="BL45" s="62">
        <f t="shared" si="2"/>
        <v>5.4803424843231356</v>
      </c>
    </row>
    <row r="46" spans="1:66" x14ac:dyDescent="0.25">
      <c r="A46">
        <v>339</v>
      </c>
      <c r="B46" t="s">
        <v>64</v>
      </c>
      <c r="C46">
        <v>29.689</v>
      </c>
      <c r="D46">
        <v>69.688999999999993</v>
      </c>
      <c r="E46">
        <v>40</v>
      </c>
      <c r="F46">
        <v>950000</v>
      </c>
      <c r="G46">
        <v>4.0089244091870997</v>
      </c>
      <c r="H46">
        <v>6.9164142570546296</v>
      </c>
      <c r="I46">
        <v>2.1787759087536802</v>
      </c>
      <c r="J46">
        <v>28.3237847594634</v>
      </c>
      <c r="K46">
        <v>6326.0943141344897</v>
      </c>
      <c r="L46">
        <v>2.0997853109992501</v>
      </c>
      <c r="M46">
        <v>346.32498994547501</v>
      </c>
      <c r="N46">
        <v>25.997301414277398</v>
      </c>
      <c r="O46">
        <v>88407.575619429495</v>
      </c>
      <c r="P46">
        <v>2.5165622456666501</v>
      </c>
      <c r="Q46">
        <v>283695.06338917301</v>
      </c>
      <c r="R46">
        <v>0.39862050258955001</v>
      </c>
      <c r="S46">
        <v>120524.11937726301</v>
      </c>
      <c r="T46">
        <v>2.2291414097191802</v>
      </c>
      <c r="U46">
        <v>11993.1665129965</v>
      </c>
      <c r="V46">
        <v>4.9463261224742103</v>
      </c>
      <c r="W46">
        <v>152.68516990170701</v>
      </c>
      <c r="X46">
        <v>3.8691948930733902</v>
      </c>
      <c r="Y46">
        <v>21.609112315736699</v>
      </c>
      <c r="Z46">
        <v>27.754124366924</v>
      </c>
      <c r="AA46">
        <v>1844.2022103986401</v>
      </c>
      <c r="AB46">
        <v>1.86264830348791</v>
      </c>
      <c r="AC46">
        <v>270.029924706668</v>
      </c>
      <c r="AD46">
        <v>1.6278404958302899</v>
      </c>
      <c r="AE46">
        <v>15.153904763063226</v>
      </c>
      <c r="AF46">
        <v>1.22349855250746</v>
      </c>
      <c r="AG46">
        <v>11.153597670697925</v>
      </c>
      <c r="AH46">
        <v>1.24874830143334</v>
      </c>
      <c r="AI46">
        <v>127.10097030165237</v>
      </c>
      <c r="AJ46">
        <v>1.2664264636931799</v>
      </c>
      <c r="AK46">
        <v>1.18942721087744</v>
      </c>
      <c r="AL46">
        <v>4.3478358884652497</v>
      </c>
      <c r="AM46">
        <v>1558.6211024003301</v>
      </c>
      <c r="AN46">
        <v>4.6580902328795499</v>
      </c>
      <c r="AO46">
        <v>76.082612512540095</v>
      </c>
      <c r="AP46">
        <v>1.9266692726568799</v>
      </c>
      <c r="AR46">
        <v>6.7318582158624496</v>
      </c>
      <c r="AS46">
        <v>1.21029518446035</v>
      </c>
      <c r="AT46">
        <f t="shared" si="3"/>
        <v>6.0728232969209248</v>
      </c>
      <c r="AU46">
        <v>1.21029518446035</v>
      </c>
      <c r="AV46">
        <v>1.3565890562689</v>
      </c>
      <c r="AW46">
        <v>0.39935954178469502</v>
      </c>
      <c r="AX46">
        <v>0.22175571799452301</v>
      </c>
      <c r="AZ46">
        <v>124826.907669593</v>
      </c>
      <c r="BA46">
        <v>93751.729766212098</v>
      </c>
      <c r="BB46">
        <v>1083618.7732202399</v>
      </c>
      <c r="BC46" s="47">
        <v>1504315.1043070201</v>
      </c>
      <c r="BD46" s="1" t="s">
        <v>1082</v>
      </c>
      <c r="BH46" s="51"/>
      <c r="BI46" s="51"/>
      <c r="BJ46" s="51"/>
    </row>
    <row r="47" spans="1:66" x14ac:dyDescent="0.25">
      <c r="A47">
        <v>340</v>
      </c>
      <c r="B47" t="s">
        <v>65</v>
      </c>
      <c r="C47">
        <v>30.027999999999999</v>
      </c>
      <c r="D47">
        <v>70.028000000000006</v>
      </c>
      <c r="E47">
        <v>40</v>
      </c>
      <c r="F47">
        <v>950000</v>
      </c>
      <c r="G47">
        <v>3.1548390042833399</v>
      </c>
      <c r="H47">
        <v>7.86917200359151</v>
      </c>
      <c r="I47">
        <v>1.1077127110507601</v>
      </c>
      <c r="J47">
        <v>40.099509568065002</v>
      </c>
      <c r="K47">
        <v>7167.9933834582298</v>
      </c>
      <c r="L47">
        <v>2.2944703903263299</v>
      </c>
      <c r="M47">
        <v>134.88350460391499</v>
      </c>
      <c r="N47">
        <v>25.281920284802698</v>
      </c>
      <c r="O47">
        <v>87923.379309483294</v>
      </c>
      <c r="P47">
        <v>2.44462269515232</v>
      </c>
      <c r="Q47">
        <v>283790.13989321899</v>
      </c>
      <c r="R47">
        <v>0.39862050258955001</v>
      </c>
      <c r="S47">
        <v>120638.298902646</v>
      </c>
      <c r="T47">
        <v>2.6683741819498499</v>
      </c>
      <c r="U47">
        <v>12845.981898951401</v>
      </c>
      <c r="V47">
        <v>4.8022051993665098</v>
      </c>
      <c r="W47">
        <v>127.791675799286</v>
      </c>
      <c r="X47">
        <v>4.2625964630927404</v>
      </c>
      <c r="Y47">
        <v>8.4959517858709503</v>
      </c>
      <c r="Z47">
        <v>24.290647420381401</v>
      </c>
      <c r="AA47">
        <v>740.61394644809195</v>
      </c>
      <c r="AB47">
        <v>2.80775006534782</v>
      </c>
      <c r="AC47">
        <v>265.48951766745301</v>
      </c>
      <c r="AD47">
        <v>1.79158536841034</v>
      </c>
      <c r="AE47">
        <v>16.518960734818542</v>
      </c>
      <c r="AF47">
        <v>1.6228428362988001</v>
      </c>
      <c r="AG47">
        <v>12.11597450953408</v>
      </c>
      <c r="AH47">
        <v>1.53098272739654</v>
      </c>
      <c r="AI47">
        <v>138.15389280071753</v>
      </c>
      <c r="AJ47">
        <v>1.5882958075932001</v>
      </c>
      <c r="AK47">
        <v>1.11471766271934</v>
      </c>
      <c r="AL47">
        <v>4.4937762133171004</v>
      </c>
      <c r="AM47">
        <v>1614.7662367077201</v>
      </c>
      <c r="AN47">
        <v>4.9669132053658203</v>
      </c>
      <c r="AO47">
        <v>82.104490796266703</v>
      </c>
      <c r="AP47">
        <v>2.1639250652987401</v>
      </c>
      <c r="AR47">
        <v>6.0928390476760397</v>
      </c>
      <c r="AS47">
        <v>0.61863165611918003</v>
      </c>
      <c r="AT47">
        <f t="shared" si="3"/>
        <v>5.4963627763179526</v>
      </c>
      <c r="AU47">
        <v>0.61863165611918003</v>
      </c>
      <c r="AV47">
        <v>1.36129612281368</v>
      </c>
      <c r="AW47">
        <v>0.40778751958746801</v>
      </c>
      <c r="AX47">
        <v>0.24011348034159</v>
      </c>
      <c r="AZ47">
        <v>133452.83313458299</v>
      </c>
      <c r="BA47">
        <v>99854.792690608097</v>
      </c>
      <c r="BB47">
        <v>1155871.06009372</v>
      </c>
      <c r="BC47" s="47">
        <v>1450868.6282442701</v>
      </c>
      <c r="BD47" s="1" t="s">
        <v>1082</v>
      </c>
      <c r="BH47" s="51"/>
      <c r="BI47" s="51"/>
      <c r="BJ47" s="51"/>
    </row>
    <row r="48" spans="1:66" x14ac:dyDescent="0.25">
      <c r="A48">
        <v>341</v>
      </c>
      <c r="B48" t="s">
        <v>66</v>
      </c>
      <c r="C48">
        <v>29.689</v>
      </c>
      <c r="D48">
        <v>69.688999999999993</v>
      </c>
      <c r="E48">
        <v>40</v>
      </c>
      <c r="F48">
        <v>950000</v>
      </c>
      <c r="G48">
        <v>2.94028989798097</v>
      </c>
      <c r="H48">
        <v>8.2535263140984707</v>
      </c>
      <c r="I48">
        <v>1.0446157297985399</v>
      </c>
      <c r="J48">
        <v>41.812775710399599</v>
      </c>
      <c r="K48">
        <v>6994.7921322715601</v>
      </c>
      <c r="L48">
        <v>2.44968999300663</v>
      </c>
      <c r="M48">
        <v>101.88156211958299</v>
      </c>
      <c r="N48">
        <v>0.86119663319139705</v>
      </c>
      <c r="O48">
        <v>89660.013484400901</v>
      </c>
      <c r="P48">
        <v>1.86857267382882</v>
      </c>
      <c r="Q48">
        <v>281801.67724564997</v>
      </c>
      <c r="R48">
        <v>0.39862050258955001</v>
      </c>
      <c r="S48">
        <v>122989.156037541</v>
      </c>
      <c r="T48">
        <v>2.2271849731415898</v>
      </c>
      <c r="U48">
        <v>12077.879190301101</v>
      </c>
      <c r="V48">
        <v>5.2418867364752604</v>
      </c>
      <c r="W48">
        <v>83.111966439592706</v>
      </c>
      <c r="X48">
        <v>5.33818494579483</v>
      </c>
      <c r="Y48">
        <v>9.4643948019711708</v>
      </c>
      <c r="Z48">
        <v>69.4382569838032</v>
      </c>
      <c r="AA48">
        <v>478.09591199704403</v>
      </c>
      <c r="AB48">
        <v>3.4891271429381598</v>
      </c>
      <c r="AC48">
        <v>268.73784418319298</v>
      </c>
      <c r="AD48">
        <v>1.24701318794045</v>
      </c>
      <c r="AE48">
        <v>15.311895563765349</v>
      </c>
      <c r="AF48">
        <v>1.2012724701412001</v>
      </c>
      <c r="AG48">
        <v>11.228320042372756</v>
      </c>
      <c r="AH48">
        <v>1.1293455924732001</v>
      </c>
      <c r="AI48">
        <v>128.3710286122886</v>
      </c>
      <c r="AJ48">
        <v>1.1808172847154501</v>
      </c>
      <c r="AK48">
        <v>1.0962867204439699</v>
      </c>
      <c r="AL48">
        <v>4.2478024876348703</v>
      </c>
      <c r="AM48">
        <v>1552.75144301109</v>
      </c>
      <c r="AN48">
        <v>4.4838625178055098</v>
      </c>
      <c r="AO48">
        <v>77.613667712017602</v>
      </c>
      <c r="AP48">
        <v>1.85927028968108</v>
      </c>
      <c r="AR48">
        <v>6.6540214235097697</v>
      </c>
      <c r="AS48">
        <v>0.695583860080633</v>
      </c>
      <c r="AT48">
        <f t="shared" si="3"/>
        <v>6.0026065646607085</v>
      </c>
      <c r="AU48">
        <v>0.695583860080633</v>
      </c>
      <c r="AV48">
        <v>1.3614503212375699</v>
      </c>
      <c r="AW48">
        <v>0.39954414487318901</v>
      </c>
      <c r="AX48">
        <v>0.19759412408038099</v>
      </c>
      <c r="AZ48">
        <v>120664.932606467</v>
      </c>
      <c r="BA48">
        <v>90311.4737103347</v>
      </c>
      <c r="BB48">
        <v>1046917.11868084</v>
      </c>
      <c r="BC48" s="47">
        <v>1431957.98366288</v>
      </c>
      <c r="BD48" s="1" t="s">
        <v>1082</v>
      </c>
      <c r="BH48" s="51"/>
      <c r="BI48" s="51"/>
      <c r="BJ48" s="51"/>
    </row>
    <row r="49" spans="1:64" x14ac:dyDescent="0.25">
      <c r="A49">
        <v>342</v>
      </c>
      <c r="B49" t="s">
        <v>67</v>
      </c>
      <c r="C49">
        <v>29.690999999999999</v>
      </c>
      <c r="D49">
        <v>69.691000000000003</v>
      </c>
      <c r="E49">
        <v>40</v>
      </c>
      <c r="F49">
        <v>950000</v>
      </c>
      <c r="G49">
        <v>3.2045770689551998</v>
      </c>
      <c r="H49">
        <v>7.7497214441315698</v>
      </c>
      <c r="I49">
        <v>1.61762296257341</v>
      </c>
      <c r="J49">
        <v>32.934979368449802</v>
      </c>
      <c r="K49">
        <v>7269.03407702806</v>
      </c>
      <c r="L49">
        <v>2.3274609213075799</v>
      </c>
      <c r="M49">
        <v>105.10709683947999</v>
      </c>
      <c r="N49">
        <v>0.83524058626850906</v>
      </c>
      <c r="O49">
        <v>87763.239922074106</v>
      </c>
      <c r="P49">
        <v>1.9172776756352901</v>
      </c>
      <c r="Q49">
        <v>285155.06323032401</v>
      </c>
      <c r="R49">
        <v>0.39862050258955001</v>
      </c>
      <c r="S49">
        <v>119027.953612914</v>
      </c>
      <c r="T49">
        <v>2.1183332216085899</v>
      </c>
      <c r="U49">
        <v>12548.6000209388</v>
      </c>
      <c r="V49">
        <v>4.21007059585643</v>
      </c>
      <c r="W49">
        <v>44.9227754700796</v>
      </c>
      <c r="X49">
        <v>7.1006128893132798</v>
      </c>
      <c r="Y49">
        <v>7.8153282677574403</v>
      </c>
      <c r="Z49">
        <v>22.745773941261401</v>
      </c>
      <c r="AA49">
        <v>506.49576894847303</v>
      </c>
      <c r="AB49">
        <v>3.3306958259072399</v>
      </c>
      <c r="AC49">
        <v>267.46111657391299</v>
      </c>
      <c r="AD49">
        <v>1.43663690586882</v>
      </c>
      <c r="AE49">
        <v>16.641215864945448</v>
      </c>
      <c r="AF49">
        <v>1.22805613203126</v>
      </c>
      <c r="AG49">
        <v>12.226329728112599</v>
      </c>
      <c r="AH49">
        <v>1.19725283729607</v>
      </c>
      <c r="AI49">
        <v>139.72706163079852</v>
      </c>
      <c r="AJ49">
        <v>1.2352619847040101</v>
      </c>
      <c r="AK49">
        <v>1.1142973135579901</v>
      </c>
      <c r="AL49">
        <v>4.3586888332674301</v>
      </c>
      <c r="AM49">
        <v>1689.05064129893</v>
      </c>
      <c r="AN49">
        <v>4.52643271530291</v>
      </c>
      <c r="AO49">
        <v>84.793168100585206</v>
      </c>
      <c r="AP49">
        <v>1.94292862891811</v>
      </c>
      <c r="AR49">
        <v>6.0811212161445898</v>
      </c>
      <c r="AS49">
        <v>0.58479961218438203</v>
      </c>
      <c r="AT49">
        <f t="shared" si="3"/>
        <v>5.4857920961236033</v>
      </c>
      <c r="AU49">
        <v>0.58479961218438203</v>
      </c>
      <c r="AV49">
        <v>1.3587557297627699</v>
      </c>
      <c r="AW49">
        <v>0.39935954178469502</v>
      </c>
      <c r="AX49">
        <v>0.43723138807611001</v>
      </c>
      <c r="AZ49">
        <v>136542.709428481</v>
      </c>
      <c r="BA49">
        <v>102394.256021939</v>
      </c>
      <c r="BB49">
        <v>1186067.30004349</v>
      </c>
      <c r="BC49" s="47">
        <v>1483785.5044573699</v>
      </c>
      <c r="BD49" s="1" t="s">
        <v>1082</v>
      </c>
      <c r="BH49" s="51"/>
      <c r="BI49" s="51"/>
      <c r="BJ49" s="51"/>
    </row>
    <row r="50" spans="1:64" x14ac:dyDescent="0.25">
      <c r="A50">
        <v>343</v>
      </c>
      <c r="B50" t="s">
        <v>68</v>
      </c>
      <c r="C50">
        <v>29.689</v>
      </c>
      <c r="D50">
        <v>69.688999999999993</v>
      </c>
      <c r="E50">
        <v>40</v>
      </c>
      <c r="F50">
        <v>950000</v>
      </c>
      <c r="G50">
        <v>2.22491658706927</v>
      </c>
      <c r="H50">
        <v>9.2581205217048392</v>
      </c>
      <c r="I50">
        <v>0.38645295470063601</v>
      </c>
      <c r="J50">
        <v>67.086215898780495</v>
      </c>
      <c r="K50">
        <v>6972.72840678184</v>
      </c>
      <c r="L50">
        <v>2.1416535657173301</v>
      </c>
      <c r="M50">
        <v>44.094959920583101</v>
      </c>
      <c r="N50">
        <v>1.2282333969182599</v>
      </c>
      <c r="O50">
        <v>88449.216170010506</v>
      </c>
      <c r="P50">
        <v>2.0212464333560498</v>
      </c>
      <c r="Q50">
        <v>286147.83550661401</v>
      </c>
      <c r="R50">
        <v>0.39862050258955001</v>
      </c>
      <c r="S50">
        <v>119390.341365417</v>
      </c>
      <c r="T50">
        <v>2.5347829141653402</v>
      </c>
      <c r="U50">
        <v>10726.8418847387</v>
      </c>
      <c r="V50">
        <v>5.2993810736127003</v>
      </c>
      <c r="W50">
        <v>29.7090561150012</v>
      </c>
      <c r="X50">
        <v>8.6870382901530903</v>
      </c>
      <c r="Y50">
        <v>2.9651889241159299</v>
      </c>
      <c r="Z50">
        <v>35.134679035379598</v>
      </c>
      <c r="AA50">
        <v>178.18506815575</v>
      </c>
      <c r="AB50">
        <v>5.4939688861412401</v>
      </c>
      <c r="AC50">
        <v>261.85625146796298</v>
      </c>
      <c r="AD50">
        <v>1.5580552343715499</v>
      </c>
      <c r="AE50">
        <v>13.949925073071451</v>
      </c>
      <c r="AF50">
        <v>1.38486350647099</v>
      </c>
      <c r="AG50">
        <v>10.270851499017862</v>
      </c>
      <c r="AH50">
        <v>1.33514545267434</v>
      </c>
      <c r="AI50">
        <v>116.97366403732858</v>
      </c>
      <c r="AJ50">
        <v>1.4007399466533801</v>
      </c>
      <c r="AK50">
        <v>1.0679340045352601</v>
      </c>
      <c r="AL50">
        <v>4.0355033741951196</v>
      </c>
      <c r="AM50">
        <v>1427.51915621733</v>
      </c>
      <c r="AN50">
        <v>5.1491567233512301</v>
      </c>
      <c r="AO50">
        <v>69.865588189464006</v>
      </c>
      <c r="AP50">
        <v>1.81384041190811</v>
      </c>
      <c r="AR50">
        <v>7.0966213050498599</v>
      </c>
      <c r="AS50">
        <v>0.69581326427700296</v>
      </c>
      <c r="AT50">
        <f t="shared" si="3"/>
        <v>6.4018768382825879</v>
      </c>
      <c r="AU50">
        <v>0.69581326427700296</v>
      </c>
      <c r="AV50">
        <v>1.35681144898364</v>
      </c>
      <c r="AW50">
        <v>0.39935954178469502</v>
      </c>
      <c r="AX50">
        <v>9.8452440667436997E-2</v>
      </c>
      <c r="AZ50">
        <v>115328.74905434799</v>
      </c>
      <c r="BA50">
        <v>86620.954136846907</v>
      </c>
      <c r="BB50">
        <v>1001991.51992664</v>
      </c>
      <c r="BC50" s="47">
        <v>1464402.9269186901</v>
      </c>
      <c r="BD50" s="1" t="s">
        <v>1082</v>
      </c>
      <c r="BH50" s="51"/>
      <c r="BI50" s="51"/>
      <c r="BJ50" s="51"/>
    </row>
    <row r="51" spans="1:64" x14ac:dyDescent="0.25">
      <c r="A51">
        <v>344</v>
      </c>
      <c r="B51" t="s">
        <v>69</v>
      </c>
      <c r="C51">
        <v>29.689</v>
      </c>
      <c r="D51">
        <v>54.316000000000003</v>
      </c>
      <c r="E51">
        <v>24.626999999999999</v>
      </c>
      <c r="F51">
        <v>950000</v>
      </c>
      <c r="G51">
        <v>2.4785172028590501</v>
      </c>
      <c r="H51">
        <v>10.7196329715619</v>
      </c>
      <c r="I51">
        <v>1.0699604638667499</v>
      </c>
      <c r="J51">
        <v>49.270988472951302</v>
      </c>
      <c r="K51">
        <v>7102.8569462165497</v>
      </c>
      <c r="L51">
        <v>3.13534417701148</v>
      </c>
      <c r="M51">
        <v>105.112574258283</v>
      </c>
      <c r="N51">
        <v>30.0892334389472</v>
      </c>
      <c r="O51">
        <v>87794.728534656198</v>
      </c>
      <c r="P51">
        <v>2.3977429054341601</v>
      </c>
      <c r="Q51">
        <v>285172.42436112597</v>
      </c>
      <c r="R51">
        <v>0.50292273230501605</v>
      </c>
      <c r="S51">
        <v>119066.40493642099</v>
      </c>
      <c r="T51">
        <v>2.8613595952127602</v>
      </c>
      <c r="U51">
        <v>11998.5769644386</v>
      </c>
      <c r="V51">
        <v>4.8671443056977299</v>
      </c>
      <c r="W51">
        <v>64.581998930008595</v>
      </c>
      <c r="X51">
        <v>7.1861128358592898</v>
      </c>
      <c r="Y51">
        <v>9.4550279863575906</v>
      </c>
      <c r="Z51">
        <v>31.3230251848059</v>
      </c>
      <c r="AA51">
        <v>1205.7357246234001</v>
      </c>
      <c r="AB51">
        <v>2.6708341919900098</v>
      </c>
      <c r="AC51">
        <v>267.343648572696</v>
      </c>
      <c r="AD51">
        <v>2.0264200279440501</v>
      </c>
      <c r="AE51">
        <v>15.951004578000079</v>
      </c>
      <c r="AF51">
        <v>1.74909143339311</v>
      </c>
      <c r="AG51">
        <v>11.744876629848752</v>
      </c>
      <c r="AH51">
        <v>1.767487515679</v>
      </c>
      <c r="AI51">
        <v>133.95501463277989</v>
      </c>
      <c r="AJ51">
        <v>1.8478691679853501</v>
      </c>
      <c r="AK51">
        <v>1.21744513036811</v>
      </c>
      <c r="AL51">
        <v>5.4659344341330902</v>
      </c>
      <c r="AM51">
        <v>1628.8535320666099</v>
      </c>
      <c r="AN51">
        <v>4.8898955445029397</v>
      </c>
      <c r="AO51">
        <v>80.118932558048897</v>
      </c>
      <c r="AP51">
        <v>2.8272296328970401</v>
      </c>
      <c r="AR51">
        <v>6.3865088044063496</v>
      </c>
      <c r="AS51">
        <v>0.82757945548292899</v>
      </c>
      <c r="AT51">
        <f t="shared" si="3"/>
        <v>5.7612828746157216</v>
      </c>
      <c r="AU51">
        <v>0.82757945548292899</v>
      </c>
      <c r="AV51">
        <v>1.3583618111359601</v>
      </c>
      <c r="AW51">
        <v>0.53358311038309003</v>
      </c>
      <c r="AX51">
        <v>0.29605571625098598</v>
      </c>
      <c r="AZ51">
        <v>143620.52033828199</v>
      </c>
      <c r="BA51">
        <v>108186.89025485799</v>
      </c>
      <c r="BB51">
        <v>1252885.1687006999</v>
      </c>
      <c r="BC51" s="47">
        <v>1628684.4807305499</v>
      </c>
      <c r="BD51" s="1" t="s">
        <v>1083</v>
      </c>
      <c r="BH51" s="51"/>
      <c r="BI51" s="51"/>
      <c r="BJ51" s="51"/>
    </row>
    <row r="52" spans="1:64" x14ac:dyDescent="0.25">
      <c r="A52">
        <v>345</v>
      </c>
      <c r="B52" t="s">
        <v>70</v>
      </c>
      <c r="C52">
        <v>29.69</v>
      </c>
      <c r="D52">
        <v>69.69</v>
      </c>
      <c r="E52">
        <v>40</v>
      </c>
      <c r="F52">
        <v>950000</v>
      </c>
      <c r="G52">
        <v>13.516947890823801</v>
      </c>
      <c r="H52">
        <v>8.2448157700966593</v>
      </c>
      <c r="I52">
        <v>10.120644532035699</v>
      </c>
      <c r="J52">
        <v>13.782349628628801</v>
      </c>
      <c r="K52">
        <v>4621.3477418662496</v>
      </c>
      <c r="L52">
        <v>3.9762462864029802</v>
      </c>
      <c r="M52">
        <v>1774.3383957246699</v>
      </c>
      <c r="N52">
        <v>7.6940309261167998</v>
      </c>
      <c r="O52">
        <v>99434.240392932901</v>
      </c>
      <c r="P52">
        <v>2.7171235321951199</v>
      </c>
      <c r="Q52">
        <v>274316.061804089</v>
      </c>
      <c r="R52">
        <v>0.39862050258955001</v>
      </c>
      <c r="S52">
        <v>114481.257872755</v>
      </c>
      <c r="T52">
        <v>2.8689669283937098</v>
      </c>
      <c r="U52">
        <v>9820.8854522993006</v>
      </c>
      <c r="V52">
        <v>6.1434551935479904</v>
      </c>
      <c r="W52">
        <v>658.38524789461701</v>
      </c>
      <c r="X52">
        <v>7.2132347602372198</v>
      </c>
      <c r="Y52">
        <v>80.167155656932806</v>
      </c>
      <c r="Z52">
        <v>6.5862813939717002</v>
      </c>
      <c r="AA52">
        <v>8536.3763493940805</v>
      </c>
      <c r="AB52">
        <v>7.4873598464139404</v>
      </c>
      <c r="AC52">
        <v>292.00725650813501</v>
      </c>
      <c r="AD52">
        <v>2.2452451376540101</v>
      </c>
      <c r="AE52">
        <v>13.082861377253769</v>
      </c>
      <c r="AF52">
        <v>2.4086909593399399</v>
      </c>
      <c r="AG52">
        <v>9.6424880923915808</v>
      </c>
      <c r="AH52">
        <v>2.3498915698744298</v>
      </c>
      <c r="AI52">
        <v>109.53836231183956</v>
      </c>
      <c r="AJ52">
        <v>2.41962313896307</v>
      </c>
      <c r="AK52">
        <v>1.74939076842504</v>
      </c>
      <c r="AL52">
        <v>4.7382005513292498</v>
      </c>
      <c r="AM52">
        <v>1484.1813120193999</v>
      </c>
      <c r="AN52">
        <v>4.9087554434582197</v>
      </c>
      <c r="AO52">
        <v>64.6956565576738</v>
      </c>
      <c r="AP52">
        <v>2.6445753409170698</v>
      </c>
      <c r="AR52">
        <v>8.4228201781162593</v>
      </c>
      <c r="AS52">
        <v>2.8272878351962301</v>
      </c>
      <c r="AT52">
        <f t="shared" si="3"/>
        <v>7.5982435998003215</v>
      </c>
      <c r="AU52">
        <v>2.8272878351962301</v>
      </c>
      <c r="AV52">
        <v>1.3547780115319901</v>
      </c>
      <c r="AW52">
        <v>0.43892787025409202</v>
      </c>
      <c r="AX52">
        <v>-0.159391814976621</v>
      </c>
      <c r="AZ52">
        <v>98059.673524510901</v>
      </c>
      <c r="BA52">
        <v>73716.259635854498</v>
      </c>
      <c r="BB52">
        <v>850151.72414498695</v>
      </c>
      <c r="BC52" s="47">
        <v>1480674.85107749</v>
      </c>
      <c r="BD52" s="1" t="s">
        <v>1082</v>
      </c>
      <c r="BH52" s="51"/>
      <c r="BI52" s="51"/>
      <c r="BJ52" s="51"/>
    </row>
    <row r="53" spans="1:64" x14ac:dyDescent="0.25">
      <c r="A53">
        <v>346</v>
      </c>
      <c r="B53" t="s">
        <v>71</v>
      </c>
      <c r="C53">
        <v>29.69</v>
      </c>
      <c r="D53">
        <v>69.69</v>
      </c>
      <c r="E53">
        <v>40</v>
      </c>
      <c r="F53">
        <v>950000</v>
      </c>
      <c r="G53">
        <v>62.762119023135803</v>
      </c>
      <c r="H53">
        <v>5.3739102359443098</v>
      </c>
      <c r="I53">
        <v>2.50987891681187</v>
      </c>
      <c r="J53">
        <v>27.7677610293035</v>
      </c>
      <c r="K53">
        <v>2594.4692332316599</v>
      </c>
      <c r="L53">
        <v>8.77787655974935</v>
      </c>
      <c r="M53">
        <v>13688.460296704599</v>
      </c>
      <c r="N53">
        <v>4.8722219017976203</v>
      </c>
      <c r="O53">
        <v>93276.860284465496</v>
      </c>
      <c r="P53">
        <v>2.6403033996252998</v>
      </c>
      <c r="Q53">
        <v>226623.67186779401</v>
      </c>
      <c r="R53">
        <v>0.39862050258955001</v>
      </c>
      <c r="S53">
        <v>104832.90642138</v>
      </c>
      <c r="T53">
        <v>4.4545006235375704</v>
      </c>
      <c r="U53">
        <v>6312.2633597964996</v>
      </c>
      <c r="V53">
        <v>8.3333914459162202</v>
      </c>
      <c r="W53">
        <v>7856.7309139352401</v>
      </c>
      <c r="X53">
        <v>4.9651877491982397</v>
      </c>
      <c r="Y53">
        <v>1269.6574369734101</v>
      </c>
      <c r="Z53">
        <v>4.6443666503113299</v>
      </c>
      <c r="AA53">
        <v>86274.010906324795</v>
      </c>
      <c r="AB53">
        <v>4.7829874065393296</v>
      </c>
      <c r="AC53">
        <v>525.02818230620005</v>
      </c>
      <c r="AD53">
        <v>2.8662310259782702</v>
      </c>
      <c r="AE53">
        <v>7.4493048685250711</v>
      </c>
      <c r="AF53">
        <v>5.3129242996798904</v>
      </c>
      <c r="AG53">
        <v>5.4646091917105153</v>
      </c>
      <c r="AH53">
        <v>5.3048669101446801</v>
      </c>
      <c r="AI53">
        <v>62.487641236606883</v>
      </c>
      <c r="AJ53">
        <v>5.3455184811967698</v>
      </c>
      <c r="AK53">
        <v>12.2905348244474</v>
      </c>
      <c r="AL53">
        <v>4.9606827803943698</v>
      </c>
      <c r="AM53">
        <v>908.39830000967595</v>
      </c>
      <c r="AN53">
        <v>6.4377296723184703</v>
      </c>
      <c r="AO53">
        <v>44.653443149823701</v>
      </c>
      <c r="AP53">
        <v>4.9505218604798404</v>
      </c>
      <c r="AR53">
        <v>26.741003482518099</v>
      </c>
      <c r="AS53">
        <v>8.2592396100157703</v>
      </c>
      <c r="AT53">
        <f t="shared" si="3"/>
        <v>24.123114855423989</v>
      </c>
      <c r="AU53">
        <v>8.2592396100157703</v>
      </c>
      <c r="AV53">
        <v>1.3612549870564199</v>
      </c>
      <c r="AW53">
        <v>0.57542924219973302</v>
      </c>
      <c r="AX53">
        <v>-2.8333784569649998E-3</v>
      </c>
      <c r="AZ53">
        <v>55400.337523545299</v>
      </c>
      <c r="BA53">
        <v>41475.010099266903</v>
      </c>
      <c r="BB53">
        <v>480941.92142901302</v>
      </c>
      <c r="BC53" s="47">
        <v>2640233.4024318201</v>
      </c>
      <c r="BD53" s="1" t="s">
        <v>1083</v>
      </c>
      <c r="BH53" s="51"/>
      <c r="BI53" s="51"/>
      <c r="BJ53" s="51"/>
    </row>
    <row r="54" spans="1:64" x14ac:dyDescent="0.25">
      <c r="A54">
        <v>347</v>
      </c>
      <c r="B54" t="s">
        <v>72</v>
      </c>
      <c r="C54">
        <v>29.689</v>
      </c>
      <c r="D54">
        <v>69.688999999999993</v>
      </c>
      <c r="E54">
        <v>40</v>
      </c>
      <c r="F54">
        <v>950000</v>
      </c>
      <c r="G54">
        <v>2.7117303016262602</v>
      </c>
      <c r="H54">
        <v>8.6563580092968309</v>
      </c>
      <c r="I54">
        <v>0.92160428836929198</v>
      </c>
      <c r="J54">
        <v>44.837804190114703</v>
      </c>
      <c r="K54">
        <v>6445.8285702518497</v>
      </c>
      <c r="L54">
        <v>2.0081855118576999</v>
      </c>
      <c r="M54">
        <v>82.964879946048598</v>
      </c>
      <c r="N54">
        <v>0.94803986547786501</v>
      </c>
      <c r="O54">
        <v>89945.526153441606</v>
      </c>
      <c r="P54">
        <v>2.2094074527913601</v>
      </c>
      <c r="Q54">
        <v>284054.63769899303</v>
      </c>
      <c r="R54">
        <v>0.39862050258955001</v>
      </c>
      <c r="S54">
        <v>122894.324309232</v>
      </c>
      <c r="T54">
        <v>2.6225407493128099</v>
      </c>
      <c r="U54">
        <v>9157.5408846113805</v>
      </c>
      <c r="V54">
        <v>6.1929373794839702</v>
      </c>
      <c r="W54">
        <v>52.091610947317299</v>
      </c>
      <c r="X54">
        <v>6.7784074459016201</v>
      </c>
      <c r="Y54">
        <v>8.7350947491026094</v>
      </c>
      <c r="Z54">
        <v>32.2183742543479</v>
      </c>
      <c r="AA54">
        <v>552.89103718305898</v>
      </c>
      <c r="AB54">
        <v>3.2793687438103598</v>
      </c>
      <c r="AC54">
        <v>268.368531255069</v>
      </c>
      <c r="AD54">
        <v>1.4196802761860901</v>
      </c>
      <c r="AE54">
        <v>12.011076021643811</v>
      </c>
      <c r="AF54">
        <v>1.95475767024113</v>
      </c>
      <c r="AG54">
        <v>8.8295467329657136</v>
      </c>
      <c r="AH54">
        <v>2.0106824733576798</v>
      </c>
      <c r="AI54">
        <v>100.93369790717458</v>
      </c>
      <c r="AJ54">
        <v>2.0225862087322599</v>
      </c>
      <c r="AK54">
        <v>1.1201372544611301</v>
      </c>
      <c r="AL54">
        <v>4.1067796543495803</v>
      </c>
      <c r="AM54">
        <v>1218.69520546641</v>
      </c>
      <c r="AN54">
        <v>5.9710582012119202</v>
      </c>
      <c r="AO54">
        <v>61.321633118783197</v>
      </c>
      <c r="AP54">
        <v>2.1304832545746999</v>
      </c>
      <c r="AR54">
        <v>8.4492377852411007</v>
      </c>
      <c r="AS54">
        <v>1.42291590919453</v>
      </c>
      <c r="AT54">
        <f t="shared" si="3"/>
        <v>7.6220749781289108</v>
      </c>
      <c r="AU54">
        <v>1.42291590919453</v>
      </c>
      <c r="AV54">
        <v>1.35787431901276</v>
      </c>
      <c r="AW54">
        <v>0.39935954178469502</v>
      </c>
      <c r="AX54">
        <v>0.29677874067389398</v>
      </c>
      <c r="AZ54">
        <v>93285.895444681097</v>
      </c>
      <c r="BA54">
        <v>69983.667539342205</v>
      </c>
      <c r="BB54">
        <v>811179.22751219105</v>
      </c>
      <c r="BC54" s="47">
        <v>1409382.7023467701</v>
      </c>
      <c r="BD54" s="1" t="s">
        <v>1082</v>
      </c>
      <c r="BH54" s="51"/>
      <c r="BI54" s="51"/>
      <c r="BJ54" s="51"/>
    </row>
    <row r="55" spans="1:64" x14ac:dyDescent="0.25">
      <c r="A55">
        <v>348</v>
      </c>
      <c r="B55" t="s">
        <v>73</v>
      </c>
      <c r="C55">
        <v>29.69</v>
      </c>
      <c r="D55">
        <v>60.704999999999998</v>
      </c>
      <c r="E55">
        <v>31.015000000000001</v>
      </c>
      <c r="F55">
        <v>950000</v>
      </c>
      <c r="G55">
        <v>2.8842835627892498</v>
      </c>
      <c r="H55">
        <v>13.014773628274501</v>
      </c>
      <c r="I55">
        <v>0.51819571691820898</v>
      </c>
      <c r="J55">
        <v>67.302693980663705</v>
      </c>
      <c r="K55">
        <v>6459.7888518146201</v>
      </c>
      <c r="L55">
        <v>4.4496839700939201</v>
      </c>
      <c r="M55">
        <v>139.887488035605</v>
      </c>
      <c r="N55">
        <v>25.785924324846601</v>
      </c>
      <c r="O55">
        <v>89262.775761588302</v>
      </c>
      <c r="P55">
        <v>1.92481727073947</v>
      </c>
      <c r="Q55">
        <v>282560.50472720701</v>
      </c>
      <c r="R55">
        <v>0.44945311893058798</v>
      </c>
      <c r="S55">
        <v>120562.737927254</v>
      </c>
      <c r="T55">
        <v>3.4360454847407902</v>
      </c>
      <c r="U55">
        <v>13100.744807425301</v>
      </c>
      <c r="V55">
        <v>5.2077244170994996</v>
      </c>
      <c r="W55">
        <v>94.844046422820597</v>
      </c>
      <c r="X55">
        <v>5.6457718483595096</v>
      </c>
      <c r="Y55">
        <v>18.0336088412461</v>
      </c>
      <c r="Z55">
        <v>36.640133460378102</v>
      </c>
      <c r="AA55">
        <v>1324.9262248116399</v>
      </c>
      <c r="AB55">
        <v>2.4403932362540002</v>
      </c>
      <c r="AC55">
        <v>265.06742164066299</v>
      </c>
      <c r="AD55">
        <v>1.53696356419657</v>
      </c>
      <c r="AE55">
        <v>16.288360335570811</v>
      </c>
      <c r="AF55">
        <v>1.16413129867339</v>
      </c>
      <c r="AG55">
        <v>11.939601054241706</v>
      </c>
      <c r="AH55">
        <v>1.14662171467129</v>
      </c>
      <c r="AI55">
        <v>136.13114825944555</v>
      </c>
      <c r="AJ55">
        <v>1.1973358002091301</v>
      </c>
      <c r="AK55">
        <v>1.19372643609861</v>
      </c>
      <c r="AL55">
        <v>6.1058357483231998</v>
      </c>
      <c r="AM55">
        <v>1686.6547759943201</v>
      </c>
      <c r="AN55">
        <v>4.6557423878010704</v>
      </c>
      <c r="AO55">
        <v>79.493011973959597</v>
      </c>
      <c r="AP55">
        <v>1.8283566255374299</v>
      </c>
      <c r="AR55">
        <v>6.1782078379537797</v>
      </c>
      <c r="AS55">
        <v>0.98926676115149204</v>
      </c>
      <c r="AT55">
        <f t="shared" si="3"/>
        <v>5.5733741395708254</v>
      </c>
      <c r="AU55">
        <v>0.98926676115149204</v>
      </c>
      <c r="AV55">
        <v>1.36180839415962</v>
      </c>
      <c r="AW55">
        <v>0.45010870314421703</v>
      </c>
      <c r="AX55">
        <v>1.0801179493819001E-2</v>
      </c>
      <c r="AZ55">
        <v>128896.44306184399</v>
      </c>
      <c r="BA55">
        <v>96596.891625079094</v>
      </c>
      <c r="BB55">
        <v>1116928.78752139</v>
      </c>
      <c r="BC55" s="47">
        <v>1418350.6860806199</v>
      </c>
      <c r="BD55" s="1" t="s">
        <v>1082</v>
      </c>
      <c r="BH55" s="51"/>
      <c r="BI55" s="51"/>
      <c r="BJ55" s="51"/>
    </row>
    <row r="56" spans="1:64" x14ac:dyDescent="0.25">
      <c r="A56">
        <v>349</v>
      </c>
      <c r="B56" t="s">
        <v>74</v>
      </c>
      <c r="C56">
        <v>29.69</v>
      </c>
      <c r="D56">
        <v>61.981999999999999</v>
      </c>
      <c r="E56">
        <v>32.292000000000002</v>
      </c>
      <c r="F56">
        <v>950000</v>
      </c>
      <c r="G56">
        <v>3.05262906970892</v>
      </c>
      <c r="H56">
        <v>8.8607869836961708</v>
      </c>
      <c r="I56">
        <v>1.84041238997252</v>
      </c>
      <c r="J56">
        <v>34.458564299167499</v>
      </c>
      <c r="K56">
        <v>5926.9926831979701</v>
      </c>
      <c r="L56">
        <v>3.0337234498449202</v>
      </c>
      <c r="M56">
        <v>283.28598510282501</v>
      </c>
      <c r="N56">
        <v>7.3737737362712004</v>
      </c>
      <c r="O56">
        <v>90802.616324463597</v>
      </c>
      <c r="P56">
        <v>2.4662554754191701</v>
      </c>
      <c r="Q56">
        <v>283450.03888117301</v>
      </c>
      <c r="R56">
        <v>0.44029073599542101</v>
      </c>
      <c r="S56">
        <v>117895.656243181</v>
      </c>
      <c r="T56">
        <v>2.2056411135816898</v>
      </c>
      <c r="U56">
        <v>12201.975722680399</v>
      </c>
      <c r="V56">
        <v>5.8470489480618699</v>
      </c>
      <c r="W56">
        <v>146.77222217310199</v>
      </c>
      <c r="X56">
        <v>14.3964050065366</v>
      </c>
      <c r="Y56">
        <v>17.127886097464</v>
      </c>
      <c r="Z56">
        <v>9.4620473768405997</v>
      </c>
      <c r="AA56">
        <v>1459.9826583082299</v>
      </c>
      <c r="AB56">
        <v>13.6429663556395</v>
      </c>
      <c r="AC56">
        <v>267.14718105934298</v>
      </c>
      <c r="AD56">
        <v>1.7680332288159499</v>
      </c>
      <c r="AE56">
        <v>15.569830783494098</v>
      </c>
      <c r="AF56">
        <v>1.6155582830622599</v>
      </c>
      <c r="AG56">
        <v>11.460715814165892</v>
      </c>
      <c r="AH56">
        <v>1.60333885551736</v>
      </c>
      <c r="AI56">
        <v>130.57931354886207</v>
      </c>
      <c r="AJ56">
        <v>1.6192400041161099</v>
      </c>
      <c r="AK56">
        <v>1.1761927644771299</v>
      </c>
      <c r="AL56">
        <v>4.2815908211310099</v>
      </c>
      <c r="AM56">
        <v>1582.6259973164699</v>
      </c>
      <c r="AN56">
        <v>4.8073825298999804</v>
      </c>
      <c r="AO56">
        <v>76.017466499575306</v>
      </c>
      <c r="AP56">
        <v>2.1156174343109599</v>
      </c>
      <c r="AR56">
        <v>6.4924596258479799</v>
      </c>
      <c r="AS56">
        <v>0.91169055715956604</v>
      </c>
      <c r="AT56">
        <f t="shared" si="3"/>
        <v>5.8568613309864359</v>
      </c>
      <c r="AU56">
        <v>0.91169055715956604</v>
      </c>
      <c r="AV56">
        <v>1.35682026313378</v>
      </c>
      <c r="AW56">
        <v>0.44319223249471701</v>
      </c>
      <c r="AX56">
        <v>0.160655733219598</v>
      </c>
      <c r="AZ56">
        <v>126968.488214474</v>
      </c>
      <c r="BA56">
        <v>95348.323362141702</v>
      </c>
      <c r="BB56">
        <v>1103280.84595181</v>
      </c>
      <c r="BC56" s="47">
        <v>1471251.5520094</v>
      </c>
      <c r="BD56" s="1" t="s">
        <v>1082</v>
      </c>
      <c r="BH56" s="51"/>
      <c r="BI56" s="51"/>
      <c r="BJ56" s="51"/>
    </row>
    <row r="57" spans="1:64" x14ac:dyDescent="0.25">
      <c r="A57">
        <v>350</v>
      </c>
      <c r="B57" t="s">
        <v>75</v>
      </c>
      <c r="C57">
        <v>46.64</v>
      </c>
      <c r="D57">
        <v>70.028000000000006</v>
      </c>
      <c r="E57">
        <v>23.388000000000002</v>
      </c>
      <c r="F57">
        <v>950000</v>
      </c>
      <c r="G57">
        <v>53.623599602385497</v>
      </c>
      <c r="H57">
        <v>2.9303924616359498</v>
      </c>
      <c r="I57">
        <v>42.250632556390499</v>
      </c>
      <c r="J57">
        <v>9.8991999973193501</v>
      </c>
      <c r="K57">
        <v>1548.59328376598</v>
      </c>
      <c r="L57">
        <v>0.97684437304021898</v>
      </c>
      <c r="M57">
        <v>7794.5162354774802</v>
      </c>
      <c r="N57">
        <v>0.94751706322237705</v>
      </c>
      <c r="O57">
        <v>151733.72608302301</v>
      </c>
      <c r="P57">
        <v>1.16798102970962</v>
      </c>
      <c r="Q57">
        <v>228648.00555772701</v>
      </c>
      <c r="R57">
        <v>0.51693858186517805</v>
      </c>
      <c r="S57">
        <v>92531.989263258205</v>
      </c>
      <c r="T57">
        <v>0.77002632792526005</v>
      </c>
      <c r="U57">
        <v>1484.75894378217</v>
      </c>
      <c r="V57">
        <v>17.475986164706399</v>
      </c>
      <c r="W57">
        <v>2868.2648455672002</v>
      </c>
      <c r="X57">
        <v>1.90118004072992</v>
      </c>
      <c r="Y57">
        <v>373.20143910616798</v>
      </c>
      <c r="Z57">
        <v>3.2335082361980301</v>
      </c>
      <c r="AA57">
        <v>30330.8827368251</v>
      </c>
      <c r="AB57">
        <v>1.2772600681691999</v>
      </c>
      <c r="AC57">
        <v>400.67475157182002</v>
      </c>
      <c r="AD57">
        <v>0.55460024350234305</v>
      </c>
      <c r="AE57">
        <v>0.87403495604957093</v>
      </c>
      <c r="AF57">
        <v>1.42452134412528</v>
      </c>
      <c r="AG57">
        <v>0.66578381847669765</v>
      </c>
      <c r="AH57">
        <v>1.6104772579865301</v>
      </c>
      <c r="AI57">
        <v>7.3043189774507065</v>
      </c>
      <c r="AJ57">
        <v>0.72801405785632201</v>
      </c>
      <c r="AK57">
        <v>3.51825922816202</v>
      </c>
      <c r="AL57">
        <v>3.2395888848422199</v>
      </c>
      <c r="AM57">
        <v>531.73155635428395</v>
      </c>
      <c r="AN57">
        <v>10.4158997032904</v>
      </c>
      <c r="AO57">
        <v>8.4999242643386896</v>
      </c>
      <c r="AP57">
        <v>4.25578032259466</v>
      </c>
      <c r="AR57">
        <v>166.981632818793</v>
      </c>
      <c r="AS57">
        <v>1.49168300653716</v>
      </c>
      <c r="AT57">
        <f t="shared" si="3"/>
        <v>150.63447824115337</v>
      </c>
      <c r="AU57">
        <v>1.49168300653716</v>
      </c>
      <c r="AV57">
        <v>1.3139891634626399</v>
      </c>
      <c r="AW57">
        <v>1.9216699237275801</v>
      </c>
      <c r="AX57">
        <v>0.66408451093843601</v>
      </c>
      <c r="AZ57">
        <v>5180.5310194482399</v>
      </c>
      <c r="BA57">
        <v>4028.8886767600002</v>
      </c>
      <c r="BB57">
        <v>44764.479606310902</v>
      </c>
      <c r="BC57" s="47">
        <v>1605193.7245207301</v>
      </c>
      <c r="BD57" s="1" t="s">
        <v>1083</v>
      </c>
      <c r="BF57" t="s">
        <v>1226</v>
      </c>
      <c r="BH57" s="51">
        <v>12.51</v>
      </c>
      <c r="BI57" s="51">
        <v>9</v>
      </c>
      <c r="BJ57" s="51">
        <f t="shared" si="1"/>
        <v>71.942446043165461</v>
      </c>
      <c r="BK57" s="22">
        <f>IF(BD57="A",SQRT(BJ57^2+systematic_uncertainties!C$5^2+systematic_uncertainties!C$6^2+systematic_uncertainties!C$7^2+systematic_uncertainties!C$10^2+systematic_uncertainties!C$11^2),SQRT(BJ57^2+systematic_uncertainties!C$5^2+systematic_uncertainties!C$8^2+systematic_uncertainties!C$9^2+systematic_uncertainties!C$10^2+systematic_uncertainties!C$11^2))</f>
        <v>71.943596303677538</v>
      </c>
      <c r="BL57" s="62">
        <f t="shared" ref="BL57:BL78" si="4">BK57/100*BH57</f>
        <v>9.0001438975900605</v>
      </c>
    </row>
    <row r="58" spans="1:64" x14ac:dyDescent="0.25">
      <c r="A58">
        <v>351</v>
      </c>
      <c r="B58" t="s">
        <v>76</v>
      </c>
      <c r="C58">
        <v>29.690999999999999</v>
      </c>
      <c r="D58">
        <v>69.691000000000003</v>
      </c>
      <c r="E58">
        <v>40</v>
      </c>
      <c r="F58">
        <v>950000</v>
      </c>
      <c r="G58">
        <v>56.145916019203703</v>
      </c>
      <c r="H58">
        <v>2.5727589047511898</v>
      </c>
      <c r="I58">
        <v>44.017260252789498</v>
      </c>
      <c r="J58">
        <v>6.9463691149672098</v>
      </c>
      <c r="K58">
        <v>1605.9459850846699</v>
      </c>
      <c r="L58">
        <v>0.99129149450992404</v>
      </c>
      <c r="M58">
        <v>7748.4042926429101</v>
      </c>
      <c r="N58">
        <v>1.322188309882</v>
      </c>
      <c r="O58">
        <v>152453.61200492099</v>
      </c>
      <c r="P58">
        <v>0.97927729263986596</v>
      </c>
      <c r="Q58">
        <v>226909.152947033</v>
      </c>
      <c r="R58">
        <v>0.39862050258955001</v>
      </c>
      <c r="S58">
        <v>93650.888779181099</v>
      </c>
      <c r="T58">
        <v>1.10350511522271</v>
      </c>
      <c r="U58">
        <v>1231.8833461582501</v>
      </c>
      <c r="V58">
        <v>13.687275867346701</v>
      </c>
      <c r="W58">
        <v>2628.1501420864402</v>
      </c>
      <c r="X58">
        <v>1.4640712874233699</v>
      </c>
      <c r="Y58">
        <v>281.99102844354002</v>
      </c>
      <c r="Z58">
        <v>1.09839647062229</v>
      </c>
      <c r="AA58">
        <v>31810.2370532809</v>
      </c>
      <c r="AB58">
        <v>1.4618145817391699</v>
      </c>
      <c r="AC58">
        <v>401.962092403349</v>
      </c>
      <c r="AD58">
        <v>0.72087623109072496</v>
      </c>
      <c r="AE58">
        <v>0.92574880286735184</v>
      </c>
      <c r="AF58">
        <v>1.43789748780996</v>
      </c>
      <c r="AG58">
        <v>0.71374619009701645</v>
      </c>
      <c r="AH58">
        <v>1.5699496829908799</v>
      </c>
      <c r="AI58">
        <v>7.7708792457234459</v>
      </c>
      <c r="AJ58">
        <v>1.1904892603577899</v>
      </c>
      <c r="AK58">
        <v>3.25038550417122</v>
      </c>
      <c r="AL58">
        <v>2.3961100107136799</v>
      </c>
      <c r="AM58">
        <v>505.86628671479002</v>
      </c>
      <c r="AN58">
        <v>8.4026880261897308</v>
      </c>
      <c r="AO58">
        <v>4.9051490506388697</v>
      </c>
      <c r="AP58">
        <v>3.2476840549239099</v>
      </c>
      <c r="AR58">
        <v>157.25047405390299</v>
      </c>
      <c r="AS58">
        <v>1.0436520786411101</v>
      </c>
      <c r="AT58">
        <f t="shared" si="3"/>
        <v>141.85597968124435</v>
      </c>
      <c r="AU58">
        <v>1.0436520786411101</v>
      </c>
      <c r="AV58">
        <v>1.29723725567868</v>
      </c>
      <c r="AW58">
        <v>1.3712189091028499</v>
      </c>
      <c r="AX58">
        <v>0.46655862620835098</v>
      </c>
      <c r="AZ58">
        <v>6305.2245315201799</v>
      </c>
      <c r="BA58">
        <v>4962.9631563971998</v>
      </c>
      <c r="BB58">
        <v>54768.101128648399</v>
      </c>
      <c r="BC58" s="47">
        <v>1850512.64911604</v>
      </c>
      <c r="BD58" s="1" t="s">
        <v>1083</v>
      </c>
      <c r="BF58" t="s">
        <v>1226</v>
      </c>
      <c r="BH58" s="51">
        <v>19.55</v>
      </c>
      <c r="BI58" s="51">
        <v>6.84</v>
      </c>
      <c r="BJ58" s="51">
        <f t="shared" si="1"/>
        <v>34.987212276214827</v>
      </c>
      <c r="BK58" s="22">
        <f>IF(BD58="A",SQRT(BJ58^2+systematic_uncertainties!C$5^2+systematic_uncertainties!C$6^2+systematic_uncertainties!C$7^2+systematic_uncertainties!C$10^2+systematic_uncertainties!C$11^2),SQRT(BJ58^2+systematic_uncertainties!C$5^2+systematic_uncertainties!C$8^2+systematic_uncertainties!C$9^2+systematic_uncertainties!C$10^2+systematic_uncertainties!C$11^2))</f>
        <v>34.989577438055271</v>
      </c>
      <c r="BL58" s="62">
        <f t="shared" si="4"/>
        <v>6.8404623891398053</v>
      </c>
    </row>
    <row r="59" spans="1:64" x14ac:dyDescent="0.25">
      <c r="A59">
        <v>352</v>
      </c>
      <c r="B59" t="s">
        <v>77</v>
      </c>
      <c r="C59">
        <v>29.689</v>
      </c>
      <c r="D59">
        <v>56.871000000000002</v>
      </c>
      <c r="E59">
        <v>27.181999999999999</v>
      </c>
      <c r="F59">
        <v>950000</v>
      </c>
      <c r="G59">
        <v>47.637127163633501</v>
      </c>
      <c r="H59">
        <v>3.7108283491942902</v>
      </c>
      <c r="I59">
        <v>37.682248787775301</v>
      </c>
      <c r="J59">
        <v>8.6554005884882592</v>
      </c>
      <c r="K59">
        <v>6275.9565083388097</v>
      </c>
      <c r="L59">
        <v>3.0104547496379901</v>
      </c>
      <c r="M59">
        <v>6722.0645129823797</v>
      </c>
      <c r="N59">
        <v>1.9873939639454199</v>
      </c>
      <c r="O59">
        <v>144468.92556333699</v>
      </c>
      <c r="P59">
        <v>1.7352760170952699</v>
      </c>
      <c r="Q59">
        <v>240445.22094295701</v>
      </c>
      <c r="R59">
        <v>0.47809847774868702</v>
      </c>
      <c r="S59">
        <v>81423.778850893199</v>
      </c>
      <c r="T59">
        <v>1.9234785427825201</v>
      </c>
      <c r="U59">
        <v>3205.6364704203702</v>
      </c>
      <c r="V59">
        <v>11.910680624972001</v>
      </c>
      <c r="W59">
        <v>2219.10711918484</v>
      </c>
      <c r="X59">
        <v>2.9191273154331099</v>
      </c>
      <c r="Y59">
        <v>267.92181141161899</v>
      </c>
      <c r="Z59">
        <v>2.19254181241535</v>
      </c>
      <c r="AA59">
        <v>27416.082687022099</v>
      </c>
      <c r="AB59">
        <v>3.7370870149384001</v>
      </c>
      <c r="AC59">
        <v>349.38487406348997</v>
      </c>
      <c r="AD59">
        <v>1.33879171707876</v>
      </c>
      <c r="AE59">
        <v>2.2605181371209291</v>
      </c>
      <c r="AF59">
        <v>2.1878900528758098</v>
      </c>
      <c r="AG59">
        <v>1.7116448794691141</v>
      </c>
      <c r="AH59">
        <v>2.28350889541835</v>
      </c>
      <c r="AI59">
        <v>19.065726265885299</v>
      </c>
      <c r="AJ59">
        <v>2.2710822886489299</v>
      </c>
      <c r="AK59">
        <v>2.83398610515935</v>
      </c>
      <c r="AL59">
        <v>3.32844980056701</v>
      </c>
      <c r="AM59">
        <v>444.20983260106902</v>
      </c>
      <c r="AN59">
        <v>10.0474361139295</v>
      </c>
      <c r="AO59">
        <v>10.202969122315301</v>
      </c>
      <c r="AP59">
        <v>4.8698375930004003</v>
      </c>
      <c r="AR59">
        <v>57.209534432943002</v>
      </c>
      <c r="AS59">
        <v>2.23974126406865</v>
      </c>
      <c r="AT59">
        <f t="shared" si="3"/>
        <v>51.608839991866354</v>
      </c>
      <c r="AU59">
        <v>2.23974126406865</v>
      </c>
      <c r="AV59">
        <v>1.3208596674645401</v>
      </c>
      <c r="AW59">
        <v>1.0010124500222899</v>
      </c>
      <c r="AX59">
        <v>0.25647985807045898</v>
      </c>
      <c r="AZ59">
        <v>16991.6036340846</v>
      </c>
      <c r="BA59">
        <v>13137.4412248015</v>
      </c>
      <c r="BB59">
        <v>148245.61824228399</v>
      </c>
      <c r="BC59" s="47">
        <v>1774827.19387645</v>
      </c>
      <c r="BD59" s="1" t="s">
        <v>1083</v>
      </c>
      <c r="BF59" t="s">
        <v>1226</v>
      </c>
      <c r="BH59" s="51">
        <v>29.45</v>
      </c>
      <c r="BI59" s="51">
        <v>14.39</v>
      </c>
      <c r="BJ59" s="51">
        <f t="shared" si="1"/>
        <v>48.862478777589132</v>
      </c>
      <c r="BK59" s="22">
        <f>IF(BD59="A",SQRT(BJ59^2+systematic_uncertainties!C$5^2+systematic_uncertainties!C$6^2+systematic_uncertainties!C$7^2+systematic_uncertainties!C$10^2+systematic_uncertainties!C$11^2),SQRT(BJ59^2+systematic_uncertainties!C$5^2+systematic_uncertainties!C$8^2+systematic_uncertainties!C$9^2+systematic_uncertainties!C$10^2+systematic_uncertainties!C$11^2))</f>
        <v>48.864172342556849</v>
      </c>
      <c r="BL59" s="62">
        <f t="shared" si="4"/>
        <v>14.390498754882993</v>
      </c>
    </row>
    <row r="60" spans="1:64" x14ac:dyDescent="0.25">
      <c r="A60">
        <v>353</v>
      </c>
      <c r="B60" t="s">
        <v>78</v>
      </c>
      <c r="C60">
        <v>29.689</v>
      </c>
      <c r="D60">
        <v>69.688999999999993</v>
      </c>
      <c r="E60">
        <v>40</v>
      </c>
      <c r="F60">
        <v>950000</v>
      </c>
      <c r="G60">
        <v>18.936655571017798</v>
      </c>
      <c r="H60">
        <v>9.0327336729209904</v>
      </c>
      <c r="I60">
        <v>19.253354848039301</v>
      </c>
      <c r="J60">
        <v>9.30091470692172</v>
      </c>
      <c r="K60">
        <v>860.62732036601506</v>
      </c>
      <c r="L60">
        <v>7.93814424236772</v>
      </c>
      <c r="M60">
        <v>3012.6398483911798</v>
      </c>
      <c r="N60">
        <v>9.0067939665993908</v>
      </c>
      <c r="O60">
        <v>75650.240168564007</v>
      </c>
      <c r="P60">
        <v>5.8853817431703996</v>
      </c>
      <c r="Q60">
        <v>187543.32808551399</v>
      </c>
      <c r="R60">
        <v>0.39862050258955001</v>
      </c>
      <c r="S60">
        <v>38591.131286491604</v>
      </c>
      <c r="T60">
        <v>7.57208329628304</v>
      </c>
      <c r="U60">
        <v>68388.483687750995</v>
      </c>
      <c r="V60">
        <v>6.6344670547132196</v>
      </c>
      <c r="W60">
        <v>143171.730281364</v>
      </c>
      <c r="X60">
        <v>6.3354070047680899</v>
      </c>
      <c r="Y60">
        <v>235.62285155436601</v>
      </c>
      <c r="Z60">
        <v>1.88007462878651</v>
      </c>
      <c r="AA60">
        <v>13844.65157595</v>
      </c>
      <c r="AB60">
        <v>6.4655582959404603</v>
      </c>
      <c r="AC60">
        <v>165.10714777138901</v>
      </c>
      <c r="AD60">
        <v>7.3850841114425503</v>
      </c>
      <c r="AE60">
        <v>1.5218965505831272</v>
      </c>
      <c r="AF60">
        <v>3.8703586512318102</v>
      </c>
      <c r="AG60">
        <v>1.1299602804636528</v>
      </c>
      <c r="AH60">
        <v>3.8030636817355199</v>
      </c>
      <c r="AI60">
        <v>12.692488155549274</v>
      </c>
      <c r="AJ60">
        <v>3.8255535424287199</v>
      </c>
      <c r="AK60">
        <v>1.53462189014519</v>
      </c>
      <c r="AL60">
        <v>7.72250955865574</v>
      </c>
      <c r="AM60">
        <v>180.85359856350999</v>
      </c>
      <c r="AN60">
        <v>11.3099500683906</v>
      </c>
      <c r="AO60">
        <v>8.6849322536276894</v>
      </c>
      <c r="AP60">
        <v>4.3492253196913202</v>
      </c>
      <c r="AR60">
        <v>40.718606818541801</v>
      </c>
      <c r="AS60">
        <v>11.144446857967401</v>
      </c>
      <c r="AT60">
        <f t="shared" si="3"/>
        <v>36.732339894375521</v>
      </c>
      <c r="AU60">
        <v>11.144446857967401</v>
      </c>
      <c r="AV60">
        <v>1.34606561169649</v>
      </c>
      <c r="AW60">
        <v>0.93844635952183997</v>
      </c>
      <c r="AX60">
        <v>-2.5129657365602999E-2</v>
      </c>
      <c r="AZ60">
        <v>13185.907060007001</v>
      </c>
      <c r="BA60">
        <v>9993.1567497251308</v>
      </c>
      <c r="BB60">
        <v>113778.03351911</v>
      </c>
      <c r="BC60" s="47">
        <v>967041.14322035701</v>
      </c>
      <c r="BD60" s="1" t="s">
        <v>1082</v>
      </c>
      <c r="BF60" t="s">
        <v>1226</v>
      </c>
      <c r="BH60" s="51">
        <v>5</v>
      </c>
      <c r="BI60" s="51">
        <v>19.260000000000002</v>
      </c>
      <c r="BJ60" s="51">
        <f t="shared" si="1"/>
        <v>385.20000000000005</v>
      </c>
      <c r="BK60" s="22">
        <f>IF(BD60="A",SQRT(BJ60^2+systematic_uncertainties!C$5^2+systematic_uncertainties!C$6^2+systematic_uncertainties!C$7^2+systematic_uncertainties!C$10^2+systematic_uncertainties!C$11^2),SQRT(BJ60^2+systematic_uncertainties!C$5^2+systematic_uncertainties!C$8^2+systematic_uncertainties!C$9^2+systematic_uncertainties!C$10^2+systematic_uncertainties!C$11^2))</f>
        <v>385.20234847271234</v>
      </c>
      <c r="BL60" s="62">
        <f t="shared" si="4"/>
        <v>19.260117423635617</v>
      </c>
    </row>
    <row r="61" spans="1:64" x14ac:dyDescent="0.25">
      <c r="A61">
        <v>354</v>
      </c>
      <c r="B61" t="s">
        <v>79</v>
      </c>
      <c r="C61">
        <v>30.027000000000001</v>
      </c>
      <c r="D61">
        <v>70.027000000000001</v>
      </c>
      <c r="E61">
        <v>40</v>
      </c>
      <c r="F61">
        <v>950000</v>
      </c>
      <c r="G61">
        <v>54.466332291103399</v>
      </c>
      <c r="H61">
        <v>2.5952034491717502</v>
      </c>
      <c r="I61">
        <v>40.628456300301799</v>
      </c>
      <c r="J61">
        <v>7.0435788348655501</v>
      </c>
      <c r="K61">
        <v>1704.6051409581601</v>
      </c>
      <c r="L61">
        <v>3.5434086292762901</v>
      </c>
      <c r="M61">
        <v>7634.5675478884596</v>
      </c>
      <c r="N61">
        <v>1.70513158583312</v>
      </c>
      <c r="O61">
        <v>149600.70881794899</v>
      </c>
      <c r="P61">
        <v>1.6012404820753099</v>
      </c>
      <c r="Q61">
        <v>227244.36279262399</v>
      </c>
      <c r="R61">
        <v>0.39862050258955001</v>
      </c>
      <c r="S61">
        <v>92730.955403143205</v>
      </c>
      <c r="T61">
        <v>1.6912253851388399</v>
      </c>
      <c r="U61">
        <v>2423.58234322715</v>
      </c>
      <c r="V61">
        <v>9.5116489580333994</v>
      </c>
      <c r="W61">
        <v>5337.5851425168003</v>
      </c>
      <c r="X61">
        <v>11.8942947705601</v>
      </c>
      <c r="Y61">
        <v>242.20777756787601</v>
      </c>
      <c r="Z61">
        <v>2.1190756635983998</v>
      </c>
      <c r="AA61">
        <v>31592.191400509</v>
      </c>
      <c r="AB61">
        <v>1.6904602771869</v>
      </c>
      <c r="AC61">
        <v>395.07651388508202</v>
      </c>
      <c r="AD61">
        <v>1.06310622770066</v>
      </c>
      <c r="AE61">
        <v>0.91627803098457972</v>
      </c>
      <c r="AF61">
        <v>1.4076741270839399</v>
      </c>
      <c r="AG61">
        <v>0.70756988640656382</v>
      </c>
      <c r="AH61">
        <v>1.6231156669272899</v>
      </c>
      <c r="AI61">
        <v>7.6527354750259562</v>
      </c>
      <c r="AJ61">
        <v>1.25168734341969</v>
      </c>
      <c r="AK61">
        <v>3.1005209808300598</v>
      </c>
      <c r="AL61">
        <v>2.4900211091898301</v>
      </c>
      <c r="AM61">
        <v>508.37302254508398</v>
      </c>
      <c r="AN61">
        <v>7.4887811301631704</v>
      </c>
      <c r="AO61">
        <v>5.4949866279385304</v>
      </c>
      <c r="AP61">
        <v>4.1489072412263699</v>
      </c>
      <c r="AR61">
        <v>155.86444708749701</v>
      </c>
      <c r="AS61">
        <v>1.07238531634409</v>
      </c>
      <c r="AT61">
        <f t="shared" si="3"/>
        <v>140.6056418722992</v>
      </c>
      <c r="AU61">
        <v>1.07238531634409</v>
      </c>
      <c r="AV61">
        <v>1.29487795047538</v>
      </c>
      <c r="AW61">
        <v>1.30714946723994</v>
      </c>
      <c r="AX61">
        <v>0.47940596019674198</v>
      </c>
      <c r="AZ61">
        <v>6573.2858122771404</v>
      </c>
      <c r="BA61">
        <v>5181.0971043680802</v>
      </c>
      <c r="BB61">
        <v>56825.218578630098</v>
      </c>
      <c r="BC61" s="47">
        <v>1916018.4157443901</v>
      </c>
      <c r="BD61" s="1" t="s">
        <v>1083</v>
      </c>
      <c r="BF61" t="s">
        <v>1226</v>
      </c>
      <c r="BH61" s="51">
        <v>20.61</v>
      </c>
      <c r="BI61" s="51">
        <v>6.61</v>
      </c>
      <c r="BJ61" s="51">
        <f t="shared" si="1"/>
        <v>32.071809801067445</v>
      </c>
      <c r="BK61" s="22">
        <f>IF(BD61="A",SQRT(BJ61^2+systematic_uncertainties!C$5^2+systematic_uncertainties!C$6^2+systematic_uncertainties!C$7^2+systematic_uncertainties!C$10^2+systematic_uncertainties!C$11^2),SQRT(BJ61^2+systematic_uncertainties!C$5^2+systematic_uncertainties!C$8^2+systematic_uncertainties!C$9^2+systematic_uncertainties!C$10^2+systematic_uncertainties!C$11^2))</f>
        <v>32.074389945072923</v>
      </c>
      <c r="BL61" s="62">
        <f t="shared" si="4"/>
        <v>6.6105317676795297</v>
      </c>
    </row>
    <row r="62" spans="1:64" x14ac:dyDescent="0.25">
      <c r="A62">
        <v>355</v>
      </c>
      <c r="B62" t="s">
        <v>80</v>
      </c>
      <c r="C62">
        <v>30.027000000000001</v>
      </c>
      <c r="D62">
        <v>70.027000000000001</v>
      </c>
      <c r="E62">
        <v>40</v>
      </c>
      <c r="F62">
        <v>950000</v>
      </c>
      <c r="G62">
        <v>52.120664476910001</v>
      </c>
      <c r="H62">
        <v>2.6932530678861699</v>
      </c>
      <c r="I62">
        <v>45.488615521826397</v>
      </c>
      <c r="J62">
        <v>6.7292514385901603</v>
      </c>
      <c r="K62">
        <v>1658.44939615319</v>
      </c>
      <c r="L62">
        <v>1.5846032633054801</v>
      </c>
      <c r="M62">
        <v>7802.5764168007399</v>
      </c>
      <c r="N62">
        <v>1.7652736981986299</v>
      </c>
      <c r="O62">
        <v>150582.307696809</v>
      </c>
      <c r="P62">
        <v>1.64960797365309</v>
      </c>
      <c r="Q62">
        <v>227990.020487584</v>
      </c>
      <c r="R62">
        <v>0.39862050258955001</v>
      </c>
      <c r="S62">
        <v>94275.087088808796</v>
      </c>
      <c r="T62">
        <v>2.9428004439771702</v>
      </c>
      <c r="U62">
        <v>1597.92640733029</v>
      </c>
      <c r="V62">
        <v>11.709942956120001</v>
      </c>
      <c r="W62">
        <v>2928.2060083103102</v>
      </c>
      <c r="X62">
        <v>6.5513843998371497</v>
      </c>
      <c r="Y62">
        <v>244.78068960374901</v>
      </c>
      <c r="Z62">
        <v>1.93401217865888</v>
      </c>
      <c r="AA62">
        <v>31327.315085131799</v>
      </c>
      <c r="AB62">
        <v>1.6999862354174</v>
      </c>
      <c r="AC62">
        <v>403.54636497625899</v>
      </c>
      <c r="AD62">
        <v>1.08268622263592</v>
      </c>
      <c r="AE62">
        <v>0.89973233070788872</v>
      </c>
      <c r="AF62">
        <v>1.23716706370734</v>
      </c>
      <c r="AG62">
        <v>0.69278632283756403</v>
      </c>
      <c r="AH62">
        <v>1.34721269768984</v>
      </c>
      <c r="AI62">
        <v>7.5876438443691407</v>
      </c>
      <c r="AJ62">
        <v>0.99862578215464703</v>
      </c>
      <c r="AK62">
        <v>3.30894873604983</v>
      </c>
      <c r="AL62">
        <v>2.1332437165238001</v>
      </c>
      <c r="AM62">
        <v>478.82364445953499</v>
      </c>
      <c r="AN62">
        <v>8.4331950624191307</v>
      </c>
      <c r="AO62">
        <v>4.91393799767192</v>
      </c>
      <c r="AP62">
        <v>3.6526829947588699</v>
      </c>
      <c r="AR62">
        <v>162.732273174406</v>
      </c>
      <c r="AS62">
        <v>1.03349960770286</v>
      </c>
      <c r="AT62">
        <f t="shared" si="3"/>
        <v>146.80112206846653</v>
      </c>
      <c r="AU62">
        <v>1.03349960770286</v>
      </c>
      <c r="AV62">
        <v>1.2991411448233301</v>
      </c>
      <c r="AW62">
        <v>1.3201369201142099</v>
      </c>
      <c r="AX62">
        <v>0.54963936392332802</v>
      </c>
      <c r="AZ62">
        <v>6453.5928142160801</v>
      </c>
      <c r="BA62">
        <v>5071.4772221752701</v>
      </c>
      <c r="BB62">
        <v>56345.130878726501</v>
      </c>
      <c r="BC62" s="47">
        <v>1956964.6537570199</v>
      </c>
      <c r="BD62" s="1" t="s">
        <v>1083</v>
      </c>
      <c r="BE62" s="59"/>
      <c r="BF62" t="s">
        <v>1226</v>
      </c>
      <c r="BH62" s="51">
        <v>18.2</v>
      </c>
      <c r="BI62" s="51">
        <v>6.41</v>
      </c>
      <c r="BJ62" s="51">
        <f t="shared" si="1"/>
        <v>35.219780219780219</v>
      </c>
      <c r="BK62" s="22">
        <f>IF(BD62="A",SQRT(BJ62^2+systematic_uncertainties!C$5^2+systematic_uncertainties!C$6^2+systematic_uncertainties!C$7^2+systematic_uncertainties!C$10^2+systematic_uncertainties!C$11^2),SQRT(BJ62^2+systematic_uncertainties!C$5^2+systematic_uncertainties!C$8^2+systematic_uncertainties!C$9^2+systematic_uncertainties!C$10^2+systematic_uncertainties!C$11^2))</f>
        <v>35.222129764714275</v>
      </c>
      <c r="BL62" s="62">
        <f t="shared" si="4"/>
        <v>6.4104276171779979</v>
      </c>
    </row>
    <row r="63" spans="1:64" x14ac:dyDescent="0.25">
      <c r="A63">
        <v>381</v>
      </c>
      <c r="B63" t="s">
        <v>81</v>
      </c>
      <c r="C63">
        <v>53.387</v>
      </c>
      <c r="D63">
        <v>69.69</v>
      </c>
      <c r="E63">
        <v>16.303000000000001</v>
      </c>
      <c r="F63">
        <v>950000</v>
      </c>
      <c r="G63">
        <v>50.948776718898699</v>
      </c>
      <c r="H63">
        <v>4.6231568580559097</v>
      </c>
      <c r="I63">
        <v>42.636052417900899</v>
      </c>
      <c r="J63">
        <v>12.610225440934901</v>
      </c>
      <c r="K63">
        <v>1459.2580283254699</v>
      </c>
      <c r="L63">
        <v>2.58803987312307</v>
      </c>
      <c r="M63">
        <v>8578.283920889</v>
      </c>
      <c r="N63">
        <v>2.3891640235022602</v>
      </c>
      <c r="O63">
        <v>145473.41490255599</v>
      </c>
      <c r="P63">
        <v>2.1329197451506401</v>
      </c>
      <c r="Q63">
        <v>234958.10082473099</v>
      </c>
      <c r="R63">
        <v>0.617540227194464</v>
      </c>
      <c r="S63">
        <v>92870.139351938298</v>
      </c>
      <c r="T63">
        <v>2.2108041111127599</v>
      </c>
      <c r="U63">
        <v>1197.3825767788501</v>
      </c>
      <c r="V63">
        <v>21.9763729998201</v>
      </c>
      <c r="W63">
        <v>2290.1017167488799</v>
      </c>
      <c r="X63">
        <v>2.8120662575229298</v>
      </c>
      <c r="Y63">
        <v>301.01537828966599</v>
      </c>
      <c r="Z63">
        <v>2.3235617571051299</v>
      </c>
      <c r="AA63">
        <v>28949.3850421069</v>
      </c>
      <c r="AB63">
        <v>2.44569558961981</v>
      </c>
      <c r="AC63">
        <v>425.57099387860302</v>
      </c>
      <c r="AD63">
        <v>1.68761570975026</v>
      </c>
      <c r="AE63">
        <v>0.83427773005511774</v>
      </c>
      <c r="AF63">
        <v>3.47601436618671</v>
      </c>
      <c r="AG63">
        <v>0.63797150015646842</v>
      </c>
      <c r="AH63">
        <v>2.8836173391623401</v>
      </c>
      <c r="AI63">
        <v>7.1557509257685972</v>
      </c>
      <c r="AJ63">
        <v>3.1686276898932002</v>
      </c>
      <c r="AK63">
        <v>4.2018377831015403</v>
      </c>
      <c r="AL63">
        <v>3.18254675585833</v>
      </c>
      <c r="AM63">
        <v>495.04456960884602</v>
      </c>
      <c r="AN63">
        <v>12.1286295939043</v>
      </c>
      <c r="AO63">
        <v>6.2821225833788397</v>
      </c>
      <c r="AP63">
        <v>6.0004493427832299</v>
      </c>
      <c r="AR63">
        <v>184.27187496009799</v>
      </c>
      <c r="AS63">
        <v>2.50620185609821</v>
      </c>
      <c r="AT63">
        <f t="shared" si="3"/>
        <v>166.23204163571586</v>
      </c>
      <c r="AU63">
        <v>2.50620185609821</v>
      </c>
      <c r="AV63">
        <v>1.30595870390366</v>
      </c>
      <c r="AW63">
        <v>2.3138541432466102</v>
      </c>
      <c r="AX63">
        <v>0.176806317706067</v>
      </c>
      <c r="AZ63">
        <v>5570.3877785423401</v>
      </c>
      <c r="BA63">
        <v>4347.9803281905797</v>
      </c>
      <c r="BB63">
        <v>49410.556050246902</v>
      </c>
      <c r="BC63" s="47">
        <v>1920246.7478958401</v>
      </c>
      <c r="BD63" s="1" t="s">
        <v>1083</v>
      </c>
      <c r="BF63" t="s">
        <v>1226</v>
      </c>
      <c r="BH63" s="51">
        <v>13.9</v>
      </c>
      <c r="BI63" s="51">
        <v>9.6300000000000008</v>
      </c>
      <c r="BJ63" s="51">
        <f t="shared" si="1"/>
        <v>69.280575539568346</v>
      </c>
      <c r="BK63" s="22">
        <f>IF(BD63="A",SQRT(BJ63^2+systematic_uncertainties!C$5^2+systematic_uncertainties!C$6^2+systematic_uncertainties!C$7^2+systematic_uncertainties!C$10^2+systematic_uncertainties!C$11^2),SQRT(BJ63^2+systematic_uncertainties!C$5^2+systematic_uncertainties!C$8^2+systematic_uncertainties!C$9^2+systematic_uncertainties!C$10^2+systematic_uncertainties!C$11^2))</f>
        <v>69.281769994180905</v>
      </c>
      <c r="BL63" s="62">
        <f t="shared" si="4"/>
        <v>9.6301660291911464</v>
      </c>
    </row>
    <row r="64" spans="1:64" x14ac:dyDescent="0.25">
      <c r="A64">
        <v>382</v>
      </c>
      <c r="B64" t="s">
        <v>82</v>
      </c>
      <c r="C64">
        <v>43.387999999999998</v>
      </c>
      <c r="D64">
        <v>70.028000000000006</v>
      </c>
      <c r="E64">
        <v>26.64</v>
      </c>
      <c r="F64">
        <v>950000</v>
      </c>
      <c r="G64">
        <v>52.345830452740898</v>
      </c>
      <c r="H64">
        <v>3.6896288187081701</v>
      </c>
      <c r="I64">
        <v>46.440639877017901</v>
      </c>
      <c r="J64">
        <v>9.6323847677134005</v>
      </c>
      <c r="K64">
        <v>1593.3969198218199</v>
      </c>
      <c r="L64">
        <v>2.1668926590190001</v>
      </c>
      <c r="M64">
        <v>7866.5254092509804</v>
      </c>
      <c r="N64">
        <v>2.21407164856649</v>
      </c>
      <c r="O64">
        <v>149427.075825237</v>
      </c>
      <c r="P64">
        <v>1.9040216059574899</v>
      </c>
      <c r="Q64">
        <v>229268.17064185199</v>
      </c>
      <c r="R64">
        <v>0.486954990705117</v>
      </c>
      <c r="S64">
        <v>91828.143088323093</v>
      </c>
      <c r="T64">
        <v>1.98652973709133</v>
      </c>
      <c r="U64">
        <v>1851.0485411556399</v>
      </c>
      <c r="V64">
        <v>13.481668711540101</v>
      </c>
      <c r="W64">
        <v>3059.0772041874002</v>
      </c>
      <c r="X64">
        <v>2.54546625792584</v>
      </c>
      <c r="Y64">
        <v>367.66286430020199</v>
      </c>
      <c r="Z64">
        <v>1.9581799782438201</v>
      </c>
      <c r="AA64">
        <v>32591.9267473287</v>
      </c>
      <c r="AB64">
        <v>2.5711519800277198</v>
      </c>
      <c r="AC64">
        <v>411.271779925896</v>
      </c>
      <c r="AD64">
        <v>1.1385886525695501</v>
      </c>
      <c r="AE64">
        <v>1.0147601207395243</v>
      </c>
      <c r="AF64">
        <v>2.7744763886948198</v>
      </c>
      <c r="AG64">
        <v>0.76421471837210153</v>
      </c>
      <c r="AH64">
        <v>2.4548438382751501</v>
      </c>
      <c r="AI64">
        <v>8.4567587616916029</v>
      </c>
      <c r="AJ64">
        <v>2.7271145001436801</v>
      </c>
      <c r="AK64">
        <v>4.4324710623808503</v>
      </c>
      <c r="AL64">
        <v>2.8365079154766901</v>
      </c>
      <c r="AM64">
        <v>470.03100612283998</v>
      </c>
      <c r="AN64">
        <v>9.5691644952367092</v>
      </c>
      <c r="AO64">
        <v>18.7367533205393</v>
      </c>
      <c r="AP64">
        <v>7.0918606194298697</v>
      </c>
      <c r="AR64">
        <v>149.02448794870901</v>
      </c>
      <c r="AS64">
        <v>2.2610745749398</v>
      </c>
      <c r="AT64">
        <f t="shared" si="3"/>
        <v>134.43530050798731</v>
      </c>
      <c r="AU64">
        <v>2.2610745749398</v>
      </c>
      <c r="AV64">
        <v>1.3268010946885</v>
      </c>
      <c r="AW64">
        <v>1.5350132611496601</v>
      </c>
      <c r="AX64">
        <v>0.103276074181006</v>
      </c>
      <c r="AZ64">
        <v>7175.5349101407201</v>
      </c>
      <c r="BA64">
        <v>5515.2600896713502</v>
      </c>
      <c r="BB64">
        <v>61785.521968319699</v>
      </c>
      <c r="BC64" s="47">
        <v>1963925.0283800899</v>
      </c>
      <c r="BD64" s="1" t="s">
        <v>1083</v>
      </c>
      <c r="BE64" s="59" t="s">
        <v>1224</v>
      </c>
      <c r="BH64" s="51">
        <v>8.9700000000000006</v>
      </c>
      <c r="BI64" s="51">
        <v>8.1300000000000008</v>
      </c>
      <c r="BJ64" s="51">
        <f t="shared" si="1"/>
        <v>90.635451505016732</v>
      </c>
      <c r="BK64" s="22">
        <f>IF(BD64="A",SQRT(BJ64^2+systematic_uncertainties!C$5^2+systematic_uncertainties!C$6^2+systematic_uncertainties!C$7^2+systematic_uncertainties!C$10^2+systematic_uncertainties!C$11^2),SQRT(BJ64^2+systematic_uncertainties!C$5^2+systematic_uncertainties!C$8^2+systematic_uncertainties!C$9^2+systematic_uncertainties!C$10^2+systematic_uncertainties!C$11^2))</f>
        <v>90.636364534059879</v>
      </c>
      <c r="BL64" s="62">
        <f t="shared" si="4"/>
        <v>8.1300818987051713</v>
      </c>
    </row>
    <row r="65" spans="1:64" x14ac:dyDescent="0.25">
      <c r="A65">
        <v>383</v>
      </c>
      <c r="B65" t="s">
        <v>83</v>
      </c>
      <c r="C65">
        <v>30.027000000000001</v>
      </c>
      <c r="D65">
        <v>70.027000000000001</v>
      </c>
      <c r="E65">
        <v>40</v>
      </c>
      <c r="F65">
        <v>950000</v>
      </c>
      <c r="G65">
        <v>51.171098736153802</v>
      </c>
      <c r="H65">
        <v>2.2581817878793502</v>
      </c>
      <c r="I65">
        <v>43.466965642377602</v>
      </c>
      <c r="J65">
        <v>6.8040001325837203</v>
      </c>
      <c r="K65">
        <v>1582.0341977820101</v>
      </c>
      <c r="L65">
        <v>3.39004861142906</v>
      </c>
      <c r="M65">
        <v>8097.2351988434702</v>
      </c>
      <c r="N65">
        <v>1.6918132166622599</v>
      </c>
      <c r="O65">
        <v>150018.80313404201</v>
      </c>
      <c r="P65">
        <v>1.40456989193259</v>
      </c>
      <c r="Q65">
        <v>230140.26280065099</v>
      </c>
      <c r="R65">
        <v>0.39862050258955001</v>
      </c>
      <c r="S65">
        <v>92497.311496861701</v>
      </c>
      <c r="T65">
        <v>2.03924261529537</v>
      </c>
      <c r="U65">
        <v>1211.1443982769499</v>
      </c>
      <c r="V65">
        <v>13.100283278566099</v>
      </c>
      <c r="W65">
        <v>2847.7962783326402</v>
      </c>
      <c r="X65">
        <v>7.0991634723215302</v>
      </c>
      <c r="Y65">
        <v>485.885821355914</v>
      </c>
      <c r="Z65">
        <v>2.0390030212591399</v>
      </c>
      <c r="AA65">
        <v>30192.906558585899</v>
      </c>
      <c r="AB65">
        <v>1.7704593720470001</v>
      </c>
      <c r="AC65">
        <v>408.14655186769602</v>
      </c>
      <c r="AD65">
        <v>0.98503540684874802</v>
      </c>
      <c r="AE65">
        <v>0.9294776991042536</v>
      </c>
      <c r="AF65">
        <v>1.58948279470434</v>
      </c>
      <c r="AG65">
        <v>0.71788099547296935</v>
      </c>
      <c r="AH65">
        <v>1.5326344549397299</v>
      </c>
      <c r="AI65">
        <v>7.8406244627225998</v>
      </c>
      <c r="AJ65">
        <v>1.4406832360802599</v>
      </c>
      <c r="AK65">
        <v>3.5359663699950401</v>
      </c>
      <c r="AL65">
        <v>2.10582538204849</v>
      </c>
      <c r="AM65">
        <v>510.65727654703301</v>
      </c>
      <c r="AN65">
        <v>7.7489896469247297</v>
      </c>
      <c r="AO65">
        <v>15.4497813058011</v>
      </c>
      <c r="AP65">
        <v>3.6110853581733</v>
      </c>
      <c r="AR65">
        <v>158.67339995394099</v>
      </c>
      <c r="AS65">
        <v>1.01104030287101</v>
      </c>
      <c r="AT65">
        <f t="shared" si="3"/>
        <v>143.13960409495846</v>
      </c>
      <c r="AU65">
        <v>1.01104030287101</v>
      </c>
      <c r="AV65">
        <v>1.29457269932803</v>
      </c>
      <c r="AW65">
        <v>1.3696897806058801</v>
      </c>
      <c r="AX65">
        <v>0.49737334962652802</v>
      </c>
      <c r="AZ65">
        <v>7020.83923730264</v>
      </c>
      <c r="BA65">
        <v>5531.7055777712703</v>
      </c>
      <c r="BB65">
        <v>61336.919096967802</v>
      </c>
      <c r="BC65" s="47">
        <v>2084422.37999214</v>
      </c>
      <c r="BD65" s="1" t="s">
        <v>1083</v>
      </c>
      <c r="BE65" s="59"/>
      <c r="BF65" t="s">
        <v>1226</v>
      </c>
      <c r="BH65" s="51">
        <v>20.36</v>
      </c>
      <c r="BI65" s="51">
        <v>6.77</v>
      </c>
      <c r="BJ65" s="51">
        <f t="shared" si="1"/>
        <v>33.251473477406677</v>
      </c>
      <c r="BK65" s="22">
        <f>IF(BD65="A",SQRT(BJ65^2+systematic_uncertainties!C$5^2+systematic_uncertainties!C$6^2+systematic_uncertainties!C$7^2+systematic_uncertainties!C$10^2+systematic_uncertainties!C$11^2),SQRT(BJ65^2+systematic_uncertainties!C$5^2+systematic_uncertainties!C$8^2+systematic_uncertainties!C$9^2+systematic_uncertainties!C$10^2+systematic_uncertainties!C$11^2))</f>
        <v>33.253962092530102</v>
      </c>
      <c r="BL65" s="62">
        <f t="shared" si="4"/>
        <v>6.7705066820391293</v>
      </c>
    </row>
    <row r="66" spans="1:64" x14ac:dyDescent="0.25">
      <c r="A66">
        <v>384</v>
      </c>
      <c r="B66" t="s">
        <v>84</v>
      </c>
      <c r="C66">
        <v>29.689</v>
      </c>
      <c r="D66">
        <v>69.688999999999993</v>
      </c>
      <c r="E66">
        <v>40</v>
      </c>
      <c r="F66">
        <v>950000</v>
      </c>
      <c r="G66">
        <v>46.222109645400799</v>
      </c>
      <c r="H66">
        <v>2.9738869154567502</v>
      </c>
      <c r="I66">
        <v>43.388339324269502</v>
      </c>
      <c r="J66">
        <v>6.7102953227316702</v>
      </c>
      <c r="K66">
        <v>1680.25491383039</v>
      </c>
      <c r="L66">
        <v>2.09176095650216</v>
      </c>
      <c r="M66">
        <v>7476.8507083310697</v>
      </c>
      <c r="N66">
        <v>3.0177017341235799</v>
      </c>
      <c r="O66">
        <v>155172.319504688</v>
      </c>
      <c r="P66">
        <v>1.5591609802675901</v>
      </c>
      <c r="Q66">
        <v>227087.32643820401</v>
      </c>
      <c r="R66">
        <v>0.39862050258955001</v>
      </c>
      <c r="S66">
        <v>92192.650797948794</v>
      </c>
      <c r="T66">
        <v>1.6733361093824399</v>
      </c>
      <c r="U66">
        <v>2081.4623394597002</v>
      </c>
      <c r="V66">
        <v>10.1052771414291</v>
      </c>
      <c r="W66">
        <v>4043.8553612882802</v>
      </c>
      <c r="X66">
        <v>5.6866329135505103</v>
      </c>
      <c r="Y66">
        <v>267.86393082798799</v>
      </c>
      <c r="Z66">
        <v>2.1417151606465001</v>
      </c>
      <c r="AA66">
        <v>26492.1636541798</v>
      </c>
      <c r="AB66">
        <v>2.0819848462844401</v>
      </c>
      <c r="AC66">
        <v>395.17280701547702</v>
      </c>
      <c r="AD66">
        <v>0.96981025077689198</v>
      </c>
      <c r="AE66">
        <v>0.81866372802563048</v>
      </c>
      <c r="AF66">
        <v>1.2694818442308</v>
      </c>
      <c r="AG66">
        <v>0.62771602886059219</v>
      </c>
      <c r="AH66">
        <v>1.4306881413045101</v>
      </c>
      <c r="AI66">
        <v>6.8599689565644102</v>
      </c>
      <c r="AJ66">
        <v>1.0791182939595401</v>
      </c>
      <c r="AK66">
        <v>3.1532612185439599</v>
      </c>
      <c r="AL66">
        <v>2.4538068230082</v>
      </c>
      <c r="AM66">
        <v>440.47465538960199</v>
      </c>
      <c r="AN66">
        <v>7.9087195860289201</v>
      </c>
      <c r="AO66">
        <v>7.6813386266910397</v>
      </c>
      <c r="AP66">
        <v>3.5595364409362098</v>
      </c>
      <c r="AR66">
        <v>175.52300371533499</v>
      </c>
      <c r="AS66">
        <v>1.06515671228261</v>
      </c>
      <c r="AT66">
        <f t="shared" si="3"/>
        <v>158.33966669059805</v>
      </c>
      <c r="AU66">
        <v>1.06515671228261</v>
      </c>
      <c r="AV66">
        <v>1.30332575949114</v>
      </c>
      <c r="AW66">
        <v>1.3633395262158201</v>
      </c>
      <c r="AX66">
        <v>0.57551102075520899</v>
      </c>
      <c r="AZ66">
        <v>6055.9177136683102</v>
      </c>
      <c r="BA66">
        <v>4739.3617619874503</v>
      </c>
      <c r="BB66">
        <v>52499.850385512204</v>
      </c>
      <c r="BC66" s="47">
        <v>1975521.52423691</v>
      </c>
      <c r="BD66" s="1" t="s">
        <v>1083</v>
      </c>
      <c r="BE66" s="59"/>
      <c r="BF66" t="s">
        <v>1226</v>
      </c>
      <c r="BH66" s="51">
        <v>15.47</v>
      </c>
      <c r="BI66" s="51">
        <v>6.14</v>
      </c>
      <c r="BJ66" s="51">
        <f t="shared" si="1"/>
        <v>39.68972204266322</v>
      </c>
      <c r="BK66" s="22">
        <f>IF(BD66="A",SQRT(BJ66^2+systematic_uncertainties!C$5^2+systematic_uncertainties!C$6^2+systematic_uncertainties!C$7^2+systematic_uncertainties!C$10^2+systematic_uncertainties!C$11^2),SQRT(BJ66^2+systematic_uncertainties!C$5^2+systematic_uncertainties!C$8^2+systematic_uncertainties!C$9^2+systematic_uncertainties!C$10^2+systematic_uncertainties!C$11^2))</f>
        <v>39.691806991577188</v>
      </c>
      <c r="BL66" s="62">
        <f t="shared" si="4"/>
        <v>6.1403225415969915</v>
      </c>
    </row>
    <row r="67" spans="1:64" x14ac:dyDescent="0.25">
      <c r="A67">
        <v>385</v>
      </c>
      <c r="B67" t="s">
        <v>85</v>
      </c>
      <c r="C67">
        <v>29.69</v>
      </c>
      <c r="D67">
        <v>69.69</v>
      </c>
      <c r="E67">
        <v>40</v>
      </c>
      <c r="F67">
        <v>950000</v>
      </c>
      <c r="G67">
        <v>47.254708010689001</v>
      </c>
      <c r="H67">
        <v>3.2715518179191201</v>
      </c>
      <c r="I67">
        <v>45.982665513207799</v>
      </c>
      <c r="J67">
        <v>7.4301347296220799</v>
      </c>
      <c r="K67">
        <v>1581.82236193987</v>
      </c>
      <c r="L67">
        <v>1.93749330117992</v>
      </c>
      <c r="M67">
        <v>7919.5865221017602</v>
      </c>
      <c r="N67">
        <v>2.64673836280679</v>
      </c>
      <c r="O67">
        <v>151992.20447627999</v>
      </c>
      <c r="P67">
        <v>1.84483934478497</v>
      </c>
      <c r="Q67">
        <v>226512.94980735</v>
      </c>
      <c r="R67">
        <v>0.39862050258955001</v>
      </c>
      <c r="S67">
        <v>93561.402948394796</v>
      </c>
      <c r="T67">
        <v>1.9588346892756101</v>
      </c>
      <c r="U67">
        <v>1435.69742696395</v>
      </c>
      <c r="V67">
        <v>12.282546532256299</v>
      </c>
      <c r="W67">
        <v>4306.1327306766898</v>
      </c>
      <c r="X67">
        <v>4.3373678682885402</v>
      </c>
      <c r="Y67">
        <v>316.328871599987</v>
      </c>
      <c r="Z67">
        <v>2.4625217398311299</v>
      </c>
      <c r="AA67">
        <v>30650.120908442499</v>
      </c>
      <c r="AB67">
        <v>2.3365779717617001</v>
      </c>
      <c r="AC67">
        <v>413.43780876780397</v>
      </c>
      <c r="AD67">
        <v>1.4208783310008399</v>
      </c>
      <c r="AE67">
        <v>0.81884403150361551</v>
      </c>
      <c r="AF67">
        <v>1.51018937413702</v>
      </c>
      <c r="AG67">
        <v>0.61870473953538063</v>
      </c>
      <c r="AH67">
        <v>1.5070231387176301</v>
      </c>
      <c r="AI67">
        <v>6.7941162575397307</v>
      </c>
      <c r="AJ67">
        <v>1.2842171156628299</v>
      </c>
      <c r="AK67">
        <v>3.8175844157004599</v>
      </c>
      <c r="AL67">
        <v>2.80449118609656</v>
      </c>
      <c r="AM67">
        <v>451.50930266973802</v>
      </c>
      <c r="AN67">
        <v>7.8856584681600097</v>
      </c>
      <c r="AO67">
        <v>5.72542921175594</v>
      </c>
      <c r="AP67">
        <v>4.2203174677411797</v>
      </c>
      <c r="AR67">
        <v>186.294370043458</v>
      </c>
      <c r="AS67">
        <v>1.09386592167936</v>
      </c>
      <c r="AT67">
        <f t="shared" si="3"/>
        <v>168.05653865664178</v>
      </c>
      <c r="AU67">
        <v>1.09386592167936</v>
      </c>
      <c r="AV67">
        <v>1.32254129991659</v>
      </c>
      <c r="AW67">
        <v>1.38156419322475</v>
      </c>
      <c r="AX67">
        <v>0.271379197468398</v>
      </c>
      <c r="AZ67">
        <v>5942.7800359567</v>
      </c>
      <c r="BA67">
        <v>4584.0952976180497</v>
      </c>
      <c r="BB67">
        <v>51024.304793403397</v>
      </c>
      <c r="BC67" s="47">
        <v>2027350.5434940001</v>
      </c>
      <c r="BD67" s="1" t="s">
        <v>1083</v>
      </c>
      <c r="BE67" s="59"/>
      <c r="BF67" t="s">
        <v>1226</v>
      </c>
      <c r="BH67" s="51">
        <v>8.52</v>
      </c>
      <c r="BI67" s="51">
        <v>5.88</v>
      </c>
      <c r="BJ67" s="51">
        <f t="shared" ref="BJ67:BJ131" si="5">BI67/BH67*100</f>
        <v>69.014084507042256</v>
      </c>
      <c r="BK67" s="22">
        <f>IF(BD67="A",SQRT(BJ67^2+systematic_uncertainties!C$5^2+systematic_uncertainties!C$6^2+systematic_uncertainties!C$7^2+systematic_uncertainties!C$10^2+systematic_uncertainties!C$11^2),SQRT(BJ67^2+systematic_uncertainties!C$5^2+systematic_uncertainties!C$8^2+systematic_uncertainties!C$9^2+systematic_uncertainties!C$10^2+systematic_uncertainties!C$11^2))</f>
        <v>69.01528357384268</v>
      </c>
      <c r="BL67" s="62">
        <f t="shared" si="4"/>
        <v>5.8801021604913961</v>
      </c>
    </row>
    <row r="68" spans="1:64" x14ac:dyDescent="0.25">
      <c r="A68">
        <v>386</v>
      </c>
      <c r="B68" t="s">
        <v>86</v>
      </c>
      <c r="C68">
        <v>29.69</v>
      </c>
      <c r="D68">
        <v>69.69</v>
      </c>
      <c r="E68">
        <v>40</v>
      </c>
      <c r="F68">
        <v>949999.99999999895</v>
      </c>
      <c r="G68">
        <v>46.598810341256197</v>
      </c>
      <c r="H68">
        <v>3.4080791782478199</v>
      </c>
      <c r="I68">
        <v>44.164349546125102</v>
      </c>
      <c r="J68">
        <v>7.5867493563628701</v>
      </c>
      <c r="K68">
        <v>2059.6553650698702</v>
      </c>
      <c r="L68">
        <v>5.1950284089993</v>
      </c>
      <c r="M68">
        <v>7630.5649134391197</v>
      </c>
      <c r="N68">
        <v>3.0183983245812098</v>
      </c>
      <c r="O68">
        <v>154297.73184373</v>
      </c>
      <c r="P68">
        <v>1.3141988136143701</v>
      </c>
      <c r="Q68">
        <v>221909.26990032499</v>
      </c>
      <c r="R68">
        <v>0.39862050258955001</v>
      </c>
      <c r="S68">
        <v>92721.074500654795</v>
      </c>
      <c r="T68">
        <v>1.71278048608582</v>
      </c>
      <c r="U68">
        <v>1325.01177109839</v>
      </c>
      <c r="V68">
        <v>12.9566093060072</v>
      </c>
      <c r="W68">
        <v>4650.7759433299398</v>
      </c>
      <c r="X68">
        <v>3.9190109104689701</v>
      </c>
      <c r="Y68">
        <v>363.67335851886099</v>
      </c>
      <c r="Z68">
        <v>4.7574350224220998</v>
      </c>
      <c r="AA68">
        <v>35231.099894027997</v>
      </c>
      <c r="AB68">
        <v>4.2279354642339904</v>
      </c>
      <c r="AC68">
        <v>416.69837907608002</v>
      </c>
      <c r="AD68">
        <v>1.2139046144164201</v>
      </c>
      <c r="AE68">
        <v>0.87011749939409766</v>
      </c>
      <c r="AF68">
        <v>3.0259845030205499</v>
      </c>
      <c r="AG68">
        <v>0.72177163909167774</v>
      </c>
      <c r="AH68">
        <v>2.5697985905946501</v>
      </c>
      <c r="AI68">
        <v>7.2809293921815552</v>
      </c>
      <c r="AJ68">
        <v>2.8359101028431599</v>
      </c>
      <c r="AK68">
        <v>5.5456964046483099</v>
      </c>
      <c r="AL68">
        <v>3.8562794817056401</v>
      </c>
      <c r="AM68">
        <v>421.481295790101</v>
      </c>
      <c r="AN68">
        <v>8.2622288795070506</v>
      </c>
      <c r="AO68">
        <v>5.7510343432144797</v>
      </c>
      <c r="AP68">
        <v>5.9977716353322101</v>
      </c>
      <c r="AR68">
        <v>161.09124197240399</v>
      </c>
      <c r="AS68">
        <v>2.07553478168091</v>
      </c>
      <c r="AT68">
        <f t="shared" si="3"/>
        <v>145.32074440825235</v>
      </c>
      <c r="AU68">
        <v>2.07553478168091</v>
      </c>
      <c r="AV68">
        <v>1.2052428333198599</v>
      </c>
      <c r="AW68">
        <v>1.33277569683389</v>
      </c>
      <c r="AX68">
        <v>-0.16233657578945099</v>
      </c>
      <c r="AZ68">
        <v>6145.4975376563598</v>
      </c>
      <c r="BA68">
        <v>5202.6566891094699</v>
      </c>
      <c r="BB68">
        <v>53210.104310706301</v>
      </c>
      <c r="BC68" s="47">
        <v>1989032.0316119201</v>
      </c>
      <c r="BD68" s="1" t="s">
        <v>1083</v>
      </c>
      <c r="BE68" s="59" t="s">
        <v>1224</v>
      </c>
      <c r="BH68" s="51">
        <v>52.64</v>
      </c>
      <c r="BI68" s="51">
        <v>5.87</v>
      </c>
      <c r="BJ68" s="51">
        <f t="shared" si="5"/>
        <v>11.151215805471125</v>
      </c>
      <c r="BK68" s="22">
        <f>IF(BD68="A",SQRT(BJ68^2+systematic_uncertainties!C$5^2+systematic_uncertainties!C$6^2+systematic_uncertainties!C$7^2+systematic_uncertainties!C$10^2+systematic_uncertainties!C$11^2),SQRT(BJ68^2+systematic_uncertainties!C$5^2+systematic_uncertainties!C$8^2+systematic_uncertainties!C$9^2+systematic_uncertainties!C$10^2+systematic_uncertainties!C$11^2))</f>
        <v>11.158634341752501</v>
      </c>
      <c r="BL68" s="62">
        <f t="shared" si="4"/>
        <v>5.8739051174985164</v>
      </c>
    </row>
    <row r="69" spans="1:64" x14ac:dyDescent="0.25">
      <c r="A69">
        <v>387</v>
      </c>
      <c r="B69" t="s">
        <v>87</v>
      </c>
      <c r="C69">
        <v>29.689</v>
      </c>
      <c r="D69">
        <v>69.688999999999993</v>
      </c>
      <c r="E69">
        <v>40</v>
      </c>
      <c r="F69">
        <v>950000</v>
      </c>
      <c r="G69">
        <v>71.782221071366905</v>
      </c>
      <c r="H69">
        <v>3.05608447532139</v>
      </c>
      <c r="I69">
        <v>31.8510383525512</v>
      </c>
      <c r="J69">
        <v>8.5210218462604796</v>
      </c>
      <c r="K69">
        <v>1273.81074225816</v>
      </c>
      <c r="L69">
        <v>1.8647014362974701</v>
      </c>
      <c r="M69">
        <v>13293.2106878005</v>
      </c>
      <c r="N69">
        <v>2.72509827865498</v>
      </c>
      <c r="O69">
        <v>133317.59736751701</v>
      </c>
      <c r="P69">
        <v>1.5185050464119201</v>
      </c>
      <c r="Q69">
        <v>211283.88927166001</v>
      </c>
      <c r="R69">
        <v>0.39862050258955001</v>
      </c>
      <c r="S69">
        <v>90222.346170253906</v>
      </c>
      <c r="T69">
        <v>1.8643699749171501</v>
      </c>
      <c r="U69">
        <v>835.14961988196796</v>
      </c>
      <c r="V69">
        <v>15.9878564895068</v>
      </c>
      <c r="W69">
        <v>9493.1649638220006</v>
      </c>
      <c r="X69">
        <v>3.4480180693118498</v>
      </c>
      <c r="Y69">
        <v>939.77181879673401</v>
      </c>
      <c r="Z69">
        <v>3.1839821398819801</v>
      </c>
      <c r="AA69">
        <v>73177.356497567205</v>
      </c>
      <c r="AB69">
        <v>2.9381069674871299</v>
      </c>
      <c r="AC69">
        <v>531.76323024509497</v>
      </c>
      <c r="AD69">
        <v>1.4554504280893199</v>
      </c>
      <c r="AE69">
        <v>0.62247443026928639</v>
      </c>
      <c r="AF69">
        <v>4.0784222530799799</v>
      </c>
      <c r="AG69">
        <v>0.53128933235858133</v>
      </c>
      <c r="AH69">
        <v>3.32702783500689</v>
      </c>
      <c r="AI69">
        <v>5.201554266110425</v>
      </c>
      <c r="AJ69">
        <v>3.7678955667892602</v>
      </c>
      <c r="AK69">
        <v>11.806992198679101</v>
      </c>
      <c r="AL69">
        <v>2.4692934157928201</v>
      </c>
      <c r="AM69">
        <v>375.73548838666102</v>
      </c>
      <c r="AN69">
        <v>8.5642286338946896</v>
      </c>
      <c r="AO69">
        <v>8.4101844437037006</v>
      </c>
      <c r="AP69">
        <v>2.94637367579569</v>
      </c>
      <c r="AR69">
        <v>279.31760204538898</v>
      </c>
      <c r="AS69">
        <v>3.4019231232529701</v>
      </c>
      <c r="AT69">
        <f t="shared" si="3"/>
        <v>251.97298970801509</v>
      </c>
      <c r="AU69">
        <v>3.4019231232529701</v>
      </c>
      <c r="AV69">
        <v>1.17144511373403</v>
      </c>
      <c r="AW69">
        <v>2.1493055388945499</v>
      </c>
      <c r="AX69">
        <v>0.24414993522999601</v>
      </c>
      <c r="AZ69">
        <v>4579.8981409403996</v>
      </c>
      <c r="BA69">
        <v>3989.8297718304002</v>
      </c>
      <c r="BB69">
        <v>39601.627701161997</v>
      </c>
      <c r="BC69" s="47">
        <v>2643931.04343329</v>
      </c>
      <c r="BD69" s="1" t="s">
        <v>1083</v>
      </c>
      <c r="BE69" s="59" t="s">
        <v>1224</v>
      </c>
      <c r="BH69" s="51">
        <v>37.47</v>
      </c>
      <c r="BI69" s="51">
        <v>5.7</v>
      </c>
      <c r="BJ69" s="51">
        <f t="shared" si="5"/>
        <v>15.212169735788633</v>
      </c>
      <c r="BK69" s="22">
        <f>IF(BD69="A",SQRT(BJ69^2+systematic_uncertainties!C$5^2+systematic_uncertainties!C$6^2+systematic_uncertainties!C$7^2+systematic_uncertainties!C$10^2+systematic_uncertainties!C$11^2),SQRT(BJ69^2+systematic_uncertainties!C$5^2+systematic_uncertainties!C$8^2+systematic_uncertainties!C$9^2+systematic_uncertainties!C$10^2+systematic_uncertainties!C$11^2))</f>
        <v>15.217608698583128</v>
      </c>
      <c r="BL69" s="62">
        <f t="shared" si="4"/>
        <v>5.7020379793590976</v>
      </c>
    </row>
    <row r="70" spans="1:64" x14ac:dyDescent="0.25">
      <c r="A70">
        <v>388</v>
      </c>
      <c r="B70" t="s">
        <v>88</v>
      </c>
      <c r="C70">
        <v>30.033999999999999</v>
      </c>
      <c r="D70">
        <v>53.615000000000002</v>
      </c>
      <c r="E70">
        <v>23.581</v>
      </c>
      <c r="F70">
        <v>950000</v>
      </c>
      <c r="G70">
        <v>55.253343224089498</v>
      </c>
      <c r="H70">
        <v>3.4616492406150199</v>
      </c>
      <c r="I70">
        <v>37.0677436247556</v>
      </c>
      <c r="J70">
        <v>9.4660441006405396</v>
      </c>
      <c r="K70">
        <v>1496.4858667399999</v>
      </c>
      <c r="L70">
        <v>2.5768888245308901</v>
      </c>
      <c r="M70">
        <v>8913.1358504545096</v>
      </c>
      <c r="N70">
        <v>3.0386526287892699</v>
      </c>
      <c r="O70">
        <v>146280.94316223401</v>
      </c>
      <c r="P70">
        <v>1.72505910796582</v>
      </c>
      <c r="Q70">
        <v>224029.681724858</v>
      </c>
      <c r="R70">
        <v>0.51332133147400705</v>
      </c>
      <c r="S70">
        <v>92127.392459822906</v>
      </c>
      <c r="T70">
        <v>2.36644947098599</v>
      </c>
      <c r="U70">
        <v>2819.6251906165498</v>
      </c>
      <c r="V70">
        <v>10.976827968926299</v>
      </c>
      <c r="W70">
        <v>6487.8436230290399</v>
      </c>
      <c r="X70">
        <v>11.442601524440301</v>
      </c>
      <c r="Y70">
        <v>402.25884389372197</v>
      </c>
      <c r="Z70">
        <v>3.8626375945336102</v>
      </c>
      <c r="AA70">
        <v>38874.940266330901</v>
      </c>
      <c r="AB70">
        <v>2.98331908199664</v>
      </c>
      <c r="AC70">
        <v>437.184720100444</v>
      </c>
      <c r="AD70">
        <v>1.41087305193296</v>
      </c>
      <c r="AE70">
        <v>0.87067507069460404</v>
      </c>
      <c r="AF70">
        <v>1.7220187549494901</v>
      </c>
      <c r="AG70">
        <v>0.66655900407523183</v>
      </c>
      <c r="AH70">
        <v>2.1628356436473801</v>
      </c>
      <c r="AI70">
        <v>7.243921777174168</v>
      </c>
      <c r="AJ70">
        <v>1.4169155802232201</v>
      </c>
      <c r="AK70">
        <v>5.5541766533979704</v>
      </c>
      <c r="AL70">
        <v>9.6128500873148095</v>
      </c>
      <c r="AM70">
        <v>462.25248313279701</v>
      </c>
      <c r="AN70">
        <v>9.7418180951513893</v>
      </c>
      <c r="AO70">
        <v>6.6055474477959502</v>
      </c>
      <c r="AP70">
        <v>3.9351480737726301</v>
      </c>
      <c r="AR70">
        <v>183.84537743134899</v>
      </c>
      <c r="AS70">
        <v>1.3046417255334</v>
      </c>
      <c r="AT70">
        <f t="shared" si="3"/>
        <v>165.84729732803524</v>
      </c>
      <c r="AU70">
        <v>1.3046417255334</v>
      </c>
      <c r="AV70">
        <v>1.3054024703473801</v>
      </c>
      <c r="AW70">
        <v>1.66632007877869</v>
      </c>
      <c r="AX70">
        <v>0.524824174590796</v>
      </c>
      <c r="AZ70">
        <v>6793.1379511126097</v>
      </c>
      <c r="BA70">
        <v>5319.8120726802799</v>
      </c>
      <c r="BB70">
        <v>58559.433247058201</v>
      </c>
      <c r="BC70" s="47">
        <v>2305131.0794580802</v>
      </c>
      <c r="BD70" s="1" t="s">
        <v>1083</v>
      </c>
      <c r="BE70" s="59"/>
      <c r="BF70" t="s">
        <v>1226</v>
      </c>
      <c r="BH70" s="51">
        <v>14.11</v>
      </c>
      <c r="BI70" s="51">
        <v>7.08</v>
      </c>
      <c r="BJ70" s="51">
        <f t="shared" si="5"/>
        <v>50.177179305457123</v>
      </c>
      <c r="BK70" s="22">
        <f>IF(BD70="A",SQRT(BJ70^2+systematic_uncertainties!C$5^2+systematic_uncertainties!C$6^2+systematic_uncertainties!C$7^2+systematic_uncertainties!C$10^2+systematic_uncertainties!C$11^2),SQRT(BJ70^2+systematic_uncertainties!C$5^2+systematic_uncertainties!C$8^2+systematic_uncertainties!C$9^2+systematic_uncertainties!C$10^2+systematic_uncertainties!C$11^2))</f>
        <v>50.178828498528574</v>
      </c>
      <c r="BL70" s="62">
        <f t="shared" si="4"/>
        <v>7.0802327011423811</v>
      </c>
    </row>
    <row r="71" spans="1:64" x14ac:dyDescent="0.25">
      <c r="A71">
        <v>389</v>
      </c>
      <c r="B71" t="s">
        <v>89</v>
      </c>
      <c r="C71">
        <v>29.689</v>
      </c>
      <c r="D71">
        <v>54.432000000000002</v>
      </c>
      <c r="E71">
        <v>24.742999999999999</v>
      </c>
      <c r="F71">
        <v>950000</v>
      </c>
      <c r="G71">
        <v>41.118026753277</v>
      </c>
      <c r="H71">
        <v>4.0996357389429701</v>
      </c>
      <c r="I71">
        <v>50.407703949494604</v>
      </c>
      <c r="J71">
        <v>8.9530649688501907</v>
      </c>
      <c r="K71">
        <v>1728.2195973205501</v>
      </c>
      <c r="L71">
        <v>2.8609894547399599</v>
      </c>
      <c r="M71">
        <v>6509.7824926660296</v>
      </c>
      <c r="N71">
        <v>2.8283147158366302</v>
      </c>
      <c r="O71">
        <v>156122.447314333</v>
      </c>
      <c r="P71">
        <v>2.5515530625276499</v>
      </c>
      <c r="Q71">
        <v>224888.319264555</v>
      </c>
      <c r="R71">
        <v>0.50292273230501605</v>
      </c>
      <c r="S71">
        <v>93879.691532517594</v>
      </c>
      <c r="T71">
        <v>8.0634822593296391</v>
      </c>
      <c r="U71">
        <v>2688.6334869842799</v>
      </c>
      <c r="V71">
        <v>10.988238583613899</v>
      </c>
      <c r="W71">
        <v>3758.7533839131002</v>
      </c>
      <c r="X71">
        <v>2.9937776933296298</v>
      </c>
      <c r="Y71">
        <v>279.80238436037803</v>
      </c>
      <c r="Z71">
        <v>3.4531390646297702</v>
      </c>
      <c r="AA71">
        <v>28079.967604697598</v>
      </c>
      <c r="AB71">
        <v>3.6894245269943</v>
      </c>
      <c r="AC71">
        <v>378.18127775081899</v>
      </c>
      <c r="AD71">
        <v>2.00128697013862</v>
      </c>
      <c r="AE71">
        <v>1.60741379933574</v>
      </c>
      <c r="AF71">
        <v>8.4808635102065502</v>
      </c>
      <c r="AG71">
        <v>1.226190080930895</v>
      </c>
      <c r="AH71">
        <v>8.1571232421887707</v>
      </c>
      <c r="AI71">
        <v>13.58610676784039</v>
      </c>
      <c r="AJ71">
        <v>8.3397204255931303</v>
      </c>
      <c r="AK71">
        <v>3.21894078800644</v>
      </c>
      <c r="AL71">
        <v>4.12528399917713</v>
      </c>
      <c r="AM71">
        <v>423.17798496650897</v>
      </c>
      <c r="AN71">
        <v>12.5796781846676</v>
      </c>
      <c r="AO71">
        <v>8.2059975783152694</v>
      </c>
      <c r="AP71">
        <v>5.5781319212506899</v>
      </c>
      <c r="AR71">
        <v>86.575712735413902</v>
      </c>
      <c r="AS71">
        <v>6.7361801757678901</v>
      </c>
      <c r="AT71">
        <f t="shared" si="3"/>
        <v>78.100130512002721</v>
      </c>
      <c r="AU71">
        <v>6.7361801757678901</v>
      </c>
      <c r="AV71">
        <v>1.3113329307110899</v>
      </c>
      <c r="AW71">
        <v>1.6802276620915599</v>
      </c>
      <c r="AX71">
        <v>-2.3463874422534999E-2</v>
      </c>
      <c r="AZ71">
        <v>12579.910270173101</v>
      </c>
      <c r="BA71">
        <v>9791.5143643338706</v>
      </c>
      <c r="BB71">
        <v>110115.220865829</v>
      </c>
      <c r="BC71" s="47">
        <v>2000618.90265436</v>
      </c>
      <c r="BD71" s="1" t="s">
        <v>1083</v>
      </c>
      <c r="BE71" s="59"/>
      <c r="BF71" t="s">
        <v>1226</v>
      </c>
      <c r="BH71" s="51">
        <v>25.93</v>
      </c>
      <c r="BI71" s="51">
        <v>15.07</v>
      </c>
      <c r="BJ71" s="51">
        <f t="shared" si="5"/>
        <v>58.118010026995762</v>
      </c>
      <c r="BK71" s="22">
        <f>IF(BD71="A",SQRT(BJ71^2+systematic_uncertainties!C$5^2+systematic_uncertainties!C$6^2+systematic_uncertainties!C$7^2+systematic_uncertainties!C$10^2+systematic_uncertainties!C$11^2),SQRT(BJ71^2+systematic_uncertainties!C$5^2+systematic_uncertainties!C$8^2+systematic_uncertainties!C$9^2+systematic_uncertainties!C$10^2+systematic_uncertainties!C$11^2))</f>
        <v>58.119433892035879</v>
      </c>
      <c r="BL71" s="62">
        <f t="shared" si="4"/>
        <v>15.070369208204903</v>
      </c>
    </row>
    <row r="72" spans="1:64" x14ac:dyDescent="0.25">
      <c r="A72">
        <v>390</v>
      </c>
      <c r="B72" t="s">
        <v>90</v>
      </c>
      <c r="C72">
        <v>29.69</v>
      </c>
      <c r="D72">
        <v>69.69</v>
      </c>
      <c r="E72">
        <v>40</v>
      </c>
      <c r="F72">
        <v>950000</v>
      </c>
      <c r="G72">
        <v>45.251446513654997</v>
      </c>
      <c r="H72">
        <v>3.0917991082312302</v>
      </c>
      <c r="I72">
        <v>42.9767169824189</v>
      </c>
      <c r="J72">
        <v>7.2930574802947801</v>
      </c>
      <c r="K72">
        <v>1740.2001889384701</v>
      </c>
      <c r="L72">
        <v>1.84505288010821</v>
      </c>
      <c r="M72">
        <v>7287.7124681342902</v>
      </c>
      <c r="N72">
        <v>1.8232671978194099</v>
      </c>
      <c r="O72">
        <v>155317.90097469901</v>
      </c>
      <c r="P72">
        <v>1.6907606032803599</v>
      </c>
      <c r="Q72">
        <v>227166.35728331099</v>
      </c>
      <c r="R72">
        <v>0.39862050258955001</v>
      </c>
      <c r="S72">
        <v>92295.164332747503</v>
      </c>
      <c r="T72">
        <v>1.7139396271229901</v>
      </c>
      <c r="U72">
        <v>1434.30482789042</v>
      </c>
      <c r="V72">
        <v>12.344323618177199</v>
      </c>
      <c r="W72">
        <v>3219.5190236069002</v>
      </c>
      <c r="X72">
        <v>2.41826832593333</v>
      </c>
      <c r="Y72">
        <v>280.571243730297</v>
      </c>
      <c r="Z72">
        <v>1.92517216762607</v>
      </c>
      <c r="AA72">
        <v>27972.279199260702</v>
      </c>
      <c r="AB72">
        <v>2.1689410355496399</v>
      </c>
      <c r="AC72">
        <v>395.21182745636901</v>
      </c>
      <c r="AD72">
        <v>1.08403913666385</v>
      </c>
      <c r="AE72">
        <v>0.88807577133693494</v>
      </c>
      <c r="AF72">
        <v>2.26189909037193</v>
      </c>
      <c r="AG72">
        <v>0.68103804386267519</v>
      </c>
      <c r="AH72">
        <v>2.3172311658948601</v>
      </c>
      <c r="AI72">
        <v>7.440651445216206</v>
      </c>
      <c r="AJ72">
        <v>2.13746913315908</v>
      </c>
      <c r="AK72">
        <v>3.6200437772859102</v>
      </c>
      <c r="AL72">
        <v>2.3970900847514902</v>
      </c>
      <c r="AM72">
        <v>466.84217020059901</v>
      </c>
      <c r="AN72">
        <v>8.7045988280777404</v>
      </c>
      <c r="AO72">
        <v>5.9621242235064003</v>
      </c>
      <c r="AP72">
        <v>4.7855479877362397</v>
      </c>
      <c r="AR72">
        <v>161.70430022651701</v>
      </c>
      <c r="AS72">
        <v>1.49781187275315</v>
      </c>
      <c r="AT72">
        <f t="shared" si="3"/>
        <v>145.87378553427826</v>
      </c>
      <c r="AU72">
        <v>1.49781187275315</v>
      </c>
      <c r="AV72">
        <v>1.30276583520976</v>
      </c>
      <c r="AW72">
        <v>1.32848649547856</v>
      </c>
      <c r="AX72">
        <v>0.24217539697849499</v>
      </c>
      <c r="AZ72">
        <v>6383.9647015772898</v>
      </c>
      <c r="BA72">
        <v>4996.3820346481798</v>
      </c>
      <c r="BB72">
        <v>55354.510791107801</v>
      </c>
      <c r="BC72" s="47">
        <v>1919960.6279685099</v>
      </c>
      <c r="BD72" s="1" t="s">
        <v>1083</v>
      </c>
      <c r="BE72" s="59"/>
      <c r="BF72" t="s">
        <v>1226</v>
      </c>
      <c r="BH72" s="51">
        <v>17</v>
      </c>
      <c r="BI72" s="51">
        <v>6.47</v>
      </c>
      <c r="BJ72" s="51">
        <f t="shared" si="5"/>
        <v>38.058823529411761</v>
      </c>
      <c r="BK72" s="22">
        <f>IF(BD72="A",SQRT(BJ72^2+systematic_uncertainties!C$5^2+systematic_uncertainties!C$6^2+systematic_uncertainties!C$7^2+systematic_uncertainties!C$10^2+systematic_uncertainties!C$11^2),SQRT(BJ72^2+systematic_uncertainties!C$5^2+systematic_uncertainties!C$8^2+systematic_uncertainties!C$9^2+systematic_uncertainties!C$10^2+systematic_uncertainties!C$11^2))</f>
        <v>38.060997817656535</v>
      </c>
      <c r="BL72" s="62">
        <f t="shared" si="4"/>
        <v>6.4703696290016106</v>
      </c>
    </row>
    <row r="73" spans="1:64" x14ac:dyDescent="0.25">
      <c r="A73">
        <v>391</v>
      </c>
      <c r="B73" t="s">
        <v>91</v>
      </c>
      <c r="C73">
        <v>29.69</v>
      </c>
      <c r="D73">
        <v>48.276000000000003</v>
      </c>
      <c r="E73">
        <v>18.587</v>
      </c>
      <c r="F73">
        <v>950000</v>
      </c>
      <c r="G73">
        <v>43.145036178248503</v>
      </c>
      <c r="H73">
        <v>4.6431831215199697</v>
      </c>
      <c r="I73">
        <v>39.854309927067703</v>
      </c>
      <c r="J73">
        <v>10.1149830965254</v>
      </c>
      <c r="K73">
        <v>2032.00637297666</v>
      </c>
      <c r="L73">
        <v>4.0092301305333802</v>
      </c>
      <c r="M73">
        <v>6894.0494880014703</v>
      </c>
      <c r="N73">
        <v>3.1064108583998</v>
      </c>
      <c r="O73">
        <v>150369.89027341001</v>
      </c>
      <c r="P73">
        <v>2.41810631332116</v>
      </c>
      <c r="Q73">
        <v>229081.366218924</v>
      </c>
      <c r="R73">
        <v>0.57760597250731205</v>
      </c>
      <c r="S73">
        <v>94644.852674690803</v>
      </c>
      <c r="T73">
        <v>3.19023166066202</v>
      </c>
      <c r="U73">
        <v>2426.6094346155</v>
      </c>
      <c r="V73">
        <v>13.1004699349524</v>
      </c>
      <c r="W73">
        <v>3519.7825185649099</v>
      </c>
      <c r="X73">
        <v>3.3090666057625202</v>
      </c>
      <c r="Y73">
        <v>290.23077626281201</v>
      </c>
      <c r="Z73">
        <v>3.1200134750689799</v>
      </c>
      <c r="AA73">
        <v>28492.694458289399</v>
      </c>
      <c r="AB73">
        <v>3.2134518513255501</v>
      </c>
      <c r="AC73">
        <v>387.89834695359798</v>
      </c>
      <c r="AD73">
        <v>1.82427351635899</v>
      </c>
      <c r="AE73">
        <v>2.4133707588930622</v>
      </c>
      <c r="AF73">
        <v>2.2274354864050201</v>
      </c>
      <c r="AG73">
        <v>1.8027582279960483</v>
      </c>
      <c r="AH73">
        <v>2.3224938250100502</v>
      </c>
      <c r="AI73">
        <v>20.376573880565619</v>
      </c>
      <c r="AJ73">
        <v>2.1974264858300399</v>
      </c>
      <c r="AK73">
        <v>3.5342359033930402</v>
      </c>
      <c r="AL73">
        <v>3.7397512950995799</v>
      </c>
      <c r="AM73">
        <v>561.79105683459397</v>
      </c>
      <c r="AN73">
        <v>10.5555915486239</v>
      </c>
      <c r="AO73">
        <v>13.37666293371</v>
      </c>
      <c r="AP73">
        <v>3.7968828274041</v>
      </c>
      <c r="AR73">
        <v>60.400286546019998</v>
      </c>
      <c r="AS73">
        <v>1.7885062851197799</v>
      </c>
      <c r="AT73">
        <f t="shared" si="3"/>
        <v>54.487224108949427</v>
      </c>
      <c r="AU73">
        <v>1.7885062851197799</v>
      </c>
      <c r="AV73">
        <v>1.3361692485202299</v>
      </c>
      <c r="AW73">
        <v>1.1247912278174701</v>
      </c>
      <c r="AX73">
        <v>0.28133057577192999</v>
      </c>
      <c r="AZ73">
        <v>19551.972234905999</v>
      </c>
      <c r="BA73">
        <v>14911.3844582241</v>
      </c>
      <c r="BB73">
        <v>170876.28260407399</v>
      </c>
      <c r="BC73" s="47">
        <v>2123026.56767018</v>
      </c>
      <c r="BD73" s="1" t="s">
        <v>1083</v>
      </c>
      <c r="BE73" s="59"/>
      <c r="BF73" t="s">
        <v>1226</v>
      </c>
      <c r="BH73" s="51">
        <v>13</v>
      </c>
      <c r="BI73" s="51">
        <v>15.18</v>
      </c>
      <c r="BJ73" s="51">
        <f t="shared" si="5"/>
        <v>116.76923076923076</v>
      </c>
      <c r="BK73" s="22">
        <f>IF(BD73="A",SQRT(BJ73^2+systematic_uncertainties!C$5^2+systematic_uncertainties!C$6^2+systematic_uncertainties!C$7^2+systematic_uncertainties!C$10^2+systematic_uncertainties!C$11^2),SQRT(BJ73^2+systematic_uncertainties!C$5^2+systematic_uncertainties!C$8^2+systematic_uncertainties!C$9^2+systematic_uncertainties!C$10^2+systematic_uncertainties!C$11^2))</f>
        <v>116.76993945733901</v>
      </c>
      <c r="BL73" s="62">
        <f t="shared" si="4"/>
        <v>15.180092129454071</v>
      </c>
    </row>
    <row r="74" spans="1:64" x14ac:dyDescent="0.25">
      <c r="A74">
        <v>392</v>
      </c>
      <c r="B74" t="s">
        <v>92</v>
      </c>
      <c r="C74">
        <v>29.69</v>
      </c>
      <c r="D74">
        <v>69.69</v>
      </c>
      <c r="E74">
        <v>40</v>
      </c>
      <c r="F74">
        <v>950000</v>
      </c>
      <c r="G74">
        <v>45.533395877241901</v>
      </c>
      <c r="H74">
        <v>2.9350824842881802</v>
      </c>
      <c r="I74">
        <v>42.497889822577903</v>
      </c>
      <c r="J74">
        <v>7.1178593983052698</v>
      </c>
      <c r="K74">
        <v>1588.1026821289399</v>
      </c>
      <c r="L74">
        <v>1.99191425239746</v>
      </c>
      <c r="M74">
        <v>7484.2948414043003</v>
      </c>
      <c r="N74">
        <v>1.8671685440355199</v>
      </c>
      <c r="O74">
        <v>153426.44082940501</v>
      </c>
      <c r="P74">
        <v>1.55235597437544</v>
      </c>
      <c r="Q74">
        <v>228611.80717725999</v>
      </c>
      <c r="R74">
        <v>0.39862050258955001</v>
      </c>
      <c r="S74">
        <v>91776.285287972802</v>
      </c>
      <c r="T74">
        <v>2.1009461879004601</v>
      </c>
      <c r="U74">
        <v>3050.0391625832399</v>
      </c>
      <c r="V74">
        <v>8.3734024013647605</v>
      </c>
      <c r="W74">
        <v>2859.9642844254299</v>
      </c>
      <c r="X74">
        <v>2.1724675044835502</v>
      </c>
      <c r="Y74">
        <v>294.75643573677303</v>
      </c>
      <c r="Z74">
        <v>2.6045747679459499</v>
      </c>
      <c r="AA74">
        <v>27417.164922695199</v>
      </c>
      <c r="AB74">
        <v>1.92001402662646</v>
      </c>
      <c r="AC74">
        <v>390.69479325878098</v>
      </c>
      <c r="AD74">
        <v>1.09104132508103</v>
      </c>
      <c r="AE74">
        <v>1.6761513141801594</v>
      </c>
      <c r="AF74">
        <v>3.5642979741090701</v>
      </c>
      <c r="AG74">
        <v>1.2596492466997344</v>
      </c>
      <c r="AH74">
        <v>3.48662995659536</v>
      </c>
      <c r="AI74">
        <v>14.052120119801042</v>
      </c>
      <c r="AJ74">
        <v>3.5621997944088899</v>
      </c>
      <c r="AK74">
        <v>3.1826792322748401</v>
      </c>
      <c r="AL74">
        <v>2.4430695479707998</v>
      </c>
      <c r="AM74">
        <v>480.66500692667302</v>
      </c>
      <c r="AN74">
        <v>7.5986405438903102</v>
      </c>
      <c r="AO74">
        <v>7.8814971435270502</v>
      </c>
      <c r="AP74">
        <v>3.2988741616091302</v>
      </c>
      <c r="AR74">
        <v>86.384810035420998</v>
      </c>
      <c r="AS74">
        <v>2.7245744424558098</v>
      </c>
      <c r="AT74">
        <f t="shared" si="3"/>
        <v>77.927916789314637</v>
      </c>
      <c r="AU74">
        <v>2.7245744424558098</v>
      </c>
      <c r="AV74">
        <v>1.3290458452468299</v>
      </c>
      <c r="AW74">
        <v>1.1264573664809501</v>
      </c>
      <c r="AX74">
        <v>0.119906372641267</v>
      </c>
      <c r="AZ74">
        <v>12334.4893184251</v>
      </c>
      <c r="BA74">
        <v>9461.7169257461192</v>
      </c>
      <c r="BB74">
        <v>107041.041949141</v>
      </c>
      <c r="BC74" s="47">
        <v>1942667.2904455401</v>
      </c>
      <c r="BD74" s="1" t="s">
        <v>1083</v>
      </c>
      <c r="BE74" s="59"/>
      <c r="BF74" t="s">
        <v>1226</v>
      </c>
      <c r="BH74" s="51">
        <v>13.94</v>
      </c>
      <c r="BI74" s="51">
        <v>10.57</v>
      </c>
      <c r="BJ74" s="51">
        <f t="shared" si="5"/>
        <v>75.824964131994264</v>
      </c>
      <c r="BK74" s="22">
        <f>IF(BD74="A",SQRT(BJ74^2+systematic_uncertainties!C$5^2+systematic_uncertainties!C$6^2+systematic_uncertainties!C$7^2+systematic_uncertainties!C$10^2+systematic_uncertainties!C$11^2),SQRT(BJ74^2+systematic_uncertainties!C$5^2+systematic_uncertainties!C$8^2+systematic_uncertainties!C$9^2+systematic_uncertainties!C$10^2+systematic_uncertainties!C$11^2))</f>
        <v>75.826055495792247</v>
      </c>
      <c r="BL74" s="62">
        <f t="shared" si="4"/>
        <v>10.570152136113439</v>
      </c>
    </row>
    <row r="75" spans="1:64" x14ac:dyDescent="0.25">
      <c r="A75">
        <v>393</v>
      </c>
      <c r="B75" t="s">
        <v>93</v>
      </c>
      <c r="C75">
        <v>47.231000000000002</v>
      </c>
      <c r="D75">
        <v>64.769000000000005</v>
      </c>
      <c r="E75">
        <v>17.539000000000001</v>
      </c>
      <c r="F75">
        <v>950000</v>
      </c>
      <c r="G75">
        <v>40.176659443305603</v>
      </c>
      <c r="H75">
        <v>4.49896804015403</v>
      </c>
      <c r="I75">
        <v>41.525998020721403</v>
      </c>
      <c r="J75">
        <v>10.7041790078011</v>
      </c>
      <c r="K75">
        <v>1457.45507396478</v>
      </c>
      <c r="L75">
        <v>6.50292596078868</v>
      </c>
      <c r="M75">
        <v>6094.6534205223497</v>
      </c>
      <c r="N75">
        <v>2.3968930868994902</v>
      </c>
      <c r="O75">
        <v>152203.223444617</v>
      </c>
      <c r="P75">
        <v>2.1406614999931302</v>
      </c>
      <c r="Q75">
        <v>220761.291170632</v>
      </c>
      <c r="R75">
        <v>0.593725339157119</v>
      </c>
      <c r="S75">
        <v>79566.101936435196</v>
      </c>
      <c r="T75">
        <v>2.4618200530343701</v>
      </c>
      <c r="U75">
        <v>26138.566979526098</v>
      </c>
      <c r="V75">
        <v>4.7623785294891796</v>
      </c>
      <c r="W75">
        <v>2697.07760895008</v>
      </c>
      <c r="X75">
        <v>3.02405196101836</v>
      </c>
      <c r="Y75">
        <v>282.281703242986</v>
      </c>
      <c r="Z75">
        <v>2.4623678446234201</v>
      </c>
      <c r="AA75">
        <v>30695.437450623402</v>
      </c>
      <c r="AB75">
        <v>2.7319723618245999</v>
      </c>
      <c r="AC75">
        <v>343.65852428828202</v>
      </c>
      <c r="AD75">
        <v>1.6203329401167501</v>
      </c>
      <c r="AE75">
        <v>18.721245280137818</v>
      </c>
      <c r="AF75">
        <v>1.8859479196478199</v>
      </c>
      <c r="AG75">
        <v>13.711455868143325</v>
      </c>
      <c r="AH75">
        <v>2.0650751027313001</v>
      </c>
      <c r="AI75">
        <v>156.4977160088942</v>
      </c>
      <c r="AJ75">
        <v>2.08110009465338</v>
      </c>
      <c r="AK75">
        <v>2.9032609246027099</v>
      </c>
      <c r="AL75">
        <v>3.0296288719909801</v>
      </c>
      <c r="AM75">
        <v>382.51814127759297</v>
      </c>
      <c r="AN75">
        <v>13.749776494054901</v>
      </c>
      <c r="AO75">
        <v>37.4472185239824</v>
      </c>
      <c r="AP75">
        <v>2.64088494890267</v>
      </c>
      <c r="AR75">
        <v>6.9032103131067997</v>
      </c>
      <c r="AS75">
        <v>1.3742786299707399</v>
      </c>
      <c r="AT75">
        <f t="shared" si="3"/>
        <v>6.2274003802097226</v>
      </c>
      <c r="AU75">
        <v>1.3742786299707399</v>
      </c>
      <c r="AV75">
        <v>1.3572049606702301</v>
      </c>
      <c r="AW75">
        <v>0.61991083179291595</v>
      </c>
      <c r="AX75">
        <v>0.28705165326531701</v>
      </c>
      <c r="AZ75">
        <v>129232.396183316</v>
      </c>
      <c r="BA75">
        <v>97275.595899198102</v>
      </c>
      <c r="BB75">
        <v>1122709.0830774801</v>
      </c>
      <c r="BC75" s="47">
        <v>1604631.31467276</v>
      </c>
      <c r="BD75" s="1" t="s">
        <v>1083</v>
      </c>
      <c r="BE75" s="59" t="s">
        <v>1224</v>
      </c>
      <c r="BH75" s="63" t="s">
        <v>1080</v>
      </c>
      <c r="BI75" s="51"/>
      <c r="BJ75" s="51"/>
    </row>
    <row r="76" spans="1:64" x14ac:dyDescent="0.25">
      <c r="A76">
        <v>394</v>
      </c>
      <c r="B76" t="s">
        <v>94</v>
      </c>
      <c r="C76">
        <v>30.027000000000001</v>
      </c>
      <c r="D76">
        <v>59.997</v>
      </c>
      <c r="E76">
        <v>29.969000000000001</v>
      </c>
      <c r="F76">
        <v>950000</v>
      </c>
      <c r="G76">
        <v>51.458834028304601</v>
      </c>
      <c r="H76">
        <v>2.4877604696767501</v>
      </c>
      <c r="I76">
        <v>41.698298647454799</v>
      </c>
      <c r="J76">
        <v>8.8127823990333791</v>
      </c>
      <c r="K76">
        <v>3388.9204503505098</v>
      </c>
      <c r="L76">
        <v>5.0587133362479602</v>
      </c>
      <c r="M76">
        <v>8351.3904797197192</v>
      </c>
      <c r="N76">
        <v>1.57165449745473</v>
      </c>
      <c r="O76">
        <v>148626.17571792501</v>
      </c>
      <c r="P76">
        <v>1.3273749761648099</v>
      </c>
      <c r="Q76">
        <v>231437.87634906199</v>
      </c>
      <c r="R76">
        <v>0.45673090897663798</v>
      </c>
      <c r="S76">
        <v>92415.137578330396</v>
      </c>
      <c r="T76">
        <v>2.1078598827739099</v>
      </c>
      <c r="U76">
        <v>1625.5278988037301</v>
      </c>
      <c r="V76">
        <v>13.306023069235</v>
      </c>
      <c r="W76">
        <v>2352.5300895447899</v>
      </c>
      <c r="X76">
        <v>2.7186298938197599</v>
      </c>
      <c r="Y76">
        <v>287.521867765548</v>
      </c>
      <c r="Z76">
        <v>2.2501237765967002</v>
      </c>
      <c r="AA76">
        <v>28380.456821150499</v>
      </c>
      <c r="AB76">
        <v>2.0251851254579099</v>
      </c>
      <c r="AC76">
        <v>404.52578699755497</v>
      </c>
      <c r="AD76">
        <v>1.1018311960007701</v>
      </c>
      <c r="AE76">
        <v>1.2569476013892773</v>
      </c>
      <c r="AF76">
        <v>1.7723272994964401</v>
      </c>
      <c r="AG76">
        <v>0.95275770090435807</v>
      </c>
      <c r="AH76">
        <v>1.5246865403011001</v>
      </c>
      <c r="AI76">
        <v>10.530019156860288</v>
      </c>
      <c r="AJ76">
        <v>1.5620631025671601</v>
      </c>
      <c r="AK76">
        <v>3.6875541392427098</v>
      </c>
      <c r="AL76">
        <v>2.5550413147765401</v>
      </c>
      <c r="AM76">
        <v>462.72833511960903</v>
      </c>
      <c r="AN76">
        <v>9.0693108108095295</v>
      </c>
      <c r="AO76">
        <v>6.2699418519725496</v>
      </c>
      <c r="AP76">
        <v>6.6731955302091599</v>
      </c>
      <c r="AR76">
        <v>118.560865746696</v>
      </c>
      <c r="AS76">
        <v>1.3419882469928699</v>
      </c>
      <c r="AT76">
        <f t="shared" si="3"/>
        <v>106.95400356369612</v>
      </c>
      <c r="AU76">
        <v>1.3419882469928699</v>
      </c>
      <c r="AV76">
        <v>1.31819654471623</v>
      </c>
      <c r="AW76">
        <v>1.2927729305173501</v>
      </c>
      <c r="AX76">
        <v>-3.0558976422625998E-2</v>
      </c>
      <c r="AZ76">
        <v>9111.6452409670292</v>
      </c>
      <c r="BA76">
        <v>7046.9912630139597</v>
      </c>
      <c r="BB76">
        <v>78993.663425753606</v>
      </c>
      <c r="BC76" s="47">
        <v>1978298.8127898199</v>
      </c>
      <c r="BD76" s="1" t="s">
        <v>1083</v>
      </c>
      <c r="BE76" s="59"/>
      <c r="BF76" t="s">
        <v>1226</v>
      </c>
      <c r="BH76" s="51">
        <v>15.53</v>
      </c>
      <c r="BI76" s="51">
        <v>8.61</v>
      </c>
      <c r="BJ76" s="51">
        <f t="shared" si="5"/>
        <v>55.441081777205405</v>
      </c>
      <c r="BK76" s="22">
        <f>IF(BD76="A",SQRT(BJ76^2+systematic_uncertainties!C$5^2+systematic_uncertainties!C$6^2+systematic_uncertainties!C$7^2+systematic_uncertainties!C$10^2+systematic_uncertainties!C$11^2),SQRT(BJ76^2+systematic_uncertainties!C$5^2+systematic_uncertainties!C$8^2+systematic_uncertainties!C$9^2+systematic_uncertainties!C$10^2+systematic_uncertainties!C$11^2))</f>
        <v>55.442574390620841</v>
      </c>
      <c r="BL76" s="62">
        <f t="shared" si="4"/>
        <v>8.6102318028634155</v>
      </c>
    </row>
    <row r="77" spans="1:64" x14ac:dyDescent="0.25">
      <c r="A77">
        <v>395</v>
      </c>
      <c r="B77" t="s">
        <v>95</v>
      </c>
      <c r="C77">
        <v>46.186</v>
      </c>
      <c r="D77">
        <v>69.763999999999996</v>
      </c>
      <c r="E77">
        <v>23.577999999999999</v>
      </c>
      <c r="F77">
        <v>950000</v>
      </c>
      <c r="G77">
        <v>39.721420257267297</v>
      </c>
      <c r="H77">
        <v>3.65132790535846</v>
      </c>
      <c r="I77">
        <v>33.059569143354501</v>
      </c>
      <c r="J77">
        <v>10.804124999139599</v>
      </c>
      <c r="K77">
        <v>12927.3183213546</v>
      </c>
      <c r="L77">
        <v>2.0696541960894201</v>
      </c>
      <c r="M77">
        <v>6266.8428282252198</v>
      </c>
      <c r="N77">
        <v>1.67122339618289</v>
      </c>
      <c r="O77">
        <v>145453.005187879</v>
      </c>
      <c r="P77">
        <v>1.33783375603196</v>
      </c>
      <c r="Q77">
        <v>239613.25215561601</v>
      </c>
      <c r="R77">
        <v>0.51332133147400705</v>
      </c>
      <c r="S77">
        <v>76091.519636153505</v>
      </c>
      <c r="T77">
        <v>1.33493716872808</v>
      </c>
      <c r="U77">
        <v>6068.0665896085302</v>
      </c>
      <c r="V77">
        <v>10.487847435234199</v>
      </c>
      <c r="W77">
        <v>2140.51190454074</v>
      </c>
      <c r="X77">
        <v>2.3543395223840902</v>
      </c>
      <c r="Y77">
        <v>217.023820588196</v>
      </c>
      <c r="Z77">
        <v>1.89474323526031</v>
      </c>
      <c r="AA77">
        <v>23080.897211782401</v>
      </c>
      <c r="AB77">
        <v>2.0481472724811298</v>
      </c>
      <c r="AC77">
        <v>333.13497830543503</v>
      </c>
      <c r="AD77">
        <v>0.84493001465412698</v>
      </c>
      <c r="AE77">
        <v>4.4437616538149154</v>
      </c>
      <c r="AF77">
        <v>1.27498157161856</v>
      </c>
      <c r="AG77">
        <v>3.2795246290078501</v>
      </c>
      <c r="AH77">
        <v>1.28592484566878</v>
      </c>
      <c r="AI77">
        <v>37.069369966842181</v>
      </c>
      <c r="AJ77">
        <v>1.0945041054048401</v>
      </c>
      <c r="AK77">
        <v>2.7817685910643202</v>
      </c>
      <c r="AL77">
        <v>2.8141055595837701</v>
      </c>
      <c r="AM77">
        <v>379.21243454335303</v>
      </c>
      <c r="AN77">
        <v>11.8961500207896</v>
      </c>
      <c r="AO77">
        <v>8.58844747597837</v>
      </c>
      <c r="AP77">
        <v>3.7024270212464998</v>
      </c>
      <c r="AR77">
        <v>28.057050307350099</v>
      </c>
      <c r="AS77">
        <v>1.1517632500630199</v>
      </c>
      <c r="AT77">
        <f t="shared" si="3"/>
        <v>25.310323433116036</v>
      </c>
      <c r="AU77">
        <v>1.1517632500630199</v>
      </c>
      <c r="AV77">
        <v>1.35314212865427</v>
      </c>
      <c r="AW77">
        <v>0.91879077781027596</v>
      </c>
      <c r="AX77">
        <v>0.205635678159963</v>
      </c>
      <c r="AZ77">
        <v>28180.5672100345</v>
      </c>
      <c r="BA77">
        <v>21250.472615672999</v>
      </c>
      <c r="BB77">
        <v>243168.71285157499</v>
      </c>
      <c r="BC77" s="47">
        <v>1425367.95616789</v>
      </c>
      <c r="BD77" s="1" t="s">
        <v>1082</v>
      </c>
      <c r="BE77" s="59" t="s">
        <v>1224</v>
      </c>
      <c r="BH77" s="63" t="s">
        <v>1080</v>
      </c>
      <c r="BI77" s="51"/>
      <c r="BJ77" s="51"/>
    </row>
    <row r="78" spans="1:64" x14ac:dyDescent="0.25">
      <c r="A78">
        <v>396</v>
      </c>
      <c r="B78" t="s">
        <v>96</v>
      </c>
      <c r="C78">
        <v>29.69</v>
      </c>
      <c r="D78">
        <v>69.69</v>
      </c>
      <c r="E78">
        <v>40</v>
      </c>
      <c r="F78">
        <v>950000</v>
      </c>
      <c r="G78">
        <v>48.2677736711519</v>
      </c>
      <c r="H78">
        <v>3.1748378224066802</v>
      </c>
      <c r="I78">
        <v>42.023510083794399</v>
      </c>
      <c r="J78">
        <v>7.2174942769890098</v>
      </c>
      <c r="K78">
        <v>1837.59450028529</v>
      </c>
      <c r="L78">
        <v>2.5576548722572499</v>
      </c>
      <c r="M78">
        <v>7275.7830885503499</v>
      </c>
      <c r="N78">
        <v>2.13825035700504</v>
      </c>
      <c r="O78">
        <v>154824.59448848001</v>
      </c>
      <c r="P78">
        <v>1.4764579638555599</v>
      </c>
      <c r="Q78">
        <v>226779.56967962801</v>
      </c>
      <c r="R78">
        <v>0.39862050258955001</v>
      </c>
      <c r="S78">
        <v>91913.551659416902</v>
      </c>
      <c r="T78">
        <v>1.63169090896006</v>
      </c>
      <c r="U78">
        <v>1285.61540684637</v>
      </c>
      <c r="V78">
        <v>12.8313992542967</v>
      </c>
      <c r="W78">
        <v>3243.50479158897</v>
      </c>
      <c r="X78">
        <v>2.1456423049926898</v>
      </c>
      <c r="Y78">
        <v>353.50643342992902</v>
      </c>
      <c r="Z78">
        <v>4.2507311822347003</v>
      </c>
      <c r="AA78">
        <v>29660.984351250201</v>
      </c>
      <c r="AB78">
        <v>2.4984158532407199</v>
      </c>
      <c r="AC78">
        <v>391.94435180010697</v>
      </c>
      <c r="AD78">
        <v>1.10495951482698</v>
      </c>
      <c r="AE78">
        <v>0.83860427234740953</v>
      </c>
      <c r="AF78">
        <v>1.6244970562610599</v>
      </c>
      <c r="AG78">
        <v>0.64715570756563245</v>
      </c>
      <c r="AH78">
        <v>1.77516074627209</v>
      </c>
      <c r="AI78">
        <v>7.0822100430064285</v>
      </c>
      <c r="AJ78">
        <v>1.4449187217036701</v>
      </c>
      <c r="AK78">
        <v>3.1147219155841799</v>
      </c>
      <c r="AL78">
        <v>2.8715025970951999</v>
      </c>
      <c r="AM78">
        <v>470.53712692940201</v>
      </c>
      <c r="AN78">
        <v>7.6450807748973597</v>
      </c>
      <c r="AO78">
        <v>11.676038081477</v>
      </c>
      <c r="AP78">
        <v>8.5058484107241608</v>
      </c>
      <c r="AR78">
        <v>168.52473962882399</v>
      </c>
      <c r="AS78">
        <v>1.05246109490851</v>
      </c>
      <c r="AT78">
        <f t="shared" si="3"/>
        <v>152.02651810371501</v>
      </c>
      <c r="AU78">
        <v>1.05246109490851</v>
      </c>
      <c r="AV78">
        <v>1.2936453969619399</v>
      </c>
      <c r="AW78">
        <v>1.3421820542060501</v>
      </c>
      <c r="AX78">
        <v>0.55327684313938796</v>
      </c>
      <c r="AZ78">
        <v>6227.5404561186097</v>
      </c>
      <c r="BA78">
        <v>4906.72458628399</v>
      </c>
      <c r="BB78">
        <v>54407.630971463703</v>
      </c>
      <c r="BC78" s="47">
        <v>1966170.5076280399</v>
      </c>
      <c r="BD78" s="1" t="s">
        <v>1083</v>
      </c>
      <c r="BE78" s="59"/>
      <c r="BF78" t="s">
        <v>1233</v>
      </c>
      <c r="BH78" s="51">
        <v>19.489999999999998</v>
      </c>
      <c r="BI78" s="51">
        <v>6.27</v>
      </c>
      <c r="BJ78" s="51">
        <f t="shared" si="5"/>
        <v>32.170343766033866</v>
      </c>
      <c r="BK78" s="22">
        <f>IF(BD78="A",SQRT(BJ78^2+systematic_uncertainties!C$5^2+systematic_uncertainties!C$6^2+systematic_uncertainties!C$7^2+systematic_uncertainties!C$10^2+systematic_uncertainties!C$11^2),SQRT(BJ78^2+systematic_uncertainties!C$5^2+systematic_uncertainties!C$8^2+systematic_uncertainties!C$9^2+systematic_uncertainties!C$10^2+systematic_uncertainties!C$11^2))</f>
        <v>32.17291600799566</v>
      </c>
      <c r="BL78" s="62">
        <f t="shared" si="4"/>
        <v>6.2705013299583534</v>
      </c>
    </row>
    <row r="79" spans="1:64" x14ac:dyDescent="0.25">
      <c r="A79">
        <v>397</v>
      </c>
      <c r="B79" t="s">
        <v>97</v>
      </c>
      <c r="C79">
        <v>29.69</v>
      </c>
      <c r="D79">
        <v>50.484000000000002</v>
      </c>
      <c r="E79">
        <v>20.794</v>
      </c>
      <c r="F79">
        <v>949999.99999999895</v>
      </c>
      <c r="G79">
        <v>4.5907762092698796</v>
      </c>
      <c r="H79">
        <v>9.5510745255357801</v>
      </c>
      <c r="I79">
        <v>5.8079598819792304</v>
      </c>
      <c r="J79">
        <v>25.6283448206743</v>
      </c>
      <c r="K79">
        <v>62427.668956416099</v>
      </c>
      <c r="L79">
        <v>2.1352389840113299</v>
      </c>
      <c r="M79">
        <v>436.35287412794997</v>
      </c>
      <c r="N79">
        <v>21.240786182693402</v>
      </c>
      <c r="O79">
        <v>110797.589521924</v>
      </c>
      <c r="P79">
        <v>2.9414892830225301</v>
      </c>
      <c r="Q79">
        <v>282296.54798410699</v>
      </c>
      <c r="R79">
        <v>0.54468202912208397</v>
      </c>
      <c r="S79">
        <v>8563.0889466332301</v>
      </c>
      <c r="T79">
        <v>21.4135771244088</v>
      </c>
      <c r="U79">
        <v>27372.904026771699</v>
      </c>
      <c r="V79">
        <v>5.0570380172591802</v>
      </c>
      <c r="W79">
        <v>224.73098888619799</v>
      </c>
      <c r="X79">
        <v>25.898142721907799</v>
      </c>
      <c r="Y79">
        <v>20.038614816034301</v>
      </c>
      <c r="Z79">
        <v>17.4731319964764</v>
      </c>
      <c r="AA79">
        <v>1883.00976873539</v>
      </c>
      <c r="AB79">
        <v>19.804243560724299</v>
      </c>
      <c r="AC79">
        <v>25.043966451008501</v>
      </c>
      <c r="AD79">
        <v>8.8112441465640003</v>
      </c>
      <c r="AE79">
        <v>22.513149022465793</v>
      </c>
      <c r="AF79">
        <v>1.6940601441599099</v>
      </c>
      <c r="AG79">
        <v>16.566065621932278</v>
      </c>
      <c r="AH79">
        <v>1.5723293715129401</v>
      </c>
      <c r="AI79">
        <v>189.28863306866435</v>
      </c>
      <c r="AJ79">
        <v>1.7045591338132999</v>
      </c>
      <c r="AK79">
        <v>0.24400064970053501</v>
      </c>
      <c r="AL79">
        <v>9.2893337866550496</v>
      </c>
      <c r="AM79">
        <v>50.885605828529101</v>
      </c>
      <c r="AN79">
        <v>32.126010837668602</v>
      </c>
      <c r="AO79">
        <v>25.825282005099101</v>
      </c>
      <c r="AP79">
        <v>2.89822847418128</v>
      </c>
      <c r="AR79">
        <v>0.42214308023855601</v>
      </c>
      <c r="AS79">
        <v>8.7368016778545101</v>
      </c>
      <c r="AT79">
        <f t="shared" si="3"/>
        <v>0.38081615062331303</v>
      </c>
      <c r="AU79">
        <v>8.7368016778545101</v>
      </c>
      <c r="AV79">
        <v>1.35748880345434</v>
      </c>
      <c r="AW79">
        <v>0.54957041218231595</v>
      </c>
      <c r="AX79">
        <v>0.21107773007554501</v>
      </c>
      <c r="AZ79">
        <v>162802.15240653799</v>
      </c>
      <c r="BA79">
        <v>122312.44619516699</v>
      </c>
      <c r="BB79">
        <v>1414187.8689818201</v>
      </c>
      <c r="BC79" s="47">
        <v>122121.05813007599</v>
      </c>
      <c r="BD79" s="1" t="s">
        <v>1082</v>
      </c>
      <c r="BF79" s="59" t="s">
        <v>1231</v>
      </c>
      <c r="BH79" s="51"/>
      <c r="BI79" s="51"/>
      <c r="BJ79" s="51"/>
    </row>
    <row r="80" spans="1:64" x14ac:dyDescent="0.25">
      <c r="A80">
        <v>398</v>
      </c>
      <c r="B80" t="s">
        <v>98</v>
      </c>
      <c r="C80">
        <v>44.792000000000002</v>
      </c>
      <c r="D80">
        <v>69.688999999999993</v>
      </c>
      <c r="E80">
        <v>24.898</v>
      </c>
      <c r="F80">
        <v>950000</v>
      </c>
      <c r="G80">
        <v>7.3009979671479401</v>
      </c>
      <c r="H80">
        <v>8.7343500840416599</v>
      </c>
      <c r="I80">
        <v>11.4968053720585</v>
      </c>
      <c r="J80">
        <v>17.859612338609001</v>
      </c>
      <c r="K80">
        <v>54814.8532013898</v>
      </c>
      <c r="L80">
        <v>1.93379546677684</v>
      </c>
      <c r="M80">
        <v>1199.5872511459099</v>
      </c>
      <c r="N80">
        <v>2.2343536463040201</v>
      </c>
      <c r="O80">
        <v>115980.801809697</v>
      </c>
      <c r="P80">
        <v>1.6399458802020199</v>
      </c>
      <c r="Q80">
        <v>277342.35701738601</v>
      </c>
      <c r="R80">
        <v>0.50292273230501605</v>
      </c>
      <c r="S80">
        <v>18045.107999115698</v>
      </c>
      <c r="T80">
        <v>2.0568202033559002</v>
      </c>
      <c r="U80">
        <v>23017.233233254101</v>
      </c>
      <c r="V80">
        <v>4.8123195564056198</v>
      </c>
      <c r="W80">
        <v>540.231394726708</v>
      </c>
      <c r="X80">
        <v>3.8378832293165299</v>
      </c>
      <c r="Y80">
        <v>49.173007228948798</v>
      </c>
      <c r="Z80">
        <v>3.95812572057118</v>
      </c>
      <c r="AA80">
        <v>4884.8593162208499</v>
      </c>
      <c r="AB80">
        <v>4.3794852409708902</v>
      </c>
      <c r="AC80">
        <v>69.626134927349597</v>
      </c>
      <c r="AD80">
        <v>1.2436834490823001</v>
      </c>
      <c r="AE80">
        <v>17.159420979200572</v>
      </c>
      <c r="AF80">
        <v>1.08272637758885</v>
      </c>
      <c r="AG80">
        <v>12.611511828658079</v>
      </c>
      <c r="AH80">
        <v>1.0125269964747701</v>
      </c>
      <c r="AI80">
        <v>143.74421454874044</v>
      </c>
      <c r="AJ80">
        <v>1.0589271300243399</v>
      </c>
      <c r="AK80">
        <v>0.51078660330546799</v>
      </c>
      <c r="AL80">
        <v>6.2980207783846698</v>
      </c>
      <c r="AM80">
        <v>91.657920281022697</v>
      </c>
      <c r="AN80">
        <v>23.483533255107702</v>
      </c>
      <c r="AO80">
        <v>20.597727088346399</v>
      </c>
      <c r="AP80">
        <v>2.9849577424279099</v>
      </c>
      <c r="AR80">
        <v>1.52648005943174</v>
      </c>
      <c r="AS80">
        <v>0.86665083385673503</v>
      </c>
      <c r="AT80">
        <f t="shared" si="3"/>
        <v>1.3770408362670306</v>
      </c>
      <c r="AU80">
        <v>0.86665083385673503</v>
      </c>
      <c r="AV80">
        <v>1.35886288571892</v>
      </c>
      <c r="AW80">
        <v>0.51552227709209897</v>
      </c>
      <c r="AX80">
        <v>0.15969071568468399</v>
      </c>
      <c r="AZ80">
        <v>108152.155064527</v>
      </c>
      <c r="BA80">
        <v>81146.509050218796</v>
      </c>
      <c r="BB80">
        <v>936535.05300289695</v>
      </c>
      <c r="BC80" s="47">
        <v>295963.68433651101</v>
      </c>
      <c r="BD80" s="1" t="s">
        <v>1082</v>
      </c>
      <c r="BF80" s="59"/>
      <c r="BH80" s="51"/>
      <c r="BI80" s="51"/>
      <c r="BJ80" s="51"/>
    </row>
    <row r="81" spans="1:62" x14ac:dyDescent="0.25">
      <c r="A81">
        <v>399</v>
      </c>
      <c r="B81" t="s">
        <v>99</v>
      </c>
      <c r="C81">
        <v>29.689</v>
      </c>
      <c r="D81">
        <v>48.741</v>
      </c>
      <c r="E81">
        <v>19.050999999999998</v>
      </c>
      <c r="F81">
        <v>950000</v>
      </c>
      <c r="G81">
        <v>1.0627887916376699</v>
      </c>
      <c r="H81">
        <v>20.5647115517475</v>
      </c>
      <c r="I81">
        <v>2.5717680672442298</v>
      </c>
      <c r="J81">
        <v>39.9234107151104</v>
      </c>
      <c r="K81">
        <v>64881.260420233099</v>
      </c>
      <c r="L81">
        <v>2.4710034151371998</v>
      </c>
      <c r="M81">
        <v>96.540653041644305</v>
      </c>
      <c r="N81">
        <v>24.8320771359997</v>
      </c>
      <c r="O81">
        <v>110060.138938381</v>
      </c>
      <c r="P81">
        <v>2.2119940316162898</v>
      </c>
      <c r="Q81">
        <v>283952.390490741</v>
      </c>
      <c r="R81">
        <v>0.57252467512934402</v>
      </c>
      <c r="S81">
        <v>3795.6176871378102</v>
      </c>
      <c r="T81">
        <v>12.271143363018901</v>
      </c>
      <c r="U81">
        <v>29392.127978569701</v>
      </c>
      <c r="V81">
        <v>4.6512802150613801</v>
      </c>
      <c r="W81">
        <v>44.880214888549702</v>
      </c>
      <c r="X81">
        <v>10.9065303572934</v>
      </c>
      <c r="Y81">
        <v>9.4026874304739394</v>
      </c>
      <c r="Z81">
        <v>24.244912563304101</v>
      </c>
      <c r="AA81">
        <v>657.38969041734197</v>
      </c>
      <c r="AB81">
        <v>23.563926241329199</v>
      </c>
      <c r="AC81">
        <v>7.34754945873597</v>
      </c>
      <c r="AD81">
        <v>8.3904988953019295</v>
      </c>
      <c r="AE81">
        <v>21.765062529066864</v>
      </c>
      <c r="AF81">
        <v>1.22533283043946</v>
      </c>
      <c r="AG81">
        <v>16.026807122785296</v>
      </c>
      <c r="AH81">
        <v>1.0714778123439801</v>
      </c>
      <c r="AI81">
        <v>182.92211590080515</v>
      </c>
      <c r="AJ81">
        <v>1.2003872467974299</v>
      </c>
      <c r="AK81">
        <v>5.7687383025103997E-2</v>
      </c>
      <c r="AL81">
        <v>19.791532110028399</v>
      </c>
      <c r="AM81">
        <v>16.684436433779201</v>
      </c>
      <c r="AN81">
        <v>58.122968388861999</v>
      </c>
      <c r="AO81">
        <v>25.9796412708268</v>
      </c>
      <c r="AP81">
        <v>2.84280888648563</v>
      </c>
      <c r="AR81">
        <v>0.12833171346241601</v>
      </c>
      <c r="AS81">
        <v>8.3884557726200892</v>
      </c>
      <c r="AT81">
        <f t="shared" si="3"/>
        <v>0.11576830560869088</v>
      </c>
      <c r="AU81">
        <v>8.3884557726200892</v>
      </c>
      <c r="AV81">
        <v>1.3571052808775499</v>
      </c>
      <c r="AW81">
        <v>0.57303947696620094</v>
      </c>
      <c r="AX81">
        <v>-0.12092480605233601</v>
      </c>
      <c r="AZ81">
        <v>159056.890055839</v>
      </c>
      <c r="BA81">
        <v>119498.439109692</v>
      </c>
      <c r="BB81">
        <v>1383716.7953369</v>
      </c>
      <c r="BC81" s="47">
        <v>36292.323305213496</v>
      </c>
      <c r="BD81" s="1" t="s">
        <v>1082</v>
      </c>
      <c r="BF81" s="59" t="s">
        <v>1231</v>
      </c>
      <c r="BH81" s="51"/>
      <c r="BI81" s="51"/>
      <c r="BJ81" s="51"/>
    </row>
    <row r="82" spans="1:62" x14ac:dyDescent="0.25">
      <c r="A82">
        <v>400</v>
      </c>
      <c r="B82" t="s">
        <v>100</v>
      </c>
      <c r="C82">
        <v>29.69</v>
      </c>
      <c r="D82">
        <v>59.311</v>
      </c>
      <c r="E82">
        <v>29.620999999999999</v>
      </c>
      <c r="F82">
        <v>950000</v>
      </c>
      <c r="G82">
        <v>8.1083287336044592</v>
      </c>
      <c r="H82">
        <v>6.6983990644307196</v>
      </c>
      <c r="I82">
        <v>9.4612432911438908</v>
      </c>
      <c r="J82">
        <v>17.091763040980702</v>
      </c>
      <c r="K82">
        <v>57050.8608359059</v>
      </c>
      <c r="L82">
        <v>2.5983282961490599</v>
      </c>
      <c r="M82">
        <v>1247.82972047679</v>
      </c>
      <c r="N82">
        <v>2.6627278523473299</v>
      </c>
      <c r="O82">
        <v>113221.200879822</v>
      </c>
      <c r="P82">
        <v>1.68921620507467</v>
      </c>
      <c r="Q82">
        <v>278978.31637947197</v>
      </c>
      <c r="R82">
        <v>0.45924000996085301</v>
      </c>
      <c r="S82">
        <v>15713.628301225001</v>
      </c>
      <c r="T82">
        <v>2.6715861501970601</v>
      </c>
      <c r="U82">
        <v>24526.014192040599</v>
      </c>
      <c r="V82">
        <v>3.87098545610628</v>
      </c>
      <c r="W82">
        <v>321.758337995114</v>
      </c>
      <c r="X82">
        <v>4.3562094314024096</v>
      </c>
      <c r="Y82">
        <v>46.42799591931</v>
      </c>
      <c r="Z82">
        <v>2.95938784382734</v>
      </c>
      <c r="AA82">
        <v>4626.8205401097102</v>
      </c>
      <c r="AB82">
        <v>3.0440889466262901</v>
      </c>
      <c r="AC82">
        <v>64.937789792546496</v>
      </c>
      <c r="AD82">
        <v>2.6762584257113402</v>
      </c>
      <c r="AE82">
        <v>18.840694686253766</v>
      </c>
      <c r="AF82">
        <v>1.38547404161279</v>
      </c>
      <c r="AG82">
        <v>13.776649395483265</v>
      </c>
      <c r="AH82">
        <v>1.3410780641648501</v>
      </c>
      <c r="AI82">
        <v>158.34490500670606</v>
      </c>
      <c r="AJ82">
        <v>1.4718742725181799</v>
      </c>
      <c r="AK82">
        <v>0.585621895757791</v>
      </c>
      <c r="AL82">
        <v>6.5922569249215197</v>
      </c>
      <c r="AM82">
        <v>95.617084506950306</v>
      </c>
      <c r="AN82">
        <v>19.974774182187701</v>
      </c>
      <c r="AO82">
        <v>22.6571784634802</v>
      </c>
      <c r="AP82">
        <v>2.53326235728442</v>
      </c>
      <c r="AR82">
        <v>1.3117640023246799</v>
      </c>
      <c r="AS82">
        <v>2.8035947388614799</v>
      </c>
      <c r="AT82">
        <f t="shared" si="3"/>
        <v>1.183345034601115</v>
      </c>
      <c r="AU82">
        <v>2.8035947388614799</v>
      </c>
      <c r="AV82">
        <v>1.3661120759027301</v>
      </c>
      <c r="AW82">
        <v>0.46243077585435799</v>
      </c>
      <c r="AX82">
        <v>-7.1250118448703006E-2</v>
      </c>
      <c r="AZ82">
        <v>132431.52480223301</v>
      </c>
      <c r="BA82">
        <v>98839.131747347506</v>
      </c>
      <c r="BB82">
        <v>1151138.17517518</v>
      </c>
      <c r="BC82" s="47">
        <v>307943.66805377201</v>
      </c>
      <c r="BD82" s="1" t="s">
        <v>1082</v>
      </c>
      <c r="BF82" s="59"/>
      <c r="BH82" s="51"/>
      <c r="BI82" s="51"/>
      <c r="BJ82" s="51"/>
    </row>
    <row r="83" spans="1:62" x14ac:dyDescent="0.25">
      <c r="A83">
        <v>401</v>
      </c>
      <c r="B83" t="s">
        <v>101</v>
      </c>
      <c r="C83">
        <v>30.027000000000001</v>
      </c>
      <c r="D83">
        <v>70.027000000000001</v>
      </c>
      <c r="E83">
        <v>40</v>
      </c>
      <c r="F83">
        <v>950000</v>
      </c>
      <c r="G83">
        <v>65.092190931187702</v>
      </c>
      <c r="H83">
        <v>2.6451161149566702</v>
      </c>
      <c r="I83">
        <v>0.80026887371259303</v>
      </c>
      <c r="J83">
        <v>53.374609039569201</v>
      </c>
      <c r="K83">
        <v>209.26717667343601</v>
      </c>
      <c r="L83">
        <v>9.4801675223864095</v>
      </c>
      <c r="M83">
        <v>15751.090164024299</v>
      </c>
      <c r="N83">
        <v>1.8595831163865399</v>
      </c>
      <c r="O83">
        <v>53776.457718916703</v>
      </c>
      <c r="P83">
        <v>1.91442822752189</v>
      </c>
      <c r="Q83">
        <v>286016.85499089898</v>
      </c>
      <c r="R83">
        <v>0.39862050258955001</v>
      </c>
      <c r="S83">
        <v>50086.886253617398</v>
      </c>
      <c r="T83">
        <v>1.7670628946151501</v>
      </c>
      <c r="U83" t="s">
        <v>644</v>
      </c>
      <c r="V83">
        <v>37.441980255658201</v>
      </c>
      <c r="W83">
        <v>10638.6686787652</v>
      </c>
      <c r="X83">
        <v>1.9883971030777301</v>
      </c>
      <c r="Y83">
        <v>1377.75203318795</v>
      </c>
      <c r="Z83">
        <v>1.7074643849707001</v>
      </c>
      <c r="AA83">
        <v>100559.147779034</v>
      </c>
      <c r="AB83">
        <v>1.9635404976388899</v>
      </c>
      <c r="AC83">
        <v>494.71318860896798</v>
      </c>
      <c r="AD83">
        <v>2.1798420976044199</v>
      </c>
      <c r="AE83">
        <v>9.3430192341631912E-2</v>
      </c>
      <c r="AF83">
        <v>10.8616338825017</v>
      </c>
      <c r="AG83">
        <v>9.2076392646849275E-2</v>
      </c>
      <c r="AH83">
        <v>8.1395896520030302</v>
      </c>
      <c r="AI83">
        <v>0.76713490629836689</v>
      </c>
      <c r="AJ83">
        <v>10.7932036834526</v>
      </c>
      <c r="AK83">
        <v>16.423787519616599</v>
      </c>
      <c r="AL83">
        <v>4.7112188347922901</v>
      </c>
      <c r="AM83">
        <v>134.50288983753501</v>
      </c>
      <c r="AN83">
        <v>15.329437674668201</v>
      </c>
      <c r="AO83">
        <v>16.476361487520901</v>
      </c>
      <c r="AP83">
        <v>17.782277717074798</v>
      </c>
      <c r="AR83">
        <v>1502.28732400902</v>
      </c>
      <c r="AS83">
        <v>6.3360567136846004</v>
      </c>
      <c r="AT83">
        <f t="shared" si="3"/>
        <v>1355.2165193280389</v>
      </c>
      <c r="AU83">
        <v>6.3360567136846004</v>
      </c>
      <c r="AV83">
        <v>1.0156449273613399</v>
      </c>
      <c r="AW83">
        <v>5.6455340539425896</v>
      </c>
      <c r="AX83">
        <v>-0.34025526091580499</v>
      </c>
      <c r="AZ83">
        <v>587.51034467156501</v>
      </c>
      <c r="BA83">
        <v>590.754972383834</v>
      </c>
      <c r="BB83">
        <v>4996.32655769144</v>
      </c>
      <c r="BC83" s="47">
        <v>2102534.8796780901</v>
      </c>
      <c r="BD83" s="1" t="s">
        <v>1083</v>
      </c>
      <c r="BF83" s="59" t="s">
        <v>1229</v>
      </c>
      <c r="BH83" s="51"/>
      <c r="BI83" s="51"/>
      <c r="BJ83" s="51"/>
    </row>
    <row r="84" spans="1:62" x14ac:dyDescent="0.25">
      <c r="A84">
        <v>402</v>
      </c>
      <c r="B84" t="s">
        <v>102</v>
      </c>
      <c r="C84">
        <v>54.655000000000001</v>
      </c>
      <c r="D84">
        <v>69.289000000000001</v>
      </c>
      <c r="E84">
        <v>14.635</v>
      </c>
      <c r="F84">
        <v>950000</v>
      </c>
      <c r="G84">
        <v>95.648945595929504</v>
      </c>
      <c r="H84">
        <v>3.0939838886331699</v>
      </c>
      <c r="I84">
        <v>8.8799846450701594</v>
      </c>
      <c r="J84">
        <v>26.366739839072299</v>
      </c>
      <c r="K84">
        <v>647.38827898041404</v>
      </c>
      <c r="L84">
        <v>2.79892041810694</v>
      </c>
      <c r="M84">
        <v>22358.542024057198</v>
      </c>
      <c r="N84">
        <v>1.9798513241176701</v>
      </c>
      <c r="O84">
        <v>101830.689635905</v>
      </c>
      <c r="P84">
        <v>1.36893567225405</v>
      </c>
      <c r="Q84">
        <v>191771.45871566801</v>
      </c>
      <c r="R84">
        <v>0.65189000864116697</v>
      </c>
      <c r="S84">
        <v>86644.026310030007</v>
      </c>
      <c r="T84">
        <v>1.5863425997063501</v>
      </c>
      <c r="U84">
        <v>697.86499066868305</v>
      </c>
      <c r="V84">
        <v>30.992916149872698</v>
      </c>
      <c r="W84">
        <v>14758.698844824799</v>
      </c>
      <c r="X84">
        <v>2.3515589675822999</v>
      </c>
      <c r="Y84">
        <v>1876.4696789719501</v>
      </c>
      <c r="Z84">
        <v>2.1569948641550298</v>
      </c>
      <c r="AA84">
        <v>136510.082061355</v>
      </c>
      <c r="AB84">
        <v>2.3141752744785302</v>
      </c>
      <c r="AC84">
        <v>716.07813304373599</v>
      </c>
      <c r="AD84">
        <v>1.16464420806514</v>
      </c>
      <c r="AE84">
        <v>0.3013834410411132</v>
      </c>
      <c r="AF84">
        <v>7.3568648416452502</v>
      </c>
      <c r="AG84">
        <v>0.27492978191643547</v>
      </c>
      <c r="AH84">
        <v>5.4495657429694004</v>
      </c>
      <c r="AI84">
        <v>2.5018115553284335</v>
      </c>
      <c r="AJ84">
        <v>5.62232580538788</v>
      </c>
      <c r="AK84">
        <v>19.876228054403601</v>
      </c>
      <c r="AL84">
        <v>2.7833270649614401</v>
      </c>
      <c r="AM84">
        <v>283.93033178218701</v>
      </c>
      <c r="AN84">
        <v>17.346311016120701</v>
      </c>
      <c r="AO84">
        <v>6.2466613669362401</v>
      </c>
      <c r="AP84">
        <v>11.277460018353199</v>
      </c>
      <c r="AR84">
        <v>719.02219587450395</v>
      </c>
      <c r="AS84">
        <v>4.13682825839921</v>
      </c>
      <c r="AT84">
        <f t="shared" si="3"/>
        <v>648.63141826443177</v>
      </c>
      <c r="AU84">
        <v>4.13682825839921</v>
      </c>
      <c r="AV84">
        <v>1.09306619340101</v>
      </c>
      <c r="AW84">
        <v>5.6590847361221597</v>
      </c>
      <c r="AX84">
        <v>0.20161963567458799</v>
      </c>
      <c r="AZ84">
        <v>1936.8358479067001</v>
      </c>
      <c r="BA84">
        <v>1807.4771526910599</v>
      </c>
      <c r="BB84">
        <v>16651.027606043499</v>
      </c>
      <c r="BC84" s="47">
        <v>3109339.93308686</v>
      </c>
      <c r="BD84" s="1" t="s">
        <v>1083</v>
      </c>
      <c r="BF84" s="59" t="s">
        <v>1234</v>
      </c>
      <c r="BH84" s="51"/>
      <c r="BI84" s="51"/>
      <c r="BJ84" s="51"/>
    </row>
    <row r="85" spans="1:62" x14ac:dyDescent="0.25">
      <c r="A85">
        <v>402</v>
      </c>
      <c r="B85" t="s">
        <v>102</v>
      </c>
      <c r="C85">
        <v>30.027999999999999</v>
      </c>
      <c r="D85">
        <v>48.381999999999998</v>
      </c>
      <c r="E85">
        <v>18.355</v>
      </c>
      <c r="F85">
        <v>950000</v>
      </c>
      <c r="G85">
        <v>117.42098316341701</v>
      </c>
      <c r="H85">
        <v>2.2241315687005101</v>
      </c>
      <c r="I85" t="s">
        <v>639</v>
      </c>
      <c r="J85">
        <v>182.191977081186</v>
      </c>
      <c r="K85">
        <v>360.83499095162603</v>
      </c>
      <c r="L85">
        <v>1.79651428720878</v>
      </c>
      <c r="M85">
        <v>27231.555409496701</v>
      </c>
      <c r="N85">
        <v>1.1638418107602799</v>
      </c>
      <c r="O85">
        <v>90520.151541962405</v>
      </c>
      <c r="P85">
        <v>0.89821087252560905</v>
      </c>
      <c r="Q85">
        <v>174797.54070309299</v>
      </c>
      <c r="R85">
        <v>0.58282867597324295</v>
      </c>
      <c r="S85">
        <v>85371.817470456197</v>
      </c>
      <c r="T85">
        <v>1.0805107707189201</v>
      </c>
      <c r="U85">
        <v>376.34600898898498</v>
      </c>
      <c r="V85">
        <v>33.336338022167901</v>
      </c>
      <c r="W85">
        <v>19533.3042378311</v>
      </c>
      <c r="X85">
        <v>2.6924945325891301</v>
      </c>
      <c r="Y85">
        <v>2356.78478270098</v>
      </c>
      <c r="Z85">
        <v>1.22703346760815</v>
      </c>
      <c r="AA85">
        <v>170165.88745849501</v>
      </c>
      <c r="AB85">
        <v>1.3446850347594601</v>
      </c>
      <c r="AC85">
        <v>805.11566223158798</v>
      </c>
      <c r="AD85">
        <v>0.72996735095983201</v>
      </c>
      <c r="AE85">
        <v>8.1786384619362149E-2</v>
      </c>
      <c r="AF85">
        <v>8.1469715479436697</v>
      </c>
      <c r="AG85">
        <v>0.1083563233170481</v>
      </c>
      <c r="AH85">
        <v>5.3750197309557599</v>
      </c>
      <c r="AI85">
        <v>0.68271279517161398</v>
      </c>
      <c r="AJ85">
        <v>4.4451400961890704</v>
      </c>
      <c r="AK85">
        <v>26.465494520234401</v>
      </c>
      <c r="AL85">
        <v>1.4154306864634001</v>
      </c>
      <c r="AM85">
        <v>253.63316551458601</v>
      </c>
      <c r="AN85">
        <v>14.4003784546132</v>
      </c>
      <c r="AO85">
        <v>6.9331129228770596</v>
      </c>
      <c r="AP85">
        <v>5.4355816002316502</v>
      </c>
      <c r="AR85">
        <v>2092.7208418310502</v>
      </c>
      <c r="AS85">
        <v>4.3363388715189304</v>
      </c>
      <c r="AT85">
        <f t="shared" si="3"/>
        <v>1887.8478236926737</v>
      </c>
      <c r="AU85">
        <v>4.3363388715189304</v>
      </c>
      <c r="AV85">
        <v>0.75463265739079899</v>
      </c>
      <c r="AW85">
        <v>8.6339672936711693</v>
      </c>
      <c r="AX85">
        <v>0.29773177862672301</v>
      </c>
      <c r="AZ85">
        <v>670.37728925200895</v>
      </c>
      <c r="BA85">
        <v>906.12837076417304</v>
      </c>
      <c r="BB85">
        <v>5790.71234696389</v>
      </c>
      <c r="BC85" s="47">
        <v>4460491.4623689801</v>
      </c>
      <c r="BD85" s="1" t="s">
        <v>1083</v>
      </c>
      <c r="BF85" s="59" t="s">
        <v>1234</v>
      </c>
      <c r="BH85" s="51"/>
      <c r="BI85" s="51"/>
      <c r="BJ85" s="51"/>
    </row>
    <row r="86" spans="1:62" x14ac:dyDescent="0.25">
      <c r="A86">
        <v>403</v>
      </c>
      <c r="B86" t="s">
        <v>103</v>
      </c>
      <c r="C86">
        <v>29.69</v>
      </c>
      <c r="D86">
        <v>69.69</v>
      </c>
      <c r="E86">
        <v>40</v>
      </c>
      <c r="F86">
        <v>950000</v>
      </c>
      <c r="G86">
        <v>114.00595325796699</v>
      </c>
      <c r="H86">
        <v>2.13487717027914</v>
      </c>
      <c r="I86">
        <v>0.68822913731470103</v>
      </c>
      <c r="J86">
        <v>51.560847771338899</v>
      </c>
      <c r="K86">
        <v>382.84135408998401</v>
      </c>
      <c r="L86">
        <v>1.8219393568020299</v>
      </c>
      <c r="M86">
        <v>27019.4344718746</v>
      </c>
      <c r="N86">
        <v>1.26793573893043</v>
      </c>
      <c r="O86">
        <v>88424.483936732402</v>
      </c>
      <c r="P86">
        <v>1.3410554011668501</v>
      </c>
      <c r="Q86">
        <v>176958.90071362001</v>
      </c>
      <c r="R86">
        <v>0.39862050258955001</v>
      </c>
      <c r="S86">
        <v>84968.759997687594</v>
      </c>
      <c r="T86">
        <v>1.25125740193359</v>
      </c>
      <c r="U86">
        <v>478.712029818568</v>
      </c>
      <c r="V86">
        <v>20.451517913373401</v>
      </c>
      <c r="W86">
        <v>19435.974201771201</v>
      </c>
      <c r="X86">
        <v>2.20851407505541</v>
      </c>
      <c r="Y86">
        <v>2399.04800909916</v>
      </c>
      <c r="Z86">
        <v>1.56595166832206</v>
      </c>
      <c r="AA86">
        <v>170248.97190681801</v>
      </c>
      <c r="AB86">
        <v>1.4361470447801701</v>
      </c>
      <c r="AC86">
        <v>804.89134675990204</v>
      </c>
      <c r="AD86">
        <v>0.86300649989699896</v>
      </c>
      <c r="AE86">
        <v>5.7496889703420088E-2</v>
      </c>
      <c r="AF86">
        <v>4.2946029776470898</v>
      </c>
      <c r="AG86">
        <v>9.0329397522378854E-2</v>
      </c>
      <c r="AH86">
        <v>3.1726480111449602</v>
      </c>
      <c r="AI86">
        <v>0.4740529688848108</v>
      </c>
      <c r="AJ86">
        <v>2.2271207450325599</v>
      </c>
      <c r="AK86">
        <v>28.6484568612169</v>
      </c>
      <c r="AL86">
        <v>1.5391450615311599</v>
      </c>
      <c r="AM86">
        <v>260.15180161275902</v>
      </c>
      <c r="AN86">
        <v>9.9346194498027192</v>
      </c>
      <c r="AO86">
        <v>4.3559309030914299</v>
      </c>
      <c r="AP86">
        <v>3.34471692538329</v>
      </c>
      <c r="AR86">
        <v>2479.7956839162398</v>
      </c>
      <c r="AS86">
        <v>2.6071210858641698</v>
      </c>
      <c r="AT86">
        <f t="shared" ref="AT86:AT150" si="6">AR86*((EXP(1859.3*0.000013972)-1)/(EXP(2058.2*0.000013972)-1))</f>
        <v>2237.0288437456602</v>
      </c>
      <c r="AU86">
        <v>2.6071210858641698</v>
      </c>
      <c r="AV86">
        <v>0.63551603426441405</v>
      </c>
      <c r="AW86">
        <v>4.6504155457290404</v>
      </c>
      <c r="AX86">
        <v>0.51211098565707103</v>
      </c>
      <c r="AZ86">
        <v>450.81607610682499</v>
      </c>
      <c r="BA86">
        <v>722.83964710886505</v>
      </c>
      <c r="BB86">
        <v>3845.6688720367902</v>
      </c>
      <c r="BC86" s="47">
        <v>4264168.9968796801</v>
      </c>
      <c r="BD86" s="1" t="s">
        <v>1083</v>
      </c>
      <c r="BF86" s="59" t="s">
        <v>1234</v>
      </c>
      <c r="BH86" s="51"/>
      <c r="BI86" s="51"/>
      <c r="BJ86" s="51"/>
    </row>
    <row r="87" spans="1:62" x14ac:dyDescent="0.25">
      <c r="A87">
        <v>404</v>
      </c>
      <c r="B87" t="s">
        <v>104</v>
      </c>
      <c r="C87">
        <v>29.689</v>
      </c>
      <c r="D87">
        <v>69.688999999999993</v>
      </c>
      <c r="E87">
        <v>40</v>
      </c>
      <c r="F87">
        <v>950000</v>
      </c>
      <c r="G87">
        <v>114.62303330379</v>
      </c>
      <c r="H87">
        <v>2.0214616195473698</v>
      </c>
      <c r="I87">
        <v>0.39425719602866299</v>
      </c>
      <c r="J87">
        <v>66.483990442116095</v>
      </c>
      <c r="K87">
        <v>395.79132451017699</v>
      </c>
      <c r="L87">
        <v>1.5459540879853499</v>
      </c>
      <c r="M87">
        <v>26982.923259787302</v>
      </c>
      <c r="N87">
        <v>1.6756705040901601</v>
      </c>
      <c r="O87">
        <v>86160.4451957329</v>
      </c>
      <c r="P87">
        <v>1.5222093561717001</v>
      </c>
      <c r="Q87">
        <v>178985.34391366399</v>
      </c>
      <c r="R87">
        <v>0.39862050258955001</v>
      </c>
      <c r="S87">
        <v>85857.342934422195</v>
      </c>
      <c r="T87">
        <v>1.70656127495594</v>
      </c>
      <c r="U87">
        <v>446.72784027557498</v>
      </c>
      <c r="V87">
        <v>20.661637505773001</v>
      </c>
      <c r="W87">
        <v>19385.015053516501</v>
      </c>
      <c r="X87">
        <v>2.2156327791572101</v>
      </c>
      <c r="Y87">
        <v>2411.44418448837</v>
      </c>
      <c r="Z87">
        <v>2.06263649383484</v>
      </c>
      <c r="AA87">
        <v>169503.69033736599</v>
      </c>
      <c r="AB87">
        <v>1.96947746826703</v>
      </c>
      <c r="AC87">
        <v>804.57958249965498</v>
      </c>
      <c r="AD87">
        <v>1.0122800547605499</v>
      </c>
      <c r="AE87">
        <v>4.8449885839310314E-2</v>
      </c>
      <c r="AF87">
        <v>4.3741764373746399</v>
      </c>
      <c r="AG87">
        <v>8.3802202958935645E-2</v>
      </c>
      <c r="AH87">
        <v>3.27841441885323</v>
      </c>
      <c r="AI87">
        <v>0.41106101358734182</v>
      </c>
      <c r="AJ87">
        <v>3.0784766180138798</v>
      </c>
      <c r="AK87">
        <v>31.376480708370401</v>
      </c>
      <c r="AL87">
        <v>1.20915628229163</v>
      </c>
      <c r="AM87">
        <v>247.20894375108</v>
      </c>
      <c r="AN87">
        <v>9.9464133784917692</v>
      </c>
      <c r="AO87">
        <v>3.8548600430383901</v>
      </c>
      <c r="AP87">
        <v>4.9086616683580697</v>
      </c>
      <c r="AR87">
        <v>2672.49448912961</v>
      </c>
      <c r="AS87">
        <v>2.64136898211264</v>
      </c>
      <c r="AT87">
        <f t="shared" si="6"/>
        <v>2410.8628366885223</v>
      </c>
      <c r="AU87">
        <v>2.64136898211264</v>
      </c>
      <c r="AV87">
        <v>0.57730016980543797</v>
      </c>
      <c r="AW87">
        <v>4.8255445495126397</v>
      </c>
      <c r="AX87">
        <v>0.52190798778104497</v>
      </c>
      <c r="AZ87">
        <v>398.87746291111802</v>
      </c>
      <c r="BA87">
        <v>704.19226626708905</v>
      </c>
      <c r="BB87">
        <v>3500.5689321417599</v>
      </c>
      <c r="BC87" s="47">
        <v>4475338.2256157603</v>
      </c>
      <c r="BD87" s="1" t="s">
        <v>1083</v>
      </c>
      <c r="BF87" s="59" t="s">
        <v>1234</v>
      </c>
      <c r="BH87" s="51"/>
      <c r="BI87" s="51"/>
      <c r="BJ87" s="51"/>
    </row>
    <row r="88" spans="1:62" x14ac:dyDescent="0.25">
      <c r="A88">
        <v>405</v>
      </c>
      <c r="B88" t="s">
        <v>105</v>
      </c>
      <c r="C88">
        <v>29.689</v>
      </c>
      <c r="D88">
        <v>69.688999999999993</v>
      </c>
      <c r="E88">
        <v>40</v>
      </c>
      <c r="F88">
        <v>950000</v>
      </c>
      <c r="G88">
        <v>114.681120675342</v>
      </c>
      <c r="H88">
        <v>2.1670220525222299</v>
      </c>
      <c r="I88">
        <v>0.51816141677349203</v>
      </c>
      <c r="J88">
        <v>57.610990975464297</v>
      </c>
      <c r="K88">
        <v>372.24295031000599</v>
      </c>
      <c r="L88">
        <v>1.9042971369245001</v>
      </c>
      <c r="M88">
        <v>27002.533701679698</v>
      </c>
      <c r="N88">
        <v>1.65897658616458</v>
      </c>
      <c r="O88">
        <v>86491.910118726199</v>
      </c>
      <c r="P88">
        <v>1.6939823300465899</v>
      </c>
      <c r="Q88">
        <v>178523.356284162</v>
      </c>
      <c r="R88">
        <v>0.39862050258955001</v>
      </c>
      <c r="S88">
        <v>85198.641084200295</v>
      </c>
      <c r="T88">
        <v>1.7667445415381799</v>
      </c>
      <c r="U88">
        <v>558.92897892421604</v>
      </c>
      <c r="V88">
        <v>18.3538620881349</v>
      </c>
      <c r="W88">
        <v>19406.876822684</v>
      </c>
      <c r="X88">
        <v>2.4362438096490999</v>
      </c>
      <c r="Y88">
        <v>2364.0627297701399</v>
      </c>
      <c r="Z88">
        <v>1.5413700637627099</v>
      </c>
      <c r="AA88">
        <v>170293.69325400901</v>
      </c>
      <c r="AB88">
        <v>2.0844945244486301</v>
      </c>
      <c r="AC88">
        <v>799.27441142991904</v>
      </c>
      <c r="AD88">
        <v>1.1906102953029101</v>
      </c>
      <c r="AE88">
        <v>4.6678561923950847E-2</v>
      </c>
      <c r="AF88">
        <v>3.9448214615712498</v>
      </c>
      <c r="AG88">
        <v>8.0286929600082532E-2</v>
      </c>
      <c r="AH88">
        <v>3.1012468179276498</v>
      </c>
      <c r="AI88">
        <v>0.39346291857495036</v>
      </c>
      <c r="AJ88">
        <v>2.6490423038855302</v>
      </c>
      <c r="AK88">
        <v>29.956897501588902</v>
      </c>
      <c r="AL88">
        <v>1.78119537463116</v>
      </c>
      <c r="AM88">
        <v>259.34585779883997</v>
      </c>
      <c r="AN88">
        <v>9.6533034510729792</v>
      </c>
      <c r="AO88">
        <v>3.2846896256745901</v>
      </c>
      <c r="AP88">
        <v>3.75815550104485</v>
      </c>
      <c r="AR88">
        <v>2769.0465534779801</v>
      </c>
      <c r="AS88">
        <v>2.6796160270749998</v>
      </c>
      <c r="AT88">
        <f t="shared" si="6"/>
        <v>2497.9626547386074</v>
      </c>
      <c r="AU88">
        <v>2.6796160270749998</v>
      </c>
      <c r="AV88">
        <v>0.58031526813537604</v>
      </c>
      <c r="AW88">
        <v>4.4217509228798599</v>
      </c>
      <c r="AX88">
        <v>0.41985387712027</v>
      </c>
      <c r="AZ88">
        <v>389.31128517515702</v>
      </c>
      <c r="BA88">
        <v>683.48715676134304</v>
      </c>
      <c r="BB88">
        <v>3395.0219049658099</v>
      </c>
      <c r="BC88" s="47">
        <v>4503662.8766319398</v>
      </c>
      <c r="BD88" s="1" t="s">
        <v>1083</v>
      </c>
      <c r="BF88" s="59" t="s">
        <v>1234</v>
      </c>
      <c r="BH88" s="51"/>
      <c r="BI88" s="51"/>
      <c r="BJ88" s="51"/>
    </row>
    <row r="89" spans="1:62" x14ac:dyDescent="0.25">
      <c r="A89">
        <v>406</v>
      </c>
      <c r="B89" t="s">
        <v>106</v>
      </c>
      <c r="C89">
        <v>29.69</v>
      </c>
      <c r="D89">
        <v>57.685000000000002</v>
      </c>
      <c r="E89">
        <v>27.995000000000001</v>
      </c>
      <c r="F89">
        <v>950000</v>
      </c>
      <c r="G89">
        <v>113.522811147016</v>
      </c>
      <c r="H89">
        <v>2.02799629443343</v>
      </c>
      <c r="I89">
        <v>1.0383231936975199</v>
      </c>
      <c r="J89">
        <v>46.821465551405304</v>
      </c>
      <c r="K89">
        <v>379.07844759909801</v>
      </c>
      <c r="L89">
        <v>1.9891877673620499</v>
      </c>
      <c r="M89">
        <v>27916.8788471833</v>
      </c>
      <c r="N89">
        <v>2.6131555044988399</v>
      </c>
      <c r="O89">
        <v>86349.874131889097</v>
      </c>
      <c r="P89">
        <v>1.65750467190184</v>
      </c>
      <c r="Q89">
        <v>177928.112247351</v>
      </c>
      <c r="R89">
        <v>0.47246523902072202</v>
      </c>
      <c r="S89">
        <v>83955.935442597096</v>
      </c>
      <c r="T89">
        <v>1.9144710109341301</v>
      </c>
      <c r="U89">
        <v>532.88774264220103</v>
      </c>
      <c r="V89">
        <v>21.544763631407299</v>
      </c>
      <c r="W89">
        <v>20071.948977394899</v>
      </c>
      <c r="X89">
        <v>2.2727436568153001</v>
      </c>
      <c r="Y89">
        <v>2384.1860498118199</v>
      </c>
      <c r="Z89">
        <v>1.6970848589244201</v>
      </c>
      <c r="AA89">
        <v>170648.93532852599</v>
      </c>
      <c r="AB89">
        <v>1.8783238037191401</v>
      </c>
      <c r="AC89">
        <v>795.62466448640396</v>
      </c>
      <c r="AD89">
        <v>1.0622007098411701</v>
      </c>
      <c r="AE89">
        <v>6.0759166459956403E-2</v>
      </c>
      <c r="AF89">
        <v>4.8787690599403302</v>
      </c>
      <c r="AG89">
        <v>9.1024395781469647E-2</v>
      </c>
      <c r="AH89">
        <v>3.0447874180654599</v>
      </c>
      <c r="AI89">
        <v>0.49869512780997421</v>
      </c>
      <c r="AJ89">
        <v>2.5143864927350998</v>
      </c>
      <c r="AK89">
        <v>29.893078581360999</v>
      </c>
      <c r="AL89">
        <v>1.35772405284146</v>
      </c>
      <c r="AM89">
        <v>220.476821377889</v>
      </c>
      <c r="AN89">
        <v>11.999638916745001</v>
      </c>
      <c r="AO89">
        <v>8.1194126672069693</v>
      </c>
      <c r="AP89">
        <v>9.0022989024632203</v>
      </c>
      <c r="AR89">
        <v>2441.0283707223002</v>
      </c>
      <c r="AS89">
        <v>2.8882382864437002</v>
      </c>
      <c r="AT89">
        <f t="shared" si="6"/>
        <v>2202.056769888186</v>
      </c>
      <c r="AU89">
        <v>2.8882382864437002</v>
      </c>
      <c r="AV89">
        <v>0.666103945666215</v>
      </c>
      <c r="AW89">
        <v>4.9316471607465298</v>
      </c>
      <c r="AX89">
        <v>0.16999094863891001</v>
      </c>
      <c r="AZ89">
        <v>548.28556721156599</v>
      </c>
      <c r="BA89">
        <v>839.70693670866297</v>
      </c>
      <c r="BB89">
        <v>4661.5621820720298</v>
      </c>
      <c r="BC89" s="47">
        <v>4850818.6694759801</v>
      </c>
      <c r="BD89" s="1" t="s">
        <v>1083</v>
      </c>
      <c r="BF89" s="59" t="s">
        <v>1234</v>
      </c>
      <c r="BH89" s="51"/>
      <c r="BI89" s="51"/>
      <c r="BJ89" s="51"/>
    </row>
    <row r="90" spans="1:62" x14ac:dyDescent="0.25">
      <c r="A90">
        <v>407</v>
      </c>
      <c r="B90" t="s">
        <v>107</v>
      </c>
      <c r="C90">
        <v>29.689</v>
      </c>
      <c r="D90">
        <v>69.688999999999993</v>
      </c>
      <c r="E90">
        <v>40</v>
      </c>
      <c r="F90">
        <v>950000</v>
      </c>
      <c r="G90">
        <v>116.43450884239</v>
      </c>
      <c r="H90">
        <v>2.2524251179824502</v>
      </c>
      <c r="I90">
        <v>0.93485234184381305</v>
      </c>
      <c r="J90">
        <v>42.587144773293403</v>
      </c>
      <c r="K90">
        <v>416.26376553977002</v>
      </c>
      <c r="L90">
        <v>2.7205190459111899</v>
      </c>
      <c r="M90">
        <v>27706.319213211598</v>
      </c>
      <c r="N90">
        <v>1.72168107949014</v>
      </c>
      <c r="O90">
        <v>86136.549421174801</v>
      </c>
      <c r="P90">
        <v>2.0035992042217998</v>
      </c>
      <c r="Q90">
        <v>179148.18702353601</v>
      </c>
      <c r="R90">
        <v>0.39862050258955001</v>
      </c>
      <c r="S90">
        <v>83746.114706753098</v>
      </c>
      <c r="T90">
        <v>1.7530445469036</v>
      </c>
      <c r="U90">
        <v>606.99421223609204</v>
      </c>
      <c r="V90">
        <v>17.4831192093542</v>
      </c>
      <c r="W90">
        <v>19788.590961838399</v>
      </c>
      <c r="X90">
        <v>2.08950965715223</v>
      </c>
      <c r="Y90">
        <v>2390.9856081105199</v>
      </c>
      <c r="Z90">
        <v>1.7578316805376699</v>
      </c>
      <c r="AA90">
        <v>169635.022341559</v>
      </c>
      <c r="AB90">
        <v>1.6664571642107</v>
      </c>
      <c r="AC90">
        <v>800.98137161099305</v>
      </c>
      <c r="AD90">
        <v>1.0879373453744301</v>
      </c>
      <c r="AE90">
        <v>6.1656982719768307E-2</v>
      </c>
      <c r="AF90">
        <v>3.47614013482344</v>
      </c>
      <c r="AG90">
        <v>9.3814251190908735E-2</v>
      </c>
      <c r="AH90">
        <v>2.7494509050428699</v>
      </c>
      <c r="AI90">
        <v>0.51444028289847255</v>
      </c>
      <c r="AJ90">
        <v>1.4918328585171201</v>
      </c>
      <c r="AK90">
        <v>32.029928229659902</v>
      </c>
      <c r="AL90">
        <v>1.48735597971916</v>
      </c>
      <c r="AM90">
        <v>220.111581664601</v>
      </c>
      <c r="AN90">
        <v>10.388131179623199</v>
      </c>
      <c r="AO90">
        <v>4.1713083363510899</v>
      </c>
      <c r="AP90">
        <v>4.1774727079640401</v>
      </c>
      <c r="AR90">
        <v>2380.6366256523302</v>
      </c>
      <c r="AS90">
        <v>2.4676375047196499</v>
      </c>
      <c r="AT90">
        <f t="shared" si="6"/>
        <v>2147.5772510625452</v>
      </c>
      <c r="AU90">
        <v>2.4676375047196499</v>
      </c>
      <c r="AV90">
        <v>0.65686856069432398</v>
      </c>
      <c r="AW90">
        <v>4.0749622221208304</v>
      </c>
      <c r="AX90">
        <v>0.503605916709851</v>
      </c>
      <c r="AZ90">
        <v>521.63964109896096</v>
      </c>
      <c r="BA90">
        <v>809.88336508834504</v>
      </c>
      <c r="BB90">
        <v>4503.6702252638897</v>
      </c>
      <c r="BC90" s="47">
        <v>4579426.9230079297</v>
      </c>
      <c r="BD90" s="1" t="s">
        <v>1083</v>
      </c>
      <c r="BF90" s="59" t="s">
        <v>1234</v>
      </c>
      <c r="BH90" s="51"/>
      <c r="BI90" s="51"/>
      <c r="BJ90" s="51"/>
    </row>
    <row r="91" spans="1:62" x14ac:dyDescent="0.25">
      <c r="A91">
        <v>408</v>
      </c>
      <c r="B91" t="s">
        <v>108</v>
      </c>
      <c r="C91">
        <v>29.69</v>
      </c>
      <c r="D91">
        <v>69.69</v>
      </c>
      <c r="E91">
        <v>40</v>
      </c>
      <c r="F91">
        <v>950000</v>
      </c>
      <c r="G91">
        <v>117.934141943078</v>
      </c>
      <c r="H91">
        <v>2.2809258595647801</v>
      </c>
      <c r="I91">
        <v>0.17242271375114801</v>
      </c>
      <c r="J91">
        <v>99.251600767815106</v>
      </c>
      <c r="K91">
        <v>399.57082521812299</v>
      </c>
      <c r="L91">
        <v>1.65381303944541</v>
      </c>
      <c r="M91">
        <v>27509.355109608001</v>
      </c>
      <c r="N91">
        <v>1.2949967230449799</v>
      </c>
      <c r="O91">
        <v>86844.123218038294</v>
      </c>
      <c r="P91">
        <v>1.4079087711526399</v>
      </c>
      <c r="Q91">
        <v>176335.209676742</v>
      </c>
      <c r="R91">
        <v>0.39862050258955001</v>
      </c>
      <c r="S91">
        <v>84220.184561291302</v>
      </c>
      <c r="T91">
        <v>1.8292823421622999</v>
      </c>
      <c r="U91">
        <v>557.56050894615498</v>
      </c>
      <c r="V91">
        <v>18.262028045608801</v>
      </c>
      <c r="W91">
        <v>19743.333340625199</v>
      </c>
      <c r="X91">
        <v>2.2829098851762799</v>
      </c>
      <c r="Y91">
        <v>2442.34355579863</v>
      </c>
      <c r="Z91">
        <v>1.7091494264402001</v>
      </c>
      <c r="AA91">
        <v>173112.77457230599</v>
      </c>
      <c r="AB91">
        <v>2.0608424255473898</v>
      </c>
      <c r="AC91">
        <v>800.25371480726096</v>
      </c>
      <c r="AD91">
        <v>0.98074745155144005</v>
      </c>
      <c r="AE91">
        <v>4.8723866435888531E-2</v>
      </c>
      <c r="AF91">
        <v>4.1580470698064298</v>
      </c>
      <c r="AG91">
        <v>8.7147680337870709E-2</v>
      </c>
      <c r="AH91">
        <v>3.2314517309228599</v>
      </c>
      <c r="AI91">
        <v>0.41918708721643699</v>
      </c>
      <c r="AJ91">
        <v>1.37522500038934</v>
      </c>
      <c r="AK91">
        <v>30.543899692770299</v>
      </c>
      <c r="AL91">
        <v>1.40123716449736</v>
      </c>
      <c r="AM91">
        <v>277.75891404513698</v>
      </c>
      <c r="AN91">
        <v>9.27868313751598</v>
      </c>
      <c r="AO91">
        <v>4.7666072628328902</v>
      </c>
      <c r="AP91">
        <v>7.9406337702466896</v>
      </c>
      <c r="AR91">
        <v>2559.7946169035099</v>
      </c>
      <c r="AS91">
        <v>2.5612723315651</v>
      </c>
      <c r="AT91">
        <f t="shared" si="6"/>
        <v>2309.1960475689912</v>
      </c>
      <c r="AU91">
        <v>2.5612723315651</v>
      </c>
      <c r="AV91">
        <v>0.55872148789117404</v>
      </c>
      <c r="AW91">
        <v>4.2735694176806396</v>
      </c>
      <c r="AX91">
        <v>0.38429292952968203</v>
      </c>
      <c r="AZ91">
        <v>411.222465656368</v>
      </c>
      <c r="BA91">
        <v>750.43460040153502</v>
      </c>
      <c r="BB91">
        <v>3662.9580136776799</v>
      </c>
      <c r="BC91" s="47">
        <v>4564525.0612506503</v>
      </c>
      <c r="BD91" s="1" t="s">
        <v>1083</v>
      </c>
      <c r="BF91" s="59" t="s">
        <v>1230</v>
      </c>
      <c r="BH91" s="51"/>
      <c r="BI91" s="51"/>
      <c r="BJ91" s="51"/>
    </row>
    <row r="92" spans="1:62" x14ac:dyDescent="0.25">
      <c r="A92">
        <v>409</v>
      </c>
      <c r="B92" t="s">
        <v>109</v>
      </c>
      <c r="C92">
        <v>29.689</v>
      </c>
      <c r="D92">
        <v>69.688999999999993</v>
      </c>
      <c r="E92">
        <v>40</v>
      </c>
      <c r="F92">
        <v>950000</v>
      </c>
      <c r="G92">
        <v>96.396323286319301</v>
      </c>
      <c r="H92">
        <v>3.68323214768288</v>
      </c>
      <c r="I92">
        <v>0.22754702113918199</v>
      </c>
      <c r="J92">
        <v>88.883248852009302</v>
      </c>
      <c r="K92">
        <v>297.07533209969603</v>
      </c>
      <c r="L92">
        <v>3.3988382962955201</v>
      </c>
      <c r="M92">
        <v>23589.084018723599</v>
      </c>
      <c r="N92">
        <v>3.1750247804894598</v>
      </c>
      <c r="O92">
        <v>77446.0229874785</v>
      </c>
      <c r="P92">
        <v>3.4088292890435299</v>
      </c>
      <c r="Q92">
        <v>208590.88983662499</v>
      </c>
      <c r="R92">
        <v>0.39862050258955001</v>
      </c>
      <c r="S92">
        <v>73533.371984629397</v>
      </c>
      <c r="T92">
        <v>3.3360876381517599</v>
      </c>
      <c r="U92">
        <v>545.55934317877802</v>
      </c>
      <c r="V92">
        <v>18.981854196644399</v>
      </c>
      <c r="W92">
        <v>15992.1004757395</v>
      </c>
      <c r="X92">
        <v>3.5240861073699699</v>
      </c>
      <c r="Y92">
        <v>2152.6905627490301</v>
      </c>
      <c r="Z92">
        <v>3.5822225156710799</v>
      </c>
      <c r="AA92">
        <v>153792.29569299001</v>
      </c>
      <c r="AB92">
        <v>3.6268363423239398</v>
      </c>
      <c r="AC92">
        <v>718.23482955837699</v>
      </c>
      <c r="AD92">
        <v>3.0948015614242399</v>
      </c>
      <c r="AE92">
        <v>5.2696184728720265E-2</v>
      </c>
      <c r="AF92">
        <v>4.7725384866099301</v>
      </c>
      <c r="AG92">
        <v>8.07589464036534E-2</v>
      </c>
      <c r="AH92">
        <v>4.0309236718180799</v>
      </c>
      <c r="AI92">
        <v>0.45096065156297138</v>
      </c>
      <c r="AJ92">
        <v>3.1365090524063501</v>
      </c>
      <c r="AK92">
        <v>20.997030532435598</v>
      </c>
      <c r="AL92">
        <v>3.22897116173066</v>
      </c>
      <c r="AM92">
        <v>199.435080841798</v>
      </c>
      <c r="AN92">
        <v>11.2234000141096</v>
      </c>
      <c r="AO92">
        <v>7.5041913534263802</v>
      </c>
      <c r="AP92">
        <v>6.1703322096699704</v>
      </c>
      <c r="AR92">
        <v>2474.18129592983</v>
      </c>
      <c r="AS92">
        <v>2.7299549526513198</v>
      </c>
      <c r="AT92">
        <f t="shared" si="6"/>
        <v>2231.9640926667553</v>
      </c>
      <c r="AU92">
        <v>2.7299549526513198</v>
      </c>
      <c r="AV92">
        <v>0.65137078645604796</v>
      </c>
      <c r="AW92">
        <v>4.3891721189217003</v>
      </c>
      <c r="AX92">
        <v>0.42154953677247198</v>
      </c>
      <c r="AZ92">
        <v>420.78629101574199</v>
      </c>
      <c r="BA92">
        <v>658.05429537239002</v>
      </c>
      <c r="BB92">
        <v>3722.5307597617102</v>
      </c>
      <c r="BC92" s="47">
        <v>3875422.69955491</v>
      </c>
      <c r="BD92" s="1" t="s">
        <v>1083</v>
      </c>
      <c r="BF92" s="59" t="s">
        <v>1227</v>
      </c>
      <c r="BH92" s="51"/>
      <c r="BI92" s="51"/>
      <c r="BJ92" s="51"/>
    </row>
    <row r="93" spans="1:62" x14ac:dyDescent="0.25">
      <c r="A93">
        <v>410</v>
      </c>
      <c r="B93" t="s">
        <v>110</v>
      </c>
      <c r="C93">
        <v>30.027000000000001</v>
      </c>
      <c r="D93">
        <v>70.027000000000001</v>
      </c>
      <c r="E93">
        <v>40</v>
      </c>
      <c r="F93">
        <v>950000</v>
      </c>
      <c r="G93">
        <v>42.081662676683599</v>
      </c>
      <c r="H93">
        <v>3.0772225651211098</v>
      </c>
      <c r="I93">
        <v>47.0567669336574</v>
      </c>
      <c r="J93">
        <v>7.9414722488716301</v>
      </c>
      <c r="K93">
        <v>1713.3577068832701</v>
      </c>
      <c r="L93">
        <v>2.3418344826460098</v>
      </c>
      <c r="M93">
        <v>7073.8544340457302</v>
      </c>
      <c r="N93">
        <v>2.00040748904207</v>
      </c>
      <c r="O93">
        <v>150097.58652672099</v>
      </c>
      <c r="P93">
        <v>1.35325562048654</v>
      </c>
      <c r="Q93">
        <v>230233.139829794</v>
      </c>
      <c r="R93">
        <v>0.39862050258955001</v>
      </c>
      <c r="S93">
        <v>92389.894191385407</v>
      </c>
      <c r="T93">
        <v>4.9213299693414898</v>
      </c>
      <c r="U93">
        <v>1305.8951693947499</v>
      </c>
      <c r="V93">
        <v>14.744643687916399</v>
      </c>
      <c r="W93">
        <v>3166.37917103258</v>
      </c>
      <c r="X93">
        <v>4.2093910829443297</v>
      </c>
      <c r="Y93">
        <v>299.59920981328901</v>
      </c>
      <c r="Z93">
        <v>3.8864983237536999</v>
      </c>
      <c r="AA93">
        <v>30911.341220097798</v>
      </c>
      <c r="AB93">
        <v>2.80043508183621</v>
      </c>
      <c r="AC93">
        <v>373.75395234033101</v>
      </c>
      <c r="AD93">
        <v>1.2206473165376699</v>
      </c>
      <c r="AE93">
        <v>0.92730467577863518</v>
      </c>
      <c r="AF93">
        <v>2.0995753947836602</v>
      </c>
      <c r="AG93">
        <v>0.70176006232040189</v>
      </c>
      <c r="AH93">
        <v>2.0178300909419602</v>
      </c>
      <c r="AI93">
        <v>7.859634141424662</v>
      </c>
      <c r="AJ93">
        <v>1.88060547460951</v>
      </c>
      <c r="AK93">
        <v>2.8587717521346501</v>
      </c>
      <c r="AL93">
        <v>3.29242355442782</v>
      </c>
      <c r="AM93">
        <v>519.41942719792803</v>
      </c>
      <c r="AN93">
        <v>8.4055048049617795</v>
      </c>
      <c r="AO93">
        <v>6.6684820657736799</v>
      </c>
      <c r="AP93">
        <v>16.487455064444902</v>
      </c>
      <c r="AR93">
        <v>147.868071019284</v>
      </c>
      <c r="AS93">
        <v>1.30438655735133</v>
      </c>
      <c r="AT93">
        <f t="shared" si="6"/>
        <v>133.39209439092764</v>
      </c>
      <c r="AU93">
        <v>1.30438655735133</v>
      </c>
      <c r="AV93">
        <v>1.3195546956162301</v>
      </c>
      <c r="AW93">
        <v>2.13075107946826</v>
      </c>
      <c r="AX93">
        <v>0.457545079867131</v>
      </c>
      <c r="AZ93">
        <v>5130.7935269073196</v>
      </c>
      <c r="BA93">
        <v>3963.5065218786399</v>
      </c>
      <c r="BB93">
        <v>44973.355717022001</v>
      </c>
      <c r="BC93" s="47">
        <v>1396991.15136632</v>
      </c>
      <c r="BD93" s="1" t="s">
        <v>1082</v>
      </c>
      <c r="BF93" s="59" t="s">
        <v>1234</v>
      </c>
      <c r="BH93" s="51"/>
      <c r="BI93" s="51"/>
      <c r="BJ93" s="51"/>
    </row>
    <row r="94" spans="1:62" x14ac:dyDescent="0.25">
      <c r="A94">
        <v>411</v>
      </c>
      <c r="B94" t="s">
        <v>111</v>
      </c>
      <c r="C94">
        <v>38.869</v>
      </c>
      <c r="D94">
        <v>69.69</v>
      </c>
      <c r="E94">
        <v>30.821000000000002</v>
      </c>
      <c r="F94">
        <v>950000</v>
      </c>
      <c r="G94">
        <v>40.067090717065902</v>
      </c>
      <c r="H94">
        <v>6.2632855317007401</v>
      </c>
      <c r="I94">
        <v>19.244203510392101</v>
      </c>
      <c r="J94">
        <v>13.2579720767278</v>
      </c>
      <c r="K94">
        <v>723.65334844584095</v>
      </c>
      <c r="L94">
        <v>5.1467190243082799</v>
      </c>
      <c r="M94">
        <v>8356.9429903549808</v>
      </c>
      <c r="N94">
        <v>5.3716670581942703</v>
      </c>
      <c r="O94">
        <v>90262.288805836404</v>
      </c>
      <c r="P94">
        <v>4.9973248526815599</v>
      </c>
      <c r="Q94">
        <v>292528.25028064998</v>
      </c>
      <c r="R94">
        <v>0.45183861057416003</v>
      </c>
      <c r="S94">
        <v>55723.698563757702</v>
      </c>
      <c r="T94">
        <v>4.9471830735661104</v>
      </c>
      <c r="U94">
        <v>1235.3598571582299</v>
      </c>
      <c r="V94">
        <v>17.310953837115701</v>
      </c>
      <c r="W94">
        <v>4944.9277779937402</v>
      </c>
      <c r="X94">
        <v>4.87693527474066</v>
      </c>
      <c r="Y94">
        <v>595.48170127661695</v>
      </c>
      <c r="Z94">
        <v>6.6327385061587201</v>
      </c>
      <c r="AA94">
        <v>46721.3924583716</v>
      </c>
      <c r="AB94">
        <v>6.0094981454425698</v>
      </c>
      <c r="AC94">
        <v>330.35420383720901</v>
      </c>
      <c r="AD94">
        <v>4.5346173462615598</v>
      </c>
      <c r="AE94">
        <v>0.38527436069690407</v>
      </c>
      <c r="AF94">
        <v>5.03831894287464</v>
      </c>
      <c r="AG94">
        <v>0.31089928152946417</v>
      </c>
      <c r="AH94">
        <v>5.0018691213244901</v>
      </c>
      <c r="AI94">
        <v>3.2819270033823003</v>
      </c>
      <c r="AJ94">
        <v>4.79078599305174</v>
      </c>
      <c r="AK94">
        <v>6.5384297640410098</v>
      </c>
      <c r="AL94">
        <v>4.8075477454066</v>
      </c>
      <c r="AM94">
        <v>264.40565811279998</v>
      </c>
      <c r="AN94">
        <v>13.328652737075499</v>
      </c>
      <c r="AO94">
        <v>6.2272821242792897</v>
      </c>
      <c r="AP94">
        <v>7.6686930063162499</v>
      </c>
      <c r="AR94">
        <v>294.654449751909</v>
      </c>
      <c r="AS94">
        <v>1.9674057799687401</v>
      </c>
      <c r="AT94">
        <f t="shared" si="6"/>
        <v>265.8083919204413</v>
      </c>
      <c r="AU94">
        <v>1.9674057799687401</v>
      </c>
      <c r="AV94">
        <v>1.2399178101094499</v>
      </c>
      <c r="AW94">
        <v>2.5643019532576998</v>
      </c>
      <c r="AX94">
        <v>0.37172463333613398</v>
      </c>
      <c r="AZ94">
        <v>2117.3916028415501</v>
      </c>
      <c r="BA94">
        <v>1742.8765657470899</v>
      </c>
      <c r="BB94">
        <v>18614.146123530601</v>
      </c>
      <c r="BC94" s="47">
        <v>1227207.15571409</v>
      </c>
      <c r="BD94" s="1" t="s">
        <v>1082</v>
      </c>
      <c r="BF94" s="59" t="s">
        <v>1229</v>
      </c>
      <c r="BH94" s="51"/>
      <c r="BI94" s="51"/>
      <c r="BJ94" s="51"/>
    </row>
    <row r="95" spans="1:62" x14ac:dyDescent="0.25">
      <c r="A95">
        <v>412</v>
      </c>
      <c r="B95" t="s">
        <v>112</v>
      </c>
      <c r="C95">
        <v>29.689</v>
      </c>
      <c r="D95">
        <v>69.688999999999993</v>
      </c>
      <c r="E95">
        <v>40</v>
      </c>
      <c r="F95">
        <v>950000</v>
      </c>
      <c r="G95">
        <v>57.125461875604699</v>
      </c>
      <c r="H95">
        <v>2.7550523679254399</v>
      </c>
      <c r="I95">
        <v>0.81879628621751199</v>
      </c>
      <c r="J95">
        <v>51.520107972534703</v>
      </c>
      <c r="K95">
        <v>219.56360262460899</v>
      </c>
      <c r="L95">
        <v>2.1695825561284598</v>
      </c>
      <c r="M95">
        <v>13809.7285343849</v>
      </c>
      <c r="N95">
        <v>1.4951860942267401</v>
      </c>
      <c r="O95">
        <v>46639.339809364697</v>
      </c>
      <c r="P95">
        <v>1.60227931799376</v>
      </c>
      <c r="Q95">
        <v>305497.28096458199</v>
      </c>
      <c r="R95">
        <v>0.39862050258955001</v>
      </c>
      <c r="S95">
        <v>44008.308784677203</v>
      </c>
      <c r="T95">
        <v>2.9607562335712099</v>
      </c>
      <c r="U95">
        <v>1077.08797377412</v>
      </c>
      <c r="V95">
        <v>14.860691768925401</v>
      </c>
      <c r="W95">
        <v>10350.3128669384</v>
      </c>
      <c r="X95">
        <v>1.8069623137490001</v>
      </c>
      <c r="Y95">
        <v>1202.60417277075</v>
      </c>
      <c r="Z95">
        <v>1.78504646358598</v>
      </c>
      <c r="AA95">
        <v>86219.366845298297</v>
      </c>
      <c r="AB95">
        <v>1.71132394169714</v>
      </c>
      <c r="AC95">
        <v>407.09135660085701</v>
      </c>
      <c r="AD95">
        <v>1.27067013802121</v>
      </c>
      <c r="AE95">
        <v>0.22831468495359009</v>
      </c>
      <c r="AF95">
        <v>2.4203229078680302</v>
      </c>
      <c r="AG95">
        <v>0.18804315479122746</v>
      </c>
      <c r="AH95">
        <v>2.4739015038861898</v>
      </c>
      <c r="AI95">
        <v>1.9122562314634048</v>
      </c>
      <c r="AJ95">
        <v>1.4137236512865401</v>
      </c>
      <c r="AK95">
        <v>16.554957772122599</v>
      </c>
      <c r="AL95">
        <v>1.91161860022993</v>
      </c>
      <c r="AM95">
        <v>155.911045115782</v>
      </c>
      <c r="AN95">
        <v>13.916987587008601</v>
      </c>
      <c r="AO95">
        <v>84.621526345064794</v>
      </c>
      <c r="AP95">
        <v>4.9660937952493498</v>
      </c>
      <c r="AR95">
        <v>602.17343540199897</v>
      </c>
      <c r="AS95">
        <v>2.0546393097438602</v>
      </c>
      <c r="AT95">
        <f t="shared" si="6"/>
        <v>543.2219084292858</v>
      </c>
      <c r="AU95">
        <v>2.0546393097438602</v>
      </c>
      <c r="AV95">
        <v>1.2119506436957299</v>
      </c>
      <c r="AW95">
        <v>2.8747313311448499</v>
      </c>
      <c r="AX95">
        <v>0.48033850526167399</v>
      </c>
      <c r="AZ95">
        <v>1505.8606191845199</v>
      </c>
      <c r="BA95">
        <v>1264.8781029674301</v>
      </c>
      <c r="BB95">
        <v>13062.4053693163</v>
      </c>
      <c r="BC95" s="47">
        <v>1815144.4365856801</v>
      </c>
      <c r="BD95" s="1" t="s">
        <v>1083</v>
      </c>
      <c r="BF95" s="59" t="s">
        <v>1229</v>
      </c>
      <c r="BH95" s="51"/>
      <c r="BI95" s="51"/>
      <c r="BJ95" s="51"/>
    </row>
    <row r="96" spans="1:62" x14ac:dyDescent="0.25">
      <c r="A96">
        <v>413</v>
      </c>
      <c r="B96" t="s">
        <v>113</v>
      </c>
      <c r="C96">
        <v>29.69</v>
      </c>
      <c r="D96">
        <v>59.195</v>
      </c>
      <c r="E96">
        <v>29.504999999999999</v>
      </c>
      <c r="F96">
        <v>950000</v>
      </c>
      <c r="G96">
        <v>113.473167096285</v>
      </c>
      <c r="H96">
        <v>2.5746325878262999</v>
      </c>
      <c r="I96">
        <v>1.2783958513707401</v>
      </c>
      <c r="J96">
        <v>41.589504723241298</v>
      </c>
      <c r="K96">
        <v>339.31603147989</v>
      </c>
      <c r="L96">
        <v>1.88313843643707</v>
      </c>
      <c r="M96">
        <v>26259.101438942998</v>
      </c>
      <c r="N96">
        <v>1.74317792594412</v>
      </c>
      <c r="O96">
        <v>88399.575431915</v>
      </c>
      <c r="P96">
        <v>1.7787924042257199</v>
      </c>
      <c r="Q96">
        <v>179444.304951403</v>
      </c>
      <c r="R96">
        <v>0.46179268500868198</v>
      </c>
      <c r="S96">
        <v>83315.1151258303</v>
      </c>
      <c r="T96">
        <v>1.9310318553297401</v>
      </c>
      <c r="U96">
        <v>682.37664830679603</v>
      </c>
      <c r="V96">
        <v>18.769844268072301</v>
      </c>
      <c r="W96">
        <v>19899.681165558999</v>
      </c>
      <c r="X96">
        <v>2.4425684322029499</v>
      </c>
      <c r="Y96">
        <v>2378.9384025951799</v>
      </c>
      <c r="Z96">
        <v>2.10441029845162</v>
      </c>
      <c r="AA96">
        <v>167923.45787631499</v>
      </c>
      <c r="AB96">
        <v>2.29437139386211</v>
      </c>
      <c r="AC96">
        <v>792.37091082398604</v>
      </c>
      <c r="AD96">
        <v>1.3248658590822999</v>
      </c>
      <c r="AE96">
        <v>9.7874105647245108E-2</v>
      </c>
      <c r="AF96">
        <v>3.7353474440147201</v>
      </c>
      <c r="AG96">
        <v>0.11321049549592831</v>
      </c>
      <c r="AH96">
        <v>3.3048209128536201</v>
      </c>
      <c r="AI96">
        <v>0.81775138387569379</v>
      </c>
      <c r="AJ96">
        <v>2.62376761094851</v>
      </c>
      <c r="AK96">
        <v>28.754459829826398</v>
      </c>
      <c r="AL96">
        <v>1.6188189349350901</v>
      </c>
      <c r="AM96">
        <v>260.86665689607702</v>
      </c>
      <c r="AN96">
        <v>10.8914897628487</v>
      </c>
      <c r="AO96">
        <v>15.550702522907301</v>
      </c>
      <c r="AP96">
        <v>3.21891007550802</v>
      </c>
      <c r="AR96">
        <v>1956.2639183241599</v>
      </c>
      <c r="AS96">
        <v>2.8613038553081802</v>
      </c>
      <c r="AT96">
        <f t="shared" si="6"/>
        <v>1764.7497492046873</v>
      </c>
      <c r="AU96">
        <v>2.8613038553081802</v>
      </c>
      <c r="AV96">
        <v>0.86395545005295604</v>
      </c>
      <c r="AW96">
        <v>4.1525918375929196</v>
      </c>
      <c r="AX96">
        <v>0.448208500206073</v>
      </c>
      <c r="AZ96">
        <v>866.62231672679604</v>
      </c>
      <c r="BA96">
        <v>1022.76435721751</v>
      </c>
      <c r="BB96">
        <v>7499.9113473467096</v>
      </c>
      <c r="BC96" s="47">
        <v>4741247.5725309597</v>
      </c>
      <c r="BD96" s="1" t="s">
        <v>1083</v>
      </c>
      <c r="BF96" s="59" t="s">
        <v>1229</v>
      </c>
      <c r="BH96" s="51"/>
      <c r="BI96" s="51"/>
      <c r="BJ96" s="51"/>
    </row>
    <row r="97" spans="1:62" x14ac:dyDescent="0.25">
      <c r="A97">
        <v>414</v>
      </c>
      <c r="B97" t="s">
        <v>114</v>
      </c>
      <c r="C97">
        <v>50.704999999999998</v>
      </c>
      <c r="D97">
        <v>59.067999999999998</v>
      </c>
      <c r="E97">
        <v>8.3629999999999995</v>
      </c>
      <c r="F97">
        <v>950000</v>
      </c>
      <c r="G97">
        <v>110.513489609872</v>
      </c>
      <c r="H97">
        <v>4.1419528797628002</v>
      </c>
      <c r="I97">
        <v>0.92848903135624195</v>
      </c>
      <c r="J97">
        <v>97.875451668468997</v>
      </c>
      <c r="K97">
        <v>304.79714295641298</v>
      </c>
      <c r="L97">
        <v>2.9708539530316198</v>
      </c>
      <c r="M97">
        <v>26394.371824782</v>
      </c>
      <c r="N97">
        <v>3.1685329035805898</v>
      </c>
      <c r="O97">
        <v>88143.995143537395</v>
      </c>
      <c r="P97">
        <v>2.8989653817244601</v>
      </c>
      <c r="Q97">
        <v>179325.776358009</v>
      </c>
      <c r="R97">
        <v>0.85226517716224304</v>
      </c>
      <c r="S97">
        <v>82243.781601249997</v>
      </c>
      <c r="T97">
        <v>4.0788246558420704</v>
      </c>
      <c r="U97">
        <v>873.48552575951805</v>
      </c>
      <c r="V97">
        <v>33.268771639214201</v>
      </c>
      <c r="W97">
        <v>18030.645687148499</v>
      </c>
      <c r="X97">
        <v>3.5118813063547099</v>
      </c>
      <c r="Y97">
        <v>2351.2123115846098</v>
      </c>
      <c r="Z97">
        <v>3.4430670171012299</v>
      </c>
      <c r="AA97">
        <v>171613.233212438</v>
      </c>
      <c r="AB97">
        <v>3.7002212068235898</v>
      </c>
      <c r="AC97">
        <v>830.71412959843701</v>
      </c>
      <c r="AD97">
        <v>2.5224346192204599</v>
      </c>
      <c r="AE97">
        <v>0.18543797240544818</v>
      </c>
      <c r="AF97">
        <v>6.5226459484765096</v>
      </c>
      <c r="AG97">
        <v>0.17826889386592404</v>
      </c>
      <c r="AH97">
        <v>5.1737589510322204</v>
      </c>
      <c r="AI97">
        <v>1.5533118713473748</v>
      </c>
      <c r="AJ97">
        <v>4.0299140042667103</v>
      </c>
      <c r="AK97">
        <v>26.859526888183201</v>
      </c>
      <c r="AL97">
        <v>3.5792160831529301</v>
      </c>
      <c r="AM97">
        <v>213.94052468402899</v>
      </c>
      <c r="AN97">
        <v>23.963499149753201</v>
      </c>
      <c r="AO97">
        <v>23.103486861754099</v>
      </c>
      <c r="AP97">
        <v>4.9535246297178102</v>
      </c>
      <c r="AR97">
        <v>1279.1082435277001</v>
      </c>
      <c r="AS97">
        <v>4.15597203088464</v>
      </c>
      <c r="AT97">
        <f t="shared" si="6"/>
        <v>1153.8862066754702</v>
      </c>
      <c r="AU97">
        <v>4.15597203088464</v>
      </c>
      <c r="AV97">
        <v>1.0357488281998499</v>
      </c>
      <c r="AW97">
        <v>6.3500255462086796</v>
      </c>
      <c r="AX97">
        <v>0.38911282058177998</v>
      </c>
      <c r="AZ97">
        <v>1422.0287231756699</v>
      </c>
      <c r="BA97">
        <v>1395.78972249717</v>
      </c>
      <c r="BB97">
        <v>12327.941442027701</v>
      </c>
      <c r="BC97" s="47">
        <v>4302256.5414648</v>
      </c>
      <c r="BD97" s="1" t="s">
        <v>1083</v>
      </c>
      <c r="BF97" s="59" t="s">
        <v>1229</v>
      </c>
      <c r="BH97" s="51"/>
      <c r="BI97" s="51"/>
      <c r="BJ97" s="51"/>
    </row>
    <row r="98" spans="1:62" x14ac:dyDescent="0.25">
      <c r="A98">
        <v>415</v>
      </c>
      <c r="B98" t="s">
        <v>115</v>
      </c>
      <c r="C98">
        <v>30.027000000000001</v>
      </c>
      <c r="D98">
        <v>52.215000000000003</v>
      </c>
      <c r="E98">
        <v>22.187999999999999</v>
      </c>
      <c r="F98">
        <v>950000</v>
      </c>
      <c r="G98">
        <v>113.18843084139</v>
      </c>
      <c r="H98">
        <v>3.2288372958168199</v>
      </c>
      <c r="I98">
        <v>1.5737096919918301</v>
      </c>
      <c r="J98">
        <v>41.866050711576698</v>
      </c>
      <c r="K98">
        <v>300.96015603844398</v>
      </c>
      <c r="L98">
        <v>3.2816658752389398</v>
      </c>
      <c r="M98">
        <v>25971.123231109101</v>
      </c>
      <c r="N98">
        <v>2.7628753991904502</v>
      </c>
      <c r="O98">
        <v>86691.513194174797</v>
      </c>
      <c r="P98">
        <v>2.5788797753934398</v>
      </c>
      <c r="Q98">
        <v>176760.488253463</v>
      </c>
      <c r="R98">
        <v>0.52828326202016096</v>
      </c>
      <c r="S98">
        <v>83282.580299171401</v>
      </c>
      <c r="T98">
        <v>2.8633827364000601</v>
      </c>
      <c r="U98">
        <v>574.19864711052605</v>
      </c>
      <c r="V98">
        <v>22.8563496754679</v>
      </c>
      <c r="W98">
        <v>21040.359992705198</v>
      </c>
      <c r="X98">
        <v>3.02861991907869</v>
      </c>
      <c r="Y98">
        <v>2344.63078473632</v>
      </c>
      <c r="Z98">
        <v>2.5165305044395798</v>
      </c>
      <c r="AA98">
        <v>173996.22751614999</v>
      </c>
      <c r="AB98">
        <v>3.8139020987914698</v>
      </c>
      <c r="AC98">
        <v>795.44773312093798</v>
      </c>
      <c r="AD98">
        <v>2.1198872643289599</v>
      </c>
      <c r="AE98">
        <v>0.10039557338624688</v>
      </c>
      <c r="AF98">
        <v>7.7322102127169998</v>
      </c>
      <c r="AG98">
        <v>0.11119295596186402</v>
      </c>
      <c r="AH98">
        <v>4.6680623316038501</v>
      </c>
      <c r="AI98">
        <v>0.81663078761828767</v>
      </c>
      <c r="AJ98">
        <v>5.83566420674632</v>
      </c>
      <c r="AK98">
        <v>25.698539719336701</v>
      </c>
      <c r="AL98">
        <v>2.9314633581426999</v>
      </c>
      <c r="AM98">
        <v>280.48134269222498</v>
      </c>
      <c r="AN98">
        <v>12.454404143473999</v>
      </c>
      <c r="AO98">
        <v>10.757880355513301</v>
      </c>
      <c r="AP98">
        <v>4.5177789235923003</v>
      </c>
      <c r="AR98">
        <v>1998.1803280643001</v>
      </c>
      <c r="AS98">
        <v>3.4014354080751201</v>
      </c>
      <c r="AT98">
        <f t="shared" si="6"/>
        <v>1802.5626296057333</v>
      </c>
      <c r="AU98">
        <v>3.4014354080751201</v>
      </c>
      <c r="AV98">
        <v>0.89976782597342697</v>
      </c>
      <c r="AW98">
        <v>5.5953231201137497</v>
      </c>
      <c r="AX98">
        <v>2.1180363548704E-2</v>
      </c>
      <c r="AZ98">
        <v>940.36079148438296</v>
      </c>
      <c r="BA98">
        <v>1061.6030585906101</v>
      </c>
      <c r="BB98">
        <v>7928.1392480425002</v>
      </c>
      <c r="BC98" s="47">
        <v>5024807.2803321304</v>
      </c>
      <c r="BD98" s="1" t="s">
        <v>1083</v>
      </c>
      <c r="BF98" s="59" t="s">
        <v>1229</v>
      </c>
      <c r="BH98" s="51"/>
      <c r="BI98" s="51"/>
      <c r="BJ98" s="51"/>
    </row>
    <row r="99" spans="1:62" x14ac:dyDescent="0.25">
      <c r="A99">
        <v>416</v>
      </c>
      <c r="B99" t="s">
        <v>116</v>
      </c>
      <c r="C99">
        <v>35.152000000000001</v>
      </c>
      <c r="D99">
        <v>69.688999999999993</v>
      </c>
      <c r="E99">
        <v>34.537999999999997</v>
      </c>
      <c r="F99">
        <v>950000</v>
      </c>
      <c r="G99">
        <v>112.18318183173901</v>
      </c>
      <c r="H99">
        <v>2.2378615728157398</v>
      </c>
      <c r="I99">
        <v>1.9220863935900301</v>
      </c>
      <c r="J99">
        <v>32.617044950662802</v>
      </c>
      <c r="K99">
        <v>326.14394192753701</v>
      </c>
      <c r="L99">
        <v>2.1566661602150399</v>
      </c>
      <c r="M99">
        <v>26330.943001884199</v>
      </c>
      <c r="N99">
        <v>1.92985058955799</v>
      </c>
      <c r="O99">
        <v>88055.929038097296</v>
      </c>
      <c r="P99">
        <v>1.6304552981578899</v>
      </c>
      <c r="Q99">
        <v>178367.74643365599</v>
      </c>
      <c r="R99">
        <v>0.42758217974874002</v>
      </c>
      <c r="S99">
        <v>83671.106162479293</v>
      </c>
      <c r="T99">
        <v>1.69481557451166</v>
      </c>
      <c r="U99">
        <v>679.21690148960795</v>
      </c>
      <c r="V99">
        <v>18.1670715267968</v>
      </c>
      <c r="W99">
        <v>19395.4289432392</v>
      </c>
      <c r="X99">
        <v>2.5648290257044599</v>
      </c>
      <c r="Y99">
        <v>2324.1735646543898</v>
      </c>
      <c r="Z99">
        <v>1.87295340966219</v>
      </c>
      <c r="AA99">
        <v>170502.96006903501</v>
      </c>
      <c r="AB99">
        <v>2.12240473870418</v>
      </c>
      <c r="AC99">
        <v>804.62345129793596</v>
      </c>
      <c r="AD99">
        <v>1.2351282106105901</v>
      </c>
      <c r="AE99">
        <v>0.14575525011761212</v>
      </c>
      <c r="AF99">
        <v>2.30475240145251</v>
      </c>
      <c r="AG99">
        <v>0.14644991290838605</v>
      </c>
      <c r="AH99">
        <v>2.4636228006971099</v>
      </c>
      <c r="AI99">
        <v>1.2142216087258135</v>
      </c>
      <c r="AJ99">
        <v>1.62118933394368</v>
      </c>
      <c r="AK99">
        <v>28.6278606292021</v>
      </c>
      <c r="AL99">
        <v>1.5300677324994401</v>
      </c>
      <c r="AM99">
        <v>266.23383103969798</v>
      </c>
      <c r="AN99">
        <v>10.3746370073266</v>
      </c>
      <c r="AO99">
        <v>16.5311259713156</v>
      </c>
      <c r="AP99">
        <v>4.1719423909686899</v>
      </c>
      <c r="AR99">
        <v>1525.6038310235799</v>
      </c>
      <c r="AS99">
        <v>2.1801327468475602</v>
      </c>
      <c r="AT99">
        <f t="shared" si="6"/>
        <v>1376.2503887977182</v>
      </c>
      <c r="AU99">
        <v>2.1801327468475602</v>
      </c>
      <c r="AV99">
        <v>0.99455385780195804</v>
      </c>
      <c r="AW99">
        <v>3.0928262151370398</v>
      </c>
      <c r="AX99">
        <v>0.63300066881582195</v>
      </c>
      <c r="AZ99">
        <v>1179.77189176504</v>
      </c>
      <c r="BA99">
        <v>1208.94336371911</v>
      </c>
      <c r="BB99">
        <v>10139.2189230982</v>
      </c>
      <c r="BC99" s="47">
        <v>4402637.8914884301</v>
      </c>
      <c r="BD99" s="1" t="s">
        <v>1083</v>
      </c>
      <c r="BF99" s="59" t="s">
        <v>1229</v>
      </c>
      <c r="BH99" s="51"/>
      <c r="BI99" s="51"/>
      <c r="BJ99" s="51"/>
    </row>
    <row r="100" spans="1:62" x14ac:dyDescent="0.25">
      <c r="A100">
        <v>417</v>
      </c>
      <c r="B100" t="s">
        <v>117</v>
      </c>
      <c r="C100">
        <v>30.027000000000001</v>
      </c>
      <c r="D100">
        <v>57.905999999999999</v>
      </c>
      <c r="E100">
        <v>27.879000000000001</v>
      </c>
      <c r="F100">
        <v>950000</v>
      </c>
      <c r="G100">
        <v>96.872432844953096</v>
      </c>
      <c r="H100">
        <v>6.2220535187252004</v>
      </c>
      <c r="I100">
        <v>1.5653483460709301</v>
      </c>
      <c r="J100">
        <v>39.025801932597901</v>
      </c>
      <c r="K100">
        <v>280.29231753799399</v>
      </c>
      <c r="L100">
        <v>4.0721266500252504</v>
      </c>
      <c r="M100">
        <v>23267.677518848799</v>
      </c>
      <c r="N100">
        <v>5.0832535147051603</v>
      </c>
      <c r="O100">
        <v>77264.563332710793</v>
      </c>
      <c r="P100">
        <v>4.6215392697519802</v>
      </c>
      <c r="Q100">
        <v>209634.508854049</v>
      </c>
      <c r="R100">
        <v>0.47246523902072202</v>
      </c>
      <c r="S100">
        <v>73039.998172657302</v>
      </c>
      <c r="T100">
        <v>4.8140136455670097</v>
      </c>
      <c r="U100">
        <v>943.61653933584296</v>
      </c>
      <c r="V100">
        <v>16.573614436944801</v>
      </c>
      <c r="W100">
        <v>18426.441909711499</v>
      </c>
      <c r="X100">
        <v>7.6343222856500796</v>
      </c>
      <c r="Y100">
        <v>2095.1006625649702</v>
      </c>
      <c r="Z100">
        <v>5.5529134549021597</v>
      </c>
      <c r="AA100">
        <v>149657.92427910201</v>
      </c>
      <c r="AB100">
        <v>5.7296413188300503</v>
      </c>
      <c r="AC100">
        <v>710.47082959618501</v>
      </c>
      <c r="AD100">
        <v>4.7212019667870004</v>
      </c>
      <c r="AE100">
        <v>9.0150213288746547E-2</v>
      </c>
      <c r="AF100">
        <v>6.2346202990379096</v>
      </c>
      <c r="AG100">
        <v>0.10530867133239832</v>
      </c>
      <c r="AH100">
        <v>5.9467345378379504</v>
      </c>
      <c r="AI100">
        <v>0.77664751217498373</v>
      </c>
      <c r="AJ100">
        <v>6.0444718897246901</v>
      </c>
      <c r="AK100">
        <v>23.652377752744499</v>
      </c>
      <c r="AL100">
        <v>5.0732803824599699</v>
      </c>
      <c r="AM100">
        <v>226.964215190977</v>
      </c>
      <c r="AN100">
        <v>12.1059948477982</v>
      </c>
      <c r="AO100">
        <v>11.0718733720119</v>
      </c>
      <c r="AP100">
        <v>9.0274105342982391</v>
      </c>
      <c r="AR100">
        <v>1876.9244826321001</v>
      </c>
      <c r="AS100">
        <v>2.7619882088985999</v>
      </c>
      <c r="AT100">
        <f t="shared" si="6"/>
        <v>1693.1774792629365</v>
      </c>
      <c r="AU100">
        <v>2.7619882088985999</v>
      </c>
      <c r="AV100">
        <v>0.85302778524905998</v>
      </c>
      <c r="AW100">
        <v>4.4308077094422398</v>
      </c>
      <c r="AX100">
        <v>0.41115098276148698</v>
      </c>
      <c r="AZ100">
        <v>777.4906099881</v>
      </c>
      <c r="BA100">
        <v>927.49902000922395</v>
      </c>
      <c r="BB100">
        <v>6923.9758550572697</v>
      </c>
      <c r="BC100" s="47">
        <v>4137316.0209376798</v>
      </c>
      <c r="BD100" s="1" t="s">
        <v>1083</v>
      </c>
      <c r="BF100" s="59" t="s">
        <v>1228</v>
      </c>
      <c r="BH100" s="51"/>
      <c r="BI100" s="51"/>
      <c r="BJ100" s="51"/>
    </row>
    <row r="101" spans="1:62" x14ac:dyDescent="0.25">
      <c r="A101">
        <v>418</v>
      </c>
      <c r="B101" t="s">
        <v>118</v>
      </c>
      <c r="C101">
        <v>29.69</v>
      </c>
      <c r="D101">
        <v>69.69</v>
      </c>
      <c r="E101">
        <v>40</v>
      </c>
      <c r="F101">
        <v>950000</v>
      </c>
      <c r="G101">
        <v>91.809946305618993</v>
      </c>
      <c r="H101">
        <v>2.4508842261404298</v>
      </c>
      <c r="I101">
        <v>16.447451885864201</v>
      </c>
      <c r="J101">
        <v>10.4665251457749</v>
      </c>
      <c r="K101">
        <v>690.57275761538097</v>
      </c>
      <c r="L101">
        <v>1.4708974874382199</v>
      </c>
      <c r="M101">
        <v>20246.457247352399</v>
      </c>
      <c r="N101">
        <v>2.0297665408773198</v>
      </c>
      <c r="O101">
        <v>109738.912565944</v>
      </c>
      <c r="P101">
        <v>1.35259210546899</v>
      </c>
      <c r="Q101">
        <v>197194.360345191</v>
      </c>
      <c r="R101">
        <v>0.39862050258955001</v>
      </c>
      <c r="S101">
        <v>87594.475432168605</v>
      </c>
      <c r="T101">
        <v>1.87074377115852</v>
      </c>
      <c r="U101">
        <v>682.30325707748102</v>
      </c>
      <c r="V101">
        <v>16.988742925392099</v>
      </c>
      <c r="W101">
        <v>12757.326270612701</v>
      </c>
      <c r="X101">
        <v>2.24098902954238</v>
      </c>
      <c r="Y101">
        <v>1615.2406500080599</v>
      </c>
      <c r="Z101">
        <v>2.2647018744854401</v>
      </c>
      <c r="AA101">
        <v>120463.53157848099</v>
      </c>
      <c r="AB101">
        <v>2.3925565038570502</v>
      </c>
      <c r="AC101">
        <v>689.19234062514204</v>
      </c>
      <c r="AD101">
        <v>1.12714895245775</v>
      </c>
      <c r="AE101">
        <v>0.30100220143579082</v>
      </c>
      <c r="AF101">
        <v>2.1278888552855202</v>
      </c>
      <c r="AG101">
        <v>0.25935008822977845</v>
      </c>
      <c r="AH101">
        <v>2.1099127776934199</v>
      </c>
      <c r="AI101">
        <v>2.5264213330884302</v>
      </c>
      <c r="AJ101">
        <v>1.8571762013967801</v>
      </c>
      <c r="AK101">
        <v>22.025517994762499</v>
      </c>
      <c r="AL101">
        <v>1.8957539809884001</v>
      </c>
      <c r="AM101">
        <v>378.70106218738499</v>
      </c>
      <c r="AN101">
        <v>8.7198434066317603</v>
      </c>
      <c r="AO101">
        <v>8.9769036732618197</v>
      </c>
      <c r="AP101">
        <v>2.9724591196752099</v>
      </c>
      <c r="AR101">
        <v>741.04821868878798</v>
      </c>
      <c r="AS101">
        <v>1.94516392453045</v>
      </c>
      <c r="AT101">
        <f t="shared" si="6"/>
        <v>668.50113925319431</v>
      </c>
      <c r="AU101">
        <v>1.94516392453045</v>
      </c>
      <c r="AV101">
        <v>1.1600998658546999</v>
      </c>
      <c r="AW101">
        <v>2.0863702353326499</v>
      </c>
      <c r="AX101">
        <v>0.17447853262015001</v>
      </c>
      <c r="AZ101">
        <v>2398.8445226656199</v>
      </c>
      <c r="BA101">
        <v>2108.8013012071001</v>
      </c>
      <c r="BB101">
        <v>20854.115600351401</v>
      </c>
      <c r="BC101" s="47">
        <v>3711580.1599964201</v>
      </c>
      <c r="BD101" s="1" t="s">
        <v>1083</v>
      </c>
      <c r="BF101" s="59" t="s">
        <v>1234</v>
      </c>
      <c r="BH101" s="51"/>
      <c r="BI101" s="51"/>
      <c r="BJ101" s="51"/>
    </row>
    <row r="102" spans="1:62" x14ac:dyDescent="0.25">
      <c r="A102">
        <v>419</v>
      </c>
      <c r="B102" t="s">
        <v>119</v>
      </c>
      <c r="C102">
        <v>34.802999999999997</v>
      </c>
      <c r="D102">
        <v>66.396000000000001</v>
      </c>
      <c r="E102">
        <v>31.593</v>
      </c>
      <c r="F102">
        <v>950000</v>
      </c>
      <c r="G102">
        <v>106.06630089882201</v>
      </c>
      <c r="H102">
        <v>2.6062250820422399</v>
      </c>
      <c r="I102">
        <v>4.1024759171938303</v>
      </c>
      <c r="J102">
        <v>23.269894056676499</v>
      </c>
      <c r="K102">
        <v>377.15321285723297</v>
      </c>
      <c r="L102">
        <v>2.82777014898255</v>
      </c>
      <c r="M102">
        <v>25366.203869985002</v>
      </c>
      <c r="N102">
        <v>1.7515442767912699</v>
      </c>
      <c r="O102">
        <v>92588.391885350997</v>
      </c>
      <c r="P102">
        <v>1.70735615650743</v>
      </c>
      <c r="Q102">
        <v>182547.138154885</v>
      </c>
      <c r="R102">
        <v>0.44479803720960498</v>
      </c>
      <c r="S102">
        <v>84234.724328680095</v>
      </c>
      <c r="T102">
        <v>1.88113053804595</v>
      </c>
      <c r="U102">
        <v>743.92789860166897</v>
      </c>
      <c r="V102">
        <v>18.0174272116952</v>
      </c>
      <c r="W102">
        <v>17438.329371600699</v>
      </c>
      <c r="X102">
        <v>1.88198127718908</v>
      </c>
      <c r="Y102">
        <v>2227.02762151552</v>
      </c>
      <c r="Z102">
        <v>1.70763621876838</v>
      </c>
      <c r="AA102">
        <v>160155.224304156</v>
      </c>
      <c r="AB102">
        <v>2.1002230405156701</v>
      </c>
      <c r="AC102">
        <v>776.21757154431896</v>
      </c>
      <c r="AD102">
        <v>1.2821727300696599</v>
      </c>
      <c r="AE102">
        <v>0.13917707028725371</v>
      </c>
      <c r="AF102">
        <v>3.7620398582193002</v>
      </c>
      <c r="AG102">
        <v>0.14406398032659098</v>
      </c>
      <c r="AH102">
        <v>3.41395672257869</v>
      </c>
      <c r="AI102">
        <v>1.1689529499323708</v>
      </c>
      <c r="AJ102">
        <v>3.2287226646021798</v>
      </c>
      <c r="AK102">
        <v>25.865629011844401</v>
      </c>
      <c r="AL102">
        <v>1.6435230444331701</v>
      </c>
      <c r="AM102">
        <v>270.90386843986698</v>
      </c>
      <c r="AN102">
        <v>10.713489587414299</v>
      </c>
      <c r="AO102">
        <v>11.589116327811301</v>
      </c>
      <c r="AP102">
        <v>3.3746430433889998</v>
      </c>
      <c r="AR102">
        <v>1498.4689889655201</v>
      </c>
      <c r="AS102">
        <v>3.2036747368420002</v>
      </c>
      <c r="AT102">
        <f t="shared" si="6"/>
        <v>1351.7719913442234</v>
      </c>
      <c r="AU102">
        <v>3.2036747368420002</v>
      </c>
      <c r="AV102">
        <v>0.96486106183542597</v>
      </c>
      <c r="AW102">
        <v>3.4690877001529898</v>
      </c>
      <c r="AX102">
        <v>0.24280920626805699</v>
      </c>
      <c r="AZ102">
        <v>1137.25454285048</v>
      </c>
      <c r="BA102">
        <v>1200.94164440292</v>
      </c>
      <c r="BB102">
        <v>9860.1877072597599</v>
      </c>
      <c r="BC102" s="47">
        <v>4278653.5102441898</v>
      </c>
      <c r="BD102" s="1" t="s">
        <v>1083</v>
      </c>
      <c r="BF102" s="59" t="s">
        <v>1230</v>
      </c>
      <c r="BH102" s="51"/>
      <c r="BI102" s="51"/>
      <c r="BJ102" s="51"/>
    </row>
    <row r="103" spans="1:62" x14ac:dyDescent="0.25">
      <c r="A103">
        <v>420</v>
      </c>
      <c r="B103" t="s">
        <v>120</v>
      </c>
      <c r="C103">
        <v>30.027000000000001</v>
      </c>
      <c r="D103">
        <v>70.027000000000001</v>
      </c>
      <c r="E103">
        <v>40</v>
      </c>
      <c r="F103">
        <v>950000</v>
      </c>
      <c r="G103">
        <v>89.889014453102206</v>
      </c>
      <c r="H103">
        <v>3.5644222597977699</v>
      </c>
      <c r="I103">
        <v>9.5225331480649391</v>
      </c>
      <c r="J103">
        <v>13.808562309414</v>
      </c>
      <c r="K103">
        <v>560.62862597971503</v>
      </c>
      <c r="L103">
        <v>2.6688596541430201</v>
      </c>
      <c r="M103">
        <v>21687.947004453599</v>
      </c>
      <c r="N103">
        <v>3.5048623057364598</v>
      </c>
      <c r="O103">
        <v>97888.3366393951</v>
      </c>
      <c r="P103">
        <v>1.9897041647846601</v>
      </c>
      <c r="Q103">
        <v>196727.17704904001</v>
      </c>
      <c r="R103">
        <v>0.39862050258955001</v>
      </c>
      <c r="S103">
        <v>80561.044488346699</v>
      </c>
      <c r="T103">
        <v>2.3919563594030899</v>
      </c>
      <c r="U103">
        <v>2045.52460913563</v>
      </c>
      <c r="V103">
        <v>9.86431159165266</v>
      </c>
      <c r="W103">
        <v>17594.644702297199</v>
      </c>
      <c r="X103">
        <v>3.2038159510220501</v>
      </c>
      <c r="Y103">
        <v>1896.5078115143999</v>
      </c>
      <c r="Z103">
        <v>3.8454446265136899</v>
      </c>
      <c r="AA103">
        <v>135601.57953888099</v>
      </c>
      <c r="AB103">
        <v>3.75763257670256</v>
      </c>
      <c r="AC103">
        <v>686.22044858753304</v>
      </c>
      <c r="AD103">
        <v>2.7760753940666301</v>
      </c>
      <c r="AE103">
        <v>0.26026014119658492</v>
      </c>
      <c r="AF103">
        <v>5.05598033940338</v>
      </c>
      <c r="AG103">
        <v>0.22765877670472812</v>
      </c>
      <c r="AH103">
        <v>4.0983771411523504</v>
      </c>
      <c r="AI103">
        <v>2.1493510624131149</v>
      </c>
      <c r="AJ103">
        <v>4.8982657273187797</v>
      </c>
      <c r="AK103">
        <v>19.493927301915502</v>
      </c>
      <c r="AL103">
        <v>4.0821071125506503</v>
      </c>
      <c r="AM103">
        <v>257.34443868697701</v>
      </c>
      <c r="AN103">
        <v>9.9464143736696808</v>
      </c>
      <c r="AO103">
        <v>8.6967928932162106</v>
      </c>
      <c r="AP103">
        <v>5.3084118995940903</v>
      </c>
      <c r="AR103">
        <v>842.05630845381597</v>
      </c>
      <c r="AS103">
        <v>6.1643673402493304</v>
      </c>
      <c r="AT103">
        <f t="shared" si="6"/>
        <v>759.6207470989392</v>
      </c>
      <c r="AU103">
        <v>6.1643673402493304</v>
      </c>
      <c r="AV103">
        <v>1.14380364841367</v>
      </c>
      <c r="AW103">
        <v>2.4122112491011301</v>
      </c>
      <c r="AX103">
        <v>-0.301736603094925</v>
      </c>
      <c r="AZ103">
        <v>2053.9947281856098</v>
      </c>
      <c r="BA103">
        <v>1832.7262679712401</v>
      </c>
      <c r="BB103">
        <v>17587.452803661101</v>
      </c>
      <c r="BC103" s="47">
        <v>3660264.0767912101</v>
      </c>
      <c r="BD103" s="1" t="s">
        <v>1083</v>
      </c>
      <c r="BF103" s="59" t="s">
        <v>1229</v>
      </c>
      <c r="BH103" s="51"/>
      <c r="BI103" s="51"/>
      <c r="BJ103" s="51"/>
    </row>
    <row r="104" spans="1:62" x14ac:dyDescent="0.25">
      <c r="A104">
        <v>421</v>
      </c>
      <c r="B104" t="s">
        <v>121</v>
      </c>
      <c r="C104">
        <v>29.699000000000002</v>
      </c>
      <c r="D104">
        <v>69.698999999999998</v>
      </c>
      <c r="E104">
        <v>40</v>
      </c>
      <c r="F104">
        <v>950000</v>
      </c>
      <c r="G104">
        <v>109.547166495943</v>
      </c>
      <c r="H104">
        <v>1.8878448457078301</v>
      </c>
      <c r="I104">
        <v>1.51084469493202</v>
      </c>
      <c r="J104">
        <v>33.764388303655302</v>
      </c>
      <c r="K104">
        <v>391.28674414086601</v>
      </c>
      <c r="L104">
        <v>2.1421256722516202</v>
      </c>
      <c r="M104">
        <v>26248.679385565301</v>
      </c>
      <c r="N104">
        <v>1.6042041819851001</v>
      </c>
      <c r="O104">
        <v>88211.813874134299</v>
      </c>
      <c r="P104">
        <v>1.6944337791085999</v>
      </c>
      <c r="Q104">
        <v>179233.55744854099</v>
      </c>
      <c r="R104">
        <v>0.39862050258955001</v>
      </c>
      <c r="S104">
        <v>85348.634090502601</v>
      </c>
      <c r="T104">
        <v>1.89881136544902</v>
      </c>
      <c r="U104">
        <v>791.28790739665999</v>
      </c>
      <c r="V104">
        <v>15.441341706998999</v>
      </c>
      <c r="W104">
        <v>19622.6050085149</v>
      </c>
      <c r="X104">
        <v>2.4944243079883002</v>
      </c>
      <c r="Y104">
        <v>2343.7883055154798</v>
      </c>
      <c r="Z104">
        <v>1.8172829397011001</v>
      </c>
      <c r="AA104">
        <v>166927.35444328599</v>
      </c>
      <c r="AB104">
        <v>2.0487022707923099</v>
      </c>
      <c r="AC104">
        <v>794.22642439596405</v>
      </c>
      <c r="AD104">
        <v>1.06732223096621</v>
      </c>
      <c r="AE104">
        <v>7.0352947070228281E-2</v>
      </c>
      <c r="AF104">
        <v>7.9645808583176203</v>
      </c>
      <c r="AG104">
        <v>9.9546984825639825E-2</v>
      </c>
      <c r="AH104">
        <v>4.4218749515455604</v>
      </c>
      <c r="AI104">
        <v>0.59893697373070498</v>
      </c>
      <c r="AJ104">
        <v>6.6135719145501204</v>
      </c>
      <c r="AK104">
        <v>31.584486074945598</v>
      </c>
      <c r="AL104">
        <v>1.6484504210652</v>
      </c>
      <c r="AM104">
        <v>220.18161284387901</v>
      </c>
      <c r="AN104">
        <v>10.4700941197075</v>
      </c>
      <c r="AO104">
        <v>4.8394348609249898</v>
      </c>
      <c r="AP104">
        <v>5.0409958281908898</v>
      </c>
      <c r="AR104">
        <v>2217.7623524943201</v>
      </c>
      <c r="AS104">
        <v>3.3816639322028301</v>
      </c>
      <c r="AT104">
        <f t="shared" si="6"/>
        <v>2000.6480305135487</v>
      </c>
      <c r="AU104">
        <v>3.3816639322028301</v>
      </c>
      <c r="AV104">
        <v>0.70521789453414796</v>
      </c>
      <c r="AW104">
        <v>5.0920151159770297</v>
      </c>
      <c r="AX104">
        <v>-0.35057127346078898</v>
      </c>
      <c r="AZ104">
        <v>585.43817865151402</v>
      </c>
      <c r="BA104">
        <v>845.332496018764</v>
      </c>
      <c r="BB104">
        <v>5157.6038995057397</v>
      </c>
      <c r="BC104" s="47">
        <v>4465194.52614595</v>
      </c>
      <c r="BD104" s="1" t="s">
        <v>1083</v>
      </c>
      <c r="BF104" s="59" t="s">
        <v>1234</v>
      </c>
      <c r="BH104" s="51"/>
      <c r="BI104" s="51"/>
      <c r="BJ104" s="51"/>
    </row>
    <row r="105" spans="1:62" x14ac:dyDescent="0.25">
      <c r="BD105" s="1"/>
      <c r="BH105" s="51"/>
      <c r="BI105" s="51"/>
      <c r="BJ105" s="51"/>
    </row>
    <row r="106" spans="1:62" x14ac:dyDescent="0.25">
      <c r="A106">
        <v>422</v>
      </c>
      <c r="B106" t="s">
        <v>122</v>
      </c>
      <c r="C106">
        <v>30.027000000000001</v>
      </c>
      <c r="D106">
        <v>48.73</v>
      </c>
      <c r="E106">
        <v>18.702999999999999</v>
      </c>
      <c r="F106">
        <v>950000</v>
      </c>
      <c r="G106">
        <v>142.38338039295701</v>
      </c>
      <c r="H106">
        <v>2.0865583483358199</v>
      </c>
      <c r="I106">
        <v>3.27000032530403</v>
      </c>
      <c r="J106">
        <v>34.734736264849197</v>
      </c>
      <c r="K106">
        <v>22.047798983615898</v>
      </c>
      <c r="L106">
        <v>3.20967934047597</v>
      </c>
      <c r="M106">
        <v>30981.353211603498</v>
      </c>
      <c r="N106">
        <v>2.0478467816402501</v>
      </c>
      <c r="O106">
        <v>122628.473405479</v>
      </c>
      <c r="P106">
        <v>1.8325779779632301</v>
      </c>
      <c r="Q106">
        <v>133391.03545760299</v>
      </c>
      <c r="R106">
        <v>0.57760597250731205</v>
      </c>
      <c r="S106">
        <v>807.848743054024</v>
      </c>
      <c r="T106">
        <v>2.9518593919936</v>
      </c>
      <c r="U106">
        <v>1147.9290278475901</v>
      </c>
      <c r="V106">
        <v>19.488442197939399</v>
      </c>
      <c r="W106">
        <v>1240.10522488842</v>
      </c>
      <c r="X106">
        <v>3.0704651214440601</v>
      </c>
      <c r="Y106">
        <v>3021.4099860851302</v>
      </c>
      <c r="Z106">
        <v>1.96510898193062</v>
      </c>
      <c r="AA106">
        <v>289567.46517546597</v>
      </c>
      <c r="AB106">
        <v>1.8324293001798699</v>
      </c>
      <c r="AC106">
        <v>11.052867211553901</v>
      </c>
      <c r="AD106">
        <v>2.5604340770324101</v>
      </c>
      <c r="AE106">
        <v>0.11438078674243349</v>
      </c>
      <c r="AF106">
        <v>4.0961281698890302</v>
      </c>
      <c r="AG106">
        <v>7.8874069507619451E-2</v>
      </c>
      <c r="AH106">
        <v>4.3326202888054999</v>
      </c>
      <c r="AI106">
        <v>0.92727099839387428</v>
      </c>
      <c r="AJ106">
        <v>2.25810306304367</v>
      </c>
      <c r="AK106">
        <v>1.6174661998692601</v>
      </c>
      <c r="AL106">
        <v>4.4846590235503596</v>
      </c>
      <c r="AM106">
        <v>1.1536002864035599</v>
      </c>
      <c r="AN106">
        <v>216.906653724432</v>
      </c>
      <c r="AO106">
        <v>105.413291627513</v>
      </c>
      <c r="AP106">
        <v>1.92887065966055</v>
      </c>
      <c r="AR106">
        <v>39.070185937323203</v>
      </c>
      <c r="AS106">
        <v>4.1134610176337203</v>
      </c>
      <c r="AT106">
        <f t="shared" si="6"/>
        <v>35.245295989171595</v>
      </c>
      <c r="AU106">
        <v>4.1134610176337203</v>
      </c>
      <c r="AV106">
        <v>1.44675023650062</v>
      </c>
      <c r="AW106">
        <v>5.3321500476434203</v>
      </c>
      <c r="AX106">
        <v>0.51024864864373398</v>
      </c>
      <c r="AZ106">
        <v>883.58559282679505</v>
      </c>
      <c r="BA106">
        <v>621.73868247969097</v>
      </c>
      <c r="BB106">
        <v>7408.2361109737403</v>
      </c>
      <c r="BC106" s="47">
        <v>57687.7358465039</v>
      </c>
      <c r="BD106" s="1" t="s">
        <v>1082</v>
      </c>
      <c r="BH106" s="51"/>
      <c r="BI106" s="51"/>
      <c r="BJ106" s="51"/>
    </row>
    <row r="107" spans="1:62" x14ac:dyDescent="0.25">
      <c r="A107">
        <v>422</v>
      </c>
      <c r="B107" t="s">
        <v>122</v>
      </c>
      <c r="C107">
        <v>56.164000000000001</v>
      </c>
      <c r="D107">
        <v>69.87</v>
      </c>
      <c r="E107">
        <v>13.706</v>
      </c>
      <c r="F107">
        <v>950000</v>
      </c>
      <c r="G107">
        <v>133.282582014356</v>
      </c>
      <c r="H107">
        <v>3.4072731866311998</v>
      </c>
      <c r="I107">
        <v>13.462802989974501</v>
      </c>
      <c r="J107">
        <v>23.966847386756299</v>
      </c>
      <c r="K107">
        <v>70.749732230949704</v>
      </c>
      <c r="L107">
        <v>15.6166631306257</v>
      </c>
      <c r="M107">
        <v>28484.175055882799</v>
      </c>
      <c r="N107">
        <v>2.7494846781704001</v>
      </c>
      <c r="O107">
        <v>120127.694988306</v>
      </c>
      <c r="P107">
        <v>1.80879913269855</v>
      </c>
      <c r="Q107">
        <v>145961.22904459399</v>
      </c>
      <c r="R107">
        <v>0.66736820605067204</v>
      </c>
      <c r="S107">
        <v>6632.4537899789302</v>
      </c>
      <c r="T107">
        <v>14.785459593324701</v>
      </c>
      <c r="U107">
        <v>1159.3832497016199</v>
      </c>
      <c r="V107">
        <v>26.588544172793299</v>
      </c>
      <c r="W107">
        <v>1434.2785409200701</v>
      </c>
      <c r="X107">
        <v>5.8292033419700902</v>
      </c>
      <c r="Y107">
        <v>2779.0304014180601</v>
      </c>
      <c r="Z107">
        <v>2.5021658119732999</v>
      </c>
      <c r="AA107">
        <v>269967.59610865498</v>
      </c>
      <c r="AB107">
        <v>2.3740262527309199</v>
      </c>
      <c r="AC107">
        <v>79.186771095889199</v>
      </c>
      <c r="AD107">
        <v>11.803954255583699</v>
      </c>
      <c r="AE107">
        <v>0.10889244733550781</v>
      </c>
      <c r="AF107">
        <v>5.3454285994275201</v>
      </c>
      <c r="AG107">
        <v>8.5178510380911551E-2</v>
      </c>
      <c r="AH107">
        <v>5.4776135672009501</v>
      </c>
      <c r="AI107">
        <v>0.92823899827536827</v>
      </c>
      <c r="AJ107">
        <v>2.5624984256469299</v>
      </c>
      <c r="AK107">
        <v>2.7070112731623999</v>
      </c>
      <c r="AL107">
        <v>5.0809089656699902</v>
      </c>
      <c r="AM107">
        <v>10.351074342751501</v>
      </c>
      <c r="AN107">
        <v>101.375370850957</v>
      </c>
      <c r="AO107">
        <v>88.007843477537406</v>
      </c>
      <c r="AP107">
        <v>3.13451754692416</v>
      </c>
      <c r="AR107">
        <v>255.83753818717199</v>
      </c>
      <c r="AS107">
        <v>11.261995176074301</v>
      </c>
      <c r="AT107">
        <f t="shared" si="6"/>
        <v>230.79157526951994</v>
      </c>
      <c r="AU107">
        <v>11.261995176074301</v>
      </c>
      <c r="AV107">
        <v>1.2691497074342599</v>
      </c>
      <c r="AW107">
        <v>7.2154098814098298</v>
      </c>
      <c r="AX107">
        <v>0.241660675310332</v>
      </c>
      <c r="AZ107">
        <v>600.64790516364701</v>
      </c>
      <c r="BA107">
        <v>479.84923926038402</v>
      </c>
      <c r="BB107">
        <v>5295.8896213311</v>
      </c>
      <c r="BC107" s="47">
        <v>294945.87528122403</v>
      </c>
      <c r="BD107" s="1" t="s">
        <v>1082</v>
      </c>
      <c r="BH107" s="51"/>
      <c r="BI107" s="51"/>
      <c r="BJ107" s="51"/>
    </row>
    <row r="108" spans="1:62" x14ac:dyDescent="0.25">
      <c r="A108">
        <v>423</v>
      </c>
      <c r="B108" t="s">
        <v>123</v>
      </c>
      <c r="C108">
        <v>30.027999999999999</v>
      </c>
      <c r="D108">
        <v>70.028000000000006</v>
      </c>
      <c r="E108">
        <v>40</v>
      </c>
      <c r="F108">
        <v>950000</v>
      </c>
      <c r="G108">
        <v>138.52413397333601</v>
      </c>
      <c r="H108">
        <v>1.7640514749974101</v>
      </c>
      <c r="I108">
        <v>3.2943505017935601</v>
      </c>
      <c r="J108">
        <v>24.605276568616301</v>
      </c>
      <c r="K108">
        <v>20.9383466273589</v>
      </c>
      <c r="L108">
        <v>2.7217870027648798</v>
      </c>
      <c r="M108">
        <v>30523.923138503698</v>
      </c>
      <c r="N108">
        <v>1.3220699768207</v>
      </c>
      <c r="O108">
        <v>122485.67833623401</v>
      </c>
      <c r="P108">
        <v>1.4314969171793299</v>
      </c>
      <c r="Q108">
        <v>133823.04883478099</v>
      </c>
      <c r="R108">
        <v>0.39862050258955001</v>
      </c>
      <c r="S108">
        <v>570.64597585464105</v>
      </c>
      <c r="T108">
        <v>2.5032630311403201</v>
      </c>
      <c r="U108">
        <v>790.90255855116197</v>
      </c>
      <c r="V108">
        <v>16.612803423942999</v>
      </c>
      <c r="W108">
        <v>1055.5071244979999</v>
      </c>
      <c r="X108">
        <v>12.3665303010616</v>
      </c>
      <c r="Y108">
        <v>3027.7633022424998</v>
      </c>
      <c r="Z108">
        <v>1.29189256484188</v>
      </c>
      <c r="AA108">
        <v>290492.63358244399</v>
      </c>
      <c r="AB108">
        <v>1.4969545986208499</v>
      </c>
      <c r="AC108">
        <v>7.7137485877422201</v>
      </c>
      <c r="AD108">
        <v>1.7869047131523801</v>
      </c>
      <c r="AE108">
        <v>9.6975245735217361E-2</v>
      </c>
      <c r="AF108">
        <v>2.8889693601666102</v>
      </c>
      <c r="AG108">
        <v>7.0872477358340513E-2</v>
      </c>
      <c r="AH108">
        <v>3.6753470742784198</v>
      </c>
      <c r="AI108">
        <v>0.8187399172219133</v>
      </c>
      <c r="AJ108">
        <v>1.3670092809526</v>
      </c>
      <c r="AK108">
        <v>1.3677402289106899</v>
      </c>
      <c r="AL108">
        <v>3.21901205219593</v>
      </c>
      <c r="AM108">
        <v>6.6401685594381501</v>
      </c>
      <c r="AN108">
        <v>64.292361902184595</v>
      </c>
      <c r="AO108">
        <v>111.59692541111001</v>
      </c>
      <c r="AP108">
        <v>2.30703212426925</v>
      </c>
      <c r="AR108">
        <v>30.2112959618423</v>
      </c>
      <c r="AS108">
        <v>3.5493696356914399</v>
      </c>
      <c r="AT108">
        <f t="shared" si="6"/>
        <v>27.253672918264819</v>
      </c>
      <c r="AU108">
        <v>3.5493696356914399</v>
      </c>
      <c r="AV108">
        <v>1.3667109322205899</v>
      </c>
      <c r="AW108">
        <v>4.0763329698363</v>
      </c>
      <c r="AX108">
        <v>0.70577975031640505</v>
      </c>
      <c r="AZ108">
        <v>697.42505764578004</v>
      </c>
      <c r="BA108">
        <v>520.12741737950296</v>
      </c>
      <c r="BB108">
        <v>6089.4348660123796</v>
      </c>
      <c r="BC108" s="47">
        <v>37479.536110691697</v>
      </c>
      <c r="BD108" s="1" t="s">
        <v>1082</v>
      </c>
      <c r="BH108" s="51"/>
      <c r="BI108" s="51"/>
      <c r="BJ108" s="51"/>
    </row>
    <row r="109" spans="1:62" x14ac:dyDescent="0.25">
      <c r="A109">
        <v>424</v>
      </c>
      <c r="B109" t="s">
        <v>124</v>
      </c>
      <c r="C109">
        <v>29.689</v>
      </c>
      <c r="D109">
        <v>69.688999999999993</v>
      </c>
      <c r="E109">
        <v>40</v>
      </c>
      <c r="F109">
        <v>950000</v>
      </c>
      <c r="G109">
        <v>136.10080989259299</v>
      </c>
      <c r="H109">
        <v>2.0379273111798901</v>
      </c>
      <c r="I109">
        <v>2.8965411697097601</v>
      </c>
      <c r="J109">
        <v>24.985517661858299</v>
      </c>
      <c r="K109">
        <v>21.291708425715701</v>
      </c>
      <c r="L109">
        <v>3.1968045554051701</v>
      </c>
      <c r="M109">
        <v>30744.734522912499</v>
      </c>
      <c r="N109">
        <v>1.8882864705304401</v>
      </c>
      <c r="O109">
        <v>118782.743773443</v>
      </c>
      <c r="P109">
        <v>1.6205959431406001</v>
      </c>
      <c r="Q109">
        <v>132791.24753078099</v>
      </c>
      <c r="R109">
        <v>0.39862050258955001</v>
      </c>
      <c r="S109">
        <v>935.844149319689</v>
      </c>
      <c r="T109">
        <v>2.2444376919821201</v>
      </c>
      <c r="U109">
        <v>836.59033059829505</v>
      </c>
      <c r="V109">
        <v>15.3859731465378</v>
      </c>
      <c r="W109">
        <v>1057.54707078705</v>
      </c>
      <c r="X109">
        <v>4.5836333788800898</v>
      </c>
      <c r="Y109">
        <v>2999.6745940686801</v>
      </c>
      <c r="Z109">
        <v>1.72720486240427</v>
      </c>
      <c r="AA109">
        <v>297010.71777713898</v>
      </c>
      <c r="AB109">
        <v>1.9288221930438401</v>
      </c>
      <c r="AC109">
        <v>13.244756136305799</v>
      </c>
      <c r="AD109">
        <v>1.87634549307454</v>
      </c>
      <c r="AE109">
        <v>9.4015879767873303E-2</v>
      </c>
      <c r="AF109">
        <v>3.1867114735852402</v>
      </c>
      <c r="AG109">
        <v>6.7771925615548262E-2</v>
      </c>
      <c r="AH109">
        <v>3.6558578468637402</v>
      </c>
      <c r="AI109">
        <v>0.77432181439853476</v>
      </c>
      <c r="AJ109">
        <v>2.0610737459114601</v>
      </c>
      <c r="AK109">
        <v>1.72271465656395</v>
      </c>
      <c r="AL109">
        <v>3.23393801876803</v>
      </c>
      <c r="AM109">
        <v>4.1551115481086098</v>
      </c>
      <c r="AN109">
        <v>77.385147495445395</v>
      </c>
      <c r="AO109">
        <v>96.491533962368393</v>
      </c>
      <c r="AP109">
        <v>1.97715938006666</v>
      </c>
      <c r="AR109">
        <v>54.297818395613596</v>
      </c>
      <c r="AS109">
        <v>3.66653709256481</v>
      </c>
      <c r="AT109">
        <f t="shared" si="6"/>
        <v>48.982174899032557</v>
      </c>
      <c r="AU109">
        <v>3.66653709256481</v>
      </c>
      <c r="AV109">
        <v>1.3863567538505499</v>
      </c>
      <c r="AW109">
        <v>3.9150912196505101</v>
      </c>
      <c r="AX109">
        <v>0.47946979693118202</v>
      </c>
      <c r="AZ109">
        <v>745.37021923351404</v>
      </c>
      <c r="BA109">
        <v>548.33528319128698</v>
      </c>
      <c r="BB109">
        <v>6351.3263226059498</v>
      </c>
      <c r="BC109" s="47">
        <v>70937.450509054499</v>
      </c>
      <c r="BD109" s="1" t="s">
        <v>1082</v>
      </c>
      <c r="BH109" s="51"/>
      <c r="BI109" s="51"/>
      <c r="BJ109" s="51"/>
    </row>
    <row r="110" spans="1:62" x14ac:dyDescent="0.25">
      <c r="A110">
        <v>425</v>
      </c>
      <c r="B110" t="s">
        <v>125</v>
      </c>
      <c r="C110">
        <v>29.689</v>
      </c>
      <c r="D110">
        <v>69.688999999999993</v>
      </c>
      <c r="E110">
        <v>40</v>
      </c>
      <c r="F110">
        <v>950000</v>
      </c>
      <c r="G110">
        <v>135.26306676307601</v>
      </c>
      <c r="H110">
        <v>1.8450278975355701</v>
      </c>
      <c r="I110">
        <v>2.3450106139275801</v>
      </c>
      <c r="J110">
        <v>27.9816227846873</v>
      </c>
      <c r="K110">
        <v>21.2494848504932</v>
      </c>
      <c r="L110">
        <v>2.94259948249768</v>
      </c>
      <c r="M110">
        <v>31004.387148256101</v>
      </c>
      <c r="N110">
        <v>1.85936756673193</v>
      </c>
      <c r="O110">
        <v>120324.69739940899</v>
      </c>
      <c r="P110">
        <v>1.63293658032752</v>
      </c>
      <c r="Q110">
        <v>133046.30502678701</v>
      </c>
      <c r="R110">
        <v>0.39862050258955001</v>
      </c>
      <c r="S110">
        <v>1269.56073500348</v>
      </c>
      <c r="T110">
        <v>3.1436302239934899</v>
      </c>
      <c r="U110">
        <v>1010.20198358292</v>
      </c>
      <c r="V110">
        <v>14.107315366960201</v>
      </c>
      <c r="W110">
        <v>4118.3441713987104</v>
      </c>
      <c r="X110">
        <v>7.4434458281262001</v>
      </c>
      <c r="Y110">
        <v>3049.7293760338798</v>
      </c>
      <c r="Z110">
        <v>1.75288030344386</v>
      </c>
      <c r="AA110">
        <v>289457.75289877702</v>
      </c>
      <c r="AB110">
        <v>1.8582652039263301</v>
      </c>
      <c r="AC110">
        <v>18.959147806549002</v>
      </c>
      <c r="AD110">
        <v>2.57899390289526</v>
      </c>
      <c r="AE110">
        <v>0.12739813339678741</v>
      </c>
      <c r="AF110">
        <v>4.3253219207667</v>
      </c>
      <c r="AG110">
        <v>9.5180310229386084E-2</v>
      </c>
      <c r="AH110">
        <v>4.3700153511344801</v>
      </c>
      <c r="AI110">
        <v>1.066974476832909</v>
      </c>
      <c r="AJ110">
        <v>3.9447781971097098</v>
      </c>
      <c r="AK110">
        <v>2.3963351830676598</v>
      </c>
      <c r="AL110">
        <v>3.3581065472493599</v>
      </c>
      <c r="AM110">
        <v>8.0080254231143098</v>
      </c>
      <c r="AN110">
        <v>56.179611789103099</v>
      </c>
      <c r="AO110">
        <v>98.951309648406394</v>
      </c>
      <c r="AP110">
        <v>1.5666676292289199</v>
      </c>
      <c r="AR110">
        <v>55.225619057780797</v>
      </c>
      <c r="AS110">
        <v>3.2857486151435902</v>
      </c>
      <c r="AT110">
        <f t="shared" si="6"/>
        <v>49.819145805940735</v>
      </c>
      <c r="AU110">
        <v>3.2857486151435902</v>
      </c>
      <c r="AV110">
        <v>1.33615924966795</v>
      </c>
      <c r="AW110">
        <v>3.72304056311732</v>
      </c>
      <c r="AX110">
        <v>0.34591854508983699</v>
      </c>
      <c r="AZ110">
        <v>994.66437183822097</v>
      </c>
      <c r="BA110">
        <v>758.15254777605696</v>
      </c>
      <c r="BB110">
        <v>8620.3002767952203</v>
      </c>
      <c r="BC110" s="47">
        <v>100022.802628626</v>
      </c>
      <c r="BD110" s="1" t="s">
        <v>1082</v>
      </c>
      <c r="BH110" s="51"/>
      <c r="BI110" s="51"/>
      <c r="BJ110" s="51"/>
    </row>
    <row r="111" spans="1:62" x14ac:dyDescent="0.25">
      <c r="A111">
        <v>426</v>
      </c>
      <c r="B111" t="s">
        <v>126</v>
      </c>
      <c r="C111">
        <v>29.689</v>
      </c>
      <c r="D111">
        <v>69.688999999999993</v>
      </c>
      <c r="E111">
        <v>40</v>
      </c>
      <c r="F111">
        <v>950000</v>
      </c>
      <c r="G111">
        <v>126.423290060677</v>
      </c>
      <c r="H111">
        <v>2.0484118125755399</v>
      </c>
      <c r="I111">
        <v>2.8774503279322898</v>
      </c>
      <c r="J111">
        <v>24.984418831113398</v>
      </c>
      <c r="K111">
        <v>25.2377039977248</v>
      </c>
      <c r="L111">
        <v>2.5972855724981101</v>
      </c>
      <c r="M111">
        <v>30374.411088227</v>
      </c>
      <c r="N111">
        <v>1.94520356810933</v>
      </c>
      <c r="O111">
        <v>119562.070979015</v>
      </c>
      <c r="P111">
        <v>1.8485573205933401</v>
      </c>
      <c r="Q111">
        <v>132885.350936098</v>
      </c>
      <c r="R111">
        <v>0.39862050258955001</v>
      </c>
      <c r="S111">
        <v>2201.2426971101499</v>
      </c>
      <c r="T111">
        <v>1.6767447130653801</v>
      </c>
      <c r="U111">
        <v>1151.2122792805401</v>
      </c>
      <c r="V111">
        <v>13.074446168741099</v>
      </c>
      <c r="W111">
        <v>3571.94117442161</v>
      </c>
      <c r="X111">
        <v>5.44401320125466</v>
      </c>
      <c r="Y111">
        <v>2966.5484275599001</v>
      </c>
      <c r="Z111">
        <v>1.9127124938045199</v>
      </c>
      <c r="AA111">
        <v>291438.10144695302</v>
      </c>
      <c r="AB111">
        <v>2.0803375234663402</v>
      </c>
      <c r="AC111">
        <v>32.706176400497498</v>
      </c>
      <c r="AD111">
        <v>1.4665632680674801</v>
      </c>
      <c r="AE111">
        <v>0.12721936180835697</v>
      </c>
      <c r="AF111">
        <v>3.6760833333577101</v>
      </c>
      <c r="AG111">
        <v>9.6878801797343206E-2</v>
      </c>
      <c r="AH111">
        <v>3.4671646433608099</v>
      </c>
      <c r="AI111">
        <v>1.0556896431047802</v>
      </c>
      <c r="AJ111">
        <v>2.6746584159181199</v>
      </c>
      <c r="AK111">
        <v>3.3698944821291898</v>
      </c>
      <c r="AL111">
        <v>2.5329461063415999</v>
      </c>
      <c r="AM111">
        <v>8.4517017345411602</v>
      </c>
      <c r="AN111">
        <v>54.0889521436576</v>
      </c>
      <c r="AO111">
        <v>77.702263932910498</v>
      </c>
      <c r="AP111">
        <v>2.3767256454805201</v>
      </c>
      <c r="AR111">
        <v>93.585398129150903</v>
      </c>
      <c r="AS111">
        <v>3.1684833200988201</v>
      </c>
      <c r="AT111">
        <f t="shared" si="6"/>
        <v>84.423582283887484</v>
      </c>
      <c r="AU111">
        <v>3.1684833200988201</v>
      </c>
      <c r="AV111">
        <v>1.3108233335702899</v>
      </c>
      <c r="AW111">
        <v>3.5640319805209999</v>
      </c>
      <c r="AX111">
        <v>0.233452881674937</v>
      </c>
      <c r="AZ111">
        <v>1015.12388879163</v>
      </c>
      <c r="BA111">
        <v>788.78124283644297</v>
      </c>
      <c r="BB111">
        <v>8717.7044268604404</v>
      </c>
      <c r="BC111" s="47">
        <v>176319.55657711701</v>
      </c>
      <c r="BD111" s="1" t="s">
        <v>1082</v>
      </c>
      <c r="BH111" s="51"/>
      <c r="BI111" s="51"/>
      <c r="BJ111" s="51"/>
    </row>
    <row r="112" spans="1:62" x14ac:dyDescent="0.25">
      <c r="A112">
        <v>427</v>
      </c>
      <c r="B112" t="s">
        <v>127</v>
      </c>
      <c r="C112">
        <v>29.689</v>
      </c>
      <c r="D112">
        <v>69.688999999999993</v>
      </c>
      <c r="E112">
        <v>40</v>
      </c>
      <c r="F112">
        <v>950000</v>
      </c>
      <c r="G112">
        <v>126.556863847313</v>
      </c>
      <c r="H112">
        <v>2.28050261692995</v>
      </c>
      <c r="I112">
        <v>4.7734435327979901</v>
      </c>
      <c r="J112">
        <v>19.799299765397802</v>
      </c>
      <c r="K112">
        <v>44.987752841555697</v>
      </c>
      <c r="L112">
        <v>4.0056221493628597</v>
      </c>
      <c r="M112">
        <v>29910.703957244299</v>
      </c>
      <c r="N112">
        <v>1.90388320302682</v>
      </c>
      <c r="O112">
        <v>120693.689953546</v>
      </c>
      <c r="P112">
        <v>1.8215809058864501</v>
      </c>
      <c r="Q112">
        <v>137102.46646306699</v>
      </c>
      <c r="R112">
        <v>0.39862050258955001</v>
      </c>
      <c r="S112">
        <v>4482.3705981685998</v>
      </c>
      <c r="T112">
        <v>3.3253635461606099</v>
      </c>
      <c r="U112">
        <v>968.35013978425604</v>
      </c>
      <c r="V112">
        <v>14.5418792772568</v>
      </c>
      <c r="W112">
        <v>2352.2003541144099</v>
      </c>
      <c r="X112">
        <v>7.0048604566058401</v>
      </c>
      <c r="Y112">
        <v>2988.69538961327</v>
      </c>
      <c r="Z112">
        <v>2.3317542196088099</v>
      </c>
      <c r="AA112">
        <v>282926.92946948501</v>
      </c>
      <c r="AB112">
        <v>2.06463557932241</v>
      </c>
      <c r="AC112">
        <v>63.148300594410301</v>
      </c>
      <c r="AD112">
        <v>2.0208085843712702</v>
      </c>
      <c r="AE112">
        <v>0.14182776092890798</v>
      </c>
      <c r="AF112">
        <v>2.7366189324063699</v>
      </c>
      <c r="AG112">
        <v>0.11047184296590294</v>
      </c>
      <c r="AH112">
        <v>2.6537832476235601</v>
      </c>
      <c r="AI112">
        <v>1.2073805831282842</v>
      </c>
      <c r="AJ112">
        <v>1.8597465483661599</v>
      </c>
      <c r="AK112">
        <v>4.83155704539982</v>
      </c>
      <c r="AL112">
        <v>2.11541471359623</v>
      </c>
      <c r="AM112">
        <v>8.1593263860880203</v>
      </c>
      <c r="AN112">
        <v>56.179553420327601</v>
      </c>
      <c r="AO112">
        <v>82.678513113044801</v>
      </c>
      <c r="AP112">
        <v>2.5262230881765202</v>
      </c>
      <c r="AR112">
        <v>159.08712981994699</v>
      </c>
      <c r="AS112">
        <v>2.3916269972377702</v>
      </c>
      <c r="AT112">
        <f t="shared" si="6"/>
        <v>143.51283066752544</v>
      </c>
      <c r="AU112">
        <v>2.3916269972377702</v>
      </c>
      <c r="AV112">
        <v>1.28429621339088</v>
      </c>
      <c r="AW112">
        <v>3.1726309926849798</v>
      </c>
      <c r="AX112">
        <v>0.49524617296144702</v>
      </c>
      <c r="AZ112">
        <v>1087.16139301919</v>
      </c>
      <c r="BA112">
        <v>863.964468061655</v>
      </c>
      <c r="BB112">
        <v>9573.4223501839006</v>
      </c>
      <c r="BC112" s="47">
        <v>327066.82843653503</v>
      </c>
      <c r="BD112" s="1" t="s">
        <v>1082</v>
      </c>
      <c r="BH112" s="51"/>
      <c r="BI112" s="51"/>
      <c r="BJ112" s="51"/>
    </row>
    <row r="113" spans="1:64" x14ac:dyDescent="0.25">
      <c r="A113">
        <v>428</v>
      </c>
      <c r="B113" t="s">
        <v>128</v>
      </c>
      <c r="C113">
        <v>48.161000000000001</v>
      </c>
      <c r="D113">
        <v>69.69</v>
      </c>
      <c r="E113">
        <v>21.529</v>
      </c>
      <c r="F113">
        <v>950000</v>
      </c>
      <c r="G113">
        <v>109.72182048219101</v>
      </c>
      <c r="H113">
        <v>3.3506845529585898</v>
      </c>
      <c r="I113">
        <v>17.941602968309201</v>
      </c>
      <c r="J113">
        <v>15.005972024127299</v>
      </c>
      <c r="K113">
        <v>379.91412137458298</v>
      </c>
      <c r="L113">
        <v>4.4798413575156797</v>
      </c>
      <c r="M113">
        <v>22874.551683160302</v>
      </c>
      <c r="N113">
        <v>2.8882175226382398</v>
      </c>
      <c r="O113">
        <v>126204.12563192</v>
      </c>
      <c r="P113">
        <v>2.0523266321093199</v>
      </c>
      <c r="Q113">
        <v>158560.39347181699</v>
      </c>
      <c r="R113">
        <v>0.54043521158199503</v>
      </c>
      <c r="S113">
        <v>25105.6685834813</v>
      </c>
      <c r="T113">
        <v>3.8878633726522298</v>
      </c>
      <c r="U113">
        <v>1533.4488661685</v>
      </c>
      <c r="V113">
        <v>17.044879300266299</v>
      </c>
      <c r="W113">
        <v>2240.4341032900102</v>
      </c>
      <c r="X113">
        <v>4.8513674718590698</v>
      </c>
      <c r="Y113">
        <v>2375.4501003323699</v>
      </c>
      <c r="Z113">
        <v>3.77624906814223</v>
      </c>
      <c r="AA113">
        <v>228559.139653602</v>
      </c>
      <c r="AB113">
        <v>3.7781040946836799</v>
      </c>
      <c r="AC113">
        <v>193.90119644750101</v>
      </c>
      <c r="AD113">
        <v>3.0425234748530299</v>
      </c>
      <c r="AE113">
        <v>0.20794804707354123</v>
      </c>
      <c r="AF113">
        <v>3.62460703396457</v>
      </c>
      <c r="AG113">
        <v>0.16774732552237623</v>
      </c>
      <c r="AH113">
        <v>3.6578342237051</v>
      </c>
      <c r="AI113">
        <v>1.7359881444041709</v>
      </c>
      <c r="AJ113">
        <v>2.2240312900818902</v>
      </c>
      <c r="AK113">
        <v>4.7961666249858803</v>
      </c>
      <c r="AL113">
        <v>2.62096052621003</v>
      </c>
      <c r="AM113">
        <v>48.351751857177298</v>
      </c>
      <c r="AN113">
        <v>33.919654470026202</v>
      </c>
      <c r="AO113">
        <v>76.060027766558804</v>
      </c>
      <c r="AP113">
        <v>2.83393119614415</v>
      </c>
      <c r="AR113">
        <v>319.57927415019299</v>
      </c>
      <c r="AS113">
        <v>2.8639478529495799</v>
      </c>
      <c r="AT113">
        <f t="shared" si="6"/>
        <v>288.29312784683071</v>
      </c>
      <c r="AU113">
        <v>2.8639478529495799</v>
      </c>
      <c r="AV113">
        <v>1.24019880993763</v>
      </c>
      <c r="AW113">
        <v>3.97590877636457</v>
      </c>
      <c r="AX113">
        <v>0.50766709033911495</v>
      </c>
      <c r="AZ113">
        <v>1374.10586115411</v>
      </c>
      <c r="BA113">
        <v>1131.5757736268699</v>
      </c>
      <c r="BB113">
        <v>11857.036013261601</v>
      </c>
      <c r="BC113" s="47">
        <v>864853.96132796397</v>
      </c>
      <c r="BD113" s="1" t="s">
        <v>1082</v>
      </c>
      <c r="BH113" s="51"/>
      <c r="BI113" s="51"/>
      <c r="BJ113" s="51"/>
    </row>
    <row r="114" spans="1:64" x14ac:dyDescent="0.25">
      <c r="A114">
        <v>429</v>
      </c>
      <c r="B114" t="s">
        <v>129</v>
      </c>
      <c r="C114">
        <v>30.027000000000001</v>
      </c>
      <c r="D114">
        <v>70.027000000000001</v>
      </c>
      <c r="E114">
        <v>40</v>
      </c>
      <c r="F114">
        <v>950000</v>
      </c>
      <c r="G114">
        <v>118.92660983363901</v>
      </c>
      <c r="H114">
        <v>3.1259364679474402</v>
      </c>
      <c r="I114">
        <v>2.5917325656493402</v>
      </c>
      <c r="J114">
        <v>28.2563800756074</v>
      </c>
      <c r="K114">
        <v>145.21735137716499</v>
      </c>
      <c r="L114">
        <v>11.813082882738501</v>
      </c>
      <c r="M114">
        <v>26905.4876528038</v>
      </c>
      <c r="N114">
        <v>2.9333963772292599</v>
      </c>
      <c r="O114">
        <v>120189.82606853099</v>
      </c>
      <c r="P114">
        <v>2.6378867947997802</v>
      </c>
      <c r="Q114">
        <v>145981.86854984201</v>
      </c>
      <c r="R114">
        <v>0.39862050258955001</v>
      </c>
      <c r="S114">
        <v>6552.0105152526903</v>
      </c>
      <c r="T114">
        <v>7.6145681888335401</v>
      </c>
      <c r="U114">
        <v>1390.7500716887801</v>
      </c>
      <c r="V114">
        <v>12.772574568567901</v>
      </c>
      <c r="W114">
        <v>683.58847854841497</v>
      </c>
      <c r="X114">
        <v>4.9894457795370997</v>
      </c>
      <c r="Y114">
        <v>2958.0898864941601</v>
      </c>
      <c r="Z114">
        <v>2.7629352351467098</v>
      </c>
      <c r="AA114">
        <v>272471.22843438602</v>
      </c>
      <c r="AB114">
        <v>2.6864956724217102</v>
      </c>
      <c r="AC114">
        <v>27.870067227543</v>
      </c>
      <c r="AD114">
        <v>6.0305349513489199</v>
      </c>
      <c r="AE114">
        <v>0.48237148300418725</v>
      </c>
      <c r="AF114">
        <v>6.8395276523121602</v>
      </c>
      <c r="AG114">
        <v>0.37427782560909223</v>
      </c>
      <c r="AH114">
        <v>6.8156436157659597</v>
      </c>
      <c r="AI114">
        <v>3.9913695446710697</v>
      </c>
      <c r="AJ114">
        <v>6.6431100453377701</v>
      </c>
      <c r="AK114">
        <v>0.41321618607830701</v>
      </c>
      <c r="AL114">
        <v>6.8126201548237599</v>
      </c>
      <c r="AM114">
        <v>38.928343089826797</v>
      </c>
      <c r="AN114">
        <v>27.0833516989256</v>
      </c>
      <c r="AO114">
        <v>104.446080355959</v>
      </c>
      <c r="AP114">
        <v>2.7976505679368899</v>
      </c>
      <c r="AR114">
        <v>20.690602842132702</v>
      </c>
      <c r="AS114">
        <v>2.6686905871866302</v>
      </c>
      <c r="AT114">
        <f t="shared" si="6"/>
        <v>18.665035854583</v>
      </c>
      <c r="AU114">
        <v>2.6686905871866302</v>
      </c>
      <c r="AV114">
        <v>1.2882260646446899</v>
      </c>
      <c r="AW114">
        <v>1.84029737419824</v>
      </c>
      <c r="AX114">
        <v>0.183608638115974</v>
      </c>
      <c r="AZ114">
        <v>3339.7692328585399</v>
      </c>
      <c r="BA114">
        <v>2644.8594876124398</v>
      </c>
      <c r="BB114">
        <v>28594.8945933586</v>
      </c>
      <c r="BC114" s="47">
        <v>130336.773956313</v>
      </c>
      <c r="BD114" s="1" t="s">
        <v>1082</v>
      </c>
      <c r="BH114" s="51"/>
      <c r="BI114" s="51"/>
      <c r="BJ114" s="51"/>
    </row>
    <row r="115" spans="1:64" x14ac:dyDescent="0.25">
      <c r="A115">
        <v>430</v>
      </c>
      <c r="B115" t="s">
        <v>130</v>
      </c>
      <c r="C115">
        <v>29.689</v>
      </c>
      <c r="D115">
        <v>69.688999999999993</v>
      </c>
      <c r="E115">
        <v>40</v>
      </c>
      <c r="F115">
        <v>950000</v>
      </c>
      <c r="G115">
        <v>120.06947424803499</v>
      </c>
      <c r="H115">
        <v>2.6243649087978902</v>
      </c>
      <c r="I115">
        <v>2.36964560348475</v>
      </c>
      <c r="J115">
        <v>28.836645673795299</v>
      </c>
      <c r="K115">
        <v>161.90256479334201</v>
      </c>
      <c r="L115">
        <v>6.7794230462196703</v>
      </c>
      <c r="M115">
        <v>26953.910290795899</v>
      </c>
      <c r="N115">
        <v>2.5496432810694998</v>
      </c>
      <c r="O115">
        <v>119884.29839541799</v>
      </c>
      <c r="P115">
        <v>2.0696944867689302</v>
      </c>
      <c r="Q115">
        <v>142771.64960077201</v>
      </c>
      <c r="R115">
        <v>0.39862050258955001</v>
      </c>
      <c r="S115">
        <v>8096.3132671098701</v>
      </c>
      <c r="T115">
        <v>8.1061152162928494</v>
      </c>
      <c r="U115">
        <v>1567.27342240136</v>
      </c>
      <c r="V115">
        <v>11.7411685919907</v>
      </c>
      <c r="W115">
        <v>599.69516271411305</v>
      </c>
      <c r="X115">
        <v>3.6029937178321898</v>
      </c>
      <c r="Y115">
        <v>2964.6593118903902</v>
      </c>
      <c r="Z115">
        <v>2.3792270906189299</v>
      </c>
      <c r="AA115">
        <v>276632.675186868</v>
      </c>
      <c r="AB115">
        <v>2.46996789005071</v>
      </c>
      <c r="AC115">
        <v>35.612152022417199</v>
      </c>
      <c r="AD115">
        <v>8.5500201001711194</v>
      </c>
      <c r="AE115">
        <v>0.5025571644543142</v>
      </c>
      <c r="AF115">
        <v>5.3632964196374298</v>
      </c>
      <c r="AG115">
        <v>0.38814843830540591</v>
      </c>
      <c r="AH115">
        <v>5.8127857709319803</v>
      </c>
      <c r="AI115">
        <v>4.1926976697107046</v>
      </c>
      <c r="AJ115">
        <v>5.1885380493192601</v>
      </c>
      <c r="AK115">
        <v>0.44188984174488399</v>
      </c>
      <c r="AL115">
        <v>6.9383229450406603</v>
      </c>
      <c r="AM115">
        <v>34.358869374742397</v>
      </c>
      <c r="AN115">
        <v>28.129038966104002</v>
      </c>
      <c r="AO115">
        <v>111.259393656236</v>
      </c>
      <c r="AP115">
        <v>3.3952674353680399</v>
      </c>
      <c r="AR115">
        <v>25.577349345763899</v>
      </c>
      <c r="AS115">
        <v>3.9685227376499501</v>
      </c>
      <c r="AT115">
        <f t="shared" si="6"/>
        <v>23.073380038581302</v>
      </c>
      <c r="AU115">
        <v>3.9685227376499501</v>
      </c>
      <c r="AV115">
        <v>1.2964897966464299</v>
      </c>
      <c r="AW115">
        <v>2.09085172110689</v>
      </c>
      <c r="AX115">
        <v>-8.5521285610147005E-2</v>
      </c>
      <c r="AZ115">
        <v>3654.2435298138498</v>
      </c>
      <c r="BA115">
        <v>2880.3731635017598</v>
      </c>
      <c r="BB115">
        <v>31543.7468715834</v>
      </c>
      <c r="BC115" s="47">
        <v>174915.85906781399</v>
      </c>
      <c r="BD115" s="1" t="s">
        <v>1082</v>
      </c>
      <c r="BH115" s="51"/>
      <c r="BI115" s="51"/>
      <c r="BJ115" s="51"/>
    </row>
    <row r="116" spans="1:64" x14ac:dyDescent="0.25">
      <c r="A116">
        <v>431</v>
      </c>
      <c r="B116" t="s">
        <v>131</v>
      </c>
      <c r="C116">
        <v>30.027000000000001</v>
      </c>
      <c r="D116">
        <v>70.027000000000001</v>
      </c>
      <c r="E116">
        <v>40</v>
      </c>
      <c r="F116">
        <v>950000</v>
      </c>
      <c r="G116">
        <v>70.281016343971501</v>
      </c>
      <c r="H116">
        <v>4.25808667689257</v>
      </c>
      <c r="I116">
        <v>41.0876813464157</v>
      </c>
      <c r="J116">
        <v>6.9970924381498296</v>
      </c>
      <c r="K116">
        <v>911.01849449058102</v>
      </c>
      <c r="L116">
        <v>2.52630413495404</v>
      </c>
      <c r="M116">
        <v>10980.903046309701</v>
      </c>
      <c r="N116">
        <v>5.2567447332355304</v>
      </c>
      <c r="O116">
        <v>117064.206386741</v>
      </c>
      <c r="P116">
        <v>2.1033273974979898</v>
      </c>
      <c r="Q116">
        <v>175368.755831313</v>
      </c>
      <c r="R116">
        <v>0.39862050258955001</v>
      </c>
      <c r="S116">
        <v>57525.038083722502</v>
      </c>
      <c r="T116">
        <v>1.9772659016717899</v>
      </c>
      <c r="U116">
        <v>1841.7656737694799</v>
      </c>
      <c r="V116">
        <v>10.8290814782245</v>
      </c>
      <c r="W116">
        <v>54425.827653853099</v>
      </c>
      <c r="X116">
        <v>9.4153034959298001</v>
      </c>
      <c r="Y116">
        <v>5171.3949337013601</v>
      </c>
      <c r="Z116">
        <v>6.74716891134715</v>
      </c>
      <c r="AA116">
        <v>127432.053225333</v>
      </c>
      <c r="AB116">
        <v>2.5800987979134402</v>
      </c>
      <c r="AC116">
        <v>397.51050300815598</v>
      </c>
      <c r="AD116">
        <v>1.31546852950906</v>
      </c>
      <c r="AE116">
        <v>0.5788359457486808</v>
      </c>
      <c r="AF116">
        <v>3.42230532021811</v>
      </c>
      <c r="AG116">
        <v>0.47052651363260917</v>
      </c>
      <c r="AH116">
        <v>3.1040274196547202</v>
      </c>
      <c r="AI116">
        <v>4.8271902382220695</v>
      </c>
      <c r="AJ116">
        <v>3.1632086134963</v>
      </c>
      <c r="AK116">
        <v>5.4473384193157202</v>
      </c>
      <c r="AL116">
        <v>3.21199220828507</v>
      </c>
      <c r="AM116">
        <v>109.62230971928901</v>
      </c>
      <c r="AN116">
        <v>15.792493985119901</v>
      </c>
      <c r="AO116">
        <v>45.019795937285501</v>
      </c>
      <c r="AP116">
        <v>5.3387501348428597</v>
      </c>
      <c r="AR116">
        <v>235.01660343140699</v>
      </c>
      <c r="AS116">
        <v>3.2429916441731601</v>
      </c>
      <c r="AT116">
        <f t="shared" si="6"/>
        <v>212.00896672459513</v>
      </c>
      <c r="AU116">
        <v>3.2429916441731601</v>
      </c>
      <c r="AV116">
        <v>1.22810727520694</v>
      </c>
      <c r="AW116">
        <v>1.6661401627519701</v>
      </c>
      <c r="AX116">
        <v>6.8810140067258996E-2</v>
      </c>
      <c r="AZ116">
        <v>4208.3372556960403</v>
      </c>
      <c r="BA116">
        <v>3489.5095636701099</v>
      </c>
      <c r="BB116">
        <v>36324.7150338797</v>
      </c>
      <c r="BC116" s="47">
        <v>1952994.8149857</v>
      </c>
      <c r="BD116" s="1" t="s">
        <v>1083</v>
      </c>
      <c r="BH116" s="51"/>
      <c r="BI116" s="51"/>
      <c r="BJ116" s="51"/>
    </row>
    <row r="117" spans="1:64" x14ac:dyDescent="0.25">
      <c r="A117">
        <v>432</v>
      </c>
      <c r="B117" t="s">
        <v>132</v>
      </c>
      <c r="C117">
        <v>29.689</v>
      </c>
      <c r="D117">
        <v>69.688999999999993</v>
      </c>
      <c r="E117">
        <v>40</v>
      </c>
      <c r="F117">
        <v>950000</v>
      </c>
      <c r="G117">
        <v>58.366905416547397</v>
      </c>
      <c r="H117">
        <v>2.79566330532524</v>
      </c>
      <c r="I117">
        <v>52.543951086644803</v>
      </c>
      <c r="J117">
        <v>6.1172490589519004</v>
      </c>
      <c r="K117">
        <v>1548.65134319511</v>
      </c>
      <c r="L117">
        <v>2.2467822674853299</v>
      </c>
      <c r="M117">
        <v>7374.1151784100903</v>
      </c>
      <c r="N117">
        <v>1.9348543609380999</v>
      </c>
      <c r="O117">
        <v>149558.11315788</v>
      </c>
      <c r="P117">
        <v>1.59486637487338</v>
      </c>
      <c r="Q117">
        <v>224076.64743124999</v>
      </c>
      <c r="R117">
        <v>0.39862050258955001</v>
      </c>
      <c r="S117">
        <v>88686.127623578897</v>
      </c>
      <c r="T117">
        <v>1.4166863876100599</v>
      </c>
      <c r="U117">
        <v>1428.9821586493199</v>
      </c>
      <c r="V117">
        <v>11.902947071395101</v>
      </c>
      <c r="W117">
        <v>3441.2926119696399</v>
      </c>
      <c r="X117">
        <v>7.9424679943319303</v>
      </c>
      <c r="Y117">
        <v>527.75055221466403</v>
      </c>
      <c r="Z117">
        <v>7.5154683585640596</v>
      </c>
      <c r="AA117">
        <v>44554.073638746399</v>
      </c>
      <c r="AB117">
        <v>4.8010491093776499</v>
      </c>
      <c r="AC117">
        <v>615.594137658465</v>
      </c>
      <c r="AD117">
        <v>1.13155153682918</v>
      </c>
      <c r="AE117">
        <v>0.46835525796378641</v>
      </c>
      <c r="AF117">
        <v>1.57007580811484</v>
      </c>
      <c r="AG117">
        <v>0.40159624793031012</v>
      </c>
      <c r="AH117">
        <v>1.7195871677526899</v>
      </c>
      <c r="AI117">
        <v>3.9371897308742492</v>
      </c>
      <c r="AJ117">
        <v>1.2290130526593099</v>
      </c>
      <c r="AK117">
        <v>6.7759659033128896</v>
      </c>
      <c r="AL117">
        <v>2.47742542558214</v>
      </c>
      <c r="AM117">
        <v>142.688049748228</v>
      </c>
      <c r="AN117">
        <v>13.4176303498056</v>
      </c>
      <c r="AO117">
        <v>10.238119072551999</v>
      </c>
      <c r="AP117">
        <v>5.6060551626055304</v>
      </c>
      <c r="AR117">
        <v>426.64143740895003</v>
      </c>
      <c r="AS117">
        <v>1.2789287789728401</v>
      </c>
      <c r="AT117">
        <f t="shared" si="6"/>
        <v>384.87412798205639</v>
      </c>
      <c r="AU117">
        <v>1.2789287789728401</v>
      </c>
      <c r="AV117">
        <v>1.1645902144201199</v>
      </c>
      <c r="AW117">
        <v>1.70057128484983</v>
      </c>
      <c r="AX117">
        <v>0.52742897550549495</v>
      </c>
      <c r="AZ117">
        <v>3635.0925506314302</v>
      </c>
      <c r="BA117">
        <v>3181.63826945959</v>
      </c>
      <c r="BB117">
        <v>31617.2043485951</v>
      </c>
      <c r="BC117" s="47">
        <v>3226794.7987496899</v>
      </c>
      <c r="BD117" s="1" t="s">
        <v>1083</v>
      </c>
      <c r="BE117" s="59" t="s">
        <v>1224</v>
      </c>
      <c r="BH117" s="51">
        <v>16.3</v>
      </c>
      <c r="BI117" s="51">
        <v>3.03</v>
      </c>
      <c r="BJ117" s="51">
        <f t="shared" si="5"/>
        <v>18.588957055214721</v>
      </c>
      <c r="BK117" s="22">
        <f>IF(BD117="A",SQRT(BJ117^2+systematic_uncertainties!C$5^2+systematic_uncertainties!C$6^2+systematic_uncertainties!C$7^2+systematic_uncertainties!C$10^2+systematic_uncertainties!C$11^2),SQRT(BJ117^2+systematic_uncertainties!C$5^2+systematic_uncertainties!C$8^2+systematic_uncertainties!C$9^2+systematic_uncertainties!C$10^2+systematic_uncertainties!C$11^2))</f>
        <v>18.593408262966918</v>
      </c>
      <c r="BL117" s="62">
        <f t="shared" ref="BL117:BL158" si="7">BK117/100*BH117</f>
        <v>3.0307255468636076</v>
      </c>
    </row>
    <row r="118" spans="1:64" x14ac:dyDescent="0.25">
      <c r="A118">
        <v>433</v>
      </c>
      <c r="B118" t="s">
        <v>133</v>
      </c>
      <c r="C118">
        <v>41.645000000000003</v>
      </c>
      <c r="D118">
        <v>53.725000000000001</v>
      </c>
      <c r="E118">
        <v>12.079000000000001</v>
      </c>
      <c r="F118">
        <v>950000</v>
      </c>
      <c r="G118">
        <v>51.575447946898798</v>
      </c>
      <c r="H118">
        <v>4.9168346256696998</v>
      </c>
      <c r="I118">
        <v>42.290660814353203</v>
      </c>
      <c r="J118">
        <v>16.189918854909202</v>
      </c>
      <c r="K118">
        <v>5782.7693426346405</v>
      </c>
      <c r="L118">
        <v>7.3682917853127998</v>
      </c>
      <c r="M118">
        <v>6908.0206603760698</v>
      </c>
      <c r="N118">
        <v>5.9710788244170798</v>
      </c>
      <c r="O118">
        <v>150870.78557596201</v>
      </c>
      <c r="P118">
        <v>2.5234166357724899</v>
      </c>
      <c r="Q118">
        <v>227544.20235834701</v>
      </c>
      <c r="R118">
        <v>0.72155501972414005</v>
      </c>
      <c r="S118">
        <v>85069.552902698197</v>
      </c>
      <c r="T118">
        <v>2.9862787997637401</v>
      </c>
      <c r="U118">
        <v>2143.4355813504599</v>
      </c>
      <c r="V118">
        <v>17.827468422810501</v>
      </c>
      <c r="W118">
        <v>1826.1487413775101</v>
      </c>
      <c r="X118">
        <v>6.2440140507430204</v>
      </c>
      <c r="Y118">
        <v>357.71136481234902</v>
      </c>
      <c r="Z118">
        <v>7.9891321756431504</v>
      </c>
      <c r="AA118">
        <v>38014.334856382302</v>
      </c>
      <c r="AB118">
        <v>5.9327966905210499</v>
      </c>
      <c r="AC118">
        <v>526.03589002875401</v>
      </c>
      <c r="AD118">
        <v>1.7489931316812399</v>
      </c>
      <c r="AE118">
        <v>0.99633027879623948</v>
      </c>
      <c r="AF118">
        <v>2.3222163537528102</v>
      </c>
      <c r="AG118">
        <v>0.81633476273260042</v>
      </c>
      <c r="AH118">
        <v>2.14381849148482</v>
      </c>
      <c r="AI118">
        <v>8.372099987278208</v>
      </c>
      <c r="AJ118">
        <v>2.2864059093843601</v>
      </c>
      <c r="AK118">
        <v>4.8633874034050102</v>
      </c>
      <c r="AL118">
        <v>3.5546530118042599</v>
      </c>
      <c r="AM118">
        <v>137.637699188792</v>
      </c>
      <c r="AN118">
        <v>25.4619078198807</v>
      </c>
      <c r="AO118">
        <v>8.8236978282228105</v>
      </c>
      <c r="AP118">
        <v>19.639651555102201</v>
      </c>
      <c r="AR118">
        <v>178.656853542151</v>
      </c>
      <c r="AS118">
        <v>1.6759077164023399</v>
      </c>
      <c r="AT118">
        <f t="shared" si="6"/>
        <v>161.16671913690416</v>
      </c>
      <c r="AU118">
        <v>1.6759077164023399</v>
      </c>
      <c r="AV118">
        <v>1.2191019602700599</v>
      </c>
      <c r="AW118">
        <v>2.1606306352411502</v>
      </c>
      <c r="AX118">
        <v>0.205217620235571</v>
      </c>
      <c r="AZ118">
        <v>7527.1856467019998</v>
      </c>
      <c r="BA118">
        <v>6292.6375592832901</v>
      </c>
      <c r="BB118">
        <v>65311.960774144703</v>
      </c>
      <c r="BC118" s="47">
        <v>2684952.7798914001</v>
      </c>
      <c r="BD118" s="1" t="s">
        <v>1083</v>
      </c>
      <c r="BE118" s="59"/>
      <c r="BF118" t="s">
        <v>1241</v>
      </c>
      <c r="BH118" s="51">
        <v>19.96</v>
      </c>
      <c r="BI118" s="51">
        <v>9.24</v>
      </c>
      <c r="BJ118" s="51">
        <f t="shared" si="5"/>
        <v>46.292585170340686</v>
      </c>
      <c r="BK118" s="22">
        <f>IF(BD118="A",SQRT(BJ118^2+systematic_uncertainties!C$5^2+systematic_uncertainties!C$6^2+systematic_uncertainties!C$7^2+systematic_uncertainties!C$10^2+systematic_uncertainties!C$11^2),SQRT(BJ118^2+systematic_uncertainties!C$5^2+systematic_uncertainties!C$8^2+systematic_uncertainties!C$9^2+systematic_uncertainties!C$10^2+systematic_uncertainties!C$11^2))</f>
        <v>46.294372748596516</v>
      </c>
      <c r="BL118" s="62">
        <f t="shared" si="7"/>
        <v>9.240356800619864</v>
      </c>
    </row>
    <row r="119" spans="1:64" x14ac:dyDescent="0.25">
      <c r="A119">
        <v>434</v>
      </c>
      <c r="B119" t="s">
        <v>134</v>
      </c>
      <c r="C119">
        <v>30.027999999999999</v>
      </c>
      <c r="D119">
        <v>56.164999999999999</v>
      </c>
      <c r="E119">
        <v>26.137</v>
      </c>
      <c r="F119">
        <v>950000</v>
      </c>
      <c r="G119">
        <v>49.619327424742401</v>
      </c>
      <c r="H119">
        <v>4.4938169341879801</v>
      </c>
      <c r="I119">
        <v>45.709910474965</v>
      </c>
      <c r="J119">
        <v>8.15271284028168</v>
      </c>
      <c r="K119">
        <v>6465.3424529715203</v>
      </c>
      <c r="L119">
        <v>12.6816756010791</v>
      </c>
      <c r="M119">
        <v>6419.5110613117104</v>
      </c>
      <c r="N119">
        <v>4.2352092334690896</v>
      </c>
      <c r="O119">
        <v>152462.68552115999</v>
      </c>
      <c r="P119">
        <v>1.67265564958116</v>
      </c>
      <c r="Q119">
        <v>225756.71539993401</v>
      </c>
      <c r="R119">
        <v>0.49002261781434497</v>
      </c>
      <c r="S119">
        <v>85609.396624671805</v>
      </c>
      <c r="T119">
        <v>2.34675107594594</v>
      </c>
      <c r="U119">
        <v>1146.8701749040899</v>
      </c>
      <c r="V119">
        <v>16.233012855957401</v>
      </c>
      <c r="W119">
        <v>1818.94427147693</v>
      </c>
      <c r="X119">
        <v>6.2409232468124198</v>
      </c>
      <c r="Y119">
        <v>338.92943806866799</v>
      </c>
      <c r="Z119">
        <v>6.78531069219967</v>
      </c>
      <c r="AA119">
        <v>39178.549879543301</v>
      </c>
      <c r="AB119">
        <v>6.7291335029599901</v>
      </c>
      <c r="AC119">
        <v>496.84393499604602</v>
      </c>
      <c r="AD119">
        <v>1.6680085102767399</v>
      </c>
      <c r="AE119">
        <v>0.59328897018852245</v>
      </c>
      <c r="AF119">
        <v>2.76316896852701</v>
      </c>
      <c r="AG119">
        <v>0.49638738980042774</v>
      </c>
      <c r="AH119">
        <v>2.8248825669330002</v>
      </c>
      <c r="AI119">
        <v>5.0001955827382769</v>
      </c>
      <c r="AJ119">
        <v>2.7423482630128899</v>
      </c>
      <c r="AK119">
        <v>4.4251371513054201</v>
      </c>
      <c r="AL119">
        <v>3.50214257056391</v>
      </c>
      <c r="AM119">
        <v>154.68787255616201</v>
      </c>
      <c r="AN119">
        <v>15.6924825536725</v>
      </c>
      <c r="AO119">
        <v>8.9993260051439492</v>
      </c>
      <c r="AP119">
        <v>6.9023099176451304</v>
      </c>
      <c r="AR119">
        <v>279.818902967182</v>
      </c>
      <c r="AS119">
        <v>3.7568990010715302</v>
      </c>
      <c r="AT119">
        <f t="shared" si="6"/>
        <v>252.42521431213098</v>
      </c>
      <c r="AU119">
        <v>3.7568990010715302</v>
      </c>
      <c r="AV119">
        <v>1.1936561936376899</v>
      </c>
      <c r="AW119">
        <v>1.8565221437491699</v>
      </c>
      <c r="AX119">
        <v>0.104949683925079</v>
      </c>
      <c r="AZ119">
        <v>4726.2423393886202</v>
      </c>
      <c r="BA119">
        <v>4036.9580966797998</v>
      </c>
      <c r="BB119">
        <v>41189.2928896632</v>
      </c>
      <c r="BC119" s="47">
        <v>2672657.48113222</v>
      </c>
      <c r="BD119" s="1" t="s">
        <v>1083</v>
      </c>
      <c r="BE119" s="59"/>
      <c r="BF119" t="s">
        <v>1241</v>
      </c>
      <c r="BH119" s="51">
        <v>18.399999999999999</v>
      </c>
      <c r="BI119" s="51">
        <v>5.07</v>
      </c>
      <c r="BJ119" s="51">
        <f t="shared" si="5"/>
        <v>27.554347826086961</v>
      </c>
      <c r="BK119" s="22">
        <f>IF(BD119="A",SQRT(BJ119^2+systematic_uncertainties!C$5^2+systematic_uncertainties!C$6^2+systematic_uncertainties!C$7^2+systematic_uncertainties!C$10^2+systematic_uncertainties!C$11^2),SQRT(BJ119^2+systematic_uncertainties!C$5^2+systematic_uncertainties!C$8^2+systematic_uncertainties!C$9^2+systematic_uncertainties!C$10^2+systematic_uncertainties!C$11^2))</f>
        <v>27.557350934981624</v>
      </c>
      <c r="BL119" s="62">
        <f t="shared" si="7"/>
        <v>5.0705525720366182</v>
      </c>
    </row>
    <row r="120" spans="1:64" x14ac:dyDescent="0.25">
      <c r="A120">
        <v>435</v>
      </c>
      <c r="B120" t="s">
        <v>135</v>
      </c>
      <c r="C120">
        <v>30.027999999999999</v>
      </c>
      <c r="D120">
        <v>70.028000000000006</v>
      </c>
      <c r="E120">
        <v>40</v>
      </c>
      <c r="F120">
        <v>950000</v>
      </c>
      <c r="G120">
        <v>49.466620033022799</v>
      </c>
      <c r="H120">
        <v>2.35189065494338</v>
      </c>
      <c r="I120">
        <v>54.414086579521701</v>
      </c>
      <c r="J120">
        <v>5.9138293340742196</v>
      </c>
      <c r="K120">
        <v>2075.7027855379602</v>
      </c>
      <c r="L120">
        <v>5.8023167412015901</v>
      </c>
      <c r="M120">
        <v>6535.9355982902698</v>
      </c>
      <c r="N120">
        <v>3.0311725201080701</v>
      </c>
      <c r="O120">
        <v>157467.073528648</v>
      </c>
      <c r="P120">
        <v>1.4469427797088099</v>
      </c>
      <c r="Q120">
        <v>221953.55691737399</v>
      </c>
      <c r="R120">
        <v>0.39862050258955001</v>
      </c>
      <c r="S120">
        <v>90104.931985025498</v>
      </c>
      <c r="T120">
        <v>1.3376316766005001</v>
      </c>
      <c r="U120">
        <v>1302.89695074512</v>
      </c>
      <c r="V120">
        <v>12.608063121448099</v>
      </c>
      <c r="W120">
        <v>1714.6582403272901</v>
      </c>
      <c r="X120">
        <v>2.38676875508758</v>
      </c>
      <c r="Y120">
        <v>323.86962948515702</v>
      </c>
      <c r="Z120">
        <v>6.4216523085694099</v>
      </c>
      <c r="AA120">
        <v>38303.471614217902</v>
      </c>
      <c r="AB120">
        <v>5.7744132217542203</v>
      </c>
      <c r="AC120">
        <v>564.62612347694198</v>
      </c>
      <c r="AD120">
        <v>0.890703923945938</v>
      </c>
      <c r="AE120">
        <v>0.44268260143685939</v>
      </c>
      <c r="AF120">
        <v>1.3753848612410899</v>
      </c>
      <c r="AG120">
        <v>0.37893970592611659</v>
      </c>
      <c r="AH120">
        <v>1.6245601325118499</v>
      </c>
      <c r="AI120">
        <v>3.6915781692514158</v>
      </c>
      <c r="AJ120">
        <v>0.95490472710952301</v>
      </c>
      <c r="AK120">
        <v>5.1018249820345298</v>
      </c>
      <c r="AL120">
        <v>2.1772636344202598</v>
      </c>
      <c r="AM120">
        <v>148.57053159329601</v>
      </c>
      <c r="AN120">
        <v>13.3011064205498</v>
      </c>
      <c r="AO120">
        <v>5.6436099142676897</v>
      </c>
      <c r="AP120">
        <v>6.2966764284808203</v>
      </c>
      <c r="AR120">
        <v>414.79992443371702</v>
      </c>
      <c r="AS120">
        <v>1.32850956455555</v>
      </c>
      <c r="AT120">
        <f t="shared" si="6"/>
        <v>374.19187450004756</v>
      </c>
      <c r="AU120">
        <v>1.32850956455555</v>
      </c>
      <c r="AV120">
        <v>1.1667072762219399</v>
      </c>
      <c r="AW120">
        <v>1.76983689781155</v>
      </c>
      <c r="AX120">
        <v>0.65283778296728001</v>
      </c>
      <c r="AZ120">
        <v>3356.0806224938101</v>
      </c>
      <c r="BA120">
        <v>2931.2102921491801</v>
      </c>
      <c r="BB120">
        <v>28984.976826014099</v>
      </c>
      <c r="BC120" s="47">
        <v>2891887.5387854301</v>
      </c>
      <c r="BD120" s="1" t="s">
        <v>1083</v>
      </c>
      <c r="BE120" s="59"/>
      <c r="BF120" t="s">
        <v>1241</v>
      </c>
      <c r="BH120" s="51">
        <v>16.45</v>
      </c>
      <c r="BI120" s="51">
        <v>3.27</v>
      </c>
      <c r="BJ120" s="51">
        <f t="shared" si="5"/>
        <v>19.878419452887538</v>
      </c>
      <c r="BK120" s="22">
        <f>IF(BD120="A",SQRT(BJ120^2+systematic_uncertainties!C$5^2+systematic_uncertainties!C$6^2+systematic_uncertainties!C$7^2+systematic_uncertainties!C$10^2+systematic_uncertainties!C$11^2),SQRT(BJ120^2+systematic_uncertainties!C$5^2+systematic_uncertainties!C$8^2+systematic_uncertainties!C$9^2+systematic_uncertainties!C$10^2+systematic_uncertainties!C$11^2))</f>
        <v>19.882581984684155</v>
      </c>
      <c r="BL120" s="62">
        <f t="shared" si="7"/>
        <v>3.2706847364805434</v>
      </c>
    </row>
    <row r="121" spans="1:64" x14ac:dyDescent="0.25">
      <c r="A121">
        <v>436</v>
      </c>
      <c r="B121" t="s">
        <v>136</v>
      </c>
      <c r="C121">
        <v>43.398000000000003</v>
      </c>
      <c r="D121">
        <v>69.69</v>
      </c>
      <c r="E121">
        <v>26.291</v>
      </c>
      <c r="F121">
        <v>950000</v>
      </c>
      <c r="G121">
        <v>54.919087416775199</v>
      </c>
      <c r="H121">
        <v>3.1319453816462</v>
      </c>
      <c r="I121">
        <v>47.674012766226099</v>
      </c>
      <c r="J121">
        <v>8.0045005814895909</v>
      </c>
      <c r="K121">
        <v>1949.3015097103</v>
      </c>
      <c r="L121">
        <v>4.4437499183410702</v>
      </c>
      <c r="M121">
        <v>7038.8799916635398</v>
      </c>
      <c r="N121">
        <v>3.36899764429507</v>
      </c>
      <c r="O121">
        <v>150338.34062590901</v>
      </c>
      <c r="P121">
        <v>1.73714798040925</v>
      </c>
      <c r="Q121">
        <v>226941.097028007</v>
      </c>
      <c r="R121">
        <v>0.49002261781434497</v>
      </c>
      <c r="S121">
        <v>92503.496881519095</v>
      </c>
      <c r="T121">
        <v>2.5840665321816401</v>
      </c>
      <c r="U121">
        <v>1111.59905140398</v>
      </c>
      <c r="V121">
        <v>17.346695694525302</v>
      </c>
      <c r="W121">
        <v>1796.60784676853</v>
      </c>
      <c r="X121">
        <v>2.9152122444684401</v>
      </c>
      <c r="Y121">
        <v>299.89517926125802</v>
      </c>
      <c r="Z121">
        <v>4.5578253711968202</v>
      </c>
      <c r="AA121">
        <v>37794.221977362402</v>
      </c>
      <c r="AB121">
        <v>3.1260234234730802</v>
      </c>
      <c r="AC121">
        <v>586.02620928137799</v>
      </c>
      <c r="AD121">
        <v>1.3121685811297401</v>
      </c>
      <c r="AE121">
        <v>0.50464125589472353</v>
      </c>
      <c r="AF121">
        <v>1.8389799882812901</v>
      </c>
      <c r="AG121">
        <v>0.42405904500381009</v>
      </c>
      <c r="AH121">
        <v>1.8390395954105001</v>
      </c>
      <c r="AI121">
        <v>4.1535817380380449</v>
      </c>
      <c r="AJ121">
        <v>1.35366006283185</v>
      </c>
      <c r="AK121">
        <v>5.4883599062257096</v>
      </c>
      <c r="AL121">
        <v>2.6702409808293899</v>
      </c>
      <c r="AM121">
        <v>192.28500060434001</v>
      </c>
      <c r="AN121">
        <v>14.821603648693999</v>
      </c>
      <c r="AO121">
        <v>5.8602767544587202</v>
      </c>
      <c r="AP121">
        <v>6.3694709030558601</v>
      </c>
      <c r="AR121">
        <v>382.03421790163202</v>
      </c>
      <c r="AS121">
        <v>1.5931596274788999</v>
      </c>
      <c r="AT121">
        <f t="shared" si="6"/>
        <v>344.63386249390379</v>
      </c>
      <c r="AU121">
        <v>1.5931596274788999</v>
      </c>
      <c r="AV121">
        <v>1.18769559125775</v>
      </c>
      <c r="AW121">
        <v>2.1188003959133499</v>
      </c>
      <c r="AX121">
        <v>0.715622940899999</v>
      </c>
      <c r="AZ121">
        <v>3633.2138787917702</v>
      </c>
      <c r="BA121">
        <v>3115.8551002417398</v>
      </c>
      <c r="BB121">
        <v>30892.228170278398</v>
      </c>
      <c r="BC121" s="47">
        <v>2847264.8728285101</v>
      </c>
      <c r="BD121" s="1" t="s">
        <v>1083</v>
      </c>
      <c r="BE121" s="59"/>
      <c r="BF121" t="s">
        <v>1241</v>
      </c>
      <c r="BH121" s="51">
        <v>14.44</v>
      </c>
      <c r="BI121" s="51">
        <v>4.26</v>
      </c>
      <c r="BJ121" s="51">
        <f t="shared" si="5"/>
        <v>29.501385041551249</v>
      </c>
      <c r="BK121" s="22">
        <f>IF(BD121="A",SQRT(BJ121^2+systematic_uncertainties!C$5^2+systematic_uncertainties!C$6^2+systematic_uncertainties!C$7^2+systematic_uncertainties!C$10^2+systematic_uncertainties!C$11^2),SQRT(BJ121^2+systematic_uncertainties!C$5^2+systematic_uncertainties!C$8^2+systematic_uncertainties!C$9^2+systematic_uncertainties!C$10^2+systematic_uncertainties!C$11^2))</f>
        <v>29.504189970284106</v>
      </c>
      <c r="BL121" s="62">
        <f t="shared" si="7"/>
        <v>4.2604050317090252</v>
      </c>
    </row>
    <row r="122" spans="1:64" x14ac:dyDescent="0.25">
      <c r="A122">
        <v>437</v>
      </c>
      <c r="B122" t="s">
        <v>137</v>
      </c>
      <c r="C122">
        <v>30.027000000000001</v>
      </c>
      <c r="D122">
        <v>70.027000000000001</v>
      </c>
      <c r="E122">
        <v>40</v>
      </c>
      <c r="F122">
        <v>950000</v>
      </c>
      <c r="G122">
        <v>55.7508178374799</v>
      </c>
      <c r="H122">
        <v>2.4433415446878799</v>
      </c>
      <c r="I122">
        <v>48.108309937535999</v>
      </c>
      <c r="J122">
        <v>6.2906785073573497</v>
      </c>
      <c r="K122">
        <v>1819.9118742073299</v>
      </c>
      <c r="L122">
        <v>2.80657878441367</v>
      </c>
      <c r="M122">
        <v>6809.35249903978</v>
      </c>
      <c r="N122">
        <v>2.3115203681964198</v>
      </c>
      <c r="O122">
        <v>155258.66783227501</v>
      </c>
      <c r="P122">
        <v>1.6554758884698999</v>
      </c>
      <c r="Q122">
        <v>223639.900984304</v>
      </c>
      <c r="R122">
        <v>0.39862050258955001</v>
      </c>
      <c r="S122">
        <v>93081.671105519898</v>
      </c>
      <c r="T122">
        <v>1.5214184305971601</v>
      </c>
      <c r="U122">
        <v>1014.6133742666</v>
      </c>
      <c r="V122">
        <v>14.289625078059199</v>
      </c>
      <c r="W122">
        <v>1897.34171190134</v>
      </c>
      <c r="X122">
        <v>1.98435355284221</v>
      </c>
      <c r="Y122">
        <v>316.82752078466001</v>
      </c>
      <c r="Z122">
        <v>5.4376135520338202</v>
      </c>
      <c r="AA122">
        <v>35915.903856838799</v>
      </c>
      <c r="AB122">
        <v>2.5739019045924501</v>
      </c>
      <c r="AC122">
        <v>569.97826699855602</v>
      </c>
      <c r="AD122">
        <v>0.98079374081732695</v>
      </c>
      <c r="AE122">
        <v>0.51304503387026379</v>
      </c>
      <c r="AF122">
        <v>1.5140129754582601</v>
      </c>
      <c r="AG122">
        <v>0.44076050861803673</v>
      </c>
      <c r="AH122">
        <v>1.45617163588677</v>
      </c>
      <c r="AI122">
        <v>4.2884600873627257</v>
      </c>
      <c r="AJ122">
        <v>0.92590557190533995</v>
      </c>
      <c r="AK122">
        <v>4.98414194211776</v>
      </c>
      <c r="AL122">
        <v>2.3038116845028598</v>
      </c>
      <c r="AM122">
        <v>193.704704142937</v>
      </c>
      <c r="AN122">
        <v>11.6780008342185</v>
      </c>
      <c r="AO122">
        <v>5.3717537207827704</v>
      </c>
      <c r="AP122">
        <v>4.41655012632744</v>
      </c>
      <c r="AR122">
        <v>359.73763686760401</v>
      </c>
      <c r="AS122">
        <v>1.23815399646685</v>
      </c>
      <c r="AT122">
        <f t="shared" si="6"/>
        <v>324.52007037242436</v>
      </c>
      <c r="AU122">
        <v>1.23815399646685</v>
      </c>
      <c r="AV122">
        <v>1.1620527824208899</v>
      </c>
      <c r="AW122">
        <v>1.6438557336133901</v>
      </c>
      <c r="AX122">
        <v>0.52303526907175901</v>
      </c>
      <c r="AZ122">
        <v>3889.6468055448199</v>
      </c>
      <c r="BA122">
        <v>3410.9867131897299</v>
      </c>
      <c r="BB122">
        <v>33608.783397787403</v>
      </c>
      <c r="BC122" s="47">
        <v>2918253.84096525</v>
      </c>
      <c r="BD122" s="1" t="s">
        <v>1083</v>
      </c>
      <c r="BE122" s="59"/>
      <c r="BF122" t="s">
        <v>1241</v>
      </c>
      <c r="BH122" s="51">
        <v>19.77</v>
      </c>
      <c r="BI122" s="51">
        <v>3.48</v>
      </c>
      <c r="BJ122" s="51">
        <f t="shared" si="5"/>
        <v>17.602427921092563</v>
      </c>
      <c r="BK122" s="22">
        <f>IF(BD122="A",SQRT(BJ122^2+systematic_uncertainties!C$5^2+systematic_uncertainties!C$6^2+systematic_uncertainties!C$7^2+systematic_uncertainties!C$10^2+systematic_uncertainties!C$11^2),SQRT(BJ122^2+systematic_uncertainties!C$5^2+systematic_uncertainties!C$8^2+systematic_uncertainties!C$9^2+systematic_uncertainties!C$10^2+systematic_uncertainties!C$11^2))</f>
        <v>17.607128532216954</v>
      </c>
      <c r="BL122" s="62">
        <f t="shared" si="7"/>
        <v>3.4809293108192918</v>
      </c>
    </row>
    <row r="123" spans="1:64" x14ac:dyDescent="0.25">
      <c r="A123">
        <v>438</v>
      </c>
      <c r="B123" t="s">
        <v>138</v>
      </c>
      <c r="C123">
        <v>29.69</v>
      </c>
      <c r="D123">
        <v>69.69</v>
      </c>
      <c r="E123">
        <v>40</v>
      </c>
      <c r="F123">
        <v>950000</v>
      </c>
      <c r="G123">
        <v>55.864617307795598</v>
      </c>
      <c r="H123">
        <v>3.31833764341172</v>
      </c>
      <c r="I123">
        <v>48.328920294026503</v>
      </c>
      <c r="J123">
        <v>6.1831148792670696</v>
      </c>
      <c r="K123">
        <v>1618.56020891767</v>
      </c>
      <c r="L123">
        <v>2.3207200464217199</v>
      </c>
      <c r="M123">
        <v>7035.1139067427703</v>
      </c>
      <c r="N123">
        <v>3.70927338520411</v>
      </c>
      <c r="O123">
        <v>152887.99334709</v>
      </c>
      <c r="P123">
        <v>1.6333875094328001</v>
      </c>
      <c r="Q123">
        <v>225949.69852662599</v>
      </c>
      <c r="R123">
        <v>0.39862050258955001</v>
      </c>
      <c r="S123">
        <v>92525.964319898994</v>
      </c>
      <c r="T123">
        <v>2.12714646118159</v>
      </c>
      <c r="U123">
        <v>1026.4974668244299</v>
      </c>
      <c r="V123">
        <v>14.004282678237701</v>
      </c>
      <c r="W123">
        <v>1707.68277649741</v>
      </c>
      <c r="X123">
        <v>2.1560355511104001</v>
      </c>
      <c r="Y123">
        <v>302.77952046648801</v>
      </c>
      <c r="Z123">
        <v>3.58286584217857</v>
      </c>
      <c r="AA123">
        <v>36234.211755479701</v>
      </c>
      <c r="AB123">
        <v>3.7120601272813198</v>
      </c>
      <c r="AC123">
        <v>583.02537704197198</v>
      </c>
      <c r="AD123">
        <v>1.2947543992555699</v>
      </c>
      <c r="AE123">
        <v>0.4371579342550681</v>
      </c>
      <c r="AF123">
        <v>2.19754632312655</v>
      </c>
      <c r="AG123">
        <v>0.3851266613958414</v>
      </c>
      <c r="AH123">
        <v>2.0368315903153702</v>
      </c>
      <c r="AI123">
        <v>3.6918508517237862</v>
      </c>
      <c r="AJ123">
        <v>1.64687377578227</v>
      </c>
      <c r="AK123">
        <v>5.59420363342067</v>
      </c>
      <c r="AL123">
        <v>3.3052934383385999</v>
      </c>
      <c r="AM123">
        <v>191.74949335263801</v>
      </c>
      <c r="AN123">
        <v>11.563760058105499</v>
      </c>
      <c r="AO123">
        <v>5.3196457113161104</v>
      </c>
      <c r="AP123">
        <v>4.7389358706675901</v>
      </c>
      <c r="AR123">
        <v>421.10850600774</v>
      </c>
      <c r="AS123">
        <v>2.08963809708237</v>
      </c>
      <c r="AT123">
        <f t="shared" si="6"/>
        <v>379.88285905806748</v>
      </c>
      <c r="AU123">
        <v>2.08963809708237</v>
      </c>
      <c r="AV123">
        <v>1.1331789721466601</v>
      </c>
      <c r="AW123">
        <v>1.7614585857918199</v>
      </c>
      <c r="AX123">
        <v>0.100323992099368</v>
      </c>
      <c r="AZ123">
        <v>3411.2975261661099</v>
      </c>
      <c r="BA123">
        <v>3067.9171987728701</v>
      </c>
      <c r="BB123">
        <v>29815.485509433998</v>
      </c>
      <c r="BC123" s="47">
        <v>3072152.1488080402</v>
      </c>
      <c r="BD123" s="1" t="s">
        <v>1083</v>
      </c>
      <c r="BE123" s="59"/>
      <c r="BF123" t="s">
        <v>1241</v>
      </c>
      <c r="BH123" s="51">
        <v>21.15</v>
      </c>
      <c r="BI123" s="51">
        <v>3.05</v>
      </c>
      <c r="BJ123" s="51">
        <f t="shared" si="5"/>
        <v>14.420803782505912</v>
      </c>
      <c r="BK123" s="22">
        <f>IF(BD123="A",SQRT(BJ123^2+systematic_uncertainties!C$5^2+systematic_uncertainties!C$6^2+systematic_uncertainties!C$7^2+systematic_uncertainties!C$10^2+systematic_uncertainties!C$11^2),SQRT(BJ123^2+systematic_uncertainties!C$5^2+systematic_uncertainties!C$8^2+systematic_uncertainties!C$9^2+systematic_uncertainties!C$10^2+systematic_uncertainties!C$11^2))</f>
        <v>14.426541101951155</v>
      </c>
      <c r="BL123" s="62">
        <f t="shared" si="7"/>
        <v>3.051213443062669</v>
      </c>
    </row>
    <row r="124" spans="1:64" x14ac:dyDescent="0.25">
      <c r="A124">
        <v>439</v>
      </c>
      <c r="B124" t="s">
        <v>139</v>
      </c>
      <c r="C124">
        <v>30.027000000000001</v>
      </c>
      <c r="D124">
        <v>70.027000000000001</v>
      </c>
      <c r="E124">
        <v>40</v>
      </c>
      <c r="F124">
        <v>950000</v>
      </c>
      <c r="G124">
        <v>57.3800548459065</v>
      </c>
      <c r="H124">
        <v>2.4934422910173999</v>
      </c>
      <c r="I124">
        <v>46.179814547392503</v>
      </c>
      <c r="J124">
        <v>6.8406827683206002</v>
      </c>
      <c r="K124">
        <v>1582.3949232109001</v>
      </c>
      <c r="L124">
        <v>2.3852354458994398</v>
      </c>
      <c r="M124">
        <v>7148.6580778338002</v>
      </c>
      <c r="N124">
        <v>2.8112939297574302</v>
      </c>
      <c r="O124">
        <v>150497.19782751199</v>
      </c>
      <c r="P124">
        <v>1.7680331033529599</v>
      </c>
      <c r="Q124">
        <v>227049.68782812901</v>
      </c>
      <c r="R124">
        <v>0.39862050258955001</v>
      </c>
      <c r="S124">
        <v>92513.327139068599</v>
      </c>
      <c r="T124">
        <v>2.25137113907333</v>
      </c>
      <c r="U124">
        <v>1054.8086114376799</v>
      </c>
      <c r="V124">
        <v>13.7352538563346</v>
      </c>
      <c r="W124">
        <v>1668.2348525937</v>
      </c>
      <c r="X124">
        <v>2.4279826347164302</v>
      </c>
      <c r="Y124">
        <v>333.10764627014498</v>
      </c>
      <c r="Z124">
        <v>5.8777928283462799</v>
      </c>
      <c r="AA124">
        <v>37827.021861000198</v>
      </c>
      <c r="AB124">
        <v>4.4128620444842301</v>
      </c>
      <c r="AC124">
        <v>583.82271268603597</v>
      </c>
      <c r="AD124">
        <v>1.36386665838234</v>
      </c>
      <c r="AE124">
        <v>0.43293849662375067</v>
      </c>
      <c r="AF124">
        <v>1.7310433759577499</v>
      </c>
      <c r="AG124">
        <v>0.37782328038745633</v>
      </c>
      <c r="AH124">
        <v>1.9108148560031799</v>
      </c>
      <c r="AI124">
        <v>3.6250835932465719</v>
      </c>
      <c r="AJ124">
        <v>1.4756704115489201</v>
      </c>
      <c r="AK124">
        <v>5.6814273652379601</v>
      </c>
      <c r="AL124">
        <v>2.2903887902329099</v>
      </c>
      <c r="AM124">
        <v>173.40620696702399</v>
      </c>
      <c r="AN124">
        <v>12.0852564231607</v>
      </c>
      <c r="AO124">
        <v>6.18593156097476</v>
      </c>
      <c r="AP124">
        <v>6.8775219422884302</v>
      </c>
      <c r="AR124">
        <v>430.51568913700203</v>
      </c>
      <c r="AS124">
        <v>1.3066845189045899</v>
      </c>
      <c r="AT124">
        <f t="shared" si="6"/>
        <v>388.36909852329734</v>
      </c>
      <c r="AU124">
        <v>1.3066845189045899</v>
      </c>
      <c r="AV124">
        <v>1.1449135815411799</v>
      </c>
      <c r="AW124">
        <v>1.74670640348082</v>
      </c>
      <c r="AX124">
        <v>0.60072072002152299</v>
      </c>
      <c r="AZ124">
        <v>3412.51277256821</v>
      </c>
      <c r="BA124">
        <v>3036.7972841341498</v>
      </c>
      <c r="BB124">
        <v>29622.0767239499</v>
      </c>
      <c r="BC124" s="47">
        <v>3110350.42206096</v>
      </c>
      <c r="BD124" s="1" t="s">
        <v>1083</v>
      </c>
      <c r="BE124" s="59"/>
      <c r="BF124" t="s">
        <v>1241</v>
      </c>
      <c r="BH124" s="51">
        <v>18.989999999999998</v>
      </c>
      <c r="BI124" s="51">
        <v>3.07</v>
      </c>
      <c r="BJ124" s="51">
        <f t="shared" si="5"/>
        <v>16.166403370194839</v>
      </c>
      <c r="BK124" s="22">
        <f>IF(BD124="A",SQRT(BJ124^2+systematic_uncertainties!C$5^2+systematic_uncertainties!C$6^2+systematic_uncertainties!C$7^2+systematic_uncertainties!C$10^2+systematic_uncertainties!C$11^2),SQRT(BJ124^2+systematic_uncertainties!C$5^2+systematic_uncertainties!C$8^2+systematic_uncertainties!C$9^2+systematic_uncertainties!C$10^2+systematic_uncertainties!C$11^2))</f>
        <v>16.171521399070539</v>
      </c>
      <c r="BL124" s="62">
        <f t="shared" si="7"/>
        <v>3.0709719136834948</v>
      </c>
    </row>
    <row r="125" spans="1:64" x14ac:dyDescent="0.25">
      <c r="A125">
        <v>440</v>
      </c>
      <c r="B125" t="s">
        <v>140</v>
      </c>
      <c r="C125">
        <v>29.689</v>
      </c>
      <c r="D125">
        <v>56.639000000000003</v>
      </c>
      <c r="E125">
        <v>26.95</v>
      </c>
      <c r="F125">
        <v>950000</v>
      </c>
      <c r="G125">
        <v>58.088271988258199</v>
      </c>
      <c r="H125">
        <v>3.3035820968811098</v>
      </c>
      <c r="I125">
        <v>44.750378615684703</v>
      </c>
      <c r="J125">
        <v>8.2434049471121202</v>
      </c>
      <c r="K125">
        <v>1491.9557801394001</v>
      </c>
      <c r="L125">
        <v>3.1095812038087098</v>
      </c>
      <c r="M125">
        <v>7941.5194250691302</v>
      </c>
      <c r="N125">
        <v>3.0333991287520399</v>
      </c>
      <c r="O125">
        <v>153334.093183736</v>
      </c>
      <c r="P125">
        <v>2.1871961797812101</v>
      </c>
      <c r="Q125">
        <v>219598.784100041</v>
      </c>
      <c r="R125">
        <v>0.48099473199130799</v>
      </c>
      <c r="S125">
        <v>88896.611599131502</v>
      </c>
      <c r="T125">
        <v>2.62982018579482</v>
      </c>
      <c r="U125">
        <v>852.64041777546004</v>
      </c>
      <c r="V125">
        <v>17.9974927871753</v>
      </c>
      <c r="W125">
        <v>1910.39109139325</v>
      </c>
      <c r="X125">
        <v>5.7144118914856001</v>
      </c>
      <c r="Y125">
        <v>483.81357744268303</v>
      </c>
      <c r="Z125">
        <v>5.5268962551670597</v>
      </c>
      <c r="AA125">
        <v>48306.6962034881</v>
      </c>
      <c r="AB125">
        <v>4.5918504751537403</v>
      </c>
      <c r="AC125">
        <v>556.35890488998302</v>
      </c>
      <c r="AD125">
        <v>1.46968195118686</v>
      </c>
      <c r="AE125">
        <v>0.42971910711194283</v>
      </c>
      <c r="AF125">
        <v>1.9355320962332401</v>
      </c>
      <c r="AG125">
        <v>0.39226990262215872</v>
      </c>
      <c r="AH125">
        <v>1.93782057965071</v>
      </c>
      <c r="AI125">
        <v>3.6270187190209637</v>
      </c>
      <c r="AJ125">
        <v>1.4409149678808999</v>
      </c>
      <c r="AK125">
        <v>5.3289190422043502</v>
      </c>
      <c r="AL125">
        <v>2.7168404372956498</v>
      </c>
      <c r="AM125">
        <v>150.98133056074701</v>
      </c>
      <c r="AN125">
        <v>15.2819748566722</v>
      </c>
      <c r="AO125">
        <v>10.1822949191315</v>
      </c>
      <c r="AP125">
        <v>5.8006063044404197</v>
      </c>
      <c r="AR125">
        <v>395.38369131138597</v>
      </c>
      <c r="AS125">
        <v>1.50753820224372</v>
      </c>
      <c r="AT125">
        <f t="shared" si="6"/>
        <v>356.67645022003194</v>
      </c>
      <c r="AU125">
        <v>1.50753820224372</v>
      </c>
      <c r="AV125">
        <v>1.0921193633241899</v>
      </c>
      <c r="AW125">
        <v>2.0352528872473599</v>
      </c>
      <c r="AX125">
        <v>0.56257003645498105</v>
      </c>
      <c r="AZ125">
        <v>3604.9864482530802</v>
      </c>
      <c r="BA125">
        <v>3363.9504797116401</v>
      </c>
      <c r="BB125">
        <v>31482.2781325258</v>
      </c>
      <c r="BC125" s="47">
        <v>3151342.77692748</v>
      </c>
      <c r="BD125" s="1" t="s">
        <v>1083</v>
      </c>
      <c r="BE125" s="59" t="s">
        <v>1224</v>
      </c>
      <c r="BH125" s="51">
        <v>28.98</v>
      </c>
      <c r="BI125" s="51">
        <v>3.75</v>
      </c>
      <c r="BJ125" s="51">
        <f t="shared" si="5"/>
        <v>12.939958592132506</v>
      </c>
      <c r="BK125" s="22">
        <f>IF(BD125="A",SQRT(BJ125^2+systematic_uncertainties!C$5^2+systematic_uncertainties!C$6^2+systematic_uncertainties!C$7^2+systematic_uncertainties!C$10^2+systematic_uncertainties!C$11^2),SQRT(BJ125^2+systematic_uncertainties!C$5^2+systematic_uncertainties!C$8^2+systematic_uncertainties!C$9^2+systematic_uncertainties!C$10^2+systematic_uncertainties!C$11^2))</f>
        <v>12.946352181168761</v>
      </c>
      <c r="BL125" s="62">
        <f t="shared" si="7"/>
        <v>3.751852862102707</v>
      </c>
    </row>
    <row r="126" spans="1:64" x14ac:dyDescent="0.25">
      <c r="A126">
        <v>441</v>
      </c>
      <c r="B126" t="s">
        <v>141</v>
      </c>
      <c r="C126">
        <v>29.69</v>
      </c>
      <c r="D126">
        <v>69.69</v>
      </c>
      <c r="E126">
        <v>40</v>
      </c>
      <c r="F126">
        <v>950000</v>
      </c>
      <c r="G126">
        <v>54.0840073718133</v>
      </c>
      <c r="H126">
        <v>2.58667990676329</v>
      </c>
      <c r="I126">
        <v>42.089706078818502</v>
      </c>
      <c r="J126">
        <v>7.5850045510589199</v>
      </c>
      <c r="K126">
        <v>1708.20313952428</v>
      </c>
      <c r="L126">
        <v>1.8084707548114201</v>
      </c>
      <c r="M126">
        <v>6251.3385178354001</v>
      </c>
      <c r="N126">
        <v>1.7686875073225199</v>
      </c>
      <c r="O126">
        <v>152307.181879943</v>
      </c>
      <c r="P126">
        <v>1.53097495034405</v>
      </c>
      <c r="Q126">
        <v>229018.433673305</v>
      </c>
      <c r="R126">
        <v>0.39862050258955001</v>
      </c>
      <c r="S126">
        <v>92283.320240800604</v>
      </c>
      <c r="T126">
        <v>1.5476770565390501</v>
      </c>
      <c r="U126">
        <v>1254.65892573823</v>
      </c>
      <c r="V126">
        <v>12.748591257666201</v>
      </c>
      <c r="W126">
        <v>1865.54627534157</v>
      </c>
      <c r="X126">
        <v>1.9476494872009</v>
      </c>
      <c r="Y126">
        <v>268.51094557824899</v>
      </c>
      <c r="Z126">
        <v>1.9970518600493199</v>
      </c>
      <c r="AA126">
        <v>32740.497465391101</v>
      </c>
      <c r="AB126">
        <v>2.1005604960706599</v>
      </c>
      <c r="AC126">
        <v>584.24680692619597</v>
      </c>
      <c r="AD126">
        <v>1.13647298022111</v>
      </c>
      <c r="AE126">
        <v>0.46783176312433528</v>
      </c>
      <c r="AF126">
        <v>1.49409025416455</v>
      </c>
      <c r="AG126">
        <v>0.407158337759843</v>
      </c>
      <c r="AH126">
        <v>1.64138599824403</v>
      </c>
      <c r="AI126">
        <v>3.9584429076734411</v>
      </c>
      <c r="AJ126">
        <v>1.16328915802531</v>
      </c>
      <c r="AK126">
        <v>5.0351144316217704</v>
      </c>
      <c r="AL126">
        <v>1.94993381204389</v>
      </c>
      <c r="AM126">
        <v>177.19321155076199</v>
      </c>
      <c r="AN126">
        <v>12.106790570186201</v>
      </c>
      <c r="AO126">
        <v>4.2523698184292096</v>
      </c>
      <c r="AP126">
        <v>5.27426203583014</v>
      </c>
      <c r="AR126">
        <v>399.09017359302601</v>
      </c>
      <c r="AS126">
        <v>1.2751078604542001</v>
      </c>
      <c r="AT126">
        <f t="shared" si="6"/>
        <v>360.02007559475095</v>
      </c>
      <c r="AU126">
        <v>1.2751078604542001</v>
      </c>
      <c r="AV126">
        <v>1.1469796486688899</v>
      </c>
      <c r="AW126">
        <v>1.7014061297316201</v>
      </c>
      <c r="AX126">
        <v>0.58778255917821998</v>
      </c>
      <c r="AZ126">
        <v>3602.6388522348102</v>
      </c>
      <c r="BA126">
        <v>3199.4261346180201</v>
      </c>
      <c r="BB126">
        <v>31526.369449925998</v>
      </c>
      <c r="BC126" s="47">
        <v>3039079.9987727101</v>
      </c>
      <c r="BD126" s="1" t="s">
        <v>1083</v>
      </c>
      <c r="BE126" s="59"/>
      <c r="BF126" t="s">
        <v>1241</v>
      </c>
      <c r="BH126" s="51">
        <v>20.170000000000002</v>
      </c>
      <c r="BI126" s="51">
        <v>3.23</v>
      </c>
      <c r="BJ126" s="51">
        <f t="shared" si="5"/>
        <v>16.013882002974714</v>
      </c>
      <c r="BK126" s="22">
        <f>IF(BD126="A",SQRT(BJ126^2+systematic_uncertainties!C$5^2+systematic_uncertainties!C$6^2+systematic_uncertainties!C$7^2+systematic_uncertainties!C$10^2+systematic_uncertainties!C$11^2),SQRT(BJ126^2+systematic_uncertainties!C$5^2+systematic_uncertainties!C$8^2+systematic_uncertainties!C$9^2+systematic_uncertainties!C$10^2+systematic_uncertainties!C$11^2))</f>
        <v>16.019048761956707</v>
      </c>
      <c r="BL126" s="62">
        <f t="shared" si="7"/>
        <v>3.2310421352866685</v>
      </c>
    </row>
    <row r="127" spans="1:64" x14ac:dyDescent="0.25">
      <c r="A127">
        <v>442</v>
      </c>
      <c r="B127" t="s">
        <v>142</v>
      </c>
      <c r="C127">
        <v>29.69</v>
      </c>
      <c r="D127">
        <v>69.69</v>
      </c>
      <c r="E127">
        <v>40</v>
      </c>
      <c r="F127">
        <v>950000</v>
      </c>
      <c r="G127">
        <v>61.055895618157699</v>
      </c>
      <c r="H127">
        <v>2.5354149990070498</v>
      </c>
      <c r="I127">
        <v>45.790911761358899</v>
      </c>
      <c r="J127">
        <v>6.8743588197915297</v>
      </c>
      <c r="K127">
        <v>1705.86473716303</v>
      </c>
      <c r="L127">
        <v>1.6547214489884801</v>
      </c>
      <c r="M127">
        <v>6596.4051872510299</v>
      </c>
      <c r="N127">
        <v>1.7762229025007501</v>
      </c>
      <c r="O127">
        <v>151849.12411213</v>
      </c>
      <c r="P127">
        <v>1.7270409218728899</v>
      </c>
      <c r="Q127">
        <v>226485.72218907301</v>
      </c>
      <c r="R127">
        <v>0.39862050258955001</v>
      </c>
      <c r="S127">
        <v>93894.841545903604</v>
      </c>
      <c r="T127">
        <v>1.6977249799216301</v>
      </c>
      <c r="U127">
        <v>1036.0787378719999</v>
      </c>
      <c r="V127">
        <v>13.9253937763505</v>
      </c>
      <c r="W127">
        <v>1951.0405604817599</v>
      </c>
      <c r="X127">
        <v>2.0822949740510701</v>
      </c>
      <c r="Y127">
        <v>264.308600340868</v>
      </c>
      <c r="Z127">
        <v>1.9791241318558099</v>
      </c>
      <c r="AA127">
        <v>35751.137777137003</v>
      </c>
      <c r="AB127">
        <v>1.9618323708893799</v>
      </c>
      <c r="AC127">
        <v>600.52527140035204</v>
      </c>
      <c r="AD127">
        <v>1.0265423026668801</v>
      </c>
      <c r="AE127">
        <v>0.50218519007153961</v>
      </c>
      <c r="AF127">
        <v>1.4060537627721399</v>
      </c>
      <c r="AG127">
        <v>0.43634723830937816</v>
      </c>
      <c r="AH127">
        <v>1.4990371681647301</v>
      </c>
      <c r="AI127">
        <v>4.2251726126464977</v>
      </c>
      <c r="AJ127">
        <v>0.97450666807586295</v>
      </c>
      <c r="AK127">
        <v>5.6902696115079801</v>
      </c>
      <c r="AL127">
        <v>2.04972179751213</v>
      </c>
      <c r="AM127">
        <v>197.82989089247101</v>
      </c>
      <c r="AN127">
        <v>11.3807680104036</v>
      </c>
      <c r="AO127">
        <v>4.3347391415174901</v>
      </c>
      <c r="AP127">
        <v>3.3221382093887999</v>
      </c>
      <c r="AR127">
        <v>382.37208829361799</v>
      </c>
      <c r="AS127">
        <v>1.2258027983081501</v>
      </c>
      <c r="AT127">
        <f t="shared" si="6"/>
        <v>344.93865607719067</v>
      </c>
      <c r="AU127">
        <v>1.2258027983081501</v>
      </c>
      <c r="AV127">
        <v>1.1482107205544501</v>
      </c>
      <c r="AW127">
        <v>1.63114495994266</v>
      </c>
      <c r="AX127">
        <v>0.457680577905485</v>
      </c>
      <c r="AZ127">
        <v>3926.5828300262901</v>
      </c>
      <c r="BA127">
        <v>3482.9103318211501</v>
      </c>
      <c r="BB127">
        <v>34161.717155229198</v>
      </c>
      <c r="BC127" s="47">
        <v>3170549.97810703</v>
      </c>
      <c r="BD127" s="1" t="s">
        <v>1083</v>
      </c>
      <c r="BE127" s="59"/>
      <c r="BF127" t="s">
        <v>1241</v>
      </c>
      <c r="BH127" s="51">
        <v>20.85</v>
      </c>
      <c r="BI127" s="51">
        <v>3.21</v>
      </c>
      <c r="BJ127" s="51">
        <f t="shared" si="5"/>
        <v>15.395683453237407</v>
      </c>
      <c r="BK127" s="22">
        <f>IF(BD127="A",SQRT(BJ127^2+systematic_uncertainties!C$5^2+systematic_uncertainties!C$6^2+systematic_uncertainties!C$7^2+systematic_uncertainties!C$10^2+systematic_uncertainties!C$11^2),SQRT(BJ127^2+systematic_uncertainties!C$5^2+systematic_uncertainties!C$8^2+systematic_uncertainties!C$9^2+systematic_uncertainties!C$10^2+systematic_uncertainties!C$11^2))</f>
        <v>15.401057607354026</v>
      </c>
      <c r="BL127" s="62">
        <f t="shared" si="7"/>
        <v>3.211120511133315</v>
      </c>
    </row>
    <row r="128" spans="1:64" x14ac:dyDescent="0.25">
      <c r="A128">
        <v>443</v>
      </c>
      <c r="B128" t="s">
        <v>143</v>
      </c>
      <c r="C128">
        <v>30.027999999999999</v>
      </c>
      <c r="D128">
        <v>70.028000000000006</v>
      </c>
      <c r="E128">
        <v>40</v>
      </c>
      <c r="F128">
        <v>950000</v>
      </c>
      <c r="G128">
        <v>58.6447629770825</v>
      </c>
      <c r="H128">
        <v>2.9115805929173502</v>
      </c>
      <c r="I128">
        <v>45.011529445381001</v>
      </c>
      <c r="J128">
        <v>6.5823592667420998</v>
      </c>
      <c r="K128">
        <v>1381.9376509021499</v>
      </c>
      <c r="L128">
        <v>3.38711333996581</v>
      </c>
      <c r="M128">
        <v>8356.1747021706506</v>
      </c>
      <c r="N128">
        <v>3.7391862892035501</v>
      </c>
      <c r="O128">
        <v>142317.633868278</v>
      </c>
      <c r="P128">
        <v>1.9307538929058901</v>
      </c>
      <c r="Q128">
        <v>229291.37504063101</v>
      </c>
      <c r="R128">
        <v>0.39862050258955001</v>
      </c>
      <c r="S128">
        <v>80637.586775065996</v>
      </c>
      <c r="T128">
        <v>3.2340941095247202</v>
      </c>
      <c r="U128">
        <v>1105.71777971846</v>
      </c>
      <c r="V128">
        <v>13.4433251712721</v>
      </c>
      <c r="W128">
        <v>2570.848496863</v>
      </c>
      <c r="X128">
        <v>13.7016679794152</v>
      </c>
      <c r="Y128">
        <v>609.24323905262202</v>
      </c>
      <c r="Z128">
        <v>7.7087071274818797</v>
      </c>
      <c r="AA128">
        <v>54445.902165562002</v>
      </c>
      <c r="AB128">
        <v>6.2819378782645403</v>
      </c>
      <c r="AC128">
        <v>520.64956628175696</v>
      </c>
      <c r="AD128">
        <v>2.7307195268043398</v>
      </c>
      <c r="AE128">
        <v>0.35111330837879251</v>
      </c>
      <c r="AF128">
        <v>2.0933601667117299</v>
      </c>
      <c r="AG128">
        <v>0.32093959800837685</v>
      </c>
      <c r="AH128">
        <v>2.1434303279246198</v>
      </c>
      <c r="AI128">
        <v>2.9538973675768885</v>
      </c>
      <c r="AJ128">
        <v>1.58241876517408</v>
      </c>
      <c r="AK128">
        <v>5.0377961455596898</v>
      </c>
      <c r="AL128">
        <v>3.3710313986924998</v>
      </c>
      <c r="AM128">
        <v>156.624323861194</v>
      </c>
      <c r="AN128">
        <v>12.736036261774901</v>
      </c>
      <c r="AO128">
        <v>14.7728093321369</v>
      </c>
      <c r="AP128">
        <v>13.5318749782271</v>
      </c>
      <c r="AR128">
        <v>451.87903108079399</v>
      </c>
      <c r="AS128">
        <v>2.4885150328813799</v>
      </c>
      <c r="AT128">
        <f t="shared" si="6"/>
        <v>407.64101372059724</v>
      </c>
      <c r="AU128">
        <v>2.4885150328813799</v>
      </c>
      <c r="AV128">
        <v>1.0929834092013699</v>
      </c>
      <c r="AW128">
        <v>1.9179797467062001</v>
      </c>
      <c r="AX128">
        <v>0.21874166002526199</v>
      </c>
      <c r="AZ128">
        <v>2756.5433728744201</v>
      </c>
      <c r="BA128">
        <v>2569.6177844886802</v>
      </c>
      <c r="BB128">
        <v>24026.710303587799</v>
      </c>
      <c r="BC128" s="47">
        <v>2762362.8608563798</v>
      </c>
      <c r="BD128" s="1" t="s">
        <v>1083</v>
      </c>
      <c r="BE128" s="59" t="s">
        <v>1224</v>
      </c>
      <c r="BH128" s="51">
        <v>25.24</v>
      </c>
      <c r="BI128" s="51">
        <v>3.09</v>
      </c>
      <c r="BJ128" s="51">
        <f t="shared" si="5"/>
        <v>12.242472266244057</v>
      </c>
      <c r="BK128" s="22">
        <f>IF(BD128="A",SQRT(BJ128^2+systematic_uncertainties!C$5^2+systematic_uncertainties!C$6^2+systematic_uncertainties!C$7^2+systematic_uncertainties!C$10^2+systematic_uncertainties!C$11^2),SQRT(BJ128^2+systematic_uncertainties!C$5^2+systematic_uncertainties!C$8^2+systematic_uncertainties!C$9^2+systematic_uncertainties!C$10^2+systematic_uncertainties!C$11^2))</f>
        <v>12.249229919570624</v>
      </c>
      <c r="BL128" s="62">
        <f t="shared" si="7"/>
        <v>3.0917056316996252</v>
      </c>
    </row>
    <row r="129" spans="1:64" x14ac:dyDescent="0.25">
      <c r="A129">
        <v>444</v>
      </c>
      <c r="B129" t="s">
        <v>144</v>
      </c>
      <c r="C129">
        <v>29.69</v>
      </c>
      <c r="D129">
        <v>69.69</v>
      </c>
      <c r="E129">
        <v>40</v>
      </c>
      <c r="F129">
        <v>950000</v>
      </c>
      <c r="G129">
        <v>58.596577216704901</v>
      </c>
      <c r="H129">
        <v>2.1991800112739002</v>
      </c>
      <c r="I129">
        <v>45.987274474679097</v>
      </c>
      <c r="J129">
        <v>6.3528850142064996</v>
      </c>
      <c r="K129">
        <v>1654.5656536875799</v>
      </c>
      <c r="L129">
        <v>2.2325189687023399</v>
      </c>
      <c r="M129">
        <v>6595.2258307727097</v>
      </c>
      <c r="N129">
        <v>1.89841961043269</v>
      </c>
      <c r="O129">
        <v>150138.66072829699</v>
      </c>
      <c r="P129">
        <v>1.6267312842831101</v>
      </c>
      <c r="Q129">
        <v>228204.851816568</v>
      </c>
      <c r="R129">
        <v>0.39862050258955001</v>
      </c>
      <c r="S129">
        <v>92948.570340804494</v>
      </c>
      <c r="T129">
        <v>1.6892528277866401</v>
      </c>
      <c r="U129">
        <v>871.47076343700996</v>
      </c>
      <c r="V129">
        <v>15.227840466212299</v>
      </c>
      <c r="W129">
        <v>1962.1715011587301</v>
      </c>
      <c r="X129">
        <v>1.84708265366893</v>
      </c>
      <c r="Y129">
        <v>275.63355260154702</v>
      </c>
      <c r="Z129">
        <v>2.9956994256795499</v>
      </c>
      <c r="AA129">
        <v>36523.549172848601</v>
      </c>
      <c r="AB129">
        <v>2.3008933086422401</v>
      </c>
      <c r="AC129">
        <v>589.397665951867</v>
      </c>
      <c r="AD129">
        <v>1.17833447259805</v>
      </c>
      <c r="AE129">
        <v>0.51753860749186886</v>
      </c>
      <c r="AF129">
        <v>1.4846949280921</v>
      </c>
      <c r="AG129">
        <v>0.44413943172796716</v>
      </c>
      <c r="AH129">
        <v>1.6607944487433299</v>
      </c>
      <c r="AI129">
        <v>4.3631249967443617</v>
      </c>
      <c r="AJ129">
        <v>1.0559940599052799</v>
      </c>
      <c r="AK129">
        <v>5.6140853703135498</v>
      </c>
      <c r="AL129">
        <v>2.19355171623753</v>
      </c>
      <c r="AM129">
        <v>183.83612607732999</v>
      </c>
      <c r="AN129">
        <v>11.835810532850299</v>
      </c>
      <c r="AO129">
        <v>5.0896018214810699</v>
      </c>
      <c r="AP129">
        <v>4.5903178362383903</v>
      </c>
      <c r="AR129">
        <v>369.27927677778399</v>
      </c>
      <c r="AS129">
        <v>1.22026016741472</v>
      </c>
      <c r="AT129">
        <f t="shared" si="6"/>
        <v>333.12760357935304</v>
      </c>
      <c r="AU129">
        <v>1.22026016741472</v>
      </c>
      <c r="AV129">
        <v>1.16353839167304</v>
      </c>
      <c r="AW129">
        <v>1.6546459273945899</v>
      </c>
      <c r="AX129">
        <v>0.55249181743337294</v>
      </c>
      <c r="AZ129">
        <v>4020.07469332548</v>
      </c>
      <c r="BA129">
        <v>3520.32580473199</v>
      </c>
      <c r="BB129">
        <v>35067.081679795097</v>
      </c>
      <c r="BC129" s="47">
        <v>3092454.3112659599</v>
      </c>
      <c r="BD129" s="1" t="s">
        <v>1083</v>
      </c>
      <c r="BE129" s="59"/>
      <c r="BF129" t="s">
        <v>1241</v>
      </c>
      <c r="BH129" s="51">
        <v>19.010000000000002</v>
      </c>
      <c r="BI129" s="51">
        <v>3.42</v>
      </c>
      <c r="BJ129" s="51">
        <f t="shared" si="5"/>
        <v>17.990531299316149</v>
      </c>
      <c r="BK129" s="22">
        <f>IF(BD129="A",SQRT(BJ129^2+systematic_uncertainties!C$5^2+systematic_uncertainties!C$6^2+systematic_uncertainties!C$7^2+systematic_uncertainties!C$10^2+systematic_uncertainties!C$11^2),SQRT(BJ129^2+systematic_uncertainties!C$5^2+systematic_uncertainties!C$8^2+systematic_uncertainties!C$9^2+systematic_uncertainties!C$10^2+systematic_uncertainties!C$11^2))</f>
        <v>17.99513053201958</v>
      </c>
      <c r="BL129" s="62">
        <f t="shared" si="7"/>
        <v>3.4208743141369222</v>
      </c>
    </row>
    <row r="130" spans="1:64" x14ac:dyDescent="0.25">
      <c r="A130">
        <v>470</v>
      </c>
      <c r="B130" t="s">
        <v>145</v>
      </c>
      <c r="C130">
        <v>29.690999999999999</v>
      </c>
      <c r="D130">
        <v>69.691000000000003</v>
      </c>
      <c r="E130">
        <v>40</v>
      </c>
      <c r="F130">
        <v>950000</v>
      </c>
      <c r="G130">
        <v>66.085020828853203</v>
      </c>
      <c r="H130">
        <v>2.33082434902636</v>
      </c>
      <c r="I130">
        <v>46.683986570973502</v>
      </c>
      <c r="J130">
        <v>6.3194006449567102</v>
      </c>
      <c r="K130">
        <v>1322.92402293078</v>
      </c>
      <c r="L130">
        <v>2.7374652622670301</v>
      </c>
      <c r="M130">
        <v>8278.0012452491501</v>
      </c>
      <c r="N130">
        <v>1.9246393660797501</v>
      </c>
      <c r="O130">
        <v>140185.87985319001</v>
      </c>
      <c r="P130">
        <v>1.5908287388317901</v>
      </c>
      <c r="Q130">
        <v>232992.67048156</v>
      </c>
      <c r="R130">
        <v>0.39862050258955001</v>
      </c>
      <c r="S130">
        <v>91119.236455010599</v>
      </c>
      <c r="T130">
        <v>1.8255158608476201</v>
      </c>
      <c r="U130">
        <v>953.09922220569104</v>
      </c>
      <c r="V130">
        <v>14.3962700841869</v>
      </c>
      <c r="W130">
        <v>1314.04917844787</v>
      </c>
      <c r="X130">
        <v>3.7801118784609198</v>
      </c>
      <c r="Y130">
        <v>343.881519563734</v>
      </c>
      <c r="Z130">
        <v>2.4590643867569901</v>
      </c>
      <c r="AA130">
        <v>43570.978550691099</v>
      </c>
      <c r="AB130">
        <v>3.6477996107407198</v>
      </c>
      <c r="AC130">
        <v>688.95394390436297</v>
      </c>
      <c r="AD130">
        <v>1.2637343295782999</v>
      </c>
      <c r="AE130">
        <v>0.36386541215642426</v>
      </c>
      <c r="AF130">
        <v>2.1793141290322602</v>
      </c>
      <c r="AG130">
        <v>0.33594369443074712</v>
      </c>
      <c r="AH130">
        <v>1.92943847994972</v>
      </c>
      <c r="AI130">
        <v>3.0306344545903272</v>
      </c>
      <c r="AJ130">
        <v>1.75806741206351</v>
      </c>
      <c r="AK130">
        <v>9.5871741898158707</v>
      </c>
      <c r="AL130">
        <v>1.95771029685944</v>
      </c>
      <c r="AM130">
        <v>276.04041604540998</v>
      </c>
      <c r="AN130">
        <v>9.5893729804146606</v>
      </c>
      <c r="AO130">
        <v>7.7917717187170501</v>
      </c>
      <c r="AP130">
        <v>4.9783295139253001</v>
      </c>
      <c r="AR130">
        <v>570.58485773147004</v>
      </c>
      <c r="AS130">
        <v>1.3742109486932801</v>
      </c>
      <c r="AT130">
        <f t="shared" si="6"/>
        <v>514.72578681725213</v>
      </c>
      <c r="AU130">
        <v>1.3742109486932801</v>
      </c>
      <c r="AV130">
        <v>1.0814074416775099</v>
      </c>
      <c r="AW130">
        <v>2.0000065337553501</v>
      </c>
      <c r="AX130">
        <v>0.28809519417891899</v>
      </c>
      <c r="AZ130">
        <v>2892.0680795438898</v>
      </c>
      <c r="BA130">
        <v>2725.0662429326699</v>
      </c>
      <c r="BB130">
        <v>24893.725358420699</v>
      </c>
      <c r="BC130" s="47">
        <v>3697130.95436804</v>
      </c>
      <c r="BD130" s="1" t="s">
        <v>1083</v>
      </c>
      <c r="BE130" s="59" t="s">
        <v>1224</v>
      </c>
      <c r="BH130" s="51">
        <v>21.25</v>
      </c>
      <c r="BI130" s="51">
        <v>2.46</v>
      </c>
      <c r="BJ130" s="51">
        <f t="shared" si="5"/>
        <v>11.576470588235294</v>
      </c>
      <c r="BK130" s="22">
        <f>IF(BD130="A",SQRT(BJ130^2+systematic_uncertainties!C$5^2+systematic_uncertainties!C$6^2+systematic_uncertainties!C$7^2+systematic_uncertainties!C$10^2+systematic_uncertainties!C$11^2),SQRT(BJ130^2+systematic_uncertainties!C$5^2+systematic_uncertainties!C$8^2+systematic_uncertainties!C$9^2+systematic_uncertainties!C$10^2+systematic_uncertainties!C$11^2))</f>
        <v>11.583616780307697</v>
      </c>
      <c r="BL130" s="62">
        <f t="shared" si="7"/>
        <v>2.4615185658153855</v>
      </c>
    </row>
    <row r="131" spans="1:64" x14ac:dyDescent="0.25">
      <c r="A131">
        <v>471</v>
      </c>
      <c r="B131" t="s">
        <v>146</v>
      </c>
      <c r="C131">
        <v>30.027000000000001</v>
      </c>
      <c r="D131">
        <v>70.027000000000001</v>
      </c>
      <c r="E131">
        <v>40</v>
      </c>
      <c r="F131">
        <v>950000</v>
      </c>
      <c r="G131">
        <v>65.201454921065206</v>
      </c>
      <c r="H131">
        <v>2.13016934584883</v>
      </c>
      <c r="I131">
        <v>52.4776904625597</v>
      </c>
      <c r="J131">
        <v>6.8792233716339997</v>
      </c>
      <c r="K131">
        <v>1436.6932592980199</v>
      </c>
      <c r="L131">
        <v>2.2792178263404401</v>
      </c>
      <c r="M131">
        <v>8010.1766993188603</v>
      </c>
      <c r="N131">
        <v>1.8957906367807</v>
      </c>
      <c r="O131">
        <v>143144.789035906</v>
      </c>
      <c r="P131">
        <v>1.7321138600810599</v>
      </c>
      <c r="Q131">
        <v>233642.703133059</v>
      </c>
      <c r="R131">
        <v>0.39862050258955001</v>
      </c>
      <c r="S131">
        <v>92391.645436172999</v>
      </c>
      <c r="T131">
        <v>1.67687248505255</v>
      </c>
      <c r="U131">
        <v>843.01817255368996</v>
      </c>
      <c r="V131">
        <v>15.610056051923999</v>
      </c>
      <c r="W131">
        <v>1225.54671636792</v>
      </c>
      <c r="X131">
        <v>2.6646112769686501</v>
      </c>
      <c r="Y131">
        <v>317.60852175215302</v>
      </c>
      <c r="Z131">
        <v>1.87008528009147</v>
      </c>
      <c r="AA131">
        <v>37396.707070867</v>
      </c>
      <c r="AB131">
        <v>2.0166116629455599</v>
      </c>
      <c r="AC131">
        <v>695.68270388179599</v>
      </c>
      <c r="AD131">
        <v>1.23575541379225</v>
      </c>
      <c r="AE131">
        <v>0.32928697832240406</v>
      </c>
      <c r="AF131">
        <v>1.9430914679355</v>
      </c>
      <c r="AG131">
        <v>0.31175621573309098</v>
      </c>
      <c r="AH131">
        <v>2.0038524274731802</v>
      </c>
      <c r="AI131">
        <v>2.7649532801234304</v>
      </c>
      <c r="AJ131">
        <v>1.33014626438634</v>
      </c>
      <c r="AK131">
        <v>9.1775075764129408</v>
      </c>
      <c r="AL131">
        <v>1.74042405965944</v>
      </c>
      <c r="AM131">
        <v>308.75304312448799</v>
      </c>
      <c r="AN131">
        <v>9.2502508777854509</v>
      </c>
      <c r="AO131">
        <v>3.7082256487437002</v>
      </c>
      <c r="AP131">
        <v>5.5663850880202297</v>
      </c>
      <c r="AR131">
        <v>620.559645139395</v>
      </c>
      <c r="AS131">
        <v>1.4496388510717799</v>
      </c>
      <c r="AT131">
        <f t="shared" si="6"/>
        <v>559.80814647158957</v>
      </c>
      <c r="AU131">
        <v>1.4496388510717799</v>
      </c>
      <c r="AV131">
        <v>1.0542939377410201</v>
      </c>
      <c r="AW131">
        <v>1.9876732345161101</v>
      </c>
      <c r="AX131">
        <v>0.43569611459414997</v>
      </c>
      <c r="AZ131">
        <v>2517.0442266310001</v>
      </c>
      <c r="BA131">
        <v>2432.5090654260198</v>
      </c>
      <c r="BB131">
        <v>21854.820283560199</v>
      </c>
      <c r="BC131" s="47">
        <v>3589718.0237862198</v>
      </c>
      <c r="BD131" s="1" t="s">
        <v>1083</v>
      </c>
      <c r="BE131" s="59" t="s">
        <v>1224</v>
      </c>
      <c r="BH131" s="51">
        <v>22.25</v>
      </c>
      <c r="BI131" s="51">
        <v>2.2599999999999998</v>
      </c>
      <c r="BJ131" s="51">
        <f t="shared" si="5"/>
        <v>10.157303370786517</v>
      </c>
      <c r="BK131" s="22">
        <f>IF(BD131="A",SQRT(BJ131^2+systematic_uncertainties!C$5^2+systematic_uncertainties!C$6^2+systematic_uncertainties!C$7^2+systematic_uncertainties!C$10^2+systematic_uncertainties!C$11^2),SQRT(BJ131^2+systematic_uncertainties!C$5^2+systematic_uncertainties!C$8^2+systematic_uncertainties!C$9^2+systematic_uncertainties!C$10^2+systematic_uncertainties!C$11^2))</f>
        <v>10.165447269989668</v>
      </c>
      <c r="BL131" s="62">
        <f t="shared" si="7"/>
        <v>2.261812017572701</v>
      </c>
    </row>
    <row r="132" spans="1:64" x14ac:dyDescent="0.25">
      <c r="A132">
        <v>472</v>
      </c>
      <c r="B132" t="s">
        <v>147</v>
      </c>
      <c r="C132">
        <v>29.689</v>
      </c>
      <c r="D132">
        <v>69.688999999999993</v>
      </c>
      <c r="E132">
        <v>40</v>
      </c>
      <c r="F132">
        <v>950000</v>
      </c>
      <c r="G132">
        <v>59.054263415671301</v>
      </c>
      <c r="H132">
        <v>2.12113785298975</v>
      </c>
      <c r="I132">
        <v>45.275087027144998</v>
      </c>
      <c r="J132">
        <v>6.7915142923928098</v>
      </c>
      <c r="K132">
        <v>1421.25370385786</v>
      </c>
      <c r="L132">
        <v>1.6663668137352099</v>
      </c>
      <c r="M132">
        <v>7472.1806195602303</v>
      </c>
      <c r="N132">
        <v>1.8260241048761801</v>
      </c>
      <c r="O132">
        <v>147572.45342378301</v>
      </c>
      <c r="P132">
        <v>1.3508995636861201</v>
      </c>
      <c r="Q132">
        <v>233107.79702696399</v>
      </c>
      <c r="R132">
        <v>0.39862050258955001</v>
      </c>
      <c r="S132">
        <v>90628.3600262369</v>
      </c>
      <c r="T132">
        <v>1.85422257649526</v>
      </c>
      <c r="U132">
        <v>800.23470238502796</v>
      </c>
      <c r="V132">
        <v>16.592354216220301</v>
      </c>
      <c r="W132">
        <v>1704.63013825958</v>
      </c>
      <c r="X132">
        <v>2.7054466204123599</v>
      </c>
      <c r="Y132">
        <v>298.58581519584197</v>
      </c>
      <c r="Z132">
        <v>1.6574772873043699</v>
      </c>
      <c r="AA132">
        <v>33757.072697733201</v>
      </c>
      <c r="AB132">
        <v>2.6560556641647102</v>
      </c>
      <c r="AC132">
        <v>613.93230083282401</v>
      </c>
      <c r="AD132">
        <v>1.0612729773582601</v>
      </c>
      <c r="AE132">
        <v>0.4025879456493241</v>
      </c>
      <c r="AF132">
        <v>2.3451228342543802</v>
      </c>
      <c r="AG132">
        <v>0.35834893911280802</v>
      </c>
      <c r="AH132">
        <v>1.7942643287558</v>
      </c>
      <c r="AI132">
        <v>3.3884847323016101</v>
      </c>
      <c r="AJ132">
        <v>1.6771956106705099</v>
      </c>
      <c r="AK132">
        <v>6.6943828457413499</v>
      </c>
      <c r="AL132">
        <v>2.0863533182292202</v>
      </c>
      <c r="AM132">
        <v>228.18665573807999</v>
      </c>
      <c r="AN132">
        <v>11.105547651541601</v>
      </c>
      <c r="AO132">
        <v>4.0978778407118499</v>
      </c>
      <c r="AP132">
        <v>4.51870775173143</v>
      </c>
      <c r="AR132">
        <v>477.29479933730698</v>
      </c>
      <c r="AS132">
        <v>1.45212602434677</v>
      </c>
      <c r="AT132">
        <f t="shared" si="6"/>
        <v>430.56863112252165</v>
      </c>
      <c r="AU132">
        <v>1.45212602434677</v>
      </c>
      <c r="AV132">
        <v>1.1224773670685999</v>
      </c>
      <c r="AW132">
        <v>1.9191125579831401</v>
      </c>
      <c r="AX132">
        <v>0.19799684886455299</v>
      </c>
      <c r="AZ132">
        <v>2867.96374897437</v>
      </c>
      <c r="BA132">
        <v>2605.0576461465998</v>
      </c>
      <c r="BB132">
        <v>24963.5340004465</v>
      </c>
      <c r="BC132" s="47">
        <v>2953036.6053583398</v>
      </c>
      <c r="BD132" s="1" t="s">
        <v>1083</v>
      </c>
      <c r="BE132" s="59"/>
      <c r="BF132" t="s">
        <v>1241</v>
      </c>
      <c r="BH132" s="51">
        <v>20.05</v>
      </c>
      <c r="BI132" s="51">
        <v>2.89</v>
      </c>
      <c r="BJ132" s="51">
        <f t="shared" ref="BJ132:BJ196" si="8">BI132/BH132*100</f>
        <v>14.413965087281797</v>
      </c>
      <c r="BK132" s="22">
        <f>IF(BD132="A",SQRT(BJ132^2+systematic_uncertainties!C$5^2+systematic_uncertainties!C$6^2+systematic_uncertainties!C$7^2+systematic_uncertainties!C$10^2+systematic_uncertainties!C$11^2),SQRT(BJ132^2+systematic_uncertainties!C$5^2+systematic_uncertainties!C$8^2+systematic_uncertainties!C$9^2+systematic_uncertainties!C$10^2+systematic_uncertainties!C$11^2))</f>
        <v>14.419705127710753</v>
      </c>
      <c r="BL132" s="62">
        <f t="shared" si="7"/>
        <v>2.8911508781060058</v>
      </c>
    </row>
    <row r="133" spans="1:64" x14ac:dyDescent="0.25">
      <c r="A133">
        <v>473</v>
      </c>
      <c r="B133" t="s">
        <v>148</v>
      </c>
      <c r="C133">
        <v>29.689</v>
      </c>
      <c r="D133">
        <v>69.688999999999993</v>
      </c>
      <c r="E133">
        <v>40</v>
      </c>
      <c r="F133">
        <v>950000</v>
      </c>
      <c r="G133">
        <v>52.627975266008697</v>
      </c>
      <c r="H133">
        <v>2.7632270859119301</v>
      </c>
      <c r="I133">
        <v>42.940851789597097</v>
      </c>
      <c r="J133">
        <v>6.7775458546767</v>
      </c>
      <c r="K133">
        <v>1531.85212243773</v>
      </c>
      <c r="L133">
        <v>2.4486302409760801</v>
      </c>
      <c r="M133">
        <v>6301.5542699403104</v>
      </c>
      <c r="N133">
        <v>2.6534772214051499</v>
      </c>
      <c r="O133">
        <v>143122.66258990701</v>
      </c>
      <c r="P133">
        <v>2.6407521340136699</v>
      </c>
      <c r="Q133">
        <v>241909.85794776899</v>
      </c>
      <c r="R133">
        <v>0.39862050258955001</v>
      </c>
      <c r="S133">
        <v>85166.359686729993</v>
      </c>
      <c r="T133">
        <v>2.2759222294737298</v>
      </c>
      <c r="U133">
        <v>1056.4655678618001</v>
      </c>
      <c r="V133">
        <v>14.273618450763401</v>
      </c>
      <c r="W133">
        <v>1867.3515810958199</v>
      </c>
      <c r="X133">
        <v>2.7412582314867402</v>
      </c>
      <c r="Y133">
        <v>257.56570514538203</v>
      </c>
      <c r="Z133">
        <v>2.3844645149264601</v>
      </c>
      <c r="AA133">
        <v>31813.548067260301</v>
      </c>
      <c r="AB133">
        <v>3.06799391382647</v>
      </c>
      <c r="AC133">
        <v>540.65070371818899</v>
      </c>
      <c r="AD133">
        <v>1.7671507315594801</v>
      </c>
      <c r="AE133">
        <v>0.50162301083683747</v>
      </c>
      <c r="AF133">
        <v>2.0201064768708501</v>
      </c>
      <c r="AG133">
        <v>0.42793221658976821</v>
      </c>
      <c r="AH133">
        <v>2.1813823450337599</v>
      </c>
      <c r="AI133">
        <v>4.1897849488558307</v>
      </c>
      <c r="AJ133">
        <v>1.6870936446678</v>
      </c>
      <c r="AK133">
        <v>5.1515826570063199</v>
      </c>
      <c r="AL133">
        <v>2.30997855987617</v>
      </c>
      <c r="AM133">
        <v>204.61656706869499</v>
      </c>
      <c r="AN133">
        <v>11.582578484432901</v>
      </c>
      <c r="AO133">
        <v>4.5001071075091001</v>
      </c>
      <c r="AP133">
        <v>3.6893880521356399</v>
      </c>
      <c r="AR133">
        <v>351.90545823902301</v>
      </c>
      <c r="AS133">
        <v>1.27802083086734</v>
      </c>
      <c r="AT133">
        <f t="shared" si="6"/>
        <v>317.45464574282983</v>
      </c>
      <c r="AU133">
        <v>1.27802083086734</v>
      </c>
      <c r="AV133">
        <v>1.17105528881287</v>
      </c>
      <c r="AW133">
        <v>1.6972629186900201</v>
      </c>
      <c r="AX133">
        <v>0.60549940939017</v>
      </c>
      <c r="AZ133">
        <v>3659.57152189714</v>
      </c>
      <c r="BA133">
        <v>3186.5455796967299</v>
      </c>
      <c r="BB133">
        <v>31598.612164245002</v>
      </c>
      <c r="BC133" s="47">
        <v>2662683.0404578699</v>
      </c>
      <c r="BD133" s="1" t="s">
        <v>1083</v>
      </c>
      <c r="BE133" s="59"/>
      <c r="BF133" t="s">
        <v>1241</v>
      </c>
      <c r="BH133" s="51">
        <v>18.62</v>
      </c>
      <c r="BI133" s="51">
        <v>3.7</v>
      </c>
      <c r="BJ133" s="51">
        <f t="shared" si="8"/>
        <v>19.871106337271751</v>
      </c>
      <c r="BK133" s="22">
        <f>IF(BD133="A",SQRT(BJ133^2+systematic_uncertainties!C$5^2+systematic_uncertainties!C$6^2+systematic_uncertainties!C$7^2+systematic_uncertainties!C$10^2+systematic_uncertainties!C$11^2),SQRT(BJ133^2+systematic_uncertainties!C$5^2+systematic_uncertainties!C$8^2+systematic_uncertainties!C$9^2+systematic_uncertainties!C$10^2+systematic_uncertainties!C$11^2))</f>
        <v>19.875270400674072</v>
      </c>
      <c r="BL133" s="62">
        <f t="shared" si="7"/>
        <v>3.7007753486055126</v>
      </c>
    </row>
    <row r="134" spans="1:64" x14ac:dyDescent="0.25">
      <c r="A134">
        <v>474</v>
      </c>
      <c r="B134" t="s">
        <v>149</v>
      </c>
      <c r="C134">
        <v>29.689</v>
      </c>
      <c r="D134">
        <v>69.688999999999993</v>
      </c>
      <c r="E134">
        <v>40</v>
      </c>
      <c r="F134">
        <v>950000</v>
      </c>
      <c r="G134">
        <v>64.848898007631902</v>
      </c>
      <c r="H134">
        <v>2.7110437672619598</v>
      </c>
      <c r="I134">
        <v>48.103825062181699</v>
      </c>
      <c r="J134">
        <v>6.2081883096299801</v>
      </c>
      <c r="K134">
        <v>1438.04130594145</v>
      </c>
      <c r="L134">
        <v>2.0643974961357698</v>
      </c>
      <c r="M134">
        <v>8034.1001021524198</v>
      </c>
      <c r="N134">
        <v>2.6607578451537699</v>
      </c>
      <c r="O134">
        <v>145264.087807348</v>
      </c>
      <c r="P134">
        <v>1.7138788019131399</v>
      </c>
      <c r="Q134">
        <v>232266.822241477</v>
      </c>
      <c r="R134">
        <v>0.39862050258955001</v>
      </c>
      <c r="S134">
        <v>93155.129100290593</v>
      </c>
      <c r="T134">
        <v>1.8631215559049401</v>
      </c>
      <c r="U134">
        <v>856.18395005209197</v>
      </c>
      <c r="V134">
        <v>15.3170049222931</v>
      </c>
      <c r="W134">
        <v>1507.0520968554199</v>
      </c>
      <c r="X134">
        <v>2.7108792476422301</v>
      </c>
      <c r="Y134">
        <v>314.49294980014702</v>
      </c>
      <c r="Z134">
        <v>1.96757628781567</v>
      </c>
      <c r="AA134">
        <v>35497.1483578224</v>
      </c>
      <c r="AB134">
        <v>2.3468779171470899</v>
      </c>
      <c r="AC134">
        <v>674.428591515687</v>
      </c>
      <c r="AD134">
        <v>1.26843097278539</v>
      </c>
      <c r="AE134">
        <v>0.40252108535030673</v>
      </c>
      <c r="AF134">
        <v>1.55573635370806</v>
      </c>
      <c r="AG134">
        <v>0.36041756407938574</v>
      </c>
      <c r="AH134">
        <v>1.65304160194031</v>
      </c>
      <c r="AI134">
        <v>3.3877509609385603</v>
      </c>
      <c r="AJ134">
        <v>1.4023494837889501</v>
      </c>
      <c r="AK134">
        <v>8.7772925550577394</v>
      </c>
      <c r="AL134">
        <v>2.0094913267494601</v>
      </c>
      <c r="AM134">
        <v>286.09559634919998</v>
      </c>
      <c r="AN134">
        <v>9.4958866825623396</v>
      </c>
      <c r="AO134">
        <v>4.2161010301087503</v>
      </c>
      <c r="AP134">
        <v>4.2059870732071003</v>
      </c>
      <c r="AR134">
        <v>521.08570896581102</v>
      </c>
      <c r="AS134">
        <v>1.34066567467123</v>
      </c>
      <c r="AT134">
        <f t="shared" si="6"/>
        <v>470.07250177129879</v>
      </c>
      <c r="AU134">
        <v>1.34066567467123</v>
      </c>
      <c r="AV134">
        <v>1.11557886187105</v>
      </c>
      <c r="AW134">
        <v>1.8060221919063499</v>
      </c>
      <c r="AX134">
        <v>0.49583870877942499</v>
      </c>
      <c r="AZ134">
        <v>3145.2735181263001</v>
      </c>
      <c r="BA134">
        <v>2873.8813990621002</v>
      </c>
      <c r="BB134">
        <v>27393.4840149304</v>
      </c>
      <c r="BC134" s="47">
        <v>3558233.1682561501</v>
      </c>
      <c r="BD134" s="1" t="s">
        <v>1083</v>
      </c>
      <c r="BE134" s="59"/>
      <c r="BF134" t="s">
        <v>1241</v>
      </c>
      <c r="BH134" s="51">
        <v>19.190000000000001</v>
      </c>
      <c r="BI134" s="51">
        <v>2.5499999999999998</v>
      </c>
      <c r="BJ134" s="51">
        <f t="shared" si="8"/>
        <v>13.288170922355391</v>
      </c>
      <c r="BK134" s="22">
        <f>IF(BD134="A",SQRT(BJ134^2+systematic_uncertainties!C$5^2+systematic_uncertainties!C$6^2+systematic_uncertainties!C$7^2+systematic_uncertainties!C$10^2+systematic_uncertainties!C$11^2),SQRT(BJ134^2+systematic_uncertainties!C$5^2+systematic_uncertainties!C$8^2+systematic_uncertainties!C$9^2+systematic_uncertainties!C$10^2+systematic_uncertainties!C$11^2))</f>
        <v>13.294397048925557</v>
      </c>
      <c r="BL134" s="62">
        <f t="shared" si="7"/>
        <v>2.5511947936888149</v>
      </c>
    </row>
    <row r="135" spans="1:64" x14ac:dyDescent="0.25">
      <c r="A135">
        <v>475</v>
      </c>
      <c r="B135" t="s">
        <v>150</v>
      </c>
      <c r="C135">
        <v>29.689</v>
      </c>
      <c r="D135">
        <v>69.688999999999993</v>
      </c>
      <c r="E135">
        <v>40</v>
      </c>
      <c r="F135">
        <v>950000</v>
      </c>
      <c r="G135">
        <v>59.4966992954609</v>
      </c>
      <c r="H135">
        <v>2.7950600577387701</v>
      </c>
      <c r="I135">
        <v>42.592976839725999</v>
      </c>
      <c r="J135">
        <v>7.1226225104302703</v>
      </c>
      <c r="K135">
        <v>1558.85286130584</v>
      </c>
      <c r="L135">
        <v>1.91580461433889</v>
      </c>
      <c r="M135">
        <v>6986.3160384497896</v>
      </c>
      <c r="N135">
        <v>2.39350338442026</v>
      </c>
      <c r="O135">
        <v>149506.00735562199</v>
      </c>
      <c r="P135">
        <v>1.65529243405301</v>
      </c>
      <c r="Q135">
        <v>230106.00900909401</v>
      </c>
      <c r="R135">
        <v>0.39862050258955001</v>
      </c>
      <c r="S135">
        <v>92854.490177603002</v>
      </c>
      <c r="T135">
        <v>1.7479801601843501</v>
      </c>
      <c r="U135">
        <v>741.136873439032</v>
      </c>
      <c r="V135">
        <v>16.515866419808699</v>
      </c>
      <c r="W135">
        <v>1868.04020545754</v>
      </c>
      <c r="X135">
        <v>2.3759063215299601</v>
      </c>
      <c r="Y135">
        <v>284.16164397640199</v>
      </c>
      <c r="Z135">
        <v>2.8712883065829602</v>
      </c>
      <c r="AA135">
        <v>34206.775602407302</v>
      </c>
      <c r="AB135">
        <v>1.93345642334201</v>
      </c>
      <c r="AC135">
        <v>600.729581468329</v>
      </c>
      <c r="AD135">
        <v>1.31342111390983</v>
      </c>
      <c r="AE135">
        <v>0.47138604534076922</v>
      </c>
      <c r="AF135">
        <v>1.66667670141288</v>
      </c>
      <c r="AG135">
        <v>0.41380971288170293</v>
      </c>
      <c r="AH135">
        <v>1.7797030746698399</v>
      </c>
      <c r="AI135">
        <v>3.9538029349774004</v>
      </c>
      <c r="AJ135">
        <v>1.2630026098990299</v>
      </c>
      <c r="AK135">
        <v>6.1597142604646598</v>
      </c>
      <c r="AL135">
        <v>2.44365339373197</v>
      </c>
      <c r="AM135">
        <v>209.156719854919</v>
      </c>
      <c r="AN135">
        <v>11.1055498795709</v>
      </c>
      <c r="AO135">
        <v>4.38668890672436</v>
      </c>
      <c r="AP135">
        <v>4.05997889395843</v>
      </c>
      <c r="AR135">
        <v>404.01414193813201</v>
      </c>
      <c r="AS135">
        <v>1.27213531398723</v>
      </c>
      <c r="AT135">
        <f t="shared" si="6"/>
        <v>364.46199767935474</v>
      </c>
      <c r="AU135">
        <v>1.27213531398723</v>
      </c>
      <c r="AV135">
        <v>1.1375009754640799</v>
      </c>
      <c r="AW135">
        <v>1.6926319539063901</v>
      </c>
      <c r="AX135">
        <v>0.58761906783554996</v>
      </c>
      <c r="AZ135">
        <v>3661.2725592935599</v>
      </c>
      <c r="BA135">
        <v>3280.99994566341</v>
      </c>
      <c r="BB135">
        <v>31770.615905426901</v>
      </c>
      <c r="BC135" s="47">
        <v>3149372.2169727399</v>
      </c>
      <c r="BD135" s="1" t="s">
        <v>1083</v>
      </c>
      <c r="BE135" s="59"/>
      <c r="BF135" t="s">
        <v>1241</v>
      </c>
      <c r="BH135" s="51">
        <v>21.38</v>
      </c>
      <c r="BI135" s="51">
        <v>3.16</v>
      </c>
      <c r="BJ135" s="51">
        <f t="shared" si="8"/>
        <v>14.78016838166511</v>
      </c>
      <c r="BK135" s="22">
        <f>IF(BD135="A",SQRT(BJ135^2+systematic_uncertainties!C$5^2+systematic_uncertainties!C$6^2+systematic_uncertainties!C$7^2+systematic_uncertainties!C$10^2+systematic_uncertainties!C$11^2),SQRT(BJ135^2+systematic_uncertainties!C$5^2+systematic_uncertainties!C$8^2+systematic_uncertainties!C$9^2+systematic_uncertainties!C$10^2+systematic_uncertainties!C$11^2))</f>
        <v>14.785766257557377</v>
      </c>
      <c r="BL135" s="62">
        <f t="shared" si="7"/>
        <v>3.1611968258657668</v>
      </c>
    </row>
    <row r="136" spans="1:64" x14ac:dyDescent="0.25">
      <c r="A136">
        <v>476</v>
      </c>
      <c r="B136" t="s">
        <v>151</v>
      </c>
      <c r="C136">
        <v>30.027000000000001</v>
      </c>
      <c r="D136">
        <v>70.027000000000001</v>
      </c>
      <c r="E136">
        <v>40</v>
      </c>
      <c r="F136">
        <v>950000</v>
      </c>
      <c r="G136">
        <v>60.070578736991401</v>
      </c>
      <c r="H136">
        <v>2.5452150404630101</v>
      </c>
      <c r="I136">
        <v>40.721413416456201</v>
      </c>
      <c r="J136">
        <v>6.9244963250381701</v>
      </c>
      <c r="K136">
        <v>1548.7840200165001</v>
      </c>
      <c r="L136">
        <v>2.0618661469187098</v>
      </c>
      <c r="M136">
        <v>6900.5742751440503</v>
      </c>
      <c r="N136">
        <v>1.92496774258729</v>
      </c>
      <c r="O136">
        <v>149362.88195637599</v>
      </c>
      <c r="P136">
        <v>1.76018975557073</v>
      </c>
      <c r="Q136">
        <v>228243.95659958801</v>
      </c>
      <c r="R136">
        <v>0.39862050258955001</v>
      </c>
      <c r="S136">
        <v>93913.656215165</v>
      </c>
      <c r="T136">
        <v>1.9562134105284501</v>
      </c>
      <c r="U136">
        <v>910.59864950232497</v>
      </c>
      <c r="V136">
        <v>15.0448881060115</v>
      </c>
      <c r="W136">
        <v>1845.91468644772</v>
      </c>
      <c r="X136">
        <v>2.0398074462249398</v>
      </c>
      <c r="Y136">
        <v>237.80548335968399</v>
      </c>
      <c r="Z136">
        <v>2.0896600051990499</v>
      </c>
      <c r="AA136">
        <v>36546.355775968397</v>
      </c>
      <c r="AB136">
        <v>1.9151152552360899</v>
      </c>
      <c r="AC136">
        <v>599.98935066313402</v>
      </c>
      <c r="AD136">
        <v>1.19212159222049</v>
      </c>
      <c r="AE136">
        <v>0.48267740320559283</v>
      </c>
      <c r="AF136">
        <v>1.7421073868785399</v>
      </c>
      <c r="AG136">
        <v>0.42533240358343993</v>
      </c>
      <c r="AH136">
        <v>1.6083763220529099</v>
      </c>
      <c r="AI136">
        <v>4.0788250683598504</v>
      </c>
      <c r="AJ136">
        <v>1.16599425221</v>
      </c>
      <c r="AK136">
        <v>6.0075927666011104</v>
      </c>
      <c r="AL136">
        <v>2.6321091836765298</v>
      </c>
      <c r="AM136">
        <v>198.453468239899</v>
      </c>
      <c r="AN136">
        <v>11.507915883543699</v>
      </c>
      <c r="AO136">
        <v>5.4969039512290099</v>
      </c>
      <c r="AP136">
        <v>3.90353836351643</v>
      </c>
      <c r="AR136">
        <v>392.83796322729</v>
      </c>
      <c r="AS136">
        <v>1.2559182413268</v>
      </c>
      <c r="AT136">
        <f t="shared" si="6"/>
        <v>354.3799436209631</v>
      </c>
      <c r="AU136">
        <v>1.2559182413268</v>
      </c>
      <c r="AV136">
        <v>1.13358748906581</v>
      </c>
      <c r="AW136">
        <v>1.6787422183251599</v>
      </c>
      <c r="AX136">
        <v>0.50742220828541096</v>
      </c>
      <c r="AZ136">
        <v>3677.7450754322699</v>
      </c>
      <c r="BA136">
        <v>3308.3692503366301</v>
      </c>
      <c r="BB136">
        <v>32132.398528878399</v>
      </c>
      <c r="BC136" s="47">
        <v>3085624.7373635001</v>
      </c>
      <c r="BD136" s="1" t="s">
        <v>1083</v>
      </c>
      <c r="BE136" s="59"/>
      <c r="BF136" t="s">
        <v>1241</v>
      </c>
      <c r="BH136" s="51">
        <v>22.61</v>
      </c>
      <c r="BI136" s="51">
        <v>3.2</v>
      </c>
      <c r="BJ136" s="51">
        <f t="shared" si="8"/>
        <v>14.153029632905795</v>
      </c>
      <c r="BK136" s="22">
        <f>IF(BD136="A",SQRT(BJ136^2+systematic_uncertainties!C$5^2+systematic_uncertainties!C$6^2+systematic_uncertainties!C$7^2+systematic_uncertainties!C$10^2+systematic_uncertainties!C$11^2),SQRT(BJ136^2+systematic_uncertainties!C$5^2+systematic_uncertainties!C$8^2+systematic_uncertainties!C$9^2+systematic_uncertainties!C$10^2+systematic_uncertainties!C$11^2))</f>
        <v>14.158875457558725</v>
      </c>
      <c r="BL136" s="62">
        <f t="shared" si="7"/>
        <v>3.2013217409540276</v>
      </c>
    </row>
    <row r="137" spans="1:64" x14ac:dyDescent="0.25">
      <c r="A137">
        <v>477</v>
      </c>
      <c r="B137" t="s">
        <v>152</v>
      </c>
      <c r="C137">
        <v>30.027999999999999</v>
      </c>
      <c r="D137">
        <v>70.028000000000006</v>
      </c>
      <c r="E137">
        <v>40</v>
      </c>
      <c r="F137">
        <v>950000</v>
      </c>
      <c r="G137">
        <v>58.786118390561199</v>
      </c>
      <c r="H137">
        <v>2.4375632273365002</v>
      </c>
      <c r="I137">
        <v>42.824253660875002</v>
      </c>
      <c r="J137">
        <v>6.8832815002628402</v>
      </c>
      <c r="K137">
        <v>1523.71119932749</v>
      </c>
      <c r="L137">
        <v>4.4209275529710501</v>
      </c>
      <c r="M137">
        <v>7221.1266222609502</v>
      </c>
      <c r="N137">
        <v>3.5690805686421401</v>
      </c>
      <c r="O137">
        <v>147746.67623322201</v>
      </c>
      <c r="P137">
        <v>1.95950674237237</v>
      </c>
      <c r="Q137">
        <v>230876.77209171199</v>
      </c>
      <c r="R137">
        <v>0.39862050258955001</v>
      </c>
      <c r="S137">
        <v>92789.270120100904</v>
      </c>
      <c r="T137">
        <v>2.0519829060060299</v>
      </c>
      <c r="U137">
        <v>995.33166668709805</v>
      </c>
      <c r="V137">
        <v>14.8727026371796</v>
      </c>
      <c r="W137">
        <v>1575.44904093948</v>
      </c>
      <c r="X137">
        <v>2.2976496102910602</v>
      </c>
      <c r="Y137">
        <v>245.25289081278601</v>
      </c>
      <c r="Z137">
        <v>1.9834355703748601</v>
      </c>
      <c r="AA137">
        <v>35454.695133870599</v>
      </c>
      <c r="AB137">
        <v>2.4065017401360902</v>
      </c>
      <c r="AC137">
        <v>608.81177054331295</v>
      </c>
      <c r="AD137">
        <v>1.3201389557157199</v>
      </c>
      <c r="AE137">
        <v>0.42763295395707784</v>
      </c>
      <c r="AF137">
        <v>1.8661977363482301</v>
      </c>
      <c r="AG137">
        <v>0.37339981879627449</v>
      </c>
      <c r="AH137">
        <v>1.8752609726791001</v>
      </c>
      <c r="AI137">
        <v>3.6050219216386399</v>
      </c>
      <c r="AJ137">
        <v>1.47913093542665</v>
      </c>
      <c r="AK137">
        <v>6.7778604024406297</v>
      </c>
      <c r="AL137">
        <v>2.3309444035681501</v>
      </c>
      <c r="AM137">
        <v>190.67479766658201</v>
      </c>
      <c r="AN137">
        <v>12.1284292226015</v>
      </c>
      <c r="AO137">
        <v>5.8388693748522202</v>
      </c>
      <c r="AP137">
        <v>3.5407532282871998</v>
      </c>
      <c r="AR137">
        <v>453.997215249985</v>
      </c>
      <c r="AS137">
        <v>1.68068398721798</v>
      </c>
      <c r="AT137">
        <f t="shared" si="6"/>
        <v>409.55183206485799</v>
      </c>
      <c r="AU137">
        <v>1.68068398721798</v>
      </c>
      <c r="AV137">
        <v>1.14391562217947</v>
      </c>
      <c r="AW137">
        <v>1.8457932519145199</v>
      </c>
      <c r="AX137">
        <v>0.41865814327145801</v>
      </c>
      <c r="AZ137">
        <v>3049.4894895488201</v>
      </c>
      <c r="BA137">
        <v>2717.66909421015</v>
      </c>
      <c r="BB137">
        <v>26573.944638527999</v>
      </c>
      <c r="BC137" s="47">
        <v>2930819.6480040299</v>
      </c>
      <c r="BD137" s="1" t="s">
        <v>1083</v>
      </c>
      <c r="BE137" s="59"/>
      <c r="BF137" t="s">
        <v>1241</v>
      </c>
      <c r="BH137" s="51">
        <v>18.149999999999999</v>
      </c>
      <c r="BI137" s="51">
        <v>3.05</v>
      </c>
      <c r="BJ137" s="51">
        <f t="shared" si="8"/>
        <v>16.804407713498623</v>
      </c>
      <c r="BK137" s="22">
        <f>IF(BD137="A",SQRT(BJ137^2+systematic_uncertainties!C$5^2+systematic_uncertainties!C$6^2+systematic_uncertainties!C$7^2+systematic_uncertainties!C$10^2+systematic_uncertainties!C$11^2),SQRT(BJ137^2+systematic_uncertainties!C$5^2+systematic_uncertainties!C$8^2+systematic_uncertainties!C$9^2+systematic_uncertainties!C$10^2+systematic_uncertainties!C$11^2))</f>
        <v>16.809331486833177</v>
      </c>
      <c r="BL137" s="62">
        <f t="shared" si="7"/>
        <v>3.0508936648602214</v>
      </c>
    </row>
    <row r="138" spans="1:64" x14ac:dyDescent="0.25">
      <c r="A138">
        <v>478</v>
      </c>
      <c r="B138" t="s">
        <v>153</v>
      </c>
      <c r="C138">
        <v>29.69</v>
      </c>
      <c r="D138">
        <v>69.69</v>
      </c>
      <c r="E138">
        <v>40</v>
      </c>
      <c r="F138">
        <v>950000</v>
      </c>
      <c r="G138">
        <v>58.410267501095802</v>
      </c>
      <c r="H138">
        <v>2.5013380075388398</v>
      </c>
      <c r="I138">
        <v>43.569088607868302</v>
      </c>
      <c r="J138">
        <v>7.5991825010435603</v>
      </c>
      <c r="K138">
        <v>1500.7638861353901</v>
      </c>
      <c r="L138">
        <v>2.1225101879620998</v>
      </c>
      <c r="M138">
        <v>7201.9721726643002</v>
      </c>
      <c r="N138">
        <v>1.97002591794349</v>
      </c>
      <c r="O138">
        <v>147749.687845963</v>
      </c>
      <c r="P138">
        <v>1.86484564526246</v>
      </c>
      <c r="Q138">
        <v>229849.83634113401</v>
      </c>
      <c r="R138">
        <v>0.39862050258955001</v>
      </c>
      <c r="S138">
        <v>92799.226770638299</v>
      </c>
      <c r="T138">
        <v>1.9004424813815299</v>
      </c>
      <c r="U138">
        <v>921.020297563746</v>
      </c>
      <c r="V138">
        <v>15.2510640224721</v>
      </c>
      <c r="W138">
        <v>1626.18480411467</v>
      </c>
      <c r="X138">
        <v>2.5146042341800601</v>
      </c>
      <c r="Y138">
        <v>224.27254672112801</v>
      </c>
      <c r="Z138">
        <v>2.2898578665028499</v>
      </c>
      <c r="AA138">
        <v>37166.360716726304</v>
      </c>
      <c r="AB138">
        <v>2.3768325986122201</v>
      </c>
      <c r="AC138">
        <v>630.24602293484804</v>
      </c>
      <c r="AD138">
        <v>1.3004432236583701</v>
      </c>
      <c r="AE138">
        <v>0.42639875770421881</v>
      </c>
      <c r="AF138">
        <v>1.8638759262204001</v>
      </c>
      <c r="AG138">
        <v>0.37719601969257882</v>
      </c>
      <c r="AH138">
        <v>1.7294207244664701</v>
      </c>
      <c r="AI138">
        <v>3.5609877487427983</v>
      </c>
      <c r="AJ138">
        <v>1.1497682763857899</v>
      </c>
      <c r="AK138">
        <v>7.0209870633953599</v>
      </c>
      <c r="AL138">
        <v>2.46131196795666</v>
      </c>
      <c r="AM138">
        <v>246.75882627028301</v>
      </c>
      <c r="AN138">
        <v>10.539943905227</v>
      </c>
      <c r="AO138">
        <v>4.4388514511741803</v>
      </c>
      <c r="AP138">
        <v>4.3708597121007298</v>
      </c>
      <c r="AR138">
        <v>465.11048381674499</v>
      </c>
      <c r="AS138">
        <v>1.47693120984952</v>
      </c>
      <c r="AT138">
        <f t="shared" si="6"/>
        <v>419.57713475143765</v>
      </c>
      <c r="AU138">
        <v>1.47693120984952</v>
      </c>
      <c r="AV138">
        <v>1.12895142652032</v>
      </c>
      <c r="AW138">
        <v>1.9548143738761701</v>
      </c>
      <c r="AX138">
        <v>0.33826785797405401</v>
      </c>
      <c r="AZ138">
        <v>3124.08700033385</v>
      </c>
      <c r="BA138">
        <v>2820.11489596518</v>
      </c>
      <c r="BB138">
        <v>26981.564162597198</v>
      </c>
      <c r="BC138" s="47">
        <v>3117640.0352079002</v>
      </c>
      <c r="BD138" s="1" t="s">
        <v>1083</v>
      </c>
      <c r="BE138" s="59"/>
      <c r="BF138" t="s">
        <v>1241</v>
      </c>
      <c r="BH138" s="51">
        <v>19.71</v>
      </c>
      <c r="BI138" s="51">
        <v>3.07</v>
      </c>
      <c r="BJ138" s="51">
        <f t="shared" si="8"/>
        <v>15.575849822425164</v>
      </c>
      <c r="BK138" s="22">
        <f>IF(BD138="A",SQRT(BJ138^2+systematic_uncertainties!C$5^2+systematic_uncertainties!C$6^2+systematic_uncertainties!C$7^2+systematic_uncertainties!C$10^2+systematic_uncertainties!C$11^2),SQRT(BJ138^2+systematic_uncertainties!C$5^2+systematic_uncertainties!C$8^2+systematic_uncertainties!C$9^2+systematic_uncertainties!C$10^2+systematic_uncertainties!C$11^2))</f>
        <v>15.581161834840536</v>
      </c>
      <c r="BL138" s="62">
        <f t="shared" si="7"/>
        <v>3.0710469976470702</v>
      </c>
    </row>
    <row r="139" spans="1:64" x14ac:dyDescent="0.25">
      <c r="A139">
        <v>479</v>
      </c>
      <c r="B139" t="s">
        <v>154</v>
      </c>
      <c r="C139">
        <v>29.689</v>
      </c>
      <c r="D139">
        <v>69.688999999999993</v>
      </c>
      <c r="E139">
        <v>40</v>
      </c>
      <c r="F139">
        <v>950000</v>
      </c>
      <c r="G139">
        <v>51.506992193000201</v>
      </c>
      <c r="H139">
        <v>3.0305030039832102</v>
      </c>
      <c r="I139">
        <v>45.262436101203903</v>
      </c>
      <c r="J139">
        <v>6.8381342512046297</v>
      </c>
      <c r="K139">
        <v>1865.3782641062101</v>
      </c>
      <c r="L139">
        <v>2.3708594730447801</v>
      </c>
      <c r="M139">
        <v>5879.6747620188198</v>
      </c>
      <c r="N139">
        <v>2.4527017006070699</v>
      </c>
      <c r="O139">
        <v>153906.24875009901</v>
      </c>
      <c r="P139">
        <v>2.0405025562049901</v>
      </c>
      <c r="Q139">
        <v>227277.99615711501</v>
      </c>
      <c r="R139">
        <v>0.39862050258955001</v>
      </c>
      <c r="S139">
        <v>93863.998428040999</v>
      </c>
      <c r="T139">
        <v>2.0185582784215801</v>
      </c>
      <c r="U139">
        <v>1004.3380722430099</v>
      </c>
      <c r="V139">
        <v>14.3203172752229</v>
      </c>
      <c r="W139">
        <v>1788.4924646806801</v>
      </c>
      <c r="X139">
        <v>2.3370308906555</v>
      </c>
      <c r="Y139">
        <v>233.889294150176</v>
      </c>
      <c r="Z139">
        <v>2.2429998556889399</v>
      </c>
      <c r="AA139">
        <v>32540.1670680795</v>
      </c>
      <c r="AB139">
        <v>2.3424425122925201</v>
      </c>
      <c r="AC139">
        <v>565.36542934025499</v>
      </c>
      <c r="AD139">
        <v>1.4340865413381201</v>
      </c>
      <c r="AE139">
        <v>0.45954926441317967</v>
      </c>
      <c r="AF139">
        <v>1.66316354442877</v>
      </c>
      <c r="AG139">
        <v>0.39114709714694729</v>
      </c>
      <c r="AH139">
        <v>1.91639147809412</v>
      </c>
      <c r="AI139">
        <v>3.8274062968547673</v>
      </c>
      <c r="AJ139">
        <v>1.34933876891786</v>
      </c>
      <c r="AK139">
        <v>4.1699491859253097</v>
      </c>
      <c r="AL139">
        <v>2.86942588848633</v>
      </c>
      <c r="AM139">
        <v>178.36611588449401</v>
      </c>
      <c r="AN139">
        <v>12.128432974071201</v>
      </c>
      <c r="AO139">
        <v>3.67519953849447</v>
      </c>
      <c r="AP139">
        <v>4.1406760518249897</v>
      </c>
      <c r="AR139">
        <v>402.540817645039</v>
      </c>
      <c r="AS139">
        <v>1.3053717287487601</v>
      </c>
      <c r="AT139">
        <f t="shared" si="6"/>
        <v>363.13290877045108</v>
      </c>
      <c r="AU139">
        <v>1.3053717287487601</v>
      </c>
      <c r="AV139">
        <v>1.17362539968077</v>
      </c>
      <c r="AW139">
        <v>1.8290953590722001</v>
      </c>
      <c r="AX139">
        <v>0.57255436901012302</v>
      </c>
      <c r="AZ139">
        <v>3503.00148909269</v>
      </c>
      <c r="BA139">
        <v>3042.9271282678601</v>
      </c>
      <c r="BB139">
        <v>30160.619016029199</v>
      </c>
      <c r="BC139" s="47">
        <v>2909353.3881335799</v>
      </c>
      <c r="BD139" s="1" t="s">
        <v>1083</v>
      </c>
      <c r="BE139" s="59"/>
      <c r="BF139" t="s">
        <v>1241</v>
      </c>
      <c r="BH139" s="51">
        <v>15.88</v>
      </c>
      <c r="BI139" s="51">
        <v>3.46</v>
      </c>
      <c r="BJ139" s="51">
        <f t="shared" si="8"/>
        <v>21.788413098236774</v>
      </c>
      <c r="BK139" s="22">
        <f>IF(BD139="A",SQRT(BJ139^2+systematic_uncertainties!C$5^2+systematic_uncertainties!C$6^2+systematic_uncertainties!C$7^2+systematic_uncertainties!C$10^2+systematic_uncertainties!C$11^2),SQRT(BJ139^2+systematic_uncertainties!C$5^2+systematic_uncertainties!C$8^2+systematic_uncertainties!C$9^2+systematic_uncertainties!C$10^2+systematic_uncertainties!C$11^2))</f>
        <v>21.792210805059799</v>
      </c>
      <c r="BL139" s="62">
        <f t="shared" si="7"/>
        <v>3.4606030758434962</v>
      </c>
    </row>
    <row r="140" spans="1:64" x14ac:dyDescent="0.25">
      <c r="A140">
        <v>480</v>
      </c>
      <c r="B140" t="s">
        <v>155</v>
      </c>
      <c r="C140">
        <v>29.689</v>
      </c>
      <c r="D140">
        <v>69.688999999999993</v>
      </c>
      <c r="E140">
        <v>40</v>
      </c>
      <c r="F140">
        <v>950000</v>
      </c>
      <c r="G140">
        <v>50.561846866596603</v>
      </c>
      <c r="H140">
        <v>2.9029974491638502</v>
      </c>
      <c r="I140">
        <v>50.845523112695702</v>
      </c>
      <c r="J140">
        <v>6.6614681455895299</v>
      </c>
      <c r="K140">
        <v>1886.1285827633201</v>
      </c>
      <c r="L140">
        <v>3.03776935680159</v>
      </c>
      <c r="M140">
        <v>5818.92459014013</v>
      </c>
      <c r="N140">
        <v>2.5723157947069999</v>
      </c>
      <c r="O140">
        <v>155428.024339861</v>
      </c>
      <c r="P140">
        <v>2.0325132997077699</v>
      </c>
      <c r="Q140">
        <v>226022.42733768901</v>
      </c>
      <c r="R140">
        <v>0.39862050258955001</v>
      </c>
      <c r="S140">
        <v>94133.125429526001</v>
      </c>
      <c r="T140">
        <v>2.77186225352354</v>
      </c>
      <c r="U140">
        <v>906.10573948512695</v>
      </c>
      <c r="V140">
        <v>14.940146742476101</v>
      </c>
      <c r="W140">
        <v>1818.88240728745</v>
      </c>
      <c r="X140">
        <v>3.8123211743054601</v>
      </c>
      <c r="Y140">
        <v>258.88189255187899</v>
      </c>
      <c r="Z140">
        <v>2.7028143714668</v>
      </c>
      <c r="AA140">
        <v>32228.0308266008</v>
      </c>
      <c r="AB140">
        <v>2.72539362008055</v>
      </c>
      <c r="AC140">
        <v>560.04501862934296</v>
      </c>
      <c r="AD140">
        <v>1.5500529295755801</v>
      </c>
      <c r="AE140">
        <v>0.46279366295235053</v>
      </c>
      <c r="AF140">
        <v>2.2975551489634798</v>
      </c>
      <c r="AG140">
        <v>0.39395797466214094</v>
      </c>
      <c r="AH140">
        <v>2.09555999168919</v>
      </c>
      <c r="AI140">
        <v>3.893681129617188</v>
      </c>
      <c r="AJ140">
        <v>1.9348767488610501</v>
      </c>
      <c r="AK140">
        <v>4.8590346430573401</v>
      </c>
      <c r="AL140">
        <v>3.1749142503167</v>
      </c>
      <c r="AM140">
        <v>177.683730620917</v>
      </c>
      <c r="AN140">
        <v>12.042582945109899</v>
      </c>
      <c r="AO140">
        <v>8.4693968573727592</v>
      </c>
      <c r="AP140">
        <v>9.6119594241272299</v>
      </c>
      <c r="AR140">
        <v>396.26899633634099</v>
      </c>
      <c r="AS140">
        <v>1.5506015174927399</v>
      </c>
      <c r="AT140">
        <f t="shared" si="6"/>
        <v>357.47508572423192</v>
      </c>
      <c r="AU140">
        <v>1.5506015174927399</v>
      </c>
      <c r="AV140">
        <v>1.1740502414699501</v>
      </c>
      <c r="AW140">
        <v>1.77309733206701</v>
      </c>
      <c r="AX140">
        <v>0.180863869591042</v>
      </c>
      <c r="AZ140">
        <v>3591.2808812534299</v>
      </c>
      <c r="BA140">
        <v>3119.4544567171802</v>
      </c>
      <c r="BB140">
        <v>31250.843505250701</v>
      </c>
      <c r="BC140" s="47">
        <v>2934308.5590186901</v>
      </c>
      <c r="BD140" s="1" t="s">
        <v>1083</v>
      </c>
      <c r="BE140" s="59"/>
      <c r="BF140" t="s">
        <v>1241</v>
      </c>
      <c r="BH140" s="51">
        <v>16.07</v>
      </c>
      <c r="BI140" s="51">
        <v>3.35</v>
      </c>
      <c r="BJ140" s="51">
        <f t="shared" si="8"/>
        <v>20.846297448662103</v>
      </c>
      <c r="BK140" s="22">
        <f>IF(BD140="A",SQRT(BJ140^2+systematic_uncertainties!C$5^2+systematic_uncertainties!C$6^2+systematic_uncertainties!C$7^2+systematic_uncertainties!C$10^2+systematic_uncertainties!C$11^2),SQRT(BJ140^2+systematic_uncertainties!C$5^2+systematic_uncertainties!C$8^2+systematic_uncertainties!C$9^2+systematic_uncertainties!C$10^2+systematic_uncertainties!C$11^2))</f>
        <v>20.850266754908567</v>
      </c>
      <c r="BL140" s="62">
        <f t="shared" si="7"/>
        <v>3.3506378675138069</v>
      </c>
    </row>
    <row r="141" spans="1:64" x14ac:dyDescent="0.25">
      <c r="A141">
        <v>481</v>
      </c>
      <c r="B141" t="s">
        <v>156</v>
      </c>
      <c r="C141">
        <v>29.689</v>
      </c>
      <c r="D141">
        <v>69.688999999999993</v>
      </c>
      <c r="E141">
        <v>40</v>
      </c>
      <c r="F141">
        <v>950000</v>
      </c>
      <c r="G141">
        <v>53.146583565863999</v>
      </c>
      <c r="H141">
        <v>2.63289340031911</v>
      </c>
      <c r="I141">
        <v>49.1475842997367</v>
      </c>
      <c r="J141">
        <v>7.0665757243975698</v>
      </c>
      <c r="K141">
        <v>1790.2415688839301</v>
      </c>
      <c r="L141">
        <v>2.0084705307425499</v>
      </c>
      <c r="M141">
        <v>6209.0834545877597</v>
      </c>
      <c r="N141">
        <v>2.3928374390912599</v>
      </c>
      <c r="O141">
        <v>154027.05035158701</v>
      </c>
      <c r="P141">
        <v>1.6976616857179101</v>
      </c>
      <c r="Q141">
        <v>225565.58904835401</v>
      </c>
      <c r="R141">
        <v>0.39862050258955001</v>
      </c>
      <c r="S141">
        <v>92936.146593413097</v>
      </c>
      <c r="T141">
        <v>2.0005559182712598</v>
      </c>
      <c r="U141">
        <v>1090.90920354029</v>
      </c>
      <c r="V141">
        <v>13.694951288271</v>
      </c>
      <c r="W141">
        <v>1935.2758558292901</v>
      </c>
      <c r="X141">
        <v>2.6260982269227902</v>
      </c>
      <c r="Y141">
        <v>275.596939469608</v>
      </c>
      <c r="Z141">
        <v>3.0180847568795501</v>
      </c>
      <c r="AA141">
        <v>35379.865191716999</v>
      </c>
      <c r="AB141">
        <v>3.0625388527474802</v>
      </c>
      <c r="AC141">
        <v>563.53105083122296</v>
      </c>
      <c r="AD141">
        <v>1.1630256429227399</v>
      </c>
      <c r="AE141">
        <v>0.48206992001944671</v>
      </c>
      <c r="AF141">
        <v>1.6035723082011</v>
      </c>
      <c r="AG141">
        <v>0.41555680697811476</v>
      </c>
      <c r="AH141">
        <v>1.76902208883986</v>
      </c>
      <c r="AI141">
        <v>4.0753728319710971</v>
      </c>
      <c r="AJ141">
        <v>1.20989618774764</v>
      </c>
      <c r="AK141">
        <v>4.3725192464682898</v>
      </c>
      <c r="AL141">
        <v>2.6601338415489901</v>
      </c>
      <c r="AM141">
        <v>194.51600619888299</v>
      </c>
      <c r="AN141">
        <v>11.5825868169656</v>
      </c>
      <c r="AO141">
        <v>5.62511518718168</v>
      </c>
      <c r="AP141">
        <v>5.6221486869510304</v>
      </c>
      <c r="AR141">
        <v>377.69607795193701</v>
      </c>
      <c r="AS141">
        <v>1.2651998878036901</v>
      </c>
      <c r="AT141">
        <f t="shared" si="6"/>
        <v>340.72041742316026</v>
      </c>
      <c r="AU141">
        <v>1.2651998878036901</v>
      </c>
      <c r="AV141">
        <v>1.15886791510178</v>
      </c>
      <c r="AW141">
        <v>1.6836794126714001</v>
      </c>
      <c r="AX141">
        <v>0.524736016504183</v>
      </c>
      <c r="AZ141">
        <v>3698.5819077946699</v>
      </c>
      <c r="BA141">
        <v>3253.3897020996401</v>
      </c>
      <c r="BB141">
        <v>32334.8958847945</v>
      </c>
      <c r="BC141" s="47">
        <v>2919085.38470214</v>
      </c>
      <c r="BD141" s="1" t="s">
        <v>1083</v>
      </c>
      <c r="BE141" s="59" t="s">
        <v>1224</v>
      </c>
      <c r="BH141" s="51">
        <v>19.350000000000001</v>
      </c>
      <c r="BI141" s="51">
        <v>3.38</v>
      </c>
      <c r="BJ141" s="51">
        <f t="shared" si="8"/>
        <v>17.46770025839793</v>
      </c>
      <c r="BK141" s="22">
        <f>IF(BD141="A",SQRT(BJ141^2+systematic_uncertainties!C$5^2+systematic_uncertainties!C$6^2+systematic_uncertainties!C$7^2+systematic_uncertainties!C$10^2+systematic_uncertainties!C$11^2),SQRT(BJ141^2+systematic_uncertainties!C$5^2+systematic_uncertainties!C$8^2+systematic_uncertainties!C$9^2+systematic_uncertainties!C$10^2+systematic_uncertainties!C$11^2))</f>
        <v>17.472437115353554</v>
      </c>
      <c r="BL141" s="62">
        <f t="shared" si="7"/>
        <v>3.3809165818209128</v>
      </c>
    </row>
    <row r="142" spans="1:64" x14ac:dyDescent="0.25">
      <c r="A142">
        <v>482</v>
      </c>
      <c r="B142" t="s">
        <v>157</v>
      </c>
      <c r="C142">
        <v>30.027000000000001</v>
      </c>
      <c r="D142">
        <v>70.027000000000001</v>
      </c>
      <c r="E142">
        <v>40</v>
      </c>
      <c r="F142">
        <v>950000</v>
      </c>
      <c r="G142">
        <v>93.563990582608994</v>
      </c>
      <c r="H142">
        <v>4.1513877267081103</v>
      </c>
      <c r="I142">
        <v>2.1849737684888799</v>
      </c>
      <c r="J142">
        <v>37.627659834129197</v>
      </c>
      <c r="K142">
        <v>300.64753725758698</v>
      </c>
      <c r="L142">
        <v>11.4576248747028</v>
      </c>
      <c r="M142">
        <v>22456.3793611652</v>
      </c>
      <c r="N142">
        <v>3.9761969890548601</v>
      </c>
      <c r="O142">
        <v>100270.86092726</v>
      </c>
      <c r="P142">
        <v>3.0878429356788</v>
      </c>
      <c r="Q142">
        <v>189581.654407347</v>
      </c>
      <c r="R142">
        <v>0.39862050258955001</v>
      </c>
      <c r="S142">
        <v>13330.6724762637</v>
      </c>
      <c r="T142">
        <v>7.9185491546462297</v>
      </c>
      <c r="U142">
        <v>1186.6632931449999</v>
      </c>
      <c r="V142">
        <v>16.9321663087232</v>
      </c>
      <c r="W142">
        <v>431.90335751523799</v>
      </c>
      <c r="X142">
        <v>6.0173426297477004</v>
      </c>
      <c r="Y142">
        <v>2394.32531017671</v>
      </c>
      <c r="Z142">
        <v>4.09654823286834</v>
      </c>
      <c r="AA142">
        <v>229526.35270421099</v>
      </c>
      <c r="AB142">
        <v>3.8146768946679099</v>
      </c>
      <c r="AC142">
        <v>56.938923082148698</v>
      </c>
      <c r="AD142">
        <v>6.5593497049252099</v>
      </c>
      <c r="AE142">
        <v>0.88659700713992462</v>
      </c>
      <c r="AF142">
        <v>8.4203381790706295</v>
      </c>
      <c r="AG142">
        <v>0.68597541208571189</v>
      </c>
      <c r="AH142">
        <v>8.6215939846753198</v>
      </c>
      <c r="AI142">
        <v>7.3560659382282703</v>
      </c>
      <c r="AJ142">
        <v>8.4028672362631198</v>
      </c>
      <c r="AK142">
        <v>0.60097278102337603</v>
      </c>
      <c r="AL142">
        <v>7.8732788970616898</v>
      </c>
      <c r="AM142">
        <v>69.031163209184498</v>
      </c>
      <c r="AN142">
        <v>24.908229083975801</v>
      </c>
      <c r="AO142">
        <v>133.89101948886599</v>
      </c>
      <c r="AP142">
        <v>5.9236673265092898</v>
      </c>
      <c r="AR142">
        <v>23.207592779578199</v>
      </c>
      <c r="AS142">
        <v>2.30341338225784</v>
      </c>
      <c r="AT142">
        <f t="shared" si="6"/>
        <v>20.9356177117911</v>
      </c>
      <c r="AU142">
        <v>2.30341338225784</v>
      </c>
      <c r="AV142">
        <v>1.2968702390665101</v>
      </c>
      <c r="AW142">
        <v>1.70614727624207</v>
      </c>
      <c r="AX142">
        <v>0.47700103359238</v>
      </c>
      <c r="AZ142">
        <v>4092.9108961015099</v>
      </c>
      <c r="BA142">
        <v>3233.3767430335502</v>
      </c>
      <c r="BB142">
        <v>35129.682324086702</v>
      </c>
      <c r="BC142" s="47">
        <v>177373.35601108699</v>
      </c>
      <c r="BD142" s="1" t="s">
        <v>1082</v>
      </c>
      <c r="BE142" s="59" t="s">
        <v>1224</v>
      </c>
      <c r="BH142" s="63" t="s">
        <v>1080</v>
      </c>
      <c r="BI142" s="51"/>
      <c r="BJ142" s="51"/>
    </row>
    <row r="143" spans="1:64" x14ac:dyDescent="0.25">
      <c r="A143">
        <v>483</v>
      </c>
      <c r="B143" t="s">
        <v>158</v>
      </c>
      <c r="C143">
        <v>57.805999999999997</v>
      </c>
      <c r="D143">
        <v>69.653000000000006</v>
      </c>
      <c r="E143">
        <v>11.847</v>
      </c>
      <c r="F143">
        <v>950000</v>
      </c>
      <c r="G143">
        <v>5.3826889481936</v>
      </c>
      <c r="H143">
        <v>20.182833116743101</v>
      </c>
      <c r="I143">
        <v>1.4470430809578101</v>
      </c>
      <c r="J143">
        <v>117.443420396096</v>
      </c>
      <c r="K143">
        <v>2633.7986391945601</v>
      </c>
      <c r="L143">
        <v>2.75273214425322</v>
      </c>
      <c r="M143">
        <v>862.70456337302903</v>
      </c>
      <c r="N143">
        <v>13.233438661672601</v>
      </c>
      <c r="O143">
        <v>79535.957409458497</v>
      </c>
      <c r="P143">
        <v>3.8409926494135398</v>
      </c>
      <c r="Q143">
        <v>298614.49062078999</v>
      </c>
      <c r="R143">
        <v>0.72155501972414005</v>
      </c>
      <c r="S143">
        <v>102808.212706501</v>
      </c>
      <c r="T143">
        <v>2.9789861668275299</v>
      </c>
      <c r="U143">
        <v>7652.1122389181101</v>
      </c>
      <c r="V143">
        <v>16.871426116907301</v>
      </c>
      <c r="W143">
        <v>6.0767541976050197</v>
      </c>
      <c r="X143">
        <v>64.889447934710105</v>
      </c>
      <c r="Y143">
        <v>106.776336574233</v>
      </c>
      <c r="Z143">
        <v>12.6841894288216</v>
      </c>
      <c r="AA143">
        <v>15630.3437907843</v>
      </c>
      <c r="AB143">
        <v>12.9395383166696</v>
      </c>
      <c r="AC143">
        <v>370.952244845199</v>
      </c>
      <c r="AD143">
        <v>3.1241690741864798</v>
      </c>
      <c r="AE143">
        <v>9.4993374384930274</v>
      </c>
      <c r="AF143">
        <v>3.3788732510030002</v>
      </c>
      <c r="AG143">
        <v>7.5464885064900509</v>
      </c>
      <c r="AH143">
        <v>3.06653167766998</v>
      </c>
      <c r="AI143">
        <v>79.952422738939219</v>
      </c>
      <c r="AJ143">
        <v>3.2405166058402499</v>
      </c>
      <c r="AK143">
        <v>2.1261504210013902</v>
      </c>
      <c r="AL143">
        <v>7.6864398871417103</v>
      </c>
      <c r="AM143">
        <v>412.46210217843401</v>
      </c>
      <c r="AN143">
        <v>25.8821243616411</v>
      </c>
      <c r="AO143">
        <v>89.563293085182096</v>
      </c>
      <c r="AP143">
        <v>4.9819631982654604</v>
      </c>
      <c r="AR143">
        <v>13.632341282714901</v>
      </c>
      <c r="AS143">
        <v>1.8274634072753699</v>
      </c>
      <c r="AT143">
        <f t="shared" si="6"/>
        <v>12.297763422612686</v>
      </c>
      <c r="AU143">
        <v>1.8274634072753699</v>
      </c>
      <c r="AV143">
        <v>1.26017967284038</v>
      </c>
      <c r="AW143">
        <v>1.38149091447649</v>
      </c>
      <c r="AX143">
        <v>0.23699272100425101</v>
      </c>
      <c r="AZ143">
        <v>23076.342944668999</v>
      </c>
      <c r="BA143">
        <v>18700.009582483199</v>
      </c>
      <c r="BB143">
        <v>200424.826396661</v>
      </c>
      <c r="BC143" s="47">
        <v>608582.32852292794</v>
      </c>
      <c r="BD143" s="1" t="s">
        <v>1082</v>
      </c>
      <c r="BE143" s="59"/>
      <c r="BF143" t="s">
        <v>1241</v>
      </c>
      <c r="BH143" s="51">
        <v>74.31</v>
      </c>
      <c r="BI143" s="51">
        <v>82.17</v>
      </c>
      <c r="BJ143" s="51">
        <f t="shared" si="8"/>
        <v>110.57731126362536</v>
      </c>
      <c r="BK143" s="22">
        <f>IF(BD143="A",SQRT(BJ143^2+systematic_uncertainties!C$5^2+systematic_uncertainties!C$6^2+systematic_uncertainties!C$7^2+systematic_uncertainties!C$10^2+systematic_uncertainties!C$11^2),SQRT(BJ143^2+systematic_uncertainties!C$5^2+systematic_uncertainties!C$8^2+systematic_uncertainties!C$9^2+systematic_uncertainties!C$10^2+systematic_uncertainties!C$11^2))</f>
        <v>110.58549197424404</v>
      </c>
      <c r="BL143" s="62">
        <f t="shared" si="7"/>
        <v>82.176079086060739</v>
      </c>
    </row>
    <row r="144" spans="1:64" x14ac:dyDescent="0.25">
      <c r="A144">
        <v>483</v>
      </c>
      <c r="B144" t="s">
        <v>158</v>
      </c>
      <c r="C144">
        <v>29.695</v>
      </c>
      <c r="D144">
        <v>49.442999999999998</v>
      </c>
      <c r="E144">
        <v>19.748000000000001</v>
      </c>
      <c r="F144">
        <v>950000</v>
      </c>
      <c r="G144">
        <v>25.881679088423098</v>
      </c>
      <c r="H144">
        <v>14.6809769239039</v>
      </c>
      <c r="I144">
        <v>3.20847276129652</v>
      </c>
      <c r="J144">
        <v>51.394453271399101</v>
      </c>
      <c r="K144">
        <v>1229.4412984976</v>
      </c>
      <c r="L144">
        <v>5.5428854417903803</v>
      </c>
      <c r="M144">
        <v>7220.8006764330603</v>
      </c>
      <c r="N144">
        <v>12.512953003379</v>
      </c>
      <c r="O144">
        <v>71767.645732737496</v>
      </c>
      <c r="P144">
        <v>3.4386426104454699</v>
      </c>
      <c r="Q144">
        <v>284700.58904743002</v>
      </c>
      <c r="R144">
        <v>0.55806870362537098</v>
      </c>
      <c r="S144">
        <v>63443.248695580703</v>
      </c>
      <c r="T144">
        <v>4.3091048901491096</v>
      </c>
      <c r="U144">
        <v>3632.4940895640102</v>
      </c>
      <c r="V144">
        <v>15.9512861808472</v>
      </c>
      <c r="W144">
        <v>111.90682083484</v>
      </c>
      <c r="X144">
        <v>9.8687152141536405</v>
      </c>
      <c r="Y144">
        <v>739.50418346722995</v>
      </c>
      <c r="Z144">
        <v>11.674948410589201</v>
      </c>
      <c r="AA144">
        <v>84133.787121752801</v>
      </c>
      <c r="AB144">
        <v>10.376061736017499</v>
      </c>
      <c r="AC144">
        <v>253.79543507493699</v>
      </c>
      <c r="AD144">
        <v>3.8914937098621398</v>
      </c>
      <c r="AE144">
        <v>4.0751621478517928</v>
      </c>
      <c r="AF144">
        <v>6.3328719449977697</v>
      </c>
      <c r="AG144">
        <v>3.2250015579233446</v>
      </c>
      <c r="AH144">
        <v>6.2097325220679096</v>
      </c>
      <c r="AI144">
        <v>34.277599712075279</v>
      </c>
      <c r="AJ144">
        <v>6.0047259328350302</v>
      </c>
      <c r="AK144">
        <v>1.69561429515767</v>
      </c>
      <c r="AL144">
        <v>5.3858022293166004</v>
      </c>
      <c r="AM144">
        <v>327.01495767995499</v>
      </c>
      <c r="AN144">
        <v>18.966388296037401</v>
      </c>
      <c r="AO144">
        <v>46.935548714151203</v>
      </c>
      <c r="AP144">
        <v>4.3512049747601296</v>
      </c>
      <c r="AR144">
        <v>22.0839801940134</v>
      </c>
      <c r="AS144">
        <v>3.0123461881276201</v>
      </c>
      <c r="AT144">
        <f t="shared" si="6"/>
        <v>19.922004461551651</v>
      </c>
      <c r="AU144">
        <v>3.0123461881276201</v>
      </c>
      <c r="AV144">
        <v>1.2664365296187701</v>
      </c>
      <c r="AW144">
        <v>1.26477382632847</v>
      </c>
      <c r="AX144">
        <v>3.5383532294066003E-2</v>
      </c>
      <c r="AZ144">
        <v>13854.445510703201</v>
      </c>
      <c r="BA144">
        <v>11192.689349693001</v>
      </c>
      <c r="BB144">
        <v>120529.429450098</v>
      </c>
      <c r="BC144" s="47">
        <v>582327.42006077897</v>
      </c>
      <c r="BD144" s="1" t="s">
        <v>1082</v>
      </c>
      <c r="BE144" s="59" t="s">
        <v>1224</v>
      </c>
      <c r="BH144" s="51">
        <v>28.28</v>
      </c>
      <c r="BI144" s="51">
        <v>47</v>
      </c>
      <c r="BJ144" s="51">
        <f t="shared" si="8"/>
        <v>166.19519094766619</v>
      </c>
      <c r="BK144" s="22">
        <f>IF(BD144="A",SQRT(BJ144^2+systematic_uncertainties!C$5^2+systematic_uncertainties!C$6^2+systematic_uncertainties!C$7^2+systematic_uncertainties!C$10^2+systematic_uncertainties!C$11^2),SQRT(BJ144^2+systematic_uncertainties!C$5^2+systematic_uncertainties!C$8^2+systematic_uncertainties!C$9^2+systematic_uncertainties!C$10^2+systematic_uncertainties!C$11^2))</f>
        <v>166.20063406324337</v>
      </c>
      <c r="BL144" s="62">
        <f t="shared" si="7"/>
        <v>47.001539313085225</v>
      </c>
    </row>
    <row r="145" spans="1:64" x14ac:dyDescent="0.25">
      <c r="A145">
        <v>484</v>
      </c>
      <c r="B145" t="s">
        <v>159</v>
      </c>
      <c r="C145">
        <v>30.027999999999999</v>
      </c>
      <c r="D145">
        <v>70.028000000000006</v>
      </c>
      <c r="E145">
        <v>40</v>
      </c>
      <c r="F145">
        <v>950000</v>
      </c>
      <c r="G145">
        <v>49.738613195067401</v>
      </c>
      <c r="H145">
        <v>2.6264520571541601</v>
      </c>
      <c r="I145">
        <v>32.192224520366999</v>
      </c>
      <c r="J145">
        <v>7.5983319735971904</v>
      </c>
      <c r="K145">
        <v>1994.58487510398</v>
      </c>
      <c r="L145">
        <v>1.9489411196133</v>
      </c>
      <c r="M145">
        <v>6330.1773740548297</v>
      </c>
      <c r="N145">
        <v>3.8322607404825</v>
      </c>
      <c r="O145">
        <v>154907.09291477001</v>
      </c>
      <c r="P145">
        <v>1.6305548875097999</v>
      </c>
      <c r="Q145">
        <v>225597.07531596199</v>
      </c>
      <c r="R145">
        <v>0.39862050258955001</v>
      </c>
      <c r="S145">
        <v>86868.229755852895</v>
      </c>
      <c r="T145">
        <v>2.0643056439185101</v>
      </c>
      <c r="U145">
        <v>827.06008752730804</v>
      </c>
      <c r="V145">
        <v>15.677631413050401</v>
      </c>
      <c r="W145">
        <v>1762.1272664650801</v>
      </c>
      <c r="X145">
        <v>2.3126069665404301</v>
      </c>
      <c r="Y145">
        <v>352.01870714847303</v>
      </c>
      <c r="Z145">
        <v>5.9724746330882903</v>
      </c>
      <c r="AA145">
        <v>39840.592571366004</v>
      </c>
      <c r="AB145">
        <v>5.7850582167701301</v>
      </c>
      <c r="AC145">
        <v>583.06504234156898</v>
      </c>
      <c r="AD145">
        <v>1.51070958943829</v>
      </c>
      <c r="AE145">
        <v>0.39412105916986057</v>
      </c>
      <c r="AF145">
        <v>1.9354442875478</v>
      </c>
      <c r="AG145">
        <v>0.73477914222910778</v>
      </c>
      <c r="AH145">
        <v>2.8076663034584</v>
      </c>
      <c r="AI145">
        <v>3.2773028230732075</v>
      </c>
      <c r="AJ145">
        <v>1.4575602550286999</v>
      </c>
      <c r="AK145">
        <v>8.0988918097506204</v>
      </c>
      <c r="AL145">
        <v>2.2530955797270802</v>
      </c>
      <c r="AM145">
        <v>159.328915972305</v>
      </c>
      <c r="AN145">
        <v>12.7360934994782</v>
      </c>
      <c r="AO145">
        <v>6.3230433911572401</v>
      </c>
      <c r="AP145">
        <v>5.6225771406153999</v>
      </c>
      <c r="AR145">
        <v>220.75651366989101</v>
      </c>
      <c r="AS145">
        <v>1.77247880638794</v>
      </c>
      <c r="AT145">
        <f t="shared" si="6"/>
        <v>199.14491009371389</v>
      </c>
      <c r="AU145">
        <v>1.77247880638794</v>
      </c>
      <c r="AV145">
        <v>0.53549457409509205</v>
      </c>
      <c r="AW145">
        <v>2.7692139297157601</v>
      </c>
      <c r="AX145">
        <v>0.81472675461918198</v>
      </c>
      <c r="AZ145">
        <v>3043.8119844996399</v>
      </c>
      <c r="BA145">
        <v>5792.1075205400402</v>
      </c>
      <c r="BB145">
        <v>26181.801894536798</v>
      </c>
      <c r="BC145" s="47">
        <v>3039471.9781440599</v>
      </c>
      <c r="BD145" s="1" t="s">
        <v>1083</v>
      </c>
      <c r="BE145" s="59" t="s">
        <v>1224</v>
      </c>
      <c r="BH145" s="51">
        <v>208.32</v>
      </c>
      <c r="BI145" s="51">
        <v>7.35</v>
      </c>
      <c r="BJ145" s="51">
        <f t="shared" si="8"/>
        <v>3.5282258064516125</v>
      </c>
      <c r="BK145" s="22">
        <f>IF(BD145="A",SQRT(BJ145^2+systematic_uncertainties!C$5^2+systematic_uncertainties!C$6^2+systematic_uncertainties!C$7^2+systematic_uncertainties!C$10^2+systematic_uncertainties!C$11^2),SQRT(BJ145^2+systematic_uncertainties!C$5^2+systematic_uncertainties!C$8^2+systematic_uncertainties!C$9^2+systematic_uncertainties!C$10^2+systematic_uncertainties!C$11^2))</f>
        <v>3.5516029865485237</v>
      </c>
      <c r="BL145" s="62">
        <f t="shared" si="7"/>
        <v>7.3986993415778839</v>
      </c>
    </row>
    <row r="146" spans="1:64" x14ac:dyDescent="0.25">
      <c r="A146">
        <v>485</v>
      </c>
      <c r="B146" t="s">
        <v>160</v>
      </c>
      <c r="C146">
        <v>29.689</v>
      </c>
      <c r="D146">
        <v>69.688999999999993</v>
      </c>
      <c r="E146">
        <v>40</v>
      </c>
      <c r="F146">
        <v>950000</v>
      </c>
      <c r="G146">
        <v>56.121988383081202</v>
      </c>
      <c r="H146">
        <v>3.2287876363006398</v>
      </c>
      <c r="I146">
        <v>35.796335974032203</v>
      </c>
      <c r="J146">
        <v>7.9800597914005902</v>
      </c>
      <c r="K146">
        <v>1919.5048934234701</v>
      </c>
      <c r="L146">
        <v>3.0463109282324399</v>
      </c>
      <c r="M146">
        <v>7280.0753757174898</v>
      </c>
      <c r="N146">
        <v>4.3836121254081997</v>
      </c>
      <c r="O146">
        <v>156968.597006197</v>
      </c>
      <c r="P146">
        <v>1.56500676967067</v>
      </c>
      <c r="Q146">
        <v>217932.134158642</v>
      </c>
      <c r="R146">
        <v>0.39862050258955001</v>
      </c>
      <c r="S146">
        <v>86769.934208577906</v>
      </c>
      <c r="T146">
        <v>2.2571941717925799</v>
      </c>
      <c r="U146">
        <v>881.30303065679402</v>
      </c>
      <c r="V146">
        <v>14.913402243377099</v>
      </c>
      <c r="W146">
        <v>2169.9970096267198</v>
      </c>
      <c r="X146">
        <v>3.5831733688230298</v>
      </c>
      <c r="Y146">
        <v>443.02602803259799</v>
      </c>
      <c r="Z146">
        <v>6.8281883770711396</v>
      </c>
      <c r="AA146">
        <v>47816.400949868803</v>
      </c>
      <c r="AB146">
        <v>5.7057446696520104</v>
      </c>
      <c r="AC146">
        <v>579.94952635368304</v>
      </c>
      <c r="AD146">
        <v>1.2688558881355401</v>
      </c>
      <c r="AE146">
        <v>0.38419936357665202</v>
      </c>
      <c r="AF146">
        <v>1.53018994398241</v>
      </c>
      <c r="AG146">
        <v>0.69289783962044416</v>
      </c>
      <c r="AH146">
        <v>2.7340343051478602</v>
      </c>
      <c r="AI146">
        <v>3.209713415615818</v>
      </c>
      <c r="AJ146">
        <v>1.14618273612008</v>
      </c>
      <c r="AK146">
        <v>8.0969896796553993</v>
      </c>
      <c r="AL146">
        <v>1.8484872485148101</v>
      </c>
      <c r="AM146">
        <v>151.28865773566901</v>
      </c>
      <c r="AN146">
        <v>12.8380742719827</v>
      </c>
      <c r="AO146">
        <v>5.8681338512779098</v>
      </c>
      <c r="AP146">
        <v>6.1815801542930799</v>
      </c>
      <c r="AR146">
        <v>232.927938649602</v>
      </c>
      <c r="AS146">
        <v>1.9502652726863099</v>
      </c>
      <c r="AT146">
        <f t="shared" si="6"/>
        <v>210.12477788108745</v>
      </c>
      <c r="AU146">
        <v>1.9502652726863099</v>
      </c>
      <c r="AV146">
        <v>0.55366607172350402</v>
      </c>
      <c r="AW146">
        <v>2.70295999655852</v>
      </c>
      <c r="AX146">
        <v>0.84486738139433704</v>
      </c>
      <c r="AZ146">
        <v>3076.3880146474298</v>
      </c>
      <c r="BA146">
        <v>5661.5609618282497</v>
      </c>
      <c r="BB146">
        <v>26576.012549972202</v>
      </c>
      <c r="BC146" s="47">
        <v>3135136.7746514799</v>
      </c>
      <c r="BD146" s="1" t="s">
        <v>1083</v>
      </c>
      <c r="BE146" s="59" t="s">
        <v>1224</v>
      </c>
      <c r="BH146" s="51">
        <v>192.62</v>
      </c>
      <c r="BI146" s="51">
        <v>7.3</v>
      </c>
      <c r="BJ146" s="51">
        <f t="shared" si="8"/>
        <v>3.7898452912470146</v>
      </c>
      <c r="BK146" s="22">
        <f>IF(BD146="A",SQRT(BJ146^2+systematic_uncertainties!C$5^2+systematic_uncertainties!C$6^2+systematic_uncertainties!C$7^2+systematic_uncertainties!C$10^2+systematic_uncertainties!C$11^2),SQRT(BJ146^2+systematic_uncertainties!C$5^2+systematic_uncertainties!C$8^2+systematic_uncertainties!C$9^2+systematic_uncertainties!C$10^2+systematic_uncertainties!C$11^2))</f>
        <v>3.811618260573379</v>
      </c>
      <c r="BL146" s="62">
        <f t="shared" si="7"/>
        <v>7.3419390935164426</v>
      </c>
    </row>
    <row r="147" spans="1:64" x14ac:dyDescent="0.25">
      <c r="A147">
        <v>486</v>
      </c>
      <c r="B147" t="s">
        <v>161</v>
      </c>
      <c r="C147">
        <v>29.689</v>
      </c>
      <c r="D147">
        <v>69.688999999999993</v>
      </c>
      <c r="E147">
        <v>40</v>
      </c>
      <c r="F147">
        <v>950000</v>
      </c>
      <c r="G147">
        <v>61.741783658557203</v>
      </c>
      <c r="H147">
        <v>2.7644643972164</v>
      </c>
      <c r="I147">
        <v>41.611143147200998</v>
      </c>
      <c r="J147">
        <v>7.6250394796397698</v>
      </c>
      <c r="K147">
        <v>1514.3562398100801</v>
      </c>
      <c r="L147">
        <v>3.3695356975318198</v>
      </c>
      <c r="M147">
        <v>8506.3081534167304</v>
      </c>
      <c r="N147">
        <v>3.7807171062682801</v>
      </c>
      <c r="O147">
        <v>151878.07180687299</v>
      </c>
      <c r="P147">
        <v>1.63641083897227</v>
      </c>
      <c r="Q147">
        <v>220336.355677221</v>
      </c>
      <c r="R147">
        <v>0.39862050258955001</v>
      </c>
      <c r="S147">
        <v>85871.3894010808</v>
      </c>
      <c r="T147">
        <v>2.2475093954804199</v>
      </c>
      <c r="U147">
        <v>932.57732035697904</v>
      </c>
      <c r="V147">
        <v>14.6264380359921</v>
      </c>
      <c r="W147">
        <v>1795.3288445357</v>
      </c>
      <c r="X147">
        <v>3.1537019528689099</v>
      </c>
      <c r="Y147">
        <v>490.826374246456</v>
      </c>
      <c r="Z147">
        <v>6.2762320619188499</v>
      </c>
      <c r="AA147">
        <v>51340.590992097103</v>
      </c>
      <c r="AB147">
        <v>5.6380229897079897</v>
      </c>
      <c r="AC147">
        <v>552.39371278926296</v>
      </c>
      <c r="AD147">
        <v>1.4323844557771701</v>
      </c>
      <c r="AE147">
        <v>0.44139997650614904</v>
      </c>
      <c r="AF147">
        <v>1.72333858793537</v>
      </c>
      <c r="AG147">
        <v>0.4459130831388915</v>
      </c>
      <c r="AH147">
        <v>3.2543251511426998</v>
      </c>
      <c r="AI147">
        <v>3.7537953889556692</v>
      </c>
      <c r="AJ147">
        <v>1.58597229688865</v>
      </c>
      <c r="AK147">
        <v>6.0986430778182399</v>
      </c>
      <c r="AL147">
        <v>2.4613888316377799</v>
      </c>
      <c r="AM147">
        <v>173.41954568036101</v>
      </c>
      <c r="AN147">
        <v>12.106792068435</v>
      </c>
      <c r="AO147">
        <v>9.3719946255091298</v>
      </c>
      <c r="AP147">
        <v>10.041808192493299</v>
      </c>
      <c r="AR147">
        <v>344.718330445574</v>
      </c>
      <c r="AS147">
        <v>2.16463011990888</v>
      </c>
      <c r="AT147">
        <f t="shared" si="6"/>
        <v>310.97112281313406</v>
      </c>
      <c r="AU147">
        <v>2.16463011990888</v>
      </c>
      <c r="AV147">
        <v>0.98837832624716204</v>
      </c>
      <c r="AW147">
        <v>2.68159582827731</v>
      </c>
      <c r="AX147">
        <v>0.87107529016935104</v>
      </c>
      <c r="AZ147">
        <v>3472.4990426756999</v>
      </c>
      <c r="BA147">
        <v>3579.6545103629801</v>
      </c>
      <c r="BB147">
        <v>30535.810022765399</v>
      </c>
      <c r="BC147" s="47">
        <v>2933838.1376335099</v>
      </c>
      <c r="BD147" s="1" t="s">
        <v>1083</v>
      </c>
      <c r="BE147" s="59" t="s">
        <v>1224</v>
      </c>
      <c r="BH147" s="51">
        <v>51.93</v>
      </c>
      <c r="BI147" s="51">
        <v>5.72</v>
      </c>
      <c r="BJ147" s="51">
        <f t="shared" si="8"/>
        <v>11.014827652609281</v>
      </c>
      <c r="BK147" s="22">
        <f>IF(BD147="A",SQRT(BJ147^2+systematic_uncertainties!C$5^2+systematic_uncertainties!C$6^2+systematic_uncertainties!C$7^2+systematic_uncertainties!C$10^2+systematic_uncertainties!C$11^2),SQRT(BJ147^2+systematic_uncertainties!C$5^2+systematic_uncertainties!C$8^2+systematic_uncertainties!C$9^2+systematic_uncertainties!C$10^2+systematic_uncertainties!C$11^2))</f>
        <v>11.022337984721542</v>
      </c>
      <c r="BL147" s="62">
        <f t="shared" si="7"/>
        <v>5.7239001154658968</v>
      </c>
    </row>
    <row r="148" spans="1:64" x14ac:dyDescent="0.25">
      <c r="A148">
        <v>487</v>
      </c>
      <c r="B148" t="s">
        <v>162</v>
      </c>
      <c r="C148">
        <v>29.689</v>
      </c>
      <c r="D148">
        <v>69.688999999999993</v>
      </c>
      <c r="E148">
        <v>40</v>
      </c>
      <c r="F148">
        <v>950000</v>
      </c>
      <c r="G148">
        <v>51.592454428497199</v>
      </c>
      <c r="H148">
        <v>3.0292825172105902</v>
      </c>
      <c r="I148">
        <v>44.646615399714101</v>
      </c>
      <c r="J148">
        <v>6.5314308578583002</v>
      </c>
      <c r="K148">
        <v>1721.20922157325</v>
      </c>
      <c r="L148">
        <v>1.7990012834926801</v>
      </c>
      <c r="M148">
        <v>6303.0021454033504</v>
      </c>
      <c r="N148">
        <v>2.71336378279433</v>
      </c>
      <c r="O148">
        <v>154757.42549800701</v>
      </c>
      <c r="P148">
        <v>1.6635621362412301</v>
      </c>
      <c r="Q148">
        <v>227623.480898006</v>
      </c>
      <c r="R148">
        <v>0.39862050258955001</v>
      </c>
      <c r="S148">
        <v>91810.458666806706</v>
      </c>
      <c r="T148">
        <v>1.7797761417061599</v>
      </c>
      <c r="U148">
        <v>772.26167512459199</v>
      </c>
      <c r="V148">
        <v>16.160898952273499</v>
      </c>
      <c r="W148">
        <v>1658.62049711431</v>
      </c>
      <c r="X148">
        <v>2.3320697676305899</v>
      </c>
      <c r="Y148">
        <v>292.07492023703003</v>
      </c>
      <c r="Z148">
        <v>3.4231788228967601</v>
      </c>
      <c r="AA148">
        <v>32603.894984606901</v>
      </c>
      <c r="AB148">
        <v>3.0371848525129201</v>
      </c>
      <c r="AC148">
        <v>566.64753095370497</v>
      </c>
      <c r="AD148">
        <v>1.27422224729856</v>
      </c>
      <c r="AE148">
        <v>0.43615997030964204</v>
      </c>
      <c r="AF148">
        <v>1.7070541027761501</v>
      </c>
      <c r="AG148">
        <v>0.39212315958540106</v>
      </c>
      <c r="AH148">
        <v>1.6348373988088201</v>
      </c>
      <c r="AI148">
        <v>3.6597897404253188</v>
      </c>
      <c r="AJ148">
        <v>1.2125350094476399</v>
      </c>
      <c r="AK148">
        <v>4.8538823202757104</v>
      </c>
      <c r="AL148">
        <v>2.4560389075706999</v>
      </c>
      <c r="AM148">
        <v>178.51771417248901</v>
      </c>
      <c r="AN148">
        <v>12.0003437237231</v>
      </c>
      <c r="AO148">
        <v>6.1895676380660696</v>
      </c>
      <c r="AP148">
        <v>4.3275569750726497</v>
      </c>
      <c r="AR148">
        <v>402.67602418932103</v>
      </c>
      <c r="AS148">
        <v>1.2915546039885599</v>
      </c>
      <c r="AT148">
        <f t="shared" si="6"/>
        <v>363.25487887523985</v>
      </c>
      <c r="AU148">
        <v>1.2915546039885599</v>
      </c>
      <c r="AV148">
        <v>1.1114418167451301</v>
      </c>
      <c r="AW148">
        <v>1.73794193101582</v>
      </c>
      <c r="AX148">
        <v>0.565815617336898</v>
      </c>
      <c r="AZ148">
        <v>3392.5705743567701</v>
      </c>
      <c r="BA148">
        <v>3111.7045613258701</v>
      </c>
      <c r="BB148">
        <v>29447.096262295101</v>
      </c>
      <c r="BC148" s="47">
        <v>2976078.6780989901</v>
      </c>
      <c r="BD148" s="1" t="s">
        <v>1083</v>
      </c>
      <c r="BE148" s="59" t="s">
        <v>1224</v>
      </c>
      <c r="BH148" s="51">
        <v>25.47</v>
      </c>
      <c r="BI148" s="51">
        <v>3.2</v>
      </c>
      <c r="BJ148" s="51">
        <f t="shared" si="8"/>
        <v>12.563800549666276</v>
      </c>
      <c r="BK148" s="22">
        <f>IF(BD148="A",SQRT(BJ148^2+systematic_uncertainties!C$5^2+systematic_uncertainties!C$6^2+systematic_uncertainties!C$7^2+systematic_uncertainties!C$10^2+systematic_uncertainties!C$11^2),SQRT(BJ148^2+systematic_uncertainties!C$5^2+systematic_uncertainties!C$8^2+systematic_uncertainties!C$9^2+systematic_uncertainties!C$10^2+systematic_uncertainties!C$11^2))</f>
        <v>12.57038546284655</v>
      </c>
      <c r="BL148" s="62">
        <f t="shared" si="7"/>
        <v>3.2016771773870163</v>
      </c>
    </row>
    <row r="149" spans="1:64" x14ac:dyDescent="0.25">
      <c r="A149">
        <v>488</v>
      </c>
      <c r="B149" t="s">
        <v>163</v>
      </c>
      <c r="C149">
        <v>46.070999999999998</v>
      </c>
      <c r="D149">
        <v>69.691000000000003</v>
      </c>
      <c r="E149">
        <v>23.62</v>
      </c>
      <c r="F149">
        <v>950000</v>
      </c>
      <c r="G149">
        <v>73.450828749468997</v>
      </c>
      <c r="H149">
        <v>3.0468762981411399</v>
      </c>
      <c r="I149">
        <v>40.209117170227003</v>
      </c>
      <c r="J149">
        <v>9.8145946766401</v>
      </c>
      <c r="K149">
        <v>1076.73399863954</v>
      </c>
      <c r="L149">
        <v>3.5010947388996101</v>
      </c>
      <c r="M149">
        <v>13176.5894843975</v>
      </c>
      <c r="N149">
        <v>2.64975065261403</v>
      </c>
      <c r="O149">
        <v>145536.82607069399</v>
      </c>
      <c r="P149">
        <v>1.7351677557838801</v>
      </c>
      <c r="Q149">
        <v>203136.95224375301</v>
      </c>
      <c r="R149">
        <v>0.51693858186517805</v>
      </c>
      <c r="S149">
        <v>64932.307444371902</v>
      </c>
      <c r="T149">
        <v>1.9018349245658299</v>
      </c>
      <c r="U149">
        <v>882.374514224633</v>
      </c>
      <c r="V149">
        <v>20.9761014513258</v>
      </c>
      <c r="W149">
        <v>1637.3907504307399</v>
      </c>
      <c r="X149">
        <v>2.8754234992113998</v>
      </c>
      <c r="Y149">
        <v>1017.5421792465499</v>
      </c>
      <c r="Z149">
        <v>3.1657566556149699</v>
      </c>
      <c r="AA149">
        <v>103171.547962739</v>
      </c>
      <c r="AB149">
        <v>3.2909401861132199</v>
      </c>
      <c r="AC149">
        <v>431.97916674886602</v>
      </c>
      <c r="AD149">
        <v>1.47675703931809</v>
      </c>
      <c r="AE149">
        <v>0.38172449007152587</v>
      </c>
      <c r="AF149">
        <v>2.6135457874093002</v>
      </c>
      <c r="AG149">
        <v>0.3194261682124202</v>
      </c>
      <c r="AH149">
        <v>2.7863347099829801</v>
      </c>
      <c r="AI149">
        <v>3.1853916921726895</v>
      </c>
      <c r="AJ149">
        <v>2.02205972177111</v>
      </c>
      <c r="AK149">
        <v>4.6428801250054201</v>
      </c>
      <c r="AL149">
        <v>3.4823665925627201</v>
      </c>
      <c r="AM149">
        <v>96.751144358936997</v>
      </c>
      <c r="AN149">
        <v>22.432720409801401</v>
      </c>
      <c r="AO149">
        <v>25.817592206705701</v>
      </c>
      <c r="AP149">
        <v>5.7595405317600203</v>
      </c>
      <c r="AR149">
        <v>373.68894279845398</v>
      </c>
      <c r="AS149">
        <v>2.8482077589396901</v>
      </c>
      <c r="AT149">
        <f t="shared" si="6"/>
        <v>337.10557246747737</v>
      </c>
      <c r="AU149">
        <v>2.8482077589396901</v>
      </c>
      <c r="AV149">
        <v>1.1935941908078</v>
      </c>
      <c r="AW149">
        <v>2.5954012713303398</v>
      </c>
      <c r="AX149">
        <v>0.38588730737525201</v>
      </c>
      <c r="AZ149">
        <v>2644.4631254190499</v>
      </c>
      <c r="BA149">
        <v>2257.6143696151298</v>
      </c>
      <c r="BB149">
        <v>22778.764369701901</v>
      </c>
      <c r="BC149" s="47">
        <v>2020661.4973971499</v>
      </c>
      <c r="BD149" s="1" t="s">
        <v>1083</v>
      </c>
      <c r="BE149" s="59" t="s">
        <v>1224</v>
      </c>
      <c r="BH149" s="51">
        <v>13.79</v>
      </c>
      <c r="BI149" s="51">
        <v>5.28</v>
      </c>
      <c r="BJ149" s="51">
        <f t="shared" si="8"/>
        <v>38.288614938361135</v>
      </c>
      <c r="BK149" s="22">
        <f>IF(BD149="A",SQRT(BJ149^2+systematic_uncertainties!C$5^2+systematic_uncertainties!C$6^2+systematic_uncertainties!C$7^2+systematic_uncertainties!C$10^2+systematic_uncertainties!C$11^2),SQRT(BJ149^2+systematic_uncertainties!C$5^2+systematic_uncertainties!C$8^2+systematic_uncertainties!C$9^2+systematic_uncertainties!C$10^2+systematic_uncertainties!C$11^2))</f>
        <v>38.290776178223922</v>
      </c>
      <c r="BL149" s="62">
        <f t="shared" si="7"/>
        <v>5.2802980349770783</v>
      </c>
    </row>
    <row r="150" spans="1:64" x14ac:dyDescent="0.25">
      <c r="A150">
        <v>489</v>
      </c>
      <c r="B150" t="s">
        <v>164</v>
      </c>
      <c r="C150">
        <v>30.027000000000001</v>
      </c>
      <c r="D150">
        <v>70.027000000000001</v>
      </c>
      <c r="E150">
        <v>40</v>
      </c>
      <c r="F150">
        <v>950000</v>
      </c>
      <c r="G150">
        <v>55.662760171040802</v>
      </c>
      <c r="H150">
        <v>4.5022780646547496</v>
      </c>
      <c r="I150">
        <v>31.346143428558399</v>
      </c>
      <c r="J150">
        <v>8.7939552391710496</v>
      </c>
      <c r="K150">
        <v>941.79967380757103</v>
      </c>
      <c r="L150">
        <v>6.9582931094363101</v>
      </c>
      <c r="M150">
        <v>10111.5931858853</v>
      </c>
      <c r="N150">
        <v>3.6642989885135702</v>
      </c>
      <c r="O150">
        <v>113219.912363032</v>
      </c>
      <c r="P150">
        <v>4.3029848149944101</v>
      </c>
      <c r="Q150">
        <v>255352.11781738501</v>
      </c>
      <c r="R150">
        <v>0.39862050258955001</v>
      </c>
      <c r="S150">
        <v>51344.263459520698</v>
      </c>
      <c r="T150">
        <v>6.5183063242229196</v>
      </c>
      <c r="U150">
        <v>737.33441098405103</v>
      </c>
      <c r="V150">
        <v>16.9977507312203</v>
      </c>
      <c r="W150">
        <v>1789.6966532537299</v>
      </c>
      <c r="X150">
        <v>8.1069359908303404</v>
      </c>
      <c r="Y150">
        <v>855.187255739531</v>
      </c>
      <c r="Z150">
        <v>2.8551408878754598</v>
      </c>
      <c r="AA150">
        <v>80897.7722590091</v>
      </c>
      <c r="AB150">
        <v>2.8003973860712801</v>
      </c>
      <c r="AC150">
        <v>316.38445908424097</v>
      </c>
      <c r="AD150">
        <v>5.02678400515632</v>
      </c>
      <c r="AE150">
        <v>0.31938013065809284</v>
      </c>
      <c r="AF150">
        <v>3.6552923831792801</v>
      </c>
      <c r="AG150">
        <v>0.26066519700597163</v>
      </c>
      <c r="AH150">
        <v>3.7915919419431301</v>
      </c>
      <c r="AI150">
        <v>2.6398679962698086</v>
      </c>
      <c r="AJ150">
        <v>3.5279348804525998</v>
      </c>
      <c r="AK150">
        <v>3.0939459697181602</v>
      </c>
      <c r="AL150">
        <v>4.4124669618865298</v>
      </c>
      <c r="AM150">
        <v>102.21550647343599</v>
      </c>
      <c r="AN150">
        <v>16.247652346035601</v>
      </c>
      <c r="AO150">
        <v>18.214394790815099</v>
      </c>
      <c r="AP150">
        <v>6.0284096586212899</v>
      </c>
      <c r="AR150">
        <v>338.00929271936201</v>
      </c>
      <c r="AS150">
        <v>2.69192826129889</v>
      </c>
      <c r="AT150">
        <f t="shared" si="6"/>
        <v>304.91888592738707</v>
      </c>
      <c r="AU150">
        <v>2.69192826129889</v>
      </c>
      <c r="AV150">
        <v>1.22389177773312</v>
      </c>
      <c r="AW150">
        <v>2.1370712809075898</v>
      </c>
      <c r="AX150">
        <v>-2.6953855917184001E-2</v>
      </c>
      <c r="AZ150">
        <v>2351.7872782255799</v>
      </c>
      <c r="BA150">
        <v>1958.2084783402399</v>
      </c>
      <c r="BB150">
        <v>20107.337885329802</v>
      </c>
      <c r="BC150" s="47">
        <v>1573071.4599822201</v>
      </c>
      <c r="BD150" s="1" t="s">
        <v>1083</v>
      </c>
      <c r="BE150" s="59" t="s">
        <v>1224</v>
      </c>
      <c r="BH150" s="51">
        <v>9.67</v>
      </c>
      <c r="BI150" s="51">
        <v>4.82</v>
      </c>
      <c r="BJ150" s="51">
        <f t="shared" si="8"/>
        <v>49.844881075491216</v>
      </c>
      <c r="BK150" s="22">
        <f>IF(BD150="A",SQRT(BJ150^2+systematic_uncertainties!C$5^2+systematic_uncertainties!C$6^2+systematic_uncertainties!C$7^2+systematic_uncertainties!C$10^2+systematic_uncertainties!C$11^2),SQRT(BJ150^2+systematic_uncertainties!C$5^2+systematic_uncertainties!C$8^2+systematic_uncertainties!C$9^2+systematic_uncertainties!C$10^2+systematic_uncertainties!C$11^2))</f>
        <v>49.846541262785841</v>
      </c>
      <c r="BL150" s="62">
        <f t="shared" si="7"/>
        <v>4.8201605401113907</v>
      </c>
    </row>
    <row r="151" spans="1:64" x14ac:dyDescent="0.25">
      <c r="A151">
        <v>490</v>
      </c>
      <c r="B151" t="s">
        <v>165</v>
      </c>
      <c r="C151">
        <v>29.689</v>
      </c>
      <c r="D151">
        <v>69.688999999999993</v>
      </c>
      <c r="E151">
        <v>40</v>
      </c>
      <c r="F151">
        <v>950000</v>
      </c>
      <c r="G151">
        <v>4.8748047987950596</v>
      </c>
      <c r="H151">
        <v>14.0509029586528</v>
      </c>
      <c r="I151">
        <v>5.3174657203068598</v>
      </c>
      <c r="J151">
        <v>40.593351003653702</v>
      </c>
      <c r="K151">
        <v>3009.57180364125</v>
      </c>
      <c r="L151">
        <v>2.4897764879814299</v>
      </c>
      <c r="M151">
        <v>941.47751035733802</v>
      </c>
      <c r="N151">
        <v>10.9533597487516</v>
      </c>
      <c r="O151">
        <v>80507.512837766</v>
      </c>
      <c r="P151">
        <v>5.0046732687101603</v>
      </c>
      <c r="Q151">
        <v>303546.64212115598</v>
      </c>
      <c r="R151">
        <v>0.39862050258955001</v>
      </c>
      <c r="S151">
        <v>98393.294413634503</v>
      </c>
      <c r="T151">
        <v>2.1090641130718599</v>
      </c>
      <c r="U151">
        <v>7897.4524536927402</v>
      </c>
      <c r="V151">
        <v>11.039747940706601</v>
      </c>
      <c r="W151">
        <v>10.2605021760612</v>
      </c>
      <c r="X151">
        <v>33.193996824052199</v>
      </c>
      <c r="Y151">
        <v>104.407229301078</v>
      </c>
      <c r="Z151">
        <v>10.527832591064101</v>
      </c>
      <c r="AA151">
        <v>9220.2279189748897</v>
      </c>
      <c r="AB151">
        <v>9.4115609881058102</v>
      </c>
      <c r="AC151">
        <v>333.804119289178</v>
      </c>
      <c r="AD151">
        <v>2.08272221231476</v>
      </c>
      <c r="AE151">
        <v>9.4206847862433776</v>
      </c>
      <c r="AF151">
        <v>2.7758811451662999</v>
      </c>
      <c r="AG151">
        <v>7.4291457199826967</v>
      </c>
      <c r="AH151">
        <v>2.8009920035301401</v>
      </c>
      <c r="AI151">
        <v>79.156200483562429</v>
      </c>
      <c r="AJ151">
        <v>2.70945799982068</v>
      </c>
      <c r="AK151">
        <v>1.7766279069894599</v>
      </c>
      <c r="AL151">
        <v>6.3737156361806298</v>
      </c>
      <c r="AM151">
        <v>585.58088559410203</v>
      </c>
      <c r="AN151">
        <v>14.440511697246</v>
      </c>
      <c r="AO151">
        <v>118.058928704001</v>
      </c>
      <c r="AP151">
        <v>2.7310552647912898</v>
      </c>
      <c r="AR151">
        <v>12.4821982701734</v>
      </c>
      <c r="AS151">
        <v>1.27546087328102</v>
      </c>
      <c r="AT151">
        <f t="shared" ref="AT151:AT215" si="9">AR151*((EXP(1859.3*0.000013972)-1)/(EXP(2058.2*0.000013972)-1))</f>
        <v>11.260217019021653</v>
      </c>
      <c r="AU151">
        <v>1.27546087328102</v>
      </c>
      <c r="AV151">
        <v>1.26802063639665</v>
      </c>
      <c r="AW151">
        <v>0.92414492394693204</v>
      </c>
      <c r="AX151">
        <v>0.39417703548600502</v>
      </c>
      <c r="AZ151">
        <v>15368.5924721795</v>
      </c>
      <c r="BA151">
        <v>12365.4831951411</v>
      </c>
      <c r="BB151">
        <v>133494.79988414099</v>
      </c>
      <c r="BC151" s="47">
        <v>367664.58132660098</v>
      </c>
      <c r="BD151" s="1" t="s">
        <v>1082</v>
      </c>
      <c r="BE151" s="59"/>
      <c r="BF151" t="s">
        <v>1241</v>
      </c>
      <c r="BH151" s="51">
        <v>42.15</v>
      </c>
      <c r="BI151" s="51">
        <v>63.99</v>
      </c>
      <c r="BJ151" s="51">
        <f t="shared" si="8"/>
        <v>151.8149466192171</v>
      </c>
      <c r="BK151" s="22">
        <f>IF(BD151="A",SQRT(BJ151^2+systematic_uncertainties!C$5^2+systematic_uncertainties!C$6^2+systematic_uncertainties!C$7^2+systematic_uncertainties!C$10^2+systematic_uncertainties!C$11^2),SQRT(BJ151^2+systematic_uncertainties!C$5^2+systematic_uncertainties!C$8^2+systematic_uncertainties!C$9^2+systematic_uncertainties!C$10^2+systematic_uncertainties!C$11^2))</f>
        <v>151.82090529926583</v>
      </c>
      <c r="BL151" s="62">
        <f t="shared" si="7"/>
        <v>63.99251158364055</v>
      </c>
    </row>
    <row r="152" spans="1:64" x14ac:dyDescent="0.25">
      <c r="A152">
        <v>491</v>
      </c>
      <c r="B152" t="s">
        <v>166</v>
      </c>
      <c r="C152">
        <v>29.689</v>
      </c>
      <c r="D152">
        <v>69.688999999999993</v>
      </c>
      <c r="E152">
        <v>40</v>
      </c>
      <c r="F152">
        <v>950000</v>
      </c>
      <c r="G152">
        <v>56.871834208430101</v>
      </c>
      <c r="H152">
        <v>2.7862500659490199</v>
      </c>
      <c r="I152">
        <v>43.714014140510102</v>
      </c>
      <c r="J152">
        <v>7.7226175702552702</v>
      </c>
      <c r="K152">
        <v>1761.5794239581601</v>
      </c>
      <c r="L152">
        <v>2.2094087587759002</v>
      </c>
      <c r="M152">
        <v>6319.5729079000002</v>
      </c>
      <c r="N152">
        <v>2.3181846922861902</v>
      </c>
      <c r="O152">
        <v>152576.702399854</v>
      </c>
      <c r="P152">
        <v>1.81624299970308</v>
      </c>
      <c r="Q152">
        <v>227557.72604385801</v>
      </c>
      <c r="R152">
        <v>0.39862050258955001</v>
      </c>
      <c r="S152">
        <v>93129.908348259196</v>
      </c>
      <c r="T152">
        <v>2.4271247162944598</v>
      </c>
      <c r="U152">
        <v>991.61548879582404</v>
      </c>
      <c r="V152">
        <v>14.8796485351847</v>
      </c>
      <c r="W152">
        <v>1903.3894137703101</v>
      </c>
      <c r="X152">
        <v>2.5029392731190301</v>
      </c>
      <c r="Y152">
        <v>263.57310291419498</v>
      </c>
      <c r="Z152">
        <v>2.3498193718613898</v>
      </c>
      <c r="AA152">
        <v>34077.8149713483</v>
      </c>
      <c r="AB152">
        <v>2.5562138355527999</v>
      </c>
      <c r="AC152">
        <v>571.39746748984305</v>
      </c>
      <c r="AD152">
        <v>1.42342324008806</v>
      </c>
      <c r="AE152">
        <v>0.49286355377376445</v>
      </c>
      <c r="AF152">
        <v>1.82782846820042</v>
      </c>
      <c r="AG152">
        <v>0.42270583696051978</v>
      </c>
      <c r="AH152">
        <v>1.61625278044775</v>
      </c>
      <c r="AI152">
        <v>4.1138884664769089</v>
      </c>
      <c r="AJ152">
        <v>1.2861423859130701</v>
      </c>
      <c r="AK152">
        <v>4.74989375876536</v>
      </c>
      <c r="AL152">
        <v>2.21017425056848</v>
      </c>
      <c r="AM152">
        <v>181.09382208727001</v>
      </c>
      <c r="AN152">
        <v>12.420924133612401</v>
      </c>
      <c r="AO152">
        <v>4.4073710612286501</v>
      </c>
      <c r="AP152">
        <v>6.2049883555127598</v>
      </c>
      <c r="AR152">
        <v>376.83872211788997</v>
      </c>
      <c r="AS152">
        <v>1.2975006770883299</v>
      </c>
      <c r="AT152">
        <f t="shared" si="9"/>
        <v>339.94699494220492</v>
      </c>
      <c r="AU152">
        <v>1.2975006770883299</v>
      </c>
      <c r="AV152">
        <v>1.16533585393976</v>
      </c>
      <c r="AW152">
        <v>1.7271905343448599</v>
      </c>
      <c r="AX152">
        <v>0.53065922156041601</v>
      </c>
      <c r="AZ152">
        <v>3522.1522893500501</v>
      </c>
      <c r="BA152">
        <v>3081.7934736319799</v>
      </c>
      <c r="BB152">
        <v>30428.362364266301</v>
      </c>
      <c r="BC152" s="47">
        <v>2757118.4449165501</v>
      </c>
      <c r="BD152" s="1" t="s">
        <v>1083</v>
      </c>
      <c r="BE152" s="59"/>
      <c r="BF152" t="s">
        <v>1241</v>
      </c>
      <c r="BH152" s="51">
        <v>18.329999999999998</v>
      </c>
      <c r="BI152" s="51">
        <v>3.49</v>
      </c>
      <c r="BJ152" s="51">
        <f t="shared" si="8"/>
        <v>19.039825422804149</v>
      </c>
      <c r="BK152" s="22">
        <f>IF(BD152="A",SQRT(BJ152^2+systematic_uncertainties!C$5^2+systematic_uncertainties!C$6^2+systematic_uncertainties!C$7^2+systematic_uncertainties!C$10^2+systematic_uncertainties!C$11^2),SQRT(BJ152^2+systematic_uncertainties!C$5^2+systematic_uncertainties!C$8^2+systematic_uncertainties!C$9^2+systematic_uncertainties!C$10^2+systematic_uncertainties!C$11^2))</f>
        <v>19.044171249062231</v>
      </c>
      <c r="BL152" s="62">
        <f t="shared" si="7"/>
        <v>3.4907965899531064</v>
      </c>
    </row>
    <row r="153" spans="1:64" x14ac:dyDescent="0.25">
      <c r="A153">
        <v>492</v>
      </c>
      <c r="B153" t="s">
        <v>167</v>
      </c>
      <c r="C153">
        <v>29.69</v>
      </c>
      <c r="D153">
        <v>69.69</v>
      </c>
      <c r="E153">
        <v>40</v>
      </c>
      <c r="F153">
        <v>950000</v>
      </c>
      <c r="G153">
        <v>63.497514065318903</v>
      </c>
      <c r="H153">
        <v>2.7079398048280501</v>
      </c>
      <c r="I153">
        <v>46.160416830329403</v>
      </c>
      <c r="J153">
        <v>6.9153129108571996</v>
      </c>
      <c r="K153">
        <v>1627.5154635593799</v>
      </c>
      <c r="L153">
        <v>2.2845249713198701</v>
      </c>
      <c r="M153">
        <v>6888.74077744853</v>
      </c>
      <c r="N153">
        <v>2.1133444311786902</v>
      </c>
      <c r="O153">
        <v>152133.35446735</v>
      </c>
      <c r="P153">
        <v>1.88678856078512</v>
      </c>
      <c r="Q153">
        <v>227302.57879769299</v>
      </c>
      <c r="R153">
        <v>0.39862050258955001</v>
      </c>
      <c r="S153">
        <v>93227.716382392304</v>
      </c>
      <c r="T153">
        <v>2.00650021753053</v>
      </c>
      <c r="U153">
        <v>1106.7598477414799</v>
      </c>
      <c r="V153">
        <v>13.9426467445866</v>
      </c>
      <c r="W153">
        <v>1937.2980529112399</v>
      </c>
      <c r="X153">
        <v>2.5233593239366798</v>
      </c>
      <c r="Y153">
        <v>270.213974682345</v>
      </c>
      <c r="Z153">
        <v>2.18915748834144</v>
      </c>
      <c r="AA153">
        <v>34236.263265143803</v>
      </c>
      <c r="AB153">
        <v>2.1097122561538599</v>
      </c>
      <c r="AC153">
        <v>594.29357308852605</v>
      </c>
      <c r="AD153">
        <v>1.43606348296894</v>
      </c>
      <c r="AE153">
        <v>0.51846546780469338</v>
      </c>
      <c r="AF153">
        <v>1.7293217816094499</v>
      </c>
      <c r="AG153">
        <v>0.44800869263879345</v>
      </c>
      <c r="AH153">
        <v>1.5053624321138499</v>
      </c>
      <c r="AI153">
        <v>4.3393771696446342</v>
      </c>
      <c r="AJ153">
        <v>1.2865539186525199</v>
      </c>
      <c r="AK153">
        <v>5.8834904741343701</v>
      </c>
      <c r="AL153">
        <v>2.1819744207726899</v>
      </c>
      <c r="AM153">
        <v>202.27929322668601</v>
      </c>
      <c r="AN153">
        <v>11.6395563841804</v>
      </c>
      <c r="AO153">
        <v>4.5286399744417798</v>
      </c>
      <c r="AP153">
        <v>4.2326140933281202</v>
      </c>
      <c r="AR153">
        <v>369.41618322555001</v>
      </c>
      <c r="AS153">
        <v>1.2501518476156099</v>
      </c>
      <c r="AT153">
        <f t="shared" si="9"/>
        <v>333.25110717061006</v>
      </c>
      <c r="AU153">
        <v>1.2501518476156099</v>
      </c>
      <c r="AV153">
        <v>1.1559821018427201</v>
      </c>
      <c r="AW153">
        <v>1.67716795039899</v>
      </c>
      <c r="AX153">
        <v>0.35004552534252298</v>
      </c>
      <c r="AZ153">
        <v>3785.29999675216</v>
      </c>
      <c r="BA153">
        <v>3339.4825094842699</v>
      </c>
      <c r="BB153">
        <v>32765.957303712101</v>
      </c>
      <c r="BC153" s="47">
        <v>2927720.82745757</v>
      </c>
      <c r="BD153" s="1" t="s">
        <v>1083</v>
      </c>
      <c r="BE153" s="59"/>
      <c r="BF153" t="s">
        <v>1241</v>
      </c>
      <c r="BH153" s="51">
        <v>20.27</v>
      </c>
      <c r="BI153" s="51">
        <v>3.4</v>
      </c>
      <c r="BJ153" s="51">
        <f t="shared" si="8"/>
        <v>16.773556980759743</v>
      </c>
      <c r="BK153" s="22">
        <f>IF(BD153="A",SQRT(BJ153^2+systematic_uncertainties!C$5^2+systematic_uncertainties!C$6^2+systematic_uncertainties!C$7^2+systematic_uncertainties!C$10^2+systematic_uncertainties!C$11^2),SQRT(BJ153^2+systematic_uncertainties!C$5^2+systematic_uncertainties!C$8^2+systematic_uncertainties!C$9^2+systematic_uncertainties!C$10^2+systematic_uncertainties!C$11^2))</f>
        <v>16.778489807475022</v>
      </c>
      <c r="BL153" s="62">
        <f t="shared" si="7"/>
        <v>3.4009998839751869</v>
      </c>
    </row>
    <row r="154" spans="1:64" x14ac:dyDescent="0.25">
      <c r="A154">
        <v>493</v>
      </c>
      <c r="B154" t="s">
        <v>168</v>
      </c>
      <c r="C154">
        <v>29.696000000000002</v>
      </c>
      <c r="D154">
        <v>69.695999999999998</v>
      </c>
      <c r="E154">
        <v>40</v>
      </c>
      <c r="F154">
        <v>950000</v>
      </c>
      <c r="G154">
        <v>58.334043175356399</v>
      </c>
      <c r="H154">
        <v>2.6178430901434102</v>
      </c>
      <c r="I154">
        <v>51.122823353748203</v>
      </c>
      <c r="J154">
        <v>7.08569739960818</v>
      </c>
      <c r="K154">
        <v>1584.48764747216</v>
      </c>
      <c r="L154">
        <v>1.75014603903149</v>
      </c>
      <c r="M154">
        <v>6828.6418511849197</v>
      </c>
      <c r="N154">
        <v>2.1031100838985402</v>
      </c>
      <c r="O154">
        <v>152069.23955210601</v>
      </c>
      <c r="P154">
        <v>1.7100902328155601</v>
      </c>
      <c r="Q154">
        <v>228520.067661576</v>
      </c>
      <c r="R154">
        <v>0.39862050258955001</v>
      </c>
      <c r="S154">
        <v>93551.915654729499</v>
      </c>
      <c r="T154">
        <v>1.9722372454825901</v>
      </c>
      <c r="U154">
        <v>781.34934514268298</v>
      </c>
      <c r="V154">
        <v>16.384991436017799</v>
      </c>
      <c r="W154">
        <v>1647.8737867678899</v>
      </c>
      <c r="X154">
        <v>2.0854139455179999</v>
      </c>
      <c r="Y154">
        <v>280.59592418266197</v>
      </c>
      <c r="Z154">
        <v>1.7162703311157601</v>
      </c>
      <c r="AA154">
        <v>32847.956529714102</v>
      </c>
      <c r="AB154">
        <v>2.8290272344453502</v>
      </c>
      <c r="AC154">
        <v>596.37605246506905</v>
      </c>
      <c r="AD154">
        <v>1.23318713778619</v>
      </c>
      <c r="AE154">
        <v>0.43658674857873586</v>
      </c>
      <c r="AF154">
        <v>1.6297886848768599</v>
      </c>
      <c r="AG154">
        <v>0.38212785273709748</v>
      </c>
      <c r="AH154">
        <v>1.5911830607428801</v>
      </c>
      <c r="AI154">
        <v>3.6583217084407624</v>
      </c>
      <c r="AJ154">
        <v>1.2254901304289301</v>
      </c>
      <c r="AK154">
        <v>5.8398615139456798</v>
      </c>
      <c r="AL154">
        <v>2.14890299551673</v>
      </c>
      <c r="AM154">
        <v>192.175648173669</v>
      </c>
      <c r="AN154">
        <v>11.795760839960099</v>
      </c>
      <c r="AO154">
        <v>4.23289863424485</v>
      </c>
      <c r="AP154">
        <v>4.6068863204929702</v>
      </c>
      <c r="AR154">
        <v>435.18508820172798</v>
      </c>
      <c r="AS154">
        <v>1.3315455743201601</v>
      </c>
      <c r="AT154">
        <f t="shared" si="9"/>
        <v>392.58137313063708</v>
      </c>
      <c r="AU154">
        <v>1.3315455743201601</v>
      </c>
      <c r="AV154">
        <v>1.14203859854573</v>
      </c>
      <c r="AW154">
        <v>1.7832143568169001</v>
      </c>
      <c r="AX154">
        <v>0.26783942552324702</v>
      </c>
      <c r="AZ154">
        <v>3266.3938099247298</v>
      </c>
      <c r="BA154">
        <v>2917.5870067565202</v>
      </c>
      <c r="BB154">
        <v>28307.418489982501</v>
      </c>
      <c r="BC154" s="47">
        <v>3011814.1582646398</v>
      </c>
      <c r="BD154" s="1" t="s">
        <v>1083</v>
      </c>
      <c r="BE154" s="59"/>
      <c r="BF154" t="s">
        <v>1241</v>
      </c>
      <c r="BH154" s="51">
        <v>19.2</v>
      </c>
      <c r="BI154" s="51">
        <v>3.01</v>
      </c>
      <c r="BJ154" s="51">
        <f t="shared" si="8"/>
        <v>15.677083333333334</v>
      </c>
      <c r="BK154" s="22">
        <f>IF(BD154="A",SQRT(BJ154^2+systematic_uncertainties!C$5^2+systematic_uncertainties!C$6^2+systematic_uncertainties!C$7^2+systematic_uncertainties!C$10^2+systematic_uncertainties!C$11^2),SQRT(BJ154^2+systematic_uncertainties!C$5^2+systematic_uncertainties!C$8^2+systematic_uncertainties!C$9^2+systematic_uncertainties!C$10^2+systematic_uncertainties!C$11^2))</f>
        <v>15.682361055435086</v>
      </c>
      <c r="BL154" s="62">
        <f t="shared" si="7"/>
        <v>3.0110133226435365</v>
      </c>
    </row>
    <row r="155" spans="1:64" x14ac:dyDescent="0.25">
      <c r="A155">
        <v>494</v>
      </c>
      <c r="B155" t="s">
        <v>169</v>
      </c>
      <c r="C155">
        <v>44.442999999999998</v>
      </c>
      <c r="D155">
        <v>51.295999999999999</v>
      </c>
      <c r="E155">
        <v>6.8529999999999998</v>
      </c>
      <c r="F155">
        <v>950000</v>
      </c>
      <c r="G155">
        <v>51.355307278451903</v>
      </c>
      <c r="H155">
        <v>5.6047678194660397</v>
      </c>
      <c r="I155">
        <v>37.493120814555901</v>
      </c>
      <c r="J155">
        <v>17.336359667329202</v>
      </c>
      <c r="K155">
        <v>1718.7291722063701</v>
      </c>
      <c r="L155">
        <v>3.78198464770401</v>
      </c>
      <c r="M155">
        <v>6392.0241367713797</v>
      </c>
      <c r="N155">
        <v>3.5191273299558001</v>
      </c>
      <c r="O155">
        <v>143356.04865369</v>
      </c>
      <c r="P155">
        <v>4.4426929254380498</v>
      </c>
      <c r="Q155">
        <v>235120.63820376599</v>
      </c>
      <c r="R155">
        <v>0.95202727492619099</v>
      </c>
      <c r="S155">
        <v>95846.281556166403</v>
      </c>
      <c r="T155">
        <v>3.0790209757051099</v>
      </c>
      <c r="U155">
        <v>1735.6639535668201</v>
      </c>
      <c r="V155">
        <v>26.581848958976899</v>
      </c>
      <c r="W155">
        <v>1567.0097166116</v>
      </c>
      <c r="X155">
        <v>4.4412198945362098</v>
      </c>
      <c r="Y155">
        <v>261.79636408319601</v>
      </c>
      <c r="Z155">
        <v>3.9968671564034102</v>
      </c>
      <c r="AA155">
        <v>31989.987301458499</v>
      </c>
      <c r="AB155">
        <v>3.3684280949837602</v>
      </c>
      <c r="AC155">
        <v>614.90624358968398</v>
      </c>
      <c r="AD155">
        <v>2.64673440246208</v>
      </c>
      <c r="AE155">
        <v>1.9396460184419559</v>
      </c>
      <c r="AF155">
        <v>2.9804264558186899</v>
      </c>
      <c r="AG155">
        <v>1.586461803797903</v>
      </c>
      <c r="AH155">
        <v>2.6662778133196201</v>
      </c>
      <c r="AI155">
        <v>16.170281273614396</v>
      </c>
      <c r="AJ155">
        <v>2.8508153031483001</v>
      </c>
      <c r="AK155">
        <v>7.9259122734379197</v>
      </c>
      <c r="AL155">
        <v>3.7043007264622601</v>
      </c>
      <c r="AM155">
        <v>240.511724758144</v>
      </c>
      <c r="AN155">
        <v>25.4574372077238</v>
      </c>
      <c r="AO155">
        <v>17.1785481527975</v>
      </c>
      <c r="AP155">
        <v>4.6287508097198797</v>
      </c>
      <c r="AR155">
        <v>107.71737090404901</v>
      </c>
      <c r="AS155">
        <v>1.71793504414151</v>
      </c>
      <c r="AT155">
        <f t="shared" si="9"/>
        <v>97.172064314693074</v>
      </c>
      <c r="AU155">
        <v>1.71793504414151</v>
      </c>
      <c r="AV155">
        <v>1.22103838621038</v>
      </c>
      <c r="AW155">
        <v>2.1319146485033902</v>
      </c>
      <c r="AX155">
        <v>0.23454482888339601</v>
      </c>
      <c r="AZ155">
        <v>14603.109376276199</v>
      </c>
      <c r="BA155">
        <v>12200.628294678099</v>
      </c>
      <c r="BB155">
        <v>126255.44061263499</v>
      </c>
      <c r="BC155" s="47">
        <v>3135781.35851898</v>
      </c>
      <c r="BD155" s="1" t="s">
        <v>1083</v>
      </c>
      <c r="BE155" s="59"/>
      <c r="BF155" t="s">
        <v>1241</v>
      </c>
      <c r="BH155" s="51">
        <v>31.99</v>
      </c>
      <c r="BI155" s="51">
        <v>15.17</v>
      </c>
      <c r="BJ155" s="51">
        <f t="shared" si="8"/>
        <v>47.421069084088778</v>
      </c>
      <c r="BK155" s="22">
        <f>IF(BD155="A",SQRT(BJ155^2+systematic_uncertainties!C$5^2+systematic_uncertainties!C$6^2+systematic_uncertainties!C$7^2+systematic_uncertainties!C$10^2+systematic_uncertainties!C$11^2),SQRT(BJ155^2+systematic_uncertainties!C$5^2+systematic_uncertainties!C$8^2+systematic_uncertainties!C$9^2+systematic_uncertainties!C$10^2+systematic_uncertainties!C$11^2))</f>
        <v>47.422814124750857</v>
      </c>
      <c r="BL155" s="62">
        <f t="shared" si="7"/>
        <v>15.170558238507798</v>
      </c>
    </row>
    <row r="156" spans="1:64" x14ac:dyDescent="0.25">
      <c r="A156">
        <v>495</v>
      </c>
      <c r="B156" t="s">
        <v>170</v>
      </c>
      <c r="C156">
        <v>29.689</v>
      </c>
      <c r="D156">
        <v>69.688999999999993</v>
      </c>
      <c r="E156">
        <v>40</v>
      </c>
      <c r="F156">
        <v>950000</v>
      </c>
      <c r="G156">
        <v>55.053788185488997</v>
      </c>
      <c r="H156">
        <v>2.7128705272787701</v>
      </c>
      <c r="I156">
        <v>49.3536223560194</v>
      </c>
      <c r="J156">
        <v>6.5051944572158096</v>
      </c>
      <c r="K156">
        <v>1692.83294243573</v>
      </c>
      <c r="L156">
        <v>1.8350970708807399</v>
      </c>
      <c r="M156">
        <v>6480.8483627933701</v>
      </c>
      <c r="N156">
        <v>1.8535023301635201</v>
      </c>
      <c r="O156">
        <v>154557.37923088099</v>
      </c>
      <c r="P156">
        <v>1.3996538708474699</v>
      </c>
      <c r="Q156">
        <v>227102.00332677001</v>
      </c>
      <c r="R156">
        <v>0.39862050258955001</v>
      </c>
      <c r="S156">
        <v>93194.593922992804</v>
      </c>
      <c r="T156">
        <v>1.5179945596263</v>
      </c>
      <c r="U156">
        <v>1127.4739751616301</v>
      </c>
      <c r="V156">
        <v>13.634158553904999</v>
      </c>
      <c r="W156">
        <v>1666.671539875</v>
      </c>
      <c r="X156">
        <v>2.2751389022151098</v>
      </c>
      <c r="Y156">
        <v>257.36425613739198</v>
      </c>
      <c r="Z156">
        <v>1.81631542027756</v>
      </c>
      <c r="AA156">
        <v>31856.4071166219</v>
      </c>
      <c r="AB156">
        <v>1.8903609693608501</v>
      </c>
      <c r="AC156">
        <v>583.694694255679</v>
      </c>
      <c r="AD156">
        <v>0.92564144344928401</v>
      </c>
      <c r="AE156">
        <v>0.51015922045169892</v>
      </c>
      <c r="AF156">
        <v>1.8190432694094401</v>
      </c>
      <c r="AG156">
        <v>0.4360562805114182</v>
      </c>
      <c r="AH156">
        <v>1.81940591564472</v>
      </c>
      <c r="AI156">
        <v>4.2832730910807042</v>
      </c>
      <c r="AJ156">
        <v>1.3928102437576999</v>
      </c>
      <c r="AK156">
        <v>5.3645424246996196</v>
      </c>
      <c r="AL156">
        <v>2.3918698362383299</v>
      </c>
      <c r="AM156">
        <v>200.55017454857401</v>
      </c>
      <c r="AN156">
        <v>11.5450780293548</v>
      </c>
      <c r="AO156">
        <v>4.6304075995109804</v>
      </c>
      <c r="AP156">
        <v>4.57816672957851</v>
      </c>
      <c r="AR156">
        <v>372.89101467845501</v>
      </c>
      <c r="AS156">
        <v>1.25086677689163</v>
      </c>
      <c r="AT156">
        <f t="shared" si="9"/>
        <v>336.38575985095792</v>
      </c>
      <c r="AU156">
        <v>1.25086677689163</v>
      </c>
      <c r="AV156">
        <v>1.1688340878749099</v>
      </c>
      <c r="AW156">
        <v>1.78014262016517</v>
      </c>
      <c r="AX156">
        <v>0.53486186672553004</v>
      </c>
      <c r="AZ156">
        <v>3821.1630635287302</v>
      </c>
      <c r="BA156">
        <v>3333.07229738463</v>
      </c>
      <c r="BB156">
        <v>33174.425451956697</v>
      </c>
      <c r="BC156" s="47">
        <v>2951070.7948675598</v>
      </c>
      <c r="BD156" s="1" t="s">
        <v>1083</v>
      </c>
      <c r="BE156" s="59" t="s">
        <v>1224</v>
      </c>
      <c r="BH156" s="51">
        <v>17.940000000000001</v>
      </c>
      <c r="BI156" s="51">
        <v>3.62</v>
      </c>
      <c r="BJ156" s="51">
        <f t="shared" si="8"/>
        <v>20.178372352285397</v>
      </c>
      <c r="BK156" s="22">
        <f>IF(BD156="A",SQRT(BJ156^2+systematic_uncertainties!C$5^2+systematic_uncertainties!C$6^2+systematic_uncertainties!C$7^2+systematic_uncertainties!C$10^2+systematic_uncertainties!C$11^2),SQRT(BJ156^2+systematic_uncertainties!C$5^2+systematic_uncertainties!C$8^2+systematic_uncertainties!C$9^2+systematic_uncertainties!C$10^2+systematic_uncertainties!C$11^2))</f>
        <v>20.182473020426041</v>
      </c>
      <c r="BL156" s="62">
        <f t="shared" si="7"/>
        <v>3.6207356598644322</v>
      </c>
    </row>
    <row r="157" spans="1:64" x14ac:dyDescent="0.25">
      <c r="A157">
        <v>496</v>
      </c>
      <c r="B157" t="s">
        <v>171</v>
      </c>
      <c r="C157">
        <v>29.69</v>
      </c>
      <c r="D157">
        <v>69.69</v>
      </c>
      <c r="E157">
        <v>40</v>
      </c>
      <c r="F157">
        <v>950000</v>
      </c>
      <c r="G157">
        <v>61.737985047311298</v>
      </c>
      <c r="H157">
        <v>4.8122557805853097</v>
      </c>
      <c r="I157">
        <v>42.294691375800099</v>
      </c>
      <c r="J157">
        <v>6.7619854184329098</v>
      </c>
      <c r="K157">
        <v>1464.51074171608</v>
      </c>
      <c r="L157">
        <v>2.2882773462506498</v>
      </c>
      <c r="M157">
        <v>9528.4697107902593</v>
      </c>
      <c r="N157">
        <v>6.3546890542402501</v>
      </c>
      <c r="O157">
        <v>152614.83867236401</v>
      </c>
      <c r="P157">
        <v>1.6741569296774299</v>
      </c>
      <c r="Q157">
        <v>214947.32153978301</v>
      </c>
      <c r="R157">
        <v>0.39862050258955001</v>
      </c>
      <c r="S157">
        <v>82516.422444814103</v>
      </c>
      <c r="T157">
        <v>2.6146159314735602</v>
      </c>
      <c r="U157">
        <v>884.04602748954403</v>
      </c>
      <c r="V157">
        <v>15.4575959026671</v>
      </c>
      <c r="W157">
        <v>1544.11610516936</v>
      </c>
      <c r="X157">
        <v>3.6207998085694699</v>
      </c>
      <c r="Y157">
        <v>598.26234753112897</v>
      </c>
      <c r="Z157">
        <v>9.8360835145645193</v>
      </c>
      <c r="AA157">
        <v>61378.716246912103</v>
      </c>
      <c r="AB157">
        <v>9.0441184075763399</v>
      </c>
      <c r="AC157">
        <v>519.89586282258995</v>
      </c>
      <c r="AD157">
        <v>1.5908279778963399</v>
      </c>
      <c r="AE157">
        <v>0.44593042372313063</v>
      </c>
      <c r="AF157">
        <v>2.44205195260799</v>
      </c>
      <c r="AG157">
        <v>0.38221918616397665</v>
      </c>
      <c r="AH157">
        <v>2.3938996742119101</v>
      </c>
      <c r="AI157">
        <v>3.7588423166407456</v>
      </c>
      <c r="AJ157">
        <v>2.1703923278547501</v>
      </c>
      <c r="AK157">
        <v>5.2549626294311604</v>
      </c>
      <c r="AL157">
        <v>2.5380416547551499</v>
      </c>
      <c r="AM157">
        <v>188.164992483568</v>
      </c>
      <c r="AN157">
        <v>11.9585597743127</v>
      </c>
      <c r="AO157">
        <v>11.705903237964099</v>
      </c>
      <c r="AP157">
        <v>11.420431891276399</v>
      </c>
      <c r="AR157">
        <v>379.52483254120301</v>
      </c>
      <c r="AS157">
        <v>2.4061307150242399</v>
      </c>
      <c r="AT157">
        <f t="shared" si="9"/>
        <v>342.37014074143764</v>
      </c>
      <c r="AU157">
        <v>2.4061307150242399</v>
      </c>
      <c r="AV157">
        <v>1.16659071881745</v>
      </c>
      <c r="AW157">
        <v>1.7814108498835699</v>
      </c>
      <c r="AX157">
        <v>0.13024319934151701</v>
      </c>
      <c r="AZ157">
        <v>3310.1188962676802</v>
      </c>
      <c r="BA157">
        <v>2893.3712276000001</v>
      </c>
      <c r="BB157">
        <v>28902.561705096199</v>
      </c>
      <c r="BC157" s="47">
        <v>2606435.0593474698</v>
      </c>
      <c r="BD157" s="1" t="s">
        <v>1083</v>
      </c>
      <c r="BE157" s="59"/>
      <c r="BF157" t="s">
        <v>1241</v>
      </c>
      <c r="BH157" s="51">
        <v>18</v>
      </c>
      <c r="BI157" s="51">
        <v>3.51</v>
      </c>
      <c r="BJ157" s="51">
        <f t="shared" si="8"/>
        <v>19.499999999999996</v>
      </c>
      <c r="BK157" s="22">
        <f>IF(BD157="A",SQRT(BJ157^2+systematic_uncertainties!C$5^2+systematic_uncertainties!C$6^2+systematic_uncertainties!C$7^2+systematic_uncertainties!C$10^2+systematic_uncertainties!C$11^2),SQRT(BJ157^2+systematic_uncertainties!C$5^2+systematic_uncertainties!C$8^2+systematic_uncertainties!C$9^2+systematic_uncertainties!C$10^2+systematic_uncertainties!C$11^2))</f>
        <v>19.504243293005477</v>
      </c>
      <c r="BL157" s="62">
        <f t="shared" si="7"/>
        <v>3.510763792740986</v>
      </c>
    </row>
    <row r="158" spans="1:64" x14ac:dyDescent="0.25">
      <c r="A158">
        <v>497</v>
      </c>
      <c r="B158" t="s">
        <v>172</v>
      </c>
      <c r="C158">
        <v>29.69</v>
      </c>
      <c r="D158">
        <v>69.69</v>
      </c>
      <c r="E158">
        <v>40</v>
      </c>
      <c r="F158">
        <v>950000</v>
      </c>
      <c r="G158">
        <v>56.919707089486401</v>
      </c>
      <c r="H158">
        <v>2.7985588268486299</v>
      </c>
      <c r="I158">
        <v>45.230098944784999</v>
      </c>
      <c r="J158">
        <v>6.7316560641859997</v>
      </c>
      <c r="K158">
        <v>1640.67094903614</v>
      </c>
      <c r="L158">
        <v>1.7225055698244101</v>
      </c>
      <c r="M158">
        <v>6761.5222410003798</v>
      </c>
      <c r="N158">
        <v>1.85416393148196</v>
      </c>
      <c r="O158">
        <v>154145.26984120399</v>
      </c>
      <c r="P158">
        <v>1.5251500041731101</v>
      </c>
      <c r="Q158">
        <v>226681.42651866699</v>
      </c>
      <c r="R158">
        <v>0.39862050258955001</v>
      </c>
      <c r="S158">
        <v>91322.622840067197</v>
      </c>
      <c r="T158">
        <v>1.6283535121375701</v>
      </c>
      <c r="U158">
        <v>870.70287449897501</v>
      </c>
      <c r="V158">
        <v>16.034797945836999</v>
      </c>
      <c r="W158">
        <v>1904.7744625196001</v>
      </c>
      <c r="X158">
        <v>2.14777435683986</v>
      </c>
      <c r="Y158">
        <v>272.16633079323998</v>
      </c>
      <c r="Z158">
        <v>2.0503684330773799</v>
      </c>
      <c r="AA158">
        <v>34583.2219163388</v>
      </c>
      <c r="AB158">
        <v>3.41479189094439</v>
      </c>
      <c r="AC158">
        <v>582.18985506171998</v>
      </c>
      <c r="AD158">
        <v>1.0732738250704501</v>
      </c>
      <c r="AE158">
        <v>0.51788507273317219</v>
      </c>
      <c r="AF158">
        <v>1.7175819835100901</v>
      </c>
      <c r="AG158">
        <v>0.4370588930738501</v>
      </c>
      <c r="AH158">
        <v>1.63296270751211</v>
      </c>
      <c r="AI158">
        <v>4.2831148884845511</v>
      </c>
      <c r="AJ158">
        <v>1.0040852034543899</v>
      </c>
      <c r="AK158">
        <v>5.3780839153898103</v>
      </c>
      <c r="AL158">
        <v>2.03616720417401</v>
      </c>
      <c r="AM158">
        <v>186.092880628888</v>
      </c>
      <c r="AN158">
        <v>12.374527774584701</v>
      </c>
      <c r="AO158">
        <v>4.7884476932038602</v>
      </c>
      <c r="AP158">
        <v>5.8190332178983599</v>
      </c>
      <c r="AR158">
        <v>371.460170231745</v>
      </c>
      <c r="AS158">
        <v>1.28918888470522</v>
      </c>
      <c r="AT158">
        <f t="shared" si="9"/>
        <v>335.0949920998226</v>
      </c>
      <c r="AU158">
        <v>1.28918888470522</v>
      </c>
      <c r="AV158">
        <v>1.1844680908837799</v>
      </c>
      <c r="AW158">
        <v>1.8345591335353599</v>
      </c>
      <c r="AX158">
        <v>0.58131901409507702</v>
      </c>
      <c r="AZ158">
        <v>3629.45354394182</v>
      </c>
      <c r="BA158">
        <v>3125.1441772119601</v>
      </c>
      <c r="BB158">
        <v>31060.4341100079</v>
      </c>
      <c r="BC158" s="47">
        <v>2754506.2998614102</v>
      </c>
      <c r="BD158" s="1" t="s">
        <v>1083</v>
      </c>
      <c r="BE158" s="59"/>
      <c r="BF158" t="s">
        <v>1241</v>
      </c>
      <c r="BH158" s="51">
        <v>15.4</v>
      </c>
      <c r="BI158" s="51">
        <v>3.78</v>
      </c>
      <c r="BJ158" s="51">
        <f t="shared" si="8"/>
        <v>24.545454545454543</v>
      </c>
      <c r="BK158" s="22">
        <f>IF(BD158="A",SQRT(BJ158^2+systematic_uncertainties!C$5^2+systematic_uncertainties!C$6^2+systematic_uncertainties!C$7^2+systematic_uncertainties!C$10^2+systematic_uncertainties!C$11^2),SQRT(BJ158^2+systematic_uncertainties!C$5^2+systematic_uncertainties!C$8^2+systematic_uncertainties!C$9^2+systematic_uncertainties!C$10^2+systematic_uncertainties!C$11^2))</f>
        <v>24.548825741279853</v>
      </c>
      <c r="BL158" s="62">
        <f t="shared" si="7"/>
        <v>3.7805191641570977</v>
      </c>
    </row>
    <row r="159" spans="1:64" x14ac:dyDescent="0.25">
      <c r="A159">
        <v>498</v>
      </c>
      <c r="B159" t="s">
        <v>173</v>
      </c>
      <c r="C159">
        <v>29.689</v>
      </c>
      <c r="D159">
        <v>69.688999999999993</v>
      </c>
      <c r="E159">
        <v>40</v>
      </c>
      <c r="F159">
        <v>950000</v>
      </c>
      <c r="G159">
        <v>62.464331492365297</v>
      </c>
      <c r="H159">
        <v>3.0171092270426101</v>
      </c>
      <c r="I159">
        <v>42.420543930307197</v>
      </c>
      <c r="J159">
        <v>6.78884520973509</v>
      </c>
      <c r="K159">
        <v>1464.55220627571</v>
      </c>
      <c r="L159">
        <v>2.1223662805004002</v>
      </c>
      <c r="M159">
        <v>7328.3669279718597</v>
      </c>
      <c r="N159">
        <v>1.8736467210611101</v>
      </c>
      <c r="O159">
        <v>150890.18606509999</v>
      </c>
      <c r="P159">
        <v>1.49216848415752</v>
      </c>
      <c r="Q159">
        <v>228443.22281368499</v>
      </c>
      <c r="R159">
        <v>0.39862050258955001</v>
      </c>
      <c r="S159">
        <v>91228.349535582995</v>
      </c>
      <c r="T159">
        <v>1.97412269949625</v>
      </c>
      <c r="U159">
        <v>1050.23933338236</v>
      </c>
      <c r="V159">
        <v>14.2614760467235</v>
      </c>
      <c r="W159">
        <v>1769.1632813298399</v>
      </c>
      <c r="X159">
        <v>2.0026504977936299</v>
      </c>
      <c r="Y159">
        <v>295.72272444550902</v>
      </c>
      <c r="Z159">
        <v>2.4293066341332601</v>
      </c>
      <c r="AA159">
        <v>35918.936738426099</v>
      </c>
      <c r="AB159">
        <v>2.5032904138322101</v>
      </c>
      <c r="AC159">
        <v>592.17303015550306</v>
      </c>
      <c r="AD159">
        <v>1.1385361199683099</v>
      </c>
      <c r="AE159">
        <v>0.47662314528869532</v>
      </c>
      <c r="AF159">
        <v>1.7494708257420799</v>
      </c>
      <c r="AG159">
        <v>0.41989529973865275</v>
      </c>
      <c r="AH159">
        <v>1.6362939244005601</v>
      </c>
      <c r="AI159">
        <v>4.0018437437596921</v>
      </c>
      <c r="AJ159">
        <v>1.2585275482301601</v>
      </c>
      <c r="AK159">
        <v>6.3995272454531396</v>
      </c>
      <c r="AL159">
        <v>2.1098556005504201</v>
      </c>
      <c r="AM159">
        <v>188.93706557741399</v>
      </c>
      <c r="AN159">
        <v>12.000341143952999</v>
      </c>
      <c r="AO159">
        <v>5.5872818601718102</v>
      </c>
      <c r="AP159">
        <v>3.4649869981459398</v>
      </c>
      <c r="AR159">
        <v>393.40367070337999</v>
      </c>
      <c r="AS159">
        <v>1.3199907266940301</v>
      </c>
      <c r="AT159">
        <f t="shared" si="9"/>
        <v>354.89026951165795</v>
      </c>
      <c r="AU159">
        <v>1.3199907266940301</v>
      </c>
      <c r="AV159">
        <v>1.1348536718580999</v>
      </c>
      <c r="AW159">
        <v>1.7202954406622499</v>
      </c>
      <c r="AX159">
        <v>0.38615247597965102</v>
      </c>
      <c r="AZ159">
        <v>3500.9672885939799</v>
      </c>
      <c r="BA159">
        <v>3146.5760690530101</v>
      </c>
      <c r="BB159">
        <v>30421.222895511801</v>
      </c>
      <c r="BC159" s="47">
        <v>2936697.3062453601</v>
      </c>
      <c r="BD159" s="1" t="s">
        <v>1083</v>
      </c>
      <c r="BH159" s="51"/>
      <c r="BI159" s="51"/>
      <c r="BJ159" s="51"/>
    </row>
    <row r="160" spans="1:64" x14ac:dyDescent="0.25">
      <c r="A160">
        <v>499</v>
      </c>
      <c r="B160" t="s">
        <v>174</v>
      </c>
      <c r="C160">
        <v>34.338999999999999</v>
      </c>
      <c r="D160">
        <v>44.676000000000002</v>
      </c>
      <c r="E160">
        <v>10.337</v>
      </c>
      <c r="F160">
        <v>950000</v>
      </c>
      <c r="G160">
        <v>3.6777732353697101</v>
      </c>
      <c r="H160">
        <v>25.0383748789307</v>
      </c>
      <c r="I160">
        <v>4.0341941013964799</v>
      </c>
      <c r="J160">
        <v>42.6103505734241</v>
      </c>
      <c r="K160">
        <v>66874.591852061305</v>
      </c>
      <c r="L160">
        <v>3.7087975106006499</v>
      </c>
      <c r="M160">
        <v>607.46574973644897</v>
      </c>
      <c r="N160">
        <v>33.1787727395918</v>
      </c>
      <c r="O160">
        <v>97073.877878647894</v>
      </c>
      <c r="P160">
        <v>4.4075508593756103</v>
      </c>
      <c r="Q160">
        <v>296815.26222362102</v>
      </c>
      <c r="R160">
        <v>0.77868859770988696</v>
      </c>
      <c r="S160">
        <v>14091.8938429604</v>
      </c>
      <c r="T160">
        <v>9.0796238495861203</v>
      </c>
      <c r="U160">
        <v>10732.2674195689</v>
      </c>
      <c r="V160">
        <v>12.332521570263699</v>
      </c>
      <c r="W160">
        <v>142.38719663240099</v>
      </c>
      <c r="X160">
        <v>8.2778326083763307</v>
      </c>
      <c r="Y160">
        <v>138.63177596875099</v>
      </c>
      <c r="Z160">
        <v>22.156641787364102</v>
      </c>
      <c r="AA160">
        <v>6015.7137224626804</v>
      </c>
      <c r="AB160">
        <v>33.517989740515098</v>
      </c>
      <c r="AC160">
        <v>58.724709651284499</v>
      </c>
      <c r="AD160">
        <v>5.1727667848874699</v>
      </c>
      <c r="AE160">
        <v>6.8306544988767426</v>
      </c>
      <c r="AF160">
        <v>3.2475918476107402</v>
      </c>
      <c r="AG160">
        <v>5.3248714232051162</v>
      </c>
      <c r="AH160">
        <v>2.9379258016801399</v>
      </c>
      <c r="AI160">
        <v>57.373380273859212</v>
      </c>
      <c r="AJ160">
        <v>2.9660248394032198</v>
      </c>
      <c r="AK160">
        <v>0.46587380477739498</v>
      </c>
      <c r="AL160">
        <v>14.841226979784601</v>
      </c>
      <c r="AM160">
        <v>90.813146686331194</v>
      </c>
      <c r="AN160">
        <v>33.404848582374001</v>
      </c>
      <c r="AO160">
        <v>24.110638142321498</v>
      </c>
      <c r="AP160">
        <v>8.1816944406150398</v>
      </c>
      <c r="AR160">
        <v>3.0840729927731099</v>
      </c>
      <c r="AS160">
        <v>4.0038723526337501</v>
      </c>
      <c r="AT160">
        <f t="shared" si="9"/>
        <v>2.7821486607940562</v>
      </c>
      <c r="AU160">
        <v>4.0038723526337501</v>
      </c>
      <c r="AV160">
        <v>1.28659858044502</v>
      </c>
      <c r="AW160">
        <v>1.0728954815533001</v>
      </c>
      <c r="AX160">
        <v>0.17397018250951601</v>
      </c>
      <c r="AZ160">
        <v>51167.094032132998</v>
      </c>
      <c r="BA160">
        <v>40716.221572191702</v>
      </c>
      <c r="BB160">
        <v>444028.60447226599</v>
      </c>
      <c r="BC160" s="47">
        <v>296895.07793714601</v>
      </c>
      <c r="BD160" s="1" t="s">
        <v>1082</v>
      </c>
      <c r="BH160" s="51"/>
      <c r="BI160" s="51"/>
      <c r="BJ160" s="51"/>
    </row>
    <row r="161" spans="1:62" x14ac:dyDescent="0.25">
      <c r="A161">
        <v>500</v>
      </c>
      <c r="B161" t="s">
        <v>175</v>
      </c>
      <c r="C161">
        <v>52.68</v>
      </c>
      <c r="D161">
        <v>70.028000000000006</v>
      </c>
      <c r="E161">
        <v>17.347999999999999</v>
      </c>
      <c r="F161">
        <v>950000</v>
      </c>
      <c r="G161">
        <v>13.0293021428368</v>
      </c>
      <c r="H161">
        <v>8.15269443978978</v>
      </c>
      <c r="I161">
        <v>21.827453503601198</v>
      </c>
      <c r="J161">
        <v>16.108040664436199</v>
      </c>
      <c r="K161">
        <v>32187.227156663401</v>
      </c>
      <c r="L161">
        <v>2.3176055460336702</v>
      </c>
      <c r="M161">
        <v>1636.0821362480399</v>
      </c>
      <c r="N161">
        <v>2.5328765235502102</v>
      </c>
      <c r="O161">
        <v>109385.40706410501</v>
      </c>
      <c r="P161">
        <v>2.08064545532446</v>
      </c>
      <c r="Q161">
        <v>275876.85556256003</v>
      </c>
      <c r="R161">
        <v>0.59941397103669403</v>
      </c>
      <c r="S161">
        <v>70071.781119154897</v>
      </c>
      <c r="T161">
        <v>4.1928863087095003</v>
      </c>
      <c r="U161">
        <v>6810.0853673029196</v>
      </c>
      <c r="V161">
        <v>13.614230634435501</v>
      </c>
      <c r="W161">
        <v>131.49634139392899</v>
      </c>
      <c r="X161">
        <v>9.2200301699312597</v>
      </c>
      <c r="Y161">
        <v>76.695859993572796</v>
      </c>
      <c r="Z161">
        <v>9.6251920593864</v>
      </c>
      <c r="AA161">
        <v>9221.4767074536303</v>
      </c>
      <c r="AB161">
        <v>6.4903240937591704</v>
      </c>
      <c r="AC161">
        <v>336.723727997602</v>
      </c>
      <c r="AD161">
        <v>1.8952191785413901</v>
      </c>
      <c r="AE161">
        <v>7.9472364547228329</v>
      </c>
      <c r="AF161">
        <v>1.69539464938482</v>
      </c>
      <c r="AG161">
        <v>6.2493178433431611</v>
      </c>
      <c r="AH161">
        <v>1.7143382022153</v>
      </c>
      <c r="AI161">
        <v>66.771710322767717</v>
      </c>
      <c r="AJ161">
        <v>1.66215366864035</v>
      </c>
      <c r="AK161">
        <v>2.2348914638400101</v>
      </c>
      <c r="AL161">
        <v>4.8605488125958303</v>
      </c>
      <c r="AM161">
        <v>286.788140855775</v>
      </c>
      <c r="AN161">
        <v>16.5669552982243</v>
      </c>
      <c r="AO161">
        <v>20.849412312572799</v>
      </c>
      <c r="AP161">
        <v>6.6369234849277401</v>
      </c>
      <c r="AR161">
        <v>14.893725008030801</v>
      </c>
      <c r="AS161">
        <v>0.96033159951063696</v>
      </c>
      <c r="AT161">
        <f t="shared" si="9"/>
        <v>13.435660304547227</v>
      </c>
      <c r="AU161">
        <v>0.96033159951063696</v>
      </c>
      <c r="AV161">
        <v>1.27176929481821</v>
      </c>
      <c r="AW161">
        <v>0.744581393544131</v>
      </c>
      <c r="AX161">
        <v>0.25012349334853301</v>
      </c>
      <c r="AZ161">
        <v>45939.898739366501</v>
      </c>
      <c r="BA161">
        <v>36869.279122910099</v>
      </c>
      <c r="BB161">
        <v>398874.090967917</v>
      </c>
      <c r="BC161" s="47">
        <v>1313665.2040657201</v>
      </c>
      <c r="BD161" s="1" t="s">
        <v>1082</v>
      </c>
      <c r="BF161" t="s">
        <v>1240</v>
      </c>
      <c r="BH161" s="51"/>
      <c r="BI161" s="51"/>
      <c r="BJ161" s="51"/>
    </row>
    <row r="162" spans="1:62" x14ac:dyDescent="0.25">
      <c r="A162">
        <v>501</v>
      </c>
      <c r="B162" t="s">
        <v>176</v>
      </c>
      <c r="C162">
        <v>30.027000000000001</v>
      </c>
      <c r="D162">
        <v>50.704999999999998</v>
      </c>
      <c r="E162">
        <v>20.678000000000001</v>
      </c>
      <c r="F162">
        <v>950000</v>
      </c>
      <c r="G162">
        <v>2.7611407127230501</v>
      </c>
      <c r="H162">
        <v>11.245190953435101</v>
      </c>
      <c r="I162">
        <v>7.0728499536007501</v>
      </c>
      <c r="J162">
        <v>21.1955078710983</v>
      </c>
      <c r="K162">
        <v>31289.745870491999</v>
      </c>
      <c r="L162">
        <v>4.2536173928987902</v>
      </c>
      <c r="M162">
        <v>257.67267272503801</v>
      </c>
      <c r="N162">
        <v>28.103644362464699</v>
      </c>
      <c r="O162">
        <v>91360.893633955799</v>
      </c>
      <c r="P162">
        <v>3.5429678458953</v>
      </c>
      <c r="Q162">
        <v>289920.30636054801</v>
      </c>
      <c r="R162">
        <v>0.54903360499745801</v>
      </c>
      <c r="S162">
        <v>79981.362940554696</v>
      </c>
      <c r="T162">
        <v>8.40908837627547</v>
      </c>
      <c r="U162">
        <v>9206.2749049075792</v>
      </c>
      <c r="V162">
        <v>8.46323891323269</v>
      </c>
      <c r="W162">
        <v>25.976398725057599</v>
      </c>
      <c r="X162">
        <v>12.534120155451699</v>
      </c>
      <c r="Y162">
        <v>33.733516676044999</v>
      </c>
      <c r="Z162">
        <v>28.91745952534</v>
      </c>
      <c r="AA162">
        <v>3301.7056138554899</v>
      </c>
      <c r="AB162">
        <v>32.938644663556097</v>
      </c>
      <c r="AC162">
        <v>270.18036984924601</v>
      </c>
      <c r="AD162">
        <v>3.9282308233400398</v>
      </c>
      <c r="AE162">
        <v>11.195691787556402</v>
      </c>
      <c r="AF162">
        <v>2.9998349971663099</v>
      </c>
      <c r="AG162">
        <v>8.7712032881980662</v>
      </c>
      <c r="AH162">
        <v>2.86038405253609</v>
      </c>
      <c r="AI162">
        <v>93.977009375954609</v>
      </c>
      <c r="AJ162">
        <v>2.92260661772338</v>
      </c>
      <c r="AK162">
        <v>1.6504124614095601</v>
      </c>
      <c r="AL162">
        <v>5.4557050555896804</v>
      </c>
      <c r="AM162">
        <v>420.81236016645198</v>
      </c>
      <c r="AN162">
        <v>11.549304711772599</v>
      </c>
      <c r="AO162">
        <v>39.794868937019501</v>
      </c>
      <c r="AP162">
        <v>4.3382323131143803</v>
      </c>
      <c r="AR162">
        <v>8.6404808620014304</v>
      </c>
      <c r="AS162">
        <v>2.7124433947835702</v>
      </c>
      <c r="AT162">
        <f t="shared" si="9"/>
        <v>7.7945957554067755</v>
      </c>
      <c r="AU162">
        <v>2.7124433947835702</v>
      </c>
      <c r="AV162">
        <v>1.27475157637607</v>
      </c>
      <c r="AW162">
        <v>0.65485934921881594</v>
      </c>
      <c r="AX162">
        <v>0.152976800201408</v>
      </c>
      <c r="AZ162">
        <v>98069.684765166894</v>
      </c>
      <c r="BA162">
        <v>78397.1487813391</v>
      </c>
      <c r="BB162">
        <v>850885.96994718304</v>
      </c>
      <c r="BC162" s="47">
        <v>1597565.71014646</v>
      </c>
      <c r="BD162" s="1" t="s">
        <v>1083</v>
      </c>
      <c r="BF162" t="s">
        <v>1240</v>
      </c>
      <c r="BH162" s="51"/>
      <c r="BI162" s="51"/>
      <c r="BJ162" s="51"/>
    </row>
    <row r="163" spans="1:62" x14ac:dyDescent="0.25">
      <c r="A163">
        <v>502</v>
      </c>
      <c r="B163" t="s">
        <v>177</v>
      </c>
      <c r="C163">
        <v>39.564999999999998</v>
      </c>
      <c r="D163">
        <v>69.69</v>
      </c>
      <c r="E163">
        <v>30.123999999999999</v>
      </c>
      <c r="F163">
        <v>950000</v>
      </c>
      <c r="G163">
        <v>2.4309306010517702</v>
      </c>
      <c r="H163">
        <v>11.662825818763899</v>
      </c>
      <c r="I163">
        <v>2.34700736526039</v>
      </c>
      <c r="J163">
        <v>35.804390850937601</v>
      </c>
      <c r="K163">
        <v>46575.948139461303</v>
      </c>
      <c r="L163">
        <v>3.1485932339854599</v>
      </c>
      <c r="M163">
        <v>141.58129421114799</v>
      </c>
      <c r="N163">
        <v>27.954788573455001</v>
      </c>
      <c r="O163">
        <v>90079.526053346606</v>
      </c>
      <c r="P163">
        <v>1.94316606917623</v>
      </c>
      <c r="Q163">
        <v>303037.26878202701</v>
      </c>
      <c r="R163">
        <v>0.45673090897663798</v>
      </c>
      <c r="S163">
        <v>47973.037233112802</v>
      </c>
      <c r="T163">
        <v>3.9585157272552398</v>
      </c>
      <c r="U163">
        <v>5753.8637612953498</v>
      </c>
      <c r="V163">
        <v>8.4545459072585807</v>
      </c>
      <c r="W163">
        <v>15.3550892086869</v>
      </c>
      <c r="X163">
        <v>15.9338222227538</v>
      </c>
      <c r="Y163">
        <v>15.6142785445578</v>
      </c>
      <c r="Z163">
        <v>30.342258231884401</v>
      </c>
      <c r="AA163">
        <v>1502.5357610723099</v>
      </c>
      <c r="AB163">
        <v>2.6011223248611102</v>
      </c>
      <c r="AC163">
        <v>180.30722264065801</v>
      </c>
      <c r="AD163">
        <v>2.9231666511311598</v>
      </c>
      <c r="AE163">
        <v>6.9827309157846162</v>
      </c>
      <c r="AF163">
        <v>2.1257099361317602</v>
      </c>
      <c r="AG163">
        <v>5.4403688503940995</v>
      </c>
      <c r="AH163">
        <v>2.0510640828328399</v>
      </c>
      <c r="AI163">
        <v>58.112245003828995</v>
      </c>
      <c r="AJ163">
        <v>2.1053647943598701</v>
      </c>
      <c r="AK163">
        <v>1.2285325556385001</v>
      </c>
      <c r="AL163">
        <v>5.06144011138145</v>
      </c>
      <c r="AM163">
        <v>310.321366666399</v>
      </c>
      <c r="AN163">
        <v>11.6582401947046</v>
      </c>
      <c r="AO163">
        <v>21.089542770289199</v>
      </c>
      <c r="AP163">
        <v>5.4424274929565604</v>
      </c>
      <c r="AR163">
        <v>9.1682128833293604</v>
      </c>
      <c r="AS163">
        <v>1.5702963999786499</v>
      </c>
      <c r="AT163">
        <f t="shared" si="9"/>
        <v>8.2706639093824208</v>
      </c>
      <c r="AU163">
        <v>1.5702963999786499</v>
      </c>
      <c r="AV163">
        <v>1.28395802282758</v>
      </c>
      <c r="AW163">
        <v>0.75849689360711203</v>
      </c>
      <c r="AX163">
        <v>4.0862892491958999E-2</v>
      </c>
      <c r="AZ163">
        <v>43834.160162715198</v>
      </c>
      <c r="BA163">
        <v>34844.3903914291</v>
      </c>
      <c r="BB163">
        <v>376596.18262709398</v>
      </c>
      <c r="BC163" s="47">
        <v>764099.16880513099</v>
      </c>
      <c r="BD163" s="1" t="s">
        <v>1082</v>
      </c>
      <c r="BH163" s="51"/>
      <c r="BI163" s="51"/>
      <c r="BJ163" s="51"/>
    </row>
    <row r="164" spans="1:62" x14ac:dyDescent="0.25">
      <c r="A164">
        <v>503</v>
      </c>
      <c r="B164" t="s">
        <v>178</v>
      </c>
      <c r="C164">
        <v>29.689</v>
      </c>
      <c r="D164">
        <v>69.688999999999993</v>
      </c>
      <c r="E164">
        <v>40</v>
      </c>
      <c r="F164">
        <v>950000</v>
      </c>
      <c r="G164">
        <v>7.8596205879066598</v>
      </c>
      <c r="H164">
        <v>9.0713410986920593</v>
      </c>
      <c r="I164">
        <v>12.3938582800088</v>
      </c>
      <c r="J164">
        <v>12.5036826373947</v>
      </c>
      <c r="K164">
        <v>50831.768858722397</v>
      </c>
      <c r="L164">
        <v>2.6028779006533802</v>
      </c>
      <c r="M164">
        <v>780.28254647878396</v>
      </c>
      <c r="N164">
        <v>7.86190599128249</v>
      </c>
      <c r="O164">
        <v>95595.716958892401</v>
      </c>
      <c r="P164">
        <v>2.09427803560326</v>
      </c>
      <c r="Q164">
        <v>301757.43017003598</v>
      </c>
      <c r="R164">
        <v>0.39862050258955001</v>
      </c>
      <c r="S164">
        <v>28203.913316036898</v>
      </c>
      <c r="T164">
        <v>10.3787769725455</v>
      </c>
      <c r="U164">
        <v>8726.6281073765495</v>
      </c>
      <c r="V164">
        <v>6.5593837623629199</v>
      </c>
      <c r="W164">
        <v>101.12168402171601</v>
      </c>
      <c r="X164">
        <v>10.0815562991394</v>
      </c>
      <c r="Y164">
        <v>55.032024100457299</v>
      </c>
      <c r="Z164">
        <v>12.578498727116401</v>
      </c>
      <c r="AA164">
        <v>5533.9662700455601</v>
      </c>
      <c r="AB164">
        <v>7.65598111069525</v>
      </c>
      <c r="AC164">
        <v>133.38005908098799</v>
      </c>
      <c r="AD164">
        <v>6.22668451542354</v>
      </c>
      <c r="AE164">
        <v>8.439568878074196</v>
      </c>
      <c r="AF164">
        <v>2.2188966782368298</v>
      </c>
      <c r="AG164">
        <v>6.6239627345525056</v>
      </c>
      <c r="AH164">
        <v>2.22523829267316</v>
      </c>
      <c r="AI164">
        <v>70.734531524311848</v>
      </c>
      <c r="AJ164">
        <v>2.1706235827182798</v>
      </c>
      <c r="AK164">
        <v>1.07833777807876</v>
      </c>
      <c r="AL164">
        <v>6.48191186533872</v>
      </c>
      <c r="AM164">
        <v>121.99523857347501</v>
      </c>
      <c r="AN164">
        <v>14.8647528641976</v>
      </c>
      <c r="AO164">
        <v>14.761930734908001</v>
      </c>
      <c r="AP164">
        <v>8.9815146642230008</v>
      </c>
      <c r="AR164">
        <v>5.5994875206125698</v>
      </c>
      <c r="AS164">
        <v>5.4438232935427404</v>
      </c>
      <c r="AT164">
        <f t="shared" si="9"/>
        <v>5.0513093377201352</v>
      </c>
      <c r="AU164">
        <v>5.4438232935427404</v>
      </c>
      <c r="AV164">
        <v>1.2747305102847599</v>
      </c>
      <c r="AW164">
        <v>0.51093442136492395</v>
      </c>
      <c r="AX164">
        <v>-2.9990419715525001E-2</v>
      </c>
      <c r="AZ164">
        <v>62194.919304119401</v>
      </c>
      <c r="BA164">
        <v>49782.796638560503</v>
      </c>
      <c r="BB164">
        <v>540186.05495887494</v>
      </c>
      <c r="BC164" s="47">
        <v>663793.51347183797</v>
      </c>
      <c r="BD164" s="1" t="s">
        <v>1082</v>
      </c>
      <c r="BH164" s="51"/>
      <c r="BI164" s="51"/>
      <c r="BJ164" s="51"/>
    </row>
    <row r="165" spans="1:62" x14ac:dyDescent="0.25">
      <c r="A165">
        <v>504</v>
      </c>
      <c r="B165" t="s">
        <v>179</v>
      </c>
      <c r="C165">
        <v>51.645000000000003</v>
      </c>
      <c r="D165">
        <v>69.688999999999993</v>
      </c>
      <c r="E165">
        <v>18.045000000000002</v>
      </c>
      <c r="F165">
        <v>950000</v>
      </c>
      <c r="G165">
        <v>51.121112591453297</v>
      </c>
      <c r="H165">
        <v>4.2397174479530797</v>
      </c>
      <c r="I165">
        <v>42.711801109321101</v>
      </c>
      <c r="J165">
        <v>10.583113476968901</v>
      </c>
      <c r="K165">
        <v>2955.5137009559899</v>
      </c>
      <c r="L165">
        <v>23.185610292146599</v>
      </c>
      <c r="M165">
        <v>6100.5810628360796</v>
      </c>
      <c r="N165">
        <v>2.6764997720789698</v>
      </c>
      <c r="O165">
        <v>142070.911093662</v>
      </c>
      <c r="P165">
        <v>2.7271409002091298</v>
      </c>
      <c r="Q165">
        <v>239092.84323014901</v>
      </c>
      <c r="R165">
        <v>0.58819943362164495</v>
      </c>
      <c r="S165">
        <v>90584.472245435303</v>
      </c>
      <c r="T165">
        <v>3.0854053519373998</v>
      </c>
      <c r="U165">
        <v>1311.26003968911</v>
      </c>
      <c r="V165">
        <v>20.125875540553999</v>
      </c>
      <c r="W165">
        <v>1409.5180631404801</v>
      </c>
      <c r="X165">
        <v>3.90144288208975</v>
      </c>
      <c r="Y165">
        <v>269.31970726422003</v>
      </c>
      <c r="Z165">
        <v>5.1969716042588301</v>
      </c>
      <c r="AA165">
        <v>32004.013921257902</v>
      </c>
      <c r="AB165">
        <v>4.2856411685298399</v>
      </c>
      <c r="AC165">
        <v>557.09010723537995</v>
      </c>
      <c r="AD165">
        <v>2.15280705968748</v>
      </c>
      <c r="AE165">
        <v>0.97384752689234999</v>
      </c>
      <c r="AF165">
        <v>5.1356557001178897</v>
      </c>
      <c r="AG165">
        <v>0.79248212968817611</v>
      </c>
      <c r="AH165">
        <v>4.7769259532136097</v>
      </c>
      <c r="AI165">
        <v>8.1959817448413013</v>
      </c>
      <c r="AJ165">
        <v>5.1360482229947104</v>
      </c>
      <c r="AK165">
        <v>5.71076138142302</v>
      </c>
      <c r="AL165">
        <v>4.0155204684727002</v>
      </c>
      <c r="AM165">
        <v>225.374464631227</v>
      </c>
      <c r="AN165">
        <v>17.157225770054801</v>
      </c>
      <c r="AO165">
        <v>9.1307967282002593</v>
      </c>
      <c r="AP165">
        <v>5.4722945317481804</v>
      </c>
      <c r="AR165">
        <v>193.657613874974</v>
      </c>
      <c r="AS165">
        <v>3.7446280504741201</v>
      </c>
      <c r="AT165">
        <f t="shared" si="9"/>
        <v>174.69893623055012</v>
      </c>
      <c r="AU165">
        <v>3.7446280504741201</v>
      </c>
      <c r="AV165">
        <v>1.2256485900610401</v>
      </c>
      <c r="AW165">
        <v>2.0647904373461099</v>
      </c>
      <c r="AX165">
        <v>-2.4534521153904001E-2</v>
      </c>
      <c r="AZ165">
        <v>6410.3801427808603</v>
      </c>
      <c r="BA165">
        <v>5325.89708929481</v>
      </c>
      <c r="BB165">
        <v>55892.906482325401</v>
      </c>
      <c r="BC165" s="47">
        <v>2474026.59859908</v>
      </c>
      <c r="BD165" s="1" t="s">
        <v>1083</v>
      </c>
      <c r="BH165" s="51"/>
      <c r="BI165" s="51"/>
      <c r="BJ165" s="51"/>
    </row>
    <row r="166" spans="1:62" x14ac:dyDescent="0.25">
      <c r="A166">
        <v>505</v>
      </c>
      <c r="B166" t="s">
        <v>180</v>
      </c>
      <c r="C166">
        <v>29.689</v>
      </c>
      <c r="D166">
        <v>58.265000000000001</v>
      </c>
      <c r="E166">
        <v>28.576000000000001</v>
      </c>
      <c r="F166">
        <v>950000</v>
      </c>
      <c r="G166">
        <v>6.7196617900752598</v>
      </c>
      <c r="H166">
        <v>7.7195370759367403</v>
      </c>
      <c r="I166">
        <v>13.739868297897599</v>
      </c>
      <c r="J166">
        <v>13.8333900670759</v>
      </c>
      <c r="K166">
        <v>65459.392033701202</v>
      </c>
      <c r="L166">
        <v>1.91177078226143</v>
      </c>
      <c r="M166">
        <v>679.12654349570505</v>
      </c>
      <c r="N166">
        <v>8.4541314425681993</v>
      </c>
      <c r="O166">
        <v>103747.597344617</v>
      </c>
      <c r="P166">
        <v>2.1320663798191601</v>
      </c>
      <c r="Q166">
        <v>290939.58639561501</v>
      </c>
      <c r="R166">
        <v>0.46703387252504802</v>
      </c>
      <c r="S166">
        <v>18149.993846548601</v>
      </c>
      <c r="T166">
        <v>10.483050767692299</v>
      </c>
      <c r="U166">
        <v>10042.858103883</v>
      </c>
      <c r="V166">
        <v>6.7686959083279898</v>
      </c>
      <c r="W166">
        <v>106.99498913325399</v>
      </c>
      <c r="X166">
        <v>16.402375763203999</v>
      </c>
      <c r="Y166">
        <v>40.038662565722703</v>
      </c>
      <c r="Z166">
        <v>19.9907278923231</v>
      </c>
      <c r="AA166">
        <v>4404.9960981458098</v>
      </c>
      <c r="AB166">
        <v>9.9138391083649093</v>
      </c>
      <c r="AC166">
        <v>97.995156708309906</v>
      </c>
      <c r="AD166">
        <v>2.5868186235750401</v>
      </c>
      <c r="AE166">
        <v>11.31248425103246</v>
      </c>
      <c r="AF166">
        <v>1.4647698691956399</v>
      </c>
      <c r="AG166">
        <v>8.8406070133933436</v>
      </c>
      <c r="AH166">
        <v>1.40765501941435</v>
      </c>
      <c r="AI166">
        <v>94.805139383812374</v>
      </c>
      <c r="AJ166">
        <v>1.49374717325308</v>
      </c>
      <c r="AK166">
        <v>0.87385150802856304</v>
      </c>
      <c r="AL166">
        <v>7.1587497638067799</v>
      </c>
      <c r="AM166">
        <v>63.259846784245099</v>
      </c>
      <c r="AN166">
        <v>23.985899264026099</v>
      </c>
      <c r="AO166">
        <v>5.3925487581416203</v>
      </c>
      <c r="AP166">
        <v>6.2454996704911103</v>
      </c>
      <c r="AR166">
        <v>3.0913109601316799</v>
      </c>
      <c r="AS166">
        <v>2.8160027590731902</v>
      </c>
      <c r="AT166">
        <f t="shared" si="9"/>
        <v>2.7886780462011798</v>
      </c>
      <c r="AU166">
        <v>2.8160027590731902</v>
      </c>
      <c r="AV166">
        <v>1.2805189421169501</v>
      </c>
      <c r="AW166">
        <v>0.47035240513772197</v>
      </c>
      <c r="AX166">
        <v>-0.142340260582209</v>
      </c>
      <c r="AZ166">
        <v>86046.112346648602</v>
      </c>
      <c r="BA166">
        <v>68642.159894819299</v>
      </c>
      <c r="BB166">
        <v>746106.45474830596</v>
      </c>
      <c r="BC166" s="47">
        <v>503036.83849375503</v>
      </c>
      <c r="BD166" s="1" t="s">
        <v>1082</v>
      </c>
      <c r="BH166" s="51"/>
      <c r="BI166" s="51"/>
      <c r="BJ166" s="51"/>
    </row>
    <row r="167" spans="1:62" x14ac:dyDescent="0.25">
      <c r="A167">
        <v>506</v>
      </c>
      <c r="B167" t="s">
        <v>181</v>
      </c>
      <c r="C167">
        <v>29.69</v>
      </c>
      <c r="D167">
        <v>52.921999999999997</v>
      </c>
      <c r="E167">
        <v>23.233000000000001</v>
      </c>
      <c r="F167">
        <v>950000</v>
      </c>
      <c r="G167">
        <v>3.1006193642378301</v>
      </c>
      <c r="H167">
        <v>10.453074203254999</v>
      </c>
      <c r="I167">
        <v>6.9973148985085896</v>
      </c>
      <c r="J167">
        <v>20.988984801787499</v>
      </c>
      <c r="K167">
        <v>75453.992745924697</v>
      </c>
      <c r="L167">
        <v>2.4445977575198601</v>
      </c>
      <c r="M167">
        <v>155.60841518530901</v>
      </c>
      <c r="N167">
        <v>33.122500293220803</v>
      </c>
      <c r="O167">
        <v>98220.770454946396</v>
      </c>
      <c r="P167">
        <v>2.4541631510120898</v>
      </c>
      <c r="Q167">
        <v>297860.86840704997</v>
      </c>
      <c r="R167">
        <v>0.51693858186517805</v>
      </c>
      <c r="S167">
        <v>4177.0980331090204</v>
      </c>
      <c r="T167">
        <v>30.354536048261402</v>
      </c>
      <c r="U167">
        <v>12505.314689714</v>
      </c>
      <c r="V167">
        <v>6.3082384014436901</v>
      </c>
      <c r="W167">
        <v>40.804402351781498</v>
      </c>
      <c r="X167">
        <v>9.8568217590472695</v>
      </c>
      <c r="Y167">
        <v>12.8052785817607</v>
      </c>
      <c r="Z167">
        <v>29.884295459703001</v>
      </c>
      <c r="AA167">
        <v>1850.54903348628</v>
      </c>
      <c r="AB167">
        <v>76.021618653200804</v>
      </c>
      <c r="AC167">
        <v>19.3850676299074</v>
      </c>
      <c r="AD167">
        <v>11.385941852755399</v>
      </c>
      <c r="AE167">
        <v>14.091093992499438</v>
      </c>
      <c r="AF167">
        <v>1.5196482177574</v>
      </c>
      <c r="AG167">
        <v>11.060462283109096</v>
      </c>
      <c r="AH167">
        <v>1.3348679733972999</v>
      </c>
      <c r="AI167">
        <v>118.52242508233441</v>
      </c>
      <c r="AJ167">
        <v>1.55659764327213</v>
      </c>
      <c r="AK167">
        <v>0.199104754900714</v>
      </c>
      <c r="AL167">
        <v>9.2618106349572393</v>
      </c>
      <c r="AM167">
        <v>2.99464520540816</v>
      </c>
      <c r="AN167">
        <v>119.21489879262199</v>
      </c>
      <c r="AO167">
        <v>4.7054838918728699</v>
      </c>
      <c r="AP167">
        <v>8.0744087815623793</v>
      </c>
      <c r="AR167">
        <v>0.48893193332618701</v>
      </c>
      <c r="AS167">
        <v>10.818712278863799</v>
      </c>
      <c r="AT167">
        <f t="shared" si="9"/>
        <v>0.44106651389589002</v>
      </c>
      <c r="AU167">
        <v>10.818712278863799</v>
      </c>
      <c r="AV167">
        <v>1.2742855793164301</v>
      </c>
      <c r="AW167">
        <v>0.51750868200496603</v>
      </c>
      <c r="AX167">
        <v>0.13466653541846799</v>
      </c>
      <c r="AZ167">
        <v>112485.07493056799</v>
      </c>
      <c r="BA167">
        <v>90292.438094118697</v>
      </c>
      <c r="BB167">
        <v>979401.28670265898</v>
      </c>
      <c r="BC167" s="47">
        <v>104436.252258939</v>
      </c>
      <c r="BD167" s="1" t="s">
        <v>1082</v>
      </c>
      <c r="BH167" s="51"/>
      <c r="BI167" s="51"/>
      <c r="BJ167" s="51"/>
    </row>
    <row r="168" spans="1:62" x14ac:dyDescent="0.25">
      <c r="A168">
        <v>507</v>
      </c>
      <c r="B168" t="s">
        <v>182</v>
      </c>
      <c r="C168">
        <v>63.143999999999998</v>
      </c>
      <c r="D168">
        <v>69.531999999999996</v>
      </c>
      <c r="E168">
        <v>6.3879999999999999</v>
      </c>
      <c r="F168">
        <v>950000</v>
      </c>
      <c r="G168">
        <v>1.34499034071212</v>
      </c>
      <c r="H168">
        <v>34.981034763318398</v>
      </c>
      <c r="I168">
        <v>4.2738875040424604</v>
      </c>
      <c r="J168">
        <v>59.206473880536997</v>
      </c>
      <c r="K168">
        <v>74154.154957396604</v>
      </c>
      <c r="L168">
        <v>2.7098658093869998</v>
      </c>
      <c r="M168">
        <v>100.90580398237201</v>
      </c>
      <c r="N168">
        <v>20.668351505910099</v>
      </c>
      <c r="O168">
        <v>91868.697013752302</v>
      </c>
      <c r="P168">
        <v>2.35327432865133</v>
      </c>
      <c r="Q168">
        <v>305489.72588825598</v>
      </c>
      <c r="R168">
        <v>0.97658811853105199</v>
      </c>
      <c r="S168">
        <v>3611.8056770951598</v>
      </c>
      <c r="T168">
        <v>38.059728978192602</v>
      </c>
      <c r="U168">
        <v>12139.994897331801</v>
      </c>
      <c r="V168">
        <v>14.778676069202501</v>
      </c>
      <c r="W168">
        <v>11.3968957951558</v>
      </c>
      <c r="X168">
        <v>41.067233750006203</v>
      </c>
      <c r="Y168">
        <v>7.3919203491458099</v>
      </c>
      <c r="Z168">
        <v>65.120454757928002</v>
      </c>
      <c r="AA168">
        <v>918.59627028860598</v>
      </c>
      <c r="AB168">
        <v>16.642606203523101</v>
      </c>
      <c r="AC168">
        <v>13.88004343107</v>
      </c>
      <c r="AD168">
        <v>6.8549777216771899</v>
      </c>
      <c r="AE168">
        <v>13.133303906464837</v>
      </c>
      <c r="AF168">
        <v>1.3555445652220799</v>
      </c>
      <c r="AG168">
        <v>10.293233758159547</v>
      </c>
      <c r="AH168">
        <v>1.3947492306023399</v>
      </c>
      <c r="AI168">
        <v>110.8588753079445</v>
      </c>
      <c r="AJ168">
        <v>1.4681625814327799</v>
      </c>
      <c r="AK168">
        <v>0.20546051935739401</v>
      </c>
      <c r="AL168">
        <v>20.101917832850301</v>
      </c>
      <c r="AM168">
        <v>4.9100054465229803</v>
      </c>
      <c r="AN168">
        <v>205.30675746711799</v>
      </c>
      <c r="AO168">
        <v>3.5069232839761999</v>
      </c>
      <c r="AP168">
        <v>10.9267785745162</v>
      </c>
      <c r="AR168">
        <v>0.37391866088831599</v>
      </c>
      <c r="AS168">
        <v>7.0965296273896401</v>
      </c>
      <c r="AT168">
        <f t="shared" si="9"/>
        <v>0.33731280163409161</v>
      </c>
      <c r="AU168">
        <v>7.0965296273896401</v>
      </c>
      <c r="AV168">
        <v>1.2748019395780299</v>
      </c>
      <c r="AW168">
        <v>0.979745771470244</v>
      </c>
      <c r="AX168">
        <v>0.122012598793365</v>
      </c>
      <c r="AZ168">
        <v>78282.852189667101</v>
      </c>
      <c r="BA168">
        <v>62770.714999149503</v>
      </c>
      <c r="BB168">
        <v>684086.47946252895</v>
      </c>
      <c r="BC168" s="47">
        <v>55837.303608190799</v>
      </c>
      <c r="BD168" s="1" t="s">
        <v>1082</v>
      </c>
      <c r="BH168" s="51"/>
      <c r="BI168" s="51"/>
      <c r="BJ168" s="51"/>
    </row>
    <row r="169" spans="1:62" x14ac:dyDescent="0.25">
      <c r="A169">
        <v>507</v>
      </c>
      <c r="B169" t="s">
        <v>182</v>
      </c>
      <c r="C169">
        <v>29.69</v>
      </c>
      <c r="D169">
        <v>51.296999999999997</v>
      </c>
      <c r="E169">
        <v>21.606999999999999</v>
      </c>
      <c r="F169">
        <v>950000</v>
      </c>
      <c r="G169">
        <v>5.6257627687310601</v>
      </c>
      <c r="H169">
        <v>12.247230626661899</v>
      </c>
      <c r="I169">
        <v>7.9133863996093297</v>
      </c>
      <c r="J169">
        <v>20.971323385573999</v>
      </c>
      <c r="K169">
        <v>63663.555950824499</v>
      </c>
      <c r="L169">
        <v>2.54609983614563</v>
      </c>
      <c r="M169">
        <v>648.39319751222604</v>
      </c>
      <c r="N169">
        <v>12.0852145544618</v>
      </c>
      <c r="O169">
        <v>92195.783345524003</v>
      </c>
      <c r="P169">
        <v>2.5554325073638502</v>
      </c>
      <c r="Q169">
        <v>305591.34767311899</v>
      </c>
      <c r="R169">
        <v>0.53628903792953797</v>
      </c>
      <c r="S169">
        <v>12727.9183385079</v>
      </c>
      <c r="T169">
        <v>10.7213092831281</v>
      </c>
      <c r="U169">
        <v>9282.8492710555092</v>
      </c>
      <c r="V169">
        <v>8.8987347838518307</v>
      </c>
      <c r="W169">
        <v>237.298140058629</v>
      </c>
      <c r="X169">
        <v>24.137358270186901</v>
      </c>
      <c r="Y169">
        <v>34.067722231952501</v>
      </c>
      <c r="Z169">
        <v>16.781202733778599</v>
      </c>
      <c r="AA169">
        <v>4734.15018062541</v>
      </c>
      <c r="AB169">
        <v>16.007228629390799</v>
      </c>
      <c r="AC169">
        <v>79.689387384371997</v>
      </c>
      <c r="AD169">
        <v>6.1212799704740597</v>
      </c>
      <c r="AE169">
        <v>10.144150141347239</v>
      </c>
      <c r="AF169">
        <v>4.1663038555192697</v>
      </c>
      <c r="AG169">
        <v>7.9754741352100522</v>
      </c>
      <c r="AH169">
        <v>4.0549575861130398</v>
      </c>
      <c r="AI169">
        <v>84.786719993487864</v>
      </c>
      <c r="AJ169">
        <v>4.2132411186326104</v>
      </c>
      <c r="AK169">
        <v>1.5000086195894999</v>
      </c>
      <c r="AL169">
        <v>20.059498991300799</v>
      </c>
      <c r="AM169">
        <v>35.816062782649801</v>
      </c>
      <c r="AN169">
        <v>36.647947644484198</v>
      </c>
      <c r="AO169">
        <v>5.9349098244365699</v>
      </c>
      <c r="AP169">
        <v>7.3540312247003401</v>
      </c>
      <c r="AR169">
        <v>2.80248321410226</v>
      </c>
      <c r="AS169">
        <v>11.0172627198738</v>
      </c>
      <c r="AT169">
        <f t="shared" si="9"/>
        <v>2.5281259358267181</v>
      </c>
      <c r="AU169">
        <v>11.0172627198738</v>
      </c>
      <c r="AV169">
        <v>1.2752970154134</v>
      </c>
      <c r="AW169">
        <v>0.66912124137151996</v>
      </c>
      <c r="AX169">
        <v>2.7378057307185E-2</v>
      </c>
      <c r="AZ169">
        <v>77182.254303546099</v>
      </c>
      <c r="BA169">
        <v>61862.343684728898</v>
      </c>
      <c r="BB169">
        <v>669709.46498126397</v>
      </c>
      <c r="BC169" s="47">
        <v>409568.61924318603</v>
      </c>
      <c r="BD169" s="1" t="s">
        <v>1082</v>
      </c>
      <c r="BH169" s="51"/>
      <c r="BI169" s="51"/>
      <c r="BJ169" s="51"/>
    </row>
    <row r="170" spans="1:62" x14ac:dyDescent="0.25">
      <c r="A170">
        <v>508</v>
      </c>
      <c r="B170" t="s">
        <v>183</v>
      </c>
      <c r="C170">
        <v>39.555</v>
      </c>
      <c r="D170">
        <v>59.415999999999997</v>
      </c>
      <c r="E170">
        <v>19.861000000000001</v>
      </c>
      <c r="F170">
        <v>950000</v>
      </c>
      <c r="G170">
        <v>2.3421800775700898</v>
      </c>
      <c r="H170">
        <v>13.5281256945186</v>
      </c>
      <c r="I170">
        <v>5.3784481052456696</v>
      </c>
      <c r="J170">
        <v>26.930898269728399</v>
      </c>
      <c r="K170">
        <v>2123.6139741137399</v>
      </c>
      <c r="L170">
        <v>5.04485886501317</v>
      </c>
      <c r="M170">
        <v>94.823433270105596</v>
      </c>
      <c r="N170">
        <v>27.891199874187901</v>
      </c>
      <c r="O170">
        <v>75216.233705955499</v>
      </c>
      <c r="P170">
        <v>5.6535852010260497</v>
      </c>
      <c r="Q170">
        <v>307895.77232507599</v>
      </c>
      <c r="R170">
        <v>0.55806870362537098</v>
      </c>
      <c r="S170">
        <v>111249.37991503401</v>
      </c>
      <c r="T170">
        <v>6.1751911735698402</v>
      </c>
      <c r="U170">
        <v>7032.0221365406196</v>
      </c>
      <c r="V170">
        <v>11.1844400442832</v>
      </c>
      <c r="W170">
        <v>24.656061559367199</v>
      </c>
      <c r="X170">
        <v>14.2553725351223</v>
      </c>
      <c r="Y170">
        <v>10.631259084803</v>
      </c>
      <c r="Z170">
        <v>28.473096229781699</v>
      </c>
      <c r="AA170">
        <v>775.82531074774101</v>
      </c>
      <c r="AB170">
        <v>3.9945340156355602</v>
      </c>
      <c r="AC170">
        <v>419.71635481086798</v>
      </c>
      <c r="AD170">
        <v>6.2035632162296004</v>
      </c>
      <c r="AE170">
        <v>8.9195096706563302</v>
      </c>
      <c r="AF170">
        <v>5.6540822559914901</v>
      </c>
      <c r="AG170">
        <v>7.0187426399453887</v>
      </c>
      <c r="AH170">
        <v>5.4871985121666098</v>
      </c>
      <c r="AI170">
        <v>74.706671460080429</v>
      </c>
      <c r="AJ170">
        <v>5.6413335446811903</v>
      </c>
      <c r="AK170">
        <v>2.8789116507490999</v>
      </c>
      <c r="AL170">
        <v>6.9297147709898104</v>
      </c>
      <c r="AM170">
        <v>560.02260708356005</v>
      </c>
      <c r="AN170">
        <v>13.2048427037358</v>
      </c>
      <c r="AO170">
        <v>45.5434205473411</v>
      </c>
      <c r="AP170">
        <v>5.2239475828582398</v>
      </c>
      <c r="AR170">
        <v>16.547209980262</v>
      </c>
      <c r="AS170">
        <v>1.46457338190529</v>
      </c>
      <c r="AT170">
        <f t="shared" si="9"/>
        <v>14.927272536785519</v>
      </c>
      <c r="AU170">
        <v>1.46457338190529</v>
      </c>
      <c r="AV170">
        <v>1.2682922389548099</v>
      </c>
      <c r="AW170">
        <v>0.74164375658010095</v>
      </c>
      <c r="AX170">
        <v>0.46169401224107398</v>
      </c>
      <c r="AZ170">
        <v>65746.444030685903</v>
      </c>
      <c r="BA170">
        <v>52782.846014755698</v>
      </c>
      <c r="BB170">
        <v>570042.06414078397</v>
      </c>
      <c r="BC170" s="47">
        <v>2088420.4909686099</v>
      </c>
      <c r="BD170" s="1" t="s">
        <v>1083</v>
      </c>
      <c r="BH170" s="51"/>
      <c r="BI170" s="51"/>
      <c r="BJ170" s="51"/>
    </row>
    <row r="171" spans="1:62" x14ac:dyDescent="0.25">
      <c r="A171">
        <v>510</v>
      </c>
      <c r="B171" t="s">
        <v>184</v>
      </c>
      <c r="C171">
        <v>43.747</v>
      </c>
      <c r="D171">
        <v>69.69</v>
      </c>
      <c r="E171">
        <v>25.943000000000001</v>
      </c>
      <c r="F171">
        <v>950000</v>
      </c>
      <c r="G171">
        <v>1.36993111714766</v>
      </c>
      <c r="H171">
        <v>16.364989365201101</v>
      </c>
      <c r="I171">
        <v>2.3891911297660098</v>
      </c>
      <c r="J171">
        <v>37.384781234475099</v>
      </c>
      <c r="K171">
        <v>62751.857515424803</v>
      </c>
      <c r="L171">
        <v>1.53246762578645</v>
      </c>
      <c r="M171">
        <v>67.516096947136305</v>
      </c>
      <c r="N171">
        <v>20.0096853369695</v>
      </c>
      <c r="O171">
        <v>96334.745705696507</v>
      </c>
      <c r="P171">
        <v>1.98750960212362</v>
      </c>
      <c r="Q171">
        <v>298746.41737346799</v>
      </c>
      <c r="R171">
        <v>0.493151130452469</v>
      </c>
      <c r="S171">
        <v>24386.803647489502</v>
      </c>
      <c r="T171">
        <v>2.7945878348318902</v>
      </c>
      <c r="U171">
        <v>9563.3529532079701</v>
      </c>
      <c r="V171">
        <v>8.4749307955536892</v>
      </c>
      <c r="W171">
        <v>11.256453609466501</v>
      </c>
      <c r="X171">
        <v>19.628353014054198</v>
      </c>
      <c r="Y171">
        <v>10.934123575232499</v>
      </c>
      <c r="Z171">
        <v>19.914508907686901</v>
      </c>
      <c r="AA171">
        <v>724.45094828672802</v>
      </c>
      <c r="AB171">
        <v>13.7322040046013</v>
      </c>
      <c r="AC171">
        <v>84.791093195251094</v>
      </c>
      <c r="AD171">
        <v>2.4413283774375798</v>
      </c>
      <c r="AE171">
        <v>10.237951737747348</v>
      </c>
      <c r="AF171">
        <v>2.3753136421348802</v>
      </c>
      <c r="AG171">
        <v>8.0346277227802343</v>
      </c>
      <c r="AH171">
        <v>2.3458596309701898</v>
      </c>
      <c r="AI171">
        <v>86.089833325222259</v>
      </c>
      <c r="AJ171">
        <v>2.3640877589131901</v>
      </c>
      <c r="AK171">
        <v>0.53935340800904596</v>
      </c>
      <c r="AL171">
        <v>7.3468819435022503</v>
      </c>
      <c r="AM171">
        <v>171.60467258857599</v>
      </c>
      <c r="AN171">
        <v>16.4581859472435</v>
      </c>
      <c r="AO171">
        <v>17.944170367212799</v>
      </c>
      <c r="AP171">
        <v>6.1770314382429303</v>
      </c>
      <c r="AR171">
        <v>2.92347689593382</v>
      </c>
      <c r="AS171">
        <v>0.95847151032622202</v>
      </c>
      <c r="AT171">
        <f t="shared" si="9"/>
        <v>2.6372745878401505</v>
      </c>
      <c r="AU171">
        <v>0.95847151032622202</v>
      </c>
      <c r="AV171">
        <v>1.27644905732117</v>
      </c>
      <c r="AW171">
        <v>0.63498883706989095</v>
      </c>
      <c r="AX171">
        <v>0.33973579698374101</v>
      </c>
      <c r="AZ171">
        <v>67698.033362130605</v>
      </c>
      <c r="BA171">
        <v>54222.071022337099</v>
      </c>
      <c r="BB171">
        <v>588018.258890923</v>
      </c>
      <c r="BC171" s="47">
        <v>378100.86977549602</v>
      </c>
      <c r="BD171" s="1" t="s">
        <v>1082</v>
      </c>
      <c r="BH171" s="51"/>
      <c r="BI171" s="51"/>
      <c r="BJ171" s="51"/>
    </row>
    <row r="172" spans="1:62" x14ac:dyDescent="0.25">
      <c r="A172">
        <v>511</v>
      </c>
      <c r="B172" t="s">
        <v>185</v>
      </c>
      <c r="C172">
        <v>29.69</v>
      </c>
      <c r="D172">
        <v>69.69</v>
      </c>
      <c r="E172">
        <v>40</v>
      </c>
      <c r="F172">
        <v>950000</v>
      </c>
      <c r="G172">
        <v>1.8168532685041801</v>
      </c>
      <c r="H172">
        <v>10.3971088782951</v>
      </c>
      <c r="I172">
        <v>3.0072208343694999</v>
      </c>
      <c r="J172">
        <v>24.378915331373801</v>
      </c>
      <c r="K172">
        <v>5651.7634132899202</v>
      </c>
      <c r="L172">
        <v>7.6399712056280098</v>
      </c>
      <c r="M172">
        <v>81.709908499811903</v>
      </c>
      <c r="N172">
        <v>28.3630266321729</v>
      </c>
      <c r="O172">
        <v>88954.245722939304</v>
      </c>
      <c r="P172">
        <v>2.4823825220420699</v>
      </c>
      <c r="Q172">
        <v>284575.04322564998</v>
      </c>
      <c r="R172">
        <v>0.39862050258955001</v>
      </c>
      <c r="S172">
        <v>125056.384268801</v>
      </c>
      <c r="T172">
        <v>3.0244835973831901</v>
      </c>
      <c r="U172">
        <v>9002.8895360221704</v>
      </c>
      <c r="V172">
        <v>5.8332761111729301</v>
      </c>
      <c r="W172">
        <v>19.680965666747898</v>
      </c>
      <c r="X172">
        <v>10.8378534011922</v>
      </c>
      <c r="Y172">
        <v>4.84777977025065</v>
      </c>
      <c r="Z172">
        <v>13.690038721293099</v>
      </c>
      <c r="AA172">
        <v>541.54758681555495</v>
      </c>
      <c r="AB172">
        <v>3.2701960313106699</v>
      </c>
      <c r="AC172">
        <v>417.54979863788299</v>
      </c>
      <c r="AD172">
        <v>1.6022750116239699</v>
      </c>
      <c r="AE172">
        <v>11.171815987305147</v>
      </c>
      <c r="AF172">
        <v>1.3872043614170799</v>
      </c>
      <c r="AG172">
        <v>8.7865390779379648</v>
      </c>
      <c r="AH172">
        <v>1.3319261780955201</v>
      </c>
      <c r="AI172">
        <v>94.044262660176571</v>
      </c>
      <c r="AJ172">
        <v>1.4066951853610099</v>
      </c>
      <c r="AK172">
        <v>2.2774875949206002</v>
      </c>
      <c r="AL172">
        <v>3.3194539724244998</v>
      </c>
      <c r="AM172">
        <v>640.334994710253</v>
      </c>
      <c r="AN172">
        <v>6.3680618753146199</v>
      </c>
      <c r="AO172">
        <v>65.241498808929293</v>
      </c>
      <c r="AP172">
        <v>3.1697463200671598</v>
      </c>
      <c r="AR172">
        <v>13.2629508665947</v>
      </c>
      <c r="AS172">
        <v>1.07943841363239</v>
      </c>
      <c r="AT172">
        <f t="shared" si="9"/>
        <v>11.9645355600014</v>
      </c>
      <c r="AU172">
        <v>1.07943841363239</v>
      </c>
      <c r="AV172">
        <v>1.27151177533008</v>
      </c>
      <c r="AW172">
        <v>0.45703484126286098</v>
      </c>
      <c r="AX172">
        <v>0.16716227716463899</v>
      </c>
      <c r="AZ172">
        <v>89257.110765179401</v>
      </c>
      <c r="BA172">
        <v>71597.446133074496</v>
      </c>
      <c r="BB172">
        <v>777178.09943695599</v>
      </c>
      <c r="BC172" s="47">
        <v>2252503.2088525598</v>
      </c>
      <c r="BD172" s="1" t="s">
        <v>1083</v>
      </c>
      <c r="BF172" t="s">
        <v>1240</v>
      </c>
      <c r="BH172" s="51"/>
      <c r="BI172" s="51"/>
      <c r="BJ172" s="51"/>
    </row>
    <row r="173" spans="1:62" x14ac:dyDescent="0.25">
      <c r="A173">
        <v>512</v>
      </c>
      <c r="B173" t="s">
        <v>186</v>
      </c>
      <c r="C173">
        <v>37.363999999999997</v>
      </c>
      <c r="D173">
        <v>61.871000000000002</v>
      </c>
      <c r="E173">
        <v>24.507000000000001</v>
      </c>
      <c r="F173">
        <v>950000</v>
      </c>
      <c r="G173">
        <v>2.1806856488703001</v>
      </c>
      <c r="H173">
        <v>13.365282280118199</v>
      </c>
      <c r="I173">
        <v>4.5872876727143197</v>
      </c>
      <c r="J173">
        <v>27.798728206420101</v>
      </c>
      <c r="K173">
        <v>75211.882201834102</v>
      </c>
      <c r="L173">
        <v>1.3208492435386801</v>
      </c>
      <c r="M173">
        <v>133.45245494175001</v>
      </c>
      <c r="N173">
        <v>8.8541454984890802</v>
      </c>
      <c r="O173">
        <v>99788.814711618397</v>
      </c>
      <c r="P173">
        <v>1.3199826862839901</v>
      </c>
      <c r="Q173">
        <v>301029.78294799197</v>
      </c>
      <c r="R173">
        <v>0.50631603984407803</v>
      </c>
      <c r="S173">
        <v>4512.13176107243</v>
      </c>
      <c r="T173">
        <v>11.132690697632601</v>
      </c>
      <c r="U173">
        <v>6077.3745795130098</v>
      </c>
      <c r="V173">
        <v>9.5039056927207994</v>
      </c>
      <c r="W173">
        <v>17.048543274475001</v>
      </c>
      <c r="X173">
        <v>16.340077161233101</v>
      </c>
      <c r="Y173">
        <v>38.460074446378997</v>
      </c>
      <c r="Z173">
        <v>15.695135155280999</v>
      </c>
      <c r="AA173">
        <v>1323.02743196797</v>
      </c>
      <c r="AB173">
        <v>34.236946008782503</v>
      </c>
      <c r="AC173">
        <v>24.854225475998199</v>
      </c>
      <c r="AD173">
        <v>5.4353068751396396</v>
      </c>
      <c r="AE173">
        <v>4.8999963038238761</v>
      </c>
      <c r="AF173">
        <v>2.0113314291571198</v>
      </c>
      <c r="AG173">
        <v>3.8026577639237442</v>
      </c>
      <c r="AH173">
        <v>1.9008577897374701</v>
      </c>
      <c r="AI173">
        <v>40.918958481697793</v>
      </c>
      <c r="AJ173">
        <v>1.8948278113344501</v>
      </c>
      <c r="AK173">
        <v>0.235746032844282</v>
      </c>
      <c r="AL173">
        <v>9.1297184835720309</v>
      </c>
      <c r="AM173">
        <v>9.5561378171108995</v>
      </c>
      <c r="AN173">
        <v>71.594416751471599</v>
      </c>
      <c r="AO173">
        <v>8.4952799374973704</v>
      </c>
      <c r="AP173">
        <v>6.9858348237207899</v>
      </c>
      <c r="AR173">
        <v>1.81153884586551</v>
      </c>
      <c r="AS173">
        <v>5.1590879224599897</v>
      </c>
      <c r="AT173">
        <f t="shared" si="9"/>
        <v>1.6341929603518697</v>
      </c>
      <c r="AU173">
        <v>5.1590879224599897</v>
      </c>
      <c r="AV173">
        <v>1.2893439170687699</v>
      </c>
      <c r="AW173">
        <v>0.80827016205184699</v>
      </c>
      <c r="AX173">
        <v>-8.8151414413467993E-2</v>
      </c>
      <c r="AZ173">
        <v>32632.8388116805</v>
      </c>
      <c r="BA173">
        <v>25837.627981600901</v>
      </c>
      <c r="BB173">
        <v>281304.15665344498</v>
      </c>
      <c r="BC173" s="47">
        <v>111480.10740680499</v>
      </c>
      <c r="BD173" s="1" t="s">
        <v>1082</v>
      </c>
      <c r="BH173" s="51"/>
      <c r="BI173" s="51"/>
      <c r="BJ173" s="51"/>
    </row>
    <row r="174" spans="1:62" x14ac:dyDescent="0.25">
      <c r="A174">
        <v>513</v>
      </c>
      <c r="B174" t="s">
        <v>187</v>
      </c>
      <c r="C174">
        <v>37.475000000000001</v>
      </c>
      <c r="D174">
        <v>67.325000000000003</v>
      </c>
      <c r="E174">
        <v>29.85</v>
      </c>
      <c r="F174">
        <v>950000</v>
      </c>
      <c r="G174">
        <v>12.8994333047675</v>
      </c>
      <c r="H174">
        <v>5.9652110562076404</v>
      </c>
      <c r="I174">
        <v>16.9926695008519</v>
      </c>
      <c r="J174">
        <v>12.40967929028</v>
      </c>
      <c r="K174">
        <v>12839.041851329899</v>
      </c>
      <c r="L174">
        <v>7.4225551162318002</v>
      </c>
      <c r="M174">
        <v>1536.30517286811</v>
      </c>
      <c r="N174">
        <v>6.5490151293824699</v>
      </c>
      <c r="O174">
        <v>102570.531532095</v>
      </c>
      <c r="P174">
        <v>2.1153327292466999</v>
      </c>
      <c r="Q174">
        <v>274788.03571143799</v>
      </c>
      <c r="R174">
        <v>0.45924000996085301</v>
      </c>
      <c r="S174">
        <v>106318.22516799301</v>
      </c>
      <c r="T174">
        <v>3.5844503975259898</v>
      </c>
      <c r="U174">
        <v>5579.2281774514504</v>
      </c>
      <c r="V174">
        <v>9.0922606368972705</v>
      </c>
      <c r="W174">
        <v>475.94033671951502</v>
      </c>
      <c r="X174">
        <v>10.5388629793344</v>
      </c>
      <c r="Y174">
        <v>80.967470319538407</v>
      </c>
      <c r="Z174">
        <v>4.7739885837518603</v>
      </c>
      <c r="AA174">
        <v>8129.6940334543497</v>
      </c>
      <c r="AB174">
        <v>12.592464284414699</v>
      </c>
      <c r="AC174">
        <v>472.611471199128</v>
      </c>
      <c r="AD174">
        <v>1.51085799424245</v>
      </c>
      <c r="AE174">
        <v>7.3055937388678105</v>
      </c>
      <c r="AF174">
        <v>1.40093831740479</v>
      </c>
      <c r="AG174">
        <v>5.788480296022164</v>
      </c>
      <c r="AH174">
        <v>1.2626552092645</v>
      </c>
      <c r="AI174">
        <v>61.376627618599848</v>
      </c>
      <c r="AJ174">
        <v>1.35221547637261</v>
      </c>
      <c r="AK174">
        <v>3.3457842311218</v>
      </c>
      <c r="AL174">
        <v>3.0017049299218002</v>
      </c>
      <c r="AM174">
        <v>465.33687395302599</v>
      </c>
      <c r="AN174">
        <v>9.0516093347704398</v>
      </c>
      <c r="AO174">
        <v>30.508961233813</v>
      </c>
      <c r="AP174">
        <v>4.6766102167355399</v>
      </c>
      <c r="AR174">
        <v>22.685228629796001</v>
      </c>
      <c r="AS174">
        <v>0.75343781721452596</v>
      </c>
      <c r="AT174">
        <f t="shared" si="9"/>
        <v>20.464391925900536</v>
      </c>
      <c r="AU174">
        <v>0.75343781721452596</v>
      </c>
      <c r="AV174">
        <v>1.26243256406453</v>
      </c>
      <c r="AW174">
        <v>0.697845077079423</v>
      </c>
      <c r="AX174">
        <v>0.33502438672977602</v>
      </c>
      <c r="AZ174">
        <v>53362.5187765273</v>
      </c>
      <c r="BA174">
        <v>43132.707452510702</v>
      </c>
      <c r="BB174">
        <v>463755.68678658799</v>
      </c>
      <c r="BC174" s="47">
        <v>2330370.4954186599</v>
      </c>
      <c r="BD174" s="1" t="s">
        <v>1083</v>
      </c>
      <c r="BF174" t="s">
        <v>1240</v>
      </c>
      <c r="BH174" s="51"/>
      <c r="BI174" s="51"/>
      <c r="BJ174" s="51"/>
    </row>
    <row r="175" spans="1:62" x14ac:dyDescent="0.25">
      <c r="A175">
        <v>514</v>
      </c>
      <c r="B175" t="s">
        <v>188</v>
      </c>
      <c r="C175">
        <v>44.676000000000002</v>
      </c>
      <c r="D175">
        <v>69.688999999999993</v>
      </c>
      <c r="E175">
        <v>25.013999999999999</v>
      </c>
      <c r="F175">
        <v>950000</v>
      </c>
      <c r="G175">
        <v>8.3825946443513306</v>
      </c>
      <c r="H175">
        <v>7.0687491672351603</v>
      </c>
      <c r="I175">
        <v>9.8218050700116795</v>
      </c>
      <c r="J175">
        <v>19.277977799833</v>
      </c>
      <c r="K175">
        <v>53622.735550736703</v>
      </c>
      <c r="L175">
        <v>1.50592853443415</v>
      </c>
      <c r="M175">
        <v>921.92006735756399</v>
      </c>
      <c r="N175">
        <v>3.3880030451155201</v>
      </c>
      <c r="O175">
        <v>103163.304015079</v>
      </c>
      <c r="P175">
        <v>1.83735886243544</v>
      </c>
      <c r="Q175">
        <v>289159.50779670198</v>
      </c>
      <c r="R175">
        <v>0.49959901465738799</v>
      </c>
      <c r="S175">
        <v>34841.353390192897</v>
      </c>
      <c r="T175">
        <v>2.9567794210475999</v>
      </c>
      <c r="U175">
        <v>9020.2812947744897</v>
      </c>
      <c r="V175">
        <v>8.7852768785462096</v>
      </c>
      <c r="W175">
        <v>236.21185756394499</v>
      </c>
      <c r="X175">
        <v>6.6626870582863003</v>
      </c>
      <c r="Y175">
        <v>130.393577748589</v>
      </c>
      <c r="Z175">
        <v>11.4573269744754</v>
      </c>
      <c r="AA175">
        <v>5447.3208632525902</v>
      </c>
      <c r="AB175">
        <v>3.6193319284774899</v>
      </c>
      <c r="AC175">
        <v>195.29382597797999</v>
      </c>
      <c r="AD175">
        <v>1.62512462879873</v>
      </c>
      <c r="AE175">
        <v>5.9111290451539222</v>
      </c>
      <c r="AF175">
        <v>1.8566785655470801</v>
      </c>
      <c r="AG175">
        <v>4.6617909139554587</v>
      </c>
      <c r="AH175">
        <v>1.8981199293200499</v>
      </c>
      <c r="AI175">
        <v>49.520774991803279</v>
      </c>
      <c r="AJ175">
        <v>1.7910110346519601</v>
      </c>
      <c r="AK175">
        <v>1.8073760801887799</v>
      </c>
      <c r="AL175">
        <v>4.0368799616346296</v>
      </c>
      <c r="AM175">
        <v>128.26925391434699</v>
      </c>
      <c r="AN175">
        <v>19.8737879269888</v>
      </c>
      <c r="AO175">
        <v>14.6827030007845</v>
      </c>
      <c r="AP175">
        <v>3.9166036123063299</v>
      </c>
      <c r="AR175">
        <v>11.587669630408699</v>
      </c>
      <c r="AS175">
        <v>1.6494790113942199</v>
      </c>
      <c r="AT175">
        <f t="shared" si="9"/>
        <v>10.453260872719319</v>
      </c>
      <c r="AU175">
        <v>1.6494790113942199</v>
      </c>
      <c r="AV175">
        <v>1.26890607914946</v>
      </c>
      <c r="AW175">
        <v>0.74633071847906296</v>
      </c>
      <c r="AX175">
        <v>0.32101032271534002</v>
      </c>
      <c r="AZ175">
        <v>37257.145081152201</v>
      </c>
      <c r="BA175">
        <v>29978.277829906801</v>
      </c>
      <c r="BB175">
        <v>322205.70048698201</v>
      </c>
      <c r="BC175" s="47">
        <v>830839.08442133199</v>
      </c>
      <c r="BD175" s="1" t="s">
        <v>1082</v>
      </c>
      <c r="BH175" s="51"/>
      <c r="BI175" s="51"/>
      <c r="BJ175" s="51"/>
    </row>
    <row r="176" spans="1:62" x14ac:dyDescent="0.25">
      <c r="A176">
        <v>515</v>
      </c>
      <c r="B176" t="s">
        <v>189</v>
      </c>
      <c r="C176">
        <v>30.027999999999999</v>
      </c>
      <c r="D176">
        <v>70.028000000000006</v>
      </c>
      <c r="E176">
        <v>40</v>
      </c>
      <c r="F176">
        <v>950000</v>
      </c>
      <c r="G176">
        <v>36.709074523193301</v>
      </c>
      <c r="H176">
        <v>2.8591538774275702</v>
      </c>
      <c r="I176">
        <v>34.286626842663502</v>
      </c>
      <c r="J176">
        <v>7.5816600723022596</v>
      </c>
      <c r="K176">
        <v>3283.4216218324</v>
      </c>
      <c r="L176">
        <v>20.083016432028899</v>
      </c>
      <c r="M176">
        <v>4784.04204566104</v>
      </c>
      <c r="N176">
        <v>3.3857805282642301</v>
      </c>
      <c r="O176">
        <v>131542.93177977201</v>
      </c>
      <c r="P176">
        <v>1.8041101086801099</v>
      </c>
      <c r="Q176">
        <v>245228.02104402101</v>
      </c>
      <c r="R176">
        <v>0.39862050258955001</v>
      </c>
      <c r="S176">
        <v>99136.072870527496</v>
      </c>
      <c r="T176">
        <v>1.9340805327615</v>
      </c>
      <c r="U176">
        <v>3220.5690623307401</v>
      </c>
      <c r="V176">
        <v>8.0979936791142499</v>
      </c>
      <c r="W176">
        <v>990.60222023700601</v>
      </c>
      <c r="X176">
        <v>5.2395085672134103</v>
      </c>
      <c r="Y176">
        <v>222.997925826292</v>
      </c>
      <c r="Z176">
        <v>6.1778189221960798</v>
      </c>
      <c r="AA176">
        <v>29058.636812945198</v>
      </c>
      <c r="AB176">
        <v>6.9986281314564103</v>
      </c>
      <c r="AC176">
        <v>523.32128760269904</v>
      </c>
      <c r="AD176">
        <v>1.4016628909052</v>
      </c>
      <c r="AE176">
        <v>3.7217016940601906</v>
      </c>
      <c r="AF176">
        <v>3.0190704999534801</v>
      </c>
      <c r="AG176">
        <v>2.9545454677811556</v>
      </c>
      <c r="AH176">
        <v>3.0590924657424501</v>
      </c>
      <c r="AI176">
        <v>31.251225706005965</v>
      </c>
      <c r="AJ176">
        <v>3.0245883204064001</v>
      </c>
      <c r="AK176">
        <v>4.3892575629661303</v>
      </c>
      <c r="AL176">
        <v>2.3666898523051101</v>
      </c>
      <c r="AM176">
        <v>340.85255848602498</v>
      </c>
      <c r="AN176">
        <v>8.9287340838723193</v>
      </c>
      <c r="AO176">
        <v>25.772725787492899</v>
      </c>
      <c r="AP176">
        <v>3.9056660459569099</v>
      </c>
      <c r="AR176">
        <v>49.387800210765697</v>
      </c>
      <c r="AS176">
        <v>2.8738593785270798</v>
      </c>
      <c r="AT176">
        <f t="shared" si="9"/>
        <v>44.552837283010049</v>
      </c>
      <c r="AU176">
        <v>2.8738593785270798</v>
      </c>
      <c r="AV176">
        <v>1.2590534635002799</v>
      </c>
      <c r="AW176">
        <v>0.78162430704411201</v>
      </c>
      <c r="AX176">
        <v>7.1689562480320004E-2</v>
      </c>
      <c r="AZ176">
        <v>27674.965440258598</v>
      </c>
      <c r="BA176">
        <v>22400.390354425901</v>
      </c>
      <c r="BB176">
        <v>240675.05420760499</v>
      </c>
      <c r="BC176" s="47">
        <v>2628157.4266546699</v>
      </c>
      <c r="BD176" s="1" t="s">
        <v>1083</v>
      </c>
      <c r="BH176" s="51"/>
      <c r="BI176" s="51"/>
      <c r="BJ176" s="51"/>
    </row>
    <row r="177" spans="1:62" x14ac:dyDescent="0.25">
      <c r="A177">
        <v>516</v>
      </c>
      <c r="B177" t="s">
        <v>190</v>
      </c>
      <c r="C177">
        <v>30.027000000000001</v>
      </c>
      <c r="D177">
        <v>53.841000000000001</v>
      </c>
      <c r="E177">
        <v>23.814</v>
      </c>
      <c r="F177">
        <v>950000</v>
      </c>
      <c r="G177">
        <v>41.005049141090701</v>
      </c>
      <c r="H177">
        <v>4.4433478707009497</v>
      </c>
      <c r="I177">
        <v>39.129946817965902</v>
      </c>
      <c r="J177">
        <v>10.461192550868899</v>
      </c>
      <c r="K177">
        <v>1989.2576190970101</v>
      </c>
      <c r="L177">
        <v>8.9238879690852198</v>
      </c>
      <c r="M177">
        <v>4959.3348286645696</v>
      </c>
      <c r="N177">
        <v>3.5130694142567598</v>
      </c>
      <c r="O177">
        <v>137483.18042480899</v>
      </c>
      <c r="P177">
        <v>3.0229101505531801</v>
      </c>
      <c r="Q177">
        <v>246122.10778714399</v>
      </c>
      <c r="R177">
        <v>0.50978138350076396</v>
      </c>
      <c r="S177">
        <v>91465.888195200998</v>
      </c>
      <c r="T177">
        <v>2.4080226822205999</v>
      </c>
      <c r="U177">
        <v>2956.1454611146</v>
      </c>
      <c r="V177">
        <v>11.2566107570324</v>
      </c>
      <c r="W177">
        <v>1158.87030899363</v>
      </c>
      <c r="X177">
        <v>3.35455109081275</v>
      </c>
      <c r="Y177">
        <v>225.73501874848699</v>
      </c>
      <c r="Z177">
        <v>6.0318074783837403</v>
      </c>
      <c r="AA177">
        <v>27311.623734225901</v>
      </c>
      <c r="AB177">
        <v>4.9492429621875296</v>
      </c>
      <c r="AC177">
        <v>512.76434952335603</v>
      </c>
      <c r="AD177">
        <v>1.9211530490530699</v>
      </c>
      <c r="AE177">
        <v>2.7355270070030233</v>
      </c>
      <c r="AF177">
        <v>2.3647978763488098</v>
      </c>
      <c r="AG177">
        <v>2.1614230742598139</v>
      </c>
      <c r="AH177">
        <v>2.1530139620316899</v>
      </c>
      <c r="AI177">
        <v>22.685629921317275</v>
      </c>
      <c r="AJ177">
        <v>2.2619260040529801</v>
      </c>
      <c r="AK177">
        <v>4.1839056680812101</v>
      </c>
      <c r="AL177">
        <v>3.2846592315163399</v>
      </c>
      <c r="AM177">
        <v>247.19301200762899</v>
      </c>
      <c r="AN177">
        <v>13.9145679021177</v>
      </c>
      <c r="AO177">
        <v>19.911382218578101</v>
      </c>
      <c r="AP177">
        <v>5.0613386358749297</v>
      </c>
      <c r="AR177">
        <v>66.651139066880305</v>
      </c>
      <c r="AS177">
        <v>1.12424682351814</v>
      </c>
      <c r="AT177">
        <f t="shared" si="9"/>
        <v>60.126131168050946</v>
      </c>
      <c r="AU177">
        <v>1.12424682351814</v>
      </c>
      <c r="AV177">
        <v>1.2663837323845699</v>
      </c>
      <c r="AW177">
        <v>1.13635362950007</v>
      </c>
      <c r="AX177">
        <v>0.26480547231364798</v>
      </c>
      <c r="AZ177">
        <v>19086.6977669642</v>
      </c>
      <c r="BA177">
        <v>15386.506194289401</v>
      </c>
      <c r="BB177">
        <v>163737.58819286001</v>
      </c>
      <c r="BC177" s="47">
        <v>2414847.5010224502</v>
      </c>
      <c r="BD177" s="1" t="s">
        <v>1083</v>
      </c>
      <c r="BH177" s="51"/>
      <c r="BI177" s="51"/>
      <c r="BJ177" s="51"/>
    </row>
    <row r="178" spans="1:62" x14ac:dyDescent="0.25">
      <c r="A178">
        <v>517</v>
      </c>
      <c r="B178" t="s">
        <v>191</v>
      </c>
      <c r="C178">
        <v>30.372</v>
      </c>
      <c r="D178">
        <v>50.237000000000002</v>
      </c>
      <c r="E178">
        <v>19.864999999999998</v>
      </c>
      <c r="F178">
        <v>950000</v>
      </c>
      <c r="G178">
        <v>4.3673826176880599</v>
      </c>
      <c r="H178">
        <v>19.0943660321872</v>
      </c>
      <c r="I178">
        <v>5.1377525408159501</v>
      </c>
      <c r="J178">
        <v>24.777885003491001</v>
      </c>
      <c r="K178">
        <v>3909.1665600930701</v>
      </c>
      <c r="L178">
        <v>6.5070289791875204</v>
      </c>
      <c r="M178">
        <v>407.60623982886</v>
      </c>
      <c r="N178">
        <v>22.599420605790101</v>
      </c>
      <c r="O178">
        <v>85417.731156438706</v>
      </c>
      <c r="P178">
        <v>4.8772497247322999</v>
      </c>
      <c r="Q178">
        <v>287967.72286752402</v>
      </c>
      <c r="R178">
        <v>0.55806870362537098</v>
      </c>
      <c r="S178">
        <v>122590.292785795</v>
      </c>
      <c r="T178">
        <v>4.2152028547707401</v>
      </c>
      <c r="U178">
        <v>8979.5059612750701</v>
      </c>
      <c r="V178">
        <v>7.2660995197050502</v>
      </c>
      <c r="W178">
        <v>407.84406582711398</v>
      </c>
      <c r="X178">
        <v>3.20729571825634</v>
      </c>
      <c r="Y178">
        <v>50.681640381511798</v>
      </c>
      <c r="Z178">
        <v>24.550835528699899</v>
      </c>
      <c r="AA178">
        <v>3206.92952433136</v>
      </c>
      <c r="AB178">
        <v>24.447546015768499</v>
      </c>
      <c r="AC178">
        <v>404.74986123286101</v>
      </c>
      <c r="AD178">
        <v>2.8665851520074002</v>
      </c>
      <c r="AE178">
        <v>11.340518039344154</v>
      </c>
      <c r="AF178">
        <v>2.8313835369856601</v>
      </c>
      <c r="AG178">
        <v>8.9198392956186474</v>
      </c>
      <c r="AH178">
        <v>2.8148921110305798</v>
      </c>
      <c r="AI178">
        <v>94.824663665897305</v>
      </c>
      <c r="AJ178">
        <v>2.9868414875771201</v>
      </c>
      <c r="AK178">
        <v>2.1276607673918999</v>
      </c>
      <c r="AL178">
        <v>4.055419209039</v>
      </c>
      <c r="AM178">
        <v>716.09734622350504</v>
      </c>
      <c r="AN178">
        <v>10.282081115244599</v>
      </c>
      <c r="AO178">
        <v>80.309414255198803</v>
      </c>
      <c r="AP178">
        <v>3.63523737986602</v>
      </c>
      <c r="AR178">
        <v>12.8064178034547</v>
      </c>
      <c r="AS178">
        <v>0.95180334652728504</v>
      </c>
      <c r="AT178">
        <f t="shared" si="9"/>
        <v>11.552696134281101</v>
      </c>
      <c r="AU178">
        <v>0.95180334652728504</v>
      </c>
      <c r="AV178">
        <v>1.2742177937541199</v>
      </c>
      <c r="AW178">
        <v>0.65267780628755001</v>
      </c>
      <c r="AX178">
        <v>0.20794266066936901</v>
      </c>
      <c r="AZ178">
        <v>102912.038344657</v>
      </c>
      <c r="BA178">
        <v>82712.994883275198</v>
      </c>
      <c r="BB178">
        <v>897135.07740521699</v>
      </c>
      <c r="BC178" s="47">
        <v>2484229.3686780501</v>
      </c>
      <c r="BD178" s="1" t="s">
        <v>1083</v>
      </c>
      <c r="BH178" s="51"/>
      <c r="BI178" s="51"/>
      <c r="BJ178" s="51"/>
    </row>
    <row r="179" spans="1:62" x14ac:dyDescent="0.25">
      <c r="A179">
        <v>518</v>
      </c>
      <c r="B179" t="s">
        <v>192</v>
      </c>
      <c r="C179">
        <v>56.755000000000003</v>
      </c>
      <c r="D179">
        <v>69.415000000000006</v>
      </c>
      <c r="E179">
        <v>12.66</v>
      </c>
      <c r="F179">
        <v>950000</v>
      </c>
      <c r="G179">
        <v>13.849459787407101</v>
      </c>
      <c r="H179">
        <v>10.1414372441058</v>
      </c>
      <c r="I179">
        <v>17.194722188180101</v>
      </c>
      <c r="J179">
        <v>22.975956347400299</v>
      </c>
      <c r="K179">
        <v>590.65952808939096</v>
      </c>
      <c r="L179">
        <v>6.3261854866140101</v>
      </c>
      <c r="M179">
        <v>1669.85828502456</v>
      </c>
      <c r="N179">
        <v>5.6364737489413104</v>
      </c>
      <c r="O179">
        <v>48484.849744473097</v>
      </c>
      <c r="P179">
        <v>6.0150905523340397</v>
      </c>
      <c r="Q179">
        <v>376221.001104697</v>
      </c>
      <c r="R179">
        <v>0.69284929294162201</v>
      </c>
      <c r="S179">
        <v>29703.711494289</v>
      </c>
      <c r="T179">
        <v>10.3988566137037</v>
      </c>
      <c r="U179">
        <v>814.34760496865999</v>
      </c>
      <c r="V179">
        <v>34.871270479745498</v>
      </c>
      <c r="W179">
        <v>508.720640521809</v>
      </c>
      <c r="X179">
        <v>7.7120741514920699</v>
      </c>
      <c r="Y179">
        <v>83.637027106629802</v>
      </c>
      <c r="Z179">
        <v>8.3465948653331008</v>
      </c>
      <c r="AA179">
        <v>9117.8516189545498</v>
      </c>
      <c r="AB179">
        <v>7.1520805187564598</v>
      </c>
      <c r="AC179">
        <v>167.354973342313</v>
      </c>
      <c r="AD179">
        <v>5.7872422509106496</v>
      </c>
      <c r="AE179">
        <v>0.30703990147338023</v>
      </c>
      <c r="AF179">
        <v>9.6125929563668002</v>
      </c>
      <c r="AG179">
        <v>0.2486470354848633</v>
      </c>
      <c r="AH179">
        <v>10.290981345927401</v>
      </c>
      <c r="AI179">
        <v>2.5940190359806197</v>
      </c>
      <c r="AJ179">
        <v>10.2627883184974</v>
      </c>
      <c r="AK179">
        <v>1.27378431056418</v>
      </c>
      <c r="AL179">
        <v>10.0583304786099</v>
      </c>
      <c r="AM179">
        <v>68.618503028616999</v>
      </c>
      <c r="AN179">
        <v>42.7643979884459</v>
      </c>
      <c r="AO179">
        <v>3.7367784153089598</v>
      </c>
      <c r="AP179">
        <v>17.807095513934101</v>
      </c>
      <c r="AR179">
        <v>186.46342914712201</v>
      </c>
      <c r="AS179">
        <v>5.1226946869923102</v>
      </c>
      <c r="AT179">
        <f t="shared" si="9"/>
        <v>168.20904722565297</v>
      </c>
      <c r="AU179">
        <v>5.1226946869923102</v>
      </c>
      <c r="AV179">
        <v>1.2304656393995099</v>
      </c>
      <c r="AW179">
        <v>6.2410988659292697</v>
      </c>
      <c r="AX179">
        <v>0.48193494097664402</v>
      </c>
      <c r="AZ179">
        <v>1513.97580176988</v>
      </c>
      <c r="BA179">
        <v>1250.3177629059001</v>
      </c>
      <c r="BB179">
        <v>13219.1138452385</v>
      </c>
      <c r="BC179" s="47">
        <v>555287.35104038205</v>
      </c>
      <c r="BD179" s="1" t="s">
        <v>1082</v>
      </c>
      <c r="BH179" s="51"/>
      <c r="BI179" s="51"/>
      <c r="BJ179" s="51"/>
    </row>
    <row r="180" spans="1:62" x14ac:dyDescent="0.25">
      <c r="A180">
        <v>518</v>
      </c>
      <c r="B180" t="s">
        <v>192</v>
      </c>
      <c r="C180">
        <v>29.689</v>
      </c>
      <c r="D180">
        <v>36.893999999999998</v>
      </c>
      <c r="E180">
        <v>7.2039999999999997</v>
      </c>
      <c r="F180">
        <v>950000</v>
      </c>
      <c r="G180">
        <v>10.121896579236999</v>
      </c>
      <c r="H180">
        <v>14.423360087509501</v>
      </c>
      <c r="I180">
        <v>7.8858575346770898</v>
      </c>
      <c r="J180">
        <v>33.644609284477298</v>
      </c>
      <c r="K180">
        <v>1635.24802183671</v>
      </c>
      <c r="L180">
        <v>8.5580657817973105</v>
      </c>
      <c r="M180">
        <v>1266.09657828788</v>
      </c>
      <c r="N180">
        <v>6.8458537786232299</v>
      </c>
      <c r="O180">
        <v>62636.819617154797</v>
      </c>
      <c r="P180">
        <v>6.7096407383096501</v>
      </c>
      <c r="Q180">
        <v>336941.6330498</v>
      </c>
      <c r="R180">
        <v>0.92924635557329305</v>
      </c>
      <c r="S180">
        <v>75332.321959637993</v>
      </c>
      <c r="T180">
        <v>23.250055000806899</v>
      </c>
      <c r="U180">
        <v>3800.4874747214199</v>
      </c>
      <c r="V180">
        <v>19.969025480889002</v>
      </c>
      <c r="W180">
        <v>450.06742430157902</v>
      </c>
      <c r="X180">
        <v>17.903798936086201</v>
      </c>
      <c r="Y180">
        <v>73.078900171929206</v>
      </c>
      <c r="Z180">
        <v>16.700012348947599</v>
      </c>
      <c r="AA180">
        <v>6888.2332542507902</v>
      </c>
      <c r="AB180">
        <v>9.9198627338818106</v>
      </c>
      <c r="AC180">
        <v>257.22062835967398</v>
      </c>
      <c r="AD180">
        <v>6.9842259937328501</v>
      </c>
      <c r="AE180">
        <v>4.5631226311742603</v>
      </c>
      <c r="AF180">
        <v>8.2391893409200705</v>
      </c>
      <c r="AG180">
        <v>3.5951052113857176</v>
      </c>
      <c r="AH180">
        <v>8.5738967981152197</v>
      </c>
      <c r="AI180">
        <v>38.877752833060015</v>
      </c>
      <c r="AJ180">
        <v>8.4349636072718095</v>
      </c>
      <c r="AK180">
        <v>1.8238385974170599</v>
      </c>
      <c r="AL180">
        <v>7.3675149905597701</v>
      </c>
      <c r="AM180">
        <v>288.82360051098601</v>
      </c>
      <c r="AN180">
        <v>20.266508069395101</v>
      </c>
      <c r="AO180">
        <v>33.536612046895897</v>
      </c>
      <c r="AP180">
        <v>10.446102594865501</v>
      </c>
      <c r="AR180">
        <v>20.2350831882306</v>
      </c>
      <c r="AS180">
        <v>2.7731920378746699</v>
      </c>
      <c r="AT180">
        <f t="shared" si="9"/>
        <v>18.254110627443819</v>
      </c>
      <c r="AU180">
        <v>2.7731920378746699</v>
      </c>
      <c r="AV180">
        <v>1.26340154826088</v>
      </c>
      <c r="AW180">
        <v>1.2287942516547801</v>
      </c>
      <c r="AX180">
        <v>0.42937602627865901</v>
      </c>
      <c r="AZ180">
        <v>41363.123195341497</v>
      </c>
      <c r="BA180">
        <v>33286.387255167101</v>
      </c>
      <c r="BB180">
        <v>363281.20692148298</v>
      </c>
      <c r="BC180" s="47">
        <v>1572191.7014746401</v>
      </c>
      <c r="BD180" s="1" t="s">
        <v>1083</v>
      </c>
      <c r="BH180" s="51"/>
      <c r="BI180" s="51"/>
      <c r="BJ180" s="51"/>
    </row>
    <row r="181" spans="1:62" x14ac:dyDescent="0.25">
      <c r="A181">
        <v>519</v>
      </c>
      <c r="B181" t="s">
        <v>193</v>
      </c>
      <c r="C181">
        <v>30.027999999999999</v>
      </c>
      <c r="D181">
        <v>70.028000000000006</v>
      </c>
      <c r="E181">
        <v>40</v>
      </c>
      <c r="F181">
        <v>950000</v>
      </c>
      <c r="G181">
        <v>2.3347564056946899</v>
      </c>
      <c r="H181">
        <v>9.4783476860243105</v>
      </c>
      <c r="I181">
        <v>3.5931898449515698</v>
      </c>
      <c r="J181">
        <v>23.045556379016698</v>
      </c>
      <c r="K181">
        <v>4340.0701833949297</v>
      </c>
      <c r="L181">
        <v>3.4284355485069198</v>
      </c>
      <c r="M181">
        <v>115.881183345362</v>
      </c>
      <c r="N181">
        <v>0.83467510059161298</v>
      </c>
      <c r="O181">
        <v>85969.897597721894</v>
      </c>
      <c r="P181">
        <v>2.5710556634432602</v>
      </c>
      <c r="Q181">
        <v>286353.84701798297</v>
      </c>
      <c r="R181">
        <v>0.39862050258955001</v>
      </c>
      <c r="S181">
        <v>128259.76283411701</v>
      </c>
      <c r="T181">
        <v>3.7118979826657199</v>
      </c>
      <c r="U181">
        <v>8277.0137415301397</v>
      </c>
      <c r="V181">
        <v>5.0470719170361003</v>
      </c>
      <c r="W181">
        <v>37.083338869785798</v>
      </c>
      <c r="X181">
        <v>8.1646550798211397</v>
      </c>
      <c r="Y181">
        <v>13.226382021638701</v>
      </c>
      <c r="Z181">
        <v>22.3376646291035</v>
      </c>
      <c r="AA181">
        <v>1080.25458905967</v>
      </c>
      <c r="AB181">
        <v>2.4500325114587</v>
      </c>
      <c r="AC181">
        <v>399.44536639866601</v>
      </c>
      <c r="AD181">
        <v>1.92068100551904</v>
      </c>
      <c r="AE181">
        <v>10.93895623600471</v>
      </c>
      <c r="AF181">
        <v>1.6789685643432199</v>
      </c>
      <c r="AG181">
        <v>8.5742150411779594</v>
      </c>
      <c r="AH181">
        <v>1.5640573601833601</v>
      </c>
      <c r="AI181">
        <v>91.62268230794686</v>
      </c>
      <c r="AJ181">
        <v>1.6825694726004099</v>
      </c>
      <c r="AK181">
        <v>1.9619140424874</v>
      </c>
      <c r="AL181">
        <v>5.0420687398853898</v>
      </c>
      <c r="AM181">
        <v>619.89001147843601</v>
      </c>
      <c r="AN181">
        <v>7.3210753472619903</v>
      </c>
      <c r="AO181">
        <v>76.559916932814104</v>
      </c>
      <c r="AP181">
        <v>2.6036717536954499</v>
      </c>
      <c r="AR181">
        <v>13.0072831345663</v>
      </c>
      <c r="AS181">
        <v>1.0428359157543901</v>
      </c>
      <c r="AT181">
        <f t="shared" si="9"/>
        <v>11.733897167220858</v>
      </c>
      <c r="AU181">
        <v>1.0428359157543901</v>
      </c>
      <c r="AV181">
        <v>1.2761015231069901</v>
      </c>
      <c r="AW181">
        <v>0.46979345792642901</v>
      </c>
      <c r="AX181">
        <v>-8.9591677937570002E-2</v>
      </c>
      <c r="AZ181">
        <v>81819.176050416296</v>
      </c>
      <c r="BA181">
        <v>65377.423433768701</v>
      </c>
      <c r="BB181">
        <v>709190.21295426495</v>
      </c>
      <c r="BC181" s="47">
        <v>2017941.2689300701</v>
      </c>
      <c r="BD181" s="1" t="s">
        <v>1083</v>
      </c>
      <c r="BH181" s="51"/>
      <c r="BI181" s="51"/>
      <c r="BJ181" s="51"/>
    </row>
    <row r="182" spans="1:62" x14ac:dyDescent="0.25">
      <c r="BD182" s="1"/>
      <c r="BH182" s="51"/>
      <c r="BI182" s="51"/>
      <c r="BJ182" s="51"/>
    </row>
    <row r="183" spans="1:62" x14ac:dyDescent="0.25">
      <c r="A183">
        <v>520</v>
      </c>
      <c r="B183" t="s">
        <v>194</v>
      </c>
      <c r="C183">
        <v>30.027000000000001</v>
      </c>
      <c r="D183">
        <v>49.079000000000001</v>
      </c>
      <c r="E183">
        <v>19.050999999999998</v>
      </c>
      <c r="F183">
        <v>950000</v>
      </c>
      <c r="G183" t="s">
        <v>612</v>
      </c>
      <c r="H183">
        <v>136.38837419520399</v>
      </c>
      <c r="I183">
        <v>4.51468741976052</v>
      </c>
      <c r="J183">
        <v>33.221052422607698</v>
      </c>
      <c r="K183">
        <v>67930.444744721201</v>
      </c>
      <c r="L183">
        <v>0.63010056358959798</v>
      </c>
      <c r="M183">
        <v>1.1870048779218301</v>
      </c>
      <c r="N183">
        <v>12.277667216111</v>
      </c>
      <c r="O183">
        <v>108186.050485214</v>
      </c>
      <c r="P183">
        <v>0.88744907493926495</v>
      </c>
      <c r="Q183">
        <v>288265.83153597702</v>
      </c>
      <c r="R183">
        <v>0.57252467512934402</v>
      </c>
      <c r="S183">
        <v>1294.25882288357</v>
      </c>
      <c r="T183">
        <v>0.71523764967256998</v>
      </c>
      <c r="U183">
        <v>25325.258104133201</v>
      </c>
      <c r="V183">
        <v>4.7008382751578299</v>
      </c>
      <c r="W183">
        <v>0.84322105194733799</v>
      </c>
      <c r="X183">
        <v>87.805530560407306</v>
      </c>
      <c r="Y183">
        <v>1.5959206821718399</v>
      </c>
      <c r="Z183">
        <v>8.2933546363071802</v>
      </c>
      <c r="AA183">
        <v>43.4761144626708</v>
      </c>
      <c r="AB183">
        <v>18.845944217065199</v>
      </c>
      <c r="AC183">
        <v>0.13752549917246501</v>
      </c>
      <c r="AD183">
        <v>6.3601172840586404</v>
      </c>
      <c r="AE183">
        <v>18.800784299951488</v>
      </c>
      <c r="AF183">
        <v>0.81195611804821799</v>
      </c>
      <c r="AG183">
        <v>13.83984381029919</v>
      </c>
      <c r="AH183">
        <v>0.76400987652811803</v>
      </c>
      <c r="AI183">
        <v>158.04243547021198</v>
      </c>
      <c r="AJ183">
        <v>0.76075414322486701</v>
      </c>
      <c r="AK183" t="s">
        <v>195</v>
      </c>
      <c r="AL183">
        <v>77.884992267021801</v>
      </c>
      <c r="AM183">
        <v>1.4582776889295199</v>
      </c>
      <c r="AN183">
        <v>217.31795204990601</v>
      </c>
      <c r="AO183">
        <v>20.914624416571201</v>
      </c>
      <c r="AP183">
        <v>2.8092542003191099</v>
      </c>
      <c r="AR183">
        <v>2.78223069746E-3</v>
      </c>
      <c r="AS183">
        <v>6.2953460511212</v>
      </c>
      <c r="AT183">
        <f t="shared" si="9"/>
        <v>2.5098560984441374E-3</v>
      </c>
      <c r="AU183">
        <v>6.2953460511212</v>
      </c>
      <c r="AV183">
        <v>1.35944947775241</v>
      </c>
      <c r="AW183">
        <v>0.57303947696620094</v>
      </c>
      <c r="AX183">
        <v>-2.6102278495012999E-2</v>
      </c>
      <c r="AZ183">
        <v>112422.728133307</v>
      </c>
      <c r="BA183">
        <v>84489.786763237906</v>
      </c>
      <c r="BB183">
        <v>976521.53258888598</v>
      </c>
      <c r="BC183" s="47">
        <v>554.72858821429497</v>
      </c>
      <c r="BD183" s="1" t="s">
        <v>1082</v>
      </c>
      <c r="BF183" t="s">
        <v>1243</v>
      </c>
      <c r="BH183" s="59"/>
      <c r="BI183" s="59"/>
      <c r="BJ183" s="51"/>
    </row>
    <row r="184" spans="1:62" x14ac:dyDescent="0.25">
      <c r="A184">
        <v>521</v>
      </c>
      <c r="B184" t="s">
        <v>196</v>
      </c>
      <c r="C184">
        <v>54.432000000000002</v>
      </c>
      <c r="D184">
        <v>69.69</v>
      </c>
      <c r="E184">
        <v>15.257</v>
      </c>
      <c r="F184">
        <v>950000</v>
      </c>
      <c r="G184">
        <v>23.5757504053392</v>
      </c>
      <c r="H184">
        <v>7.9524156254792802</v>
      </c>
      <c r="I184">
        <v>21.837608232898599</v>
      </c>
      <c r="J184">
        <v>17.380252475944602</v>
      </c>
      <c r="K184">
        <v>56358.266696032901</v>
      </c>
      <c r="L184">
        <v>2.0393927077458698</v>
      </c>
      <c r="M184">
        <v>1821.7155975375699</v>
      </c>
      <c r="N184">
        <v>3.0742731548908302</v>
      </c>
      <c r="O184">
        <v>113985.404030473</v>
      </c>
      <c r="P184">
        <v>2.32331992725925</v>
      </c>
      <c r="Q184">
        <v>282606.47046824999</v>
      </c>
      <c r="R184">
        <v>0.63746053383985302</v>
      </c>
      <c r="S184">
        <v>19478.775434760799</v>
      </c>
      <c r="T184">
        <v>3.58669359099853</v>
      </c>
      <c r="U184">
        <v>13878.688839501099</v>
      </c>
      <c r="V184">
        <v>9.1935361418655894</v>
      </c>
      <c r="W184">
        <v>581.36312609537197</v>
      </c>
      <c r="X184">
        <v>5.0722065964518501</v>
      </c>
      <c r="Y184">
        <v>44.300727608593597</v>
      </c>
      <c r="Z184">
        <v>3.80242472334406</v>
      </c>
      <c r="AA184">
        <v>5169.7452033981399</v>
      </c>
      <c r="AB184">
        <v>3.6876933983961599</v>
      </c>
      <c r="AC184">
        <v>86.865086915050497</v>
      </c>
      <c r="AD184">
        <v>3.01837488717727</v>
      </c>
      <c r="AE184">
        <v>9.3502835746364603</v>
      </c>
      <c r="AF184">
        <v>1.6680717690804201</v>
      </c>
      <c r="AG184">
        <v>6.886609142463934</v>
      </c>
      <c r="AH184">
        <v>1.87951005126782</v>
      </c>
      <c r="AI184">
        <v>78.715141440148585</v>
      </c>
      <c r="AJ184">
        <v>1.63769093507299</v>
      </c>
      <c r="AK184">
        <v>1.19299988190373</v>
      </c>
      <c r="AL184">
        <v>6.08258286442942</v>
      </c>
      <c r="AM184">
        <v>129.513190579254</v>
      </c>
      <c r="AN184">
        <v>26.559216228965099</v>
      </c>
      <c r="AO184">
        <v>11.5146560363667</v>
      </c>
      <c r="AP184">
        <v>4.4085713349969904</v>
      </c>
      <c r="AR184">
        <v>3.4953009320720798</v>
      </c>
      <c r="AS184">
        <v>2.5572603314747999</v>
      </c>
      <c r="AT184">
        <f t="shared" si="9"/>
        <v>3.1531182400753135</v>
      </c>
      <c r="AU184">
        <v>2.5572603314747999</v>
      </c>
      <c r="AV184">
        <v>1.35929836328222</v>
      </c>
      <c r="AW184">
        <v>0.90670289830908501</v>
      </c>
      <c r="AX184">
        <v>4.2788046912399E-2</v>
      </c>
      <c r="AZ184">
        <v>52395.032656289601</v>
      </c>
      <c r="BA184">
        <v>39389.605152021599</v>
      </c>
      <c r="BB184">
        <v>455740.19919547002</v>
      </c>
      <c r="BC184" s="47">
        <v>328394.135651269</v>
      </c>
      <c r="BD184" s="1" t="s">
        <v>1082</v>
      </c>
      <c r="BF184" t="s">
        <v>1243</v>
      </c>
      <c r="BH184" s="59"/>
      <c r="BI184" s="59"/>
      <c r="BJ184" s="51"/>
    </row>
    <row r="185" spans="1:62" x14ac:dyDescent="0.25">
      <c r="A185">
        <v>522</v>
      </c>
      <c r="B185" t="s">
        <v>197</v>
      </c>
      <c r="C185">
        <v>29.689</v>
      </c>
      <c r="D185">
        <v>40.262</v>
      </c>
      <c r="E185">
        <v>10.573</v>
      </c>
      <c r="F185">
        <v>950000</v>
      </c>
      <c r="G185">
        <v>1.50441132607953</v>
      </c>
      <c r="H185">
        <v>26.276155789866401</v>
      </c>
      <c r="I185">
        <v>8.2813893079049397</v>
      </c>
      <c r="J185">
        <v>33.787983291609699</v>
      </c>
      <c r="K185">
        <v>65378.837145042802</v>
      </c>
      <c r="L185">
        <v>2.2018887439970101</v>
      </c>
      <c r="M185">
        <v>140.66467541252501</v>
      </c>
      <c r="N185">
        <v>19.360693102415102</v>
      </c>
      <c r="O185">
        <v>111622.912667421</v>
      </c>
      <c r="P185">
        <v>4.7657406867354197</v>
      </c>
      <c r="Q185">
        <v>283726.27882214601</v>
      </c>
      <c r="R185">
        <v>0.766159965995165</v>
      </c>
      <c r="S185">
        <v>3436.00149194607</v>
      </c>
      <c r="T185">
        <v>14.2397319738711</v>
      </c>
      <c r="U185">
        <v>27468.470387642799</v>
      </c>
      <c r="V185">
        <v>8.2232779310014497</v>
      </c>
      <c r="W185">
        <v>35.943069651683999</v>
      </c>
      <c r="X185">
        <v>18.3810093343189</v>
      </c>
      <c r="Y185">
        <v>4.8872543779116002</v>
      </c>
      <c r="Z185">
        <v>10.268447286941701</v>
      </c>
      <c r="AA185">
        <v>582.95408884544804</v>
      </c>
      <c r="AB185">
        <v>22.569714586626102</v>
      </c>
      <c r="AC185">
        <v>7.1731512286177104</v>
      </c>
      <c r="AD185">
        <v>11.0769052233808</v>
      </c>
      <c r="AE185">
        <v>19.350231595206601</v>
      </c>
      <c r="AF185">
        <v>1.31174062230491</v>
      </c>
      <c r="AG185">
        <v>14.171273469642703</v>
      </c>
      <c r="AH185">
        <v>1.3023942050994799</v>
      </c>
      <c r="AI185">
        <v>162.38966182339269</v>
      </c>
      <c r="AJ185">
        <v>1.3674275556300901</v>
      </c>
      <c r="AK185">
        <v>0.104808460148612</v>
      </c>
      <c r="AL185">
        <v>22.023101082837499</v>
      </c>
      <c r="AM185">
        <v>53.616012340995702</v>
      </c>
      <c r="AN185">
        <v>48.652673530472903</v>
      </c>
      <c r="AO185">
        <v>23.4744454805681</v>
      </c>
      <c r="AP185">
        <v>4.1674805910600101</v>
      </c>
      <c r="AR185">
        <v>0.14283245189979199</v>
      </c>
      <c r="AS185">
        <v>10.9135941348119</v>
      </c>
      <c r="AT185">
        <f t="shared" si="9"/>
        <v>0.1288494519105477</v>
      </c>
      <c r="AU185">
        <v>10.9135941348119</v>
      </c>
      <c r="AV185">
        <v>1.3661390950247601</v>
      </c>
      <c r="AW185">
        <v>0.766544735826584</v>
      </c>
      <c r="AX185">
        <v>-5.5757337970927003E-2</v>
      </c>
      <c r="AZ185">
        <v>112041.902208944</v>
      </c>
      <c r="BA185">
        <v>83764.692881572497</v>
      </c>
      <c r="BB185">
        <v>970771.392681433</v>
      </c>
      <c r="BC185" s="47">
        <v>28018.422610732101</v>
      </c>
      <c r="BD185" s="1" t="s">
        <v>1082</v>
      </c>
      <c r="BF185" t="s">
        <v>1243</v>
      </c>
      <c r="BH185" s="59"/>
      <c r="BI185" s="59"/>
      <c r="BJ185" s="51"/>
    </row>
    <row r="186" spans="1:62" x14ac:dyDescent="0.25">
      <c r="A186">
        <v>523</v>
      </c>
      <c r="B186" t="s">
        <v>198</v>
      </c>
      <c r="C186">
        <v>29.69</v>
      </c>
      <c r="D186">
        <v>69.69</v>
      </c>
      <c r="E186">
        <v>40</v>
      </c>
      <c r="F186">
        <v>950000</v>
      </c>
      <c r="G186">
        <v>0.54264719968401498</v>
      </c>
      <c r="H186">
        <v>21.035461769882001</v>
      </c>
      <c r="I186">
        <v>5.1002432277715704</v>
      </c>
      <c r="J186">
        <v>20.705159800013298</v>
      </c>
      <c r="K186">
        <v>65456.536161511598</v>
      </c>
      <c r="L186">
        <v>2.0380678468690898</v>
      </c>
      <c r="M186">
        <v>31.004981360603999</v>
      </c>
      <c r="N186">
        <v>28.609720702515698</v>
      </c>
      <c r="O186">
        <v>103735.413786897</v>
      </c>
      <c r="P186">
        <v>1.7589253471956401</v>
      </c>
      <c r="Q186">
        <v>286090.22844526498</v>
      </c>
      <c r="R186">
        <v>0.39862050258955001</v>
      </c>
      <c r="S186">
        <v>1897.64342351394</v>
      </c>
      <c r="T186">
        <v>6.6175030451456802</v>
      </c>
      <c r="U186">
        <v>28405.4537954718</v>
      </c>
      <c r="V186">
        <v>3.9746170669926899</v>
      </c>
      <c r="W186">
        <v>6589.8811184379902</v>
      </c>
      <c r="X186">
        <v>0.84301657488050896</v>
      </c>
      <c r="Y186">
        <v>13.1962325855609</v>
      </c>
      <c r="Z186">
        <v>15.921044042147001</v>
      </c>
      <c r="AA186">
        <v>263.37135839375901</v>
      </c>
      <c r="AB186">
        <v>18.9732437613557</v>
      </c>
      <c r="AC186">
        <v>1.8733558473466001</v>
      </c>
      <c r="AD186">
        <v>11.9441341254314</v>
      </c>
      <c r="AE186">
        <v>19.183904243664315</v>
      </c>
      <c r="AF186">
        <v>1.39657460696052</v>
      </c>
      <c r="AG186">
        <v>14.06587495154419</v>
      </c>
      <c r="AH186">
        <v>1.33422299881428</v>
      </c>
      <c r="AI186">
        <v>160.60545033149413</v>
      </c>
      <c r="AJ186">
        <v>1.45041628624793</v>
      </c>
      <c r="AK186">
        <v>3.1403862158518002E-2</v>
      </c>
      <c r="AL186">
        <v>19.6362961808337</v>
      </c>
      <c r="AM186">
        <v>10.333816718081099</v>
      </c>
      <c r="AN186">
        <v>54.091258308475503</v>
      </c>
      <c r="AO186">
        <v>22.858658363258002</v>
      </c>
      <c r="AP186">
        <v>1.98718144363294</v>
      </c>
      <c r="AR186">
        <v>3.7038474044956998E-2</v>
      </c>
      <c r="AS186">
        <v>11.508282630463601</v>
      </c>
      <c r="AT186">
        <f t="shared" si="9"/>
        <v>3.3412484465672791E-2</v>
      </c>
      <c r="AU186">
        <v>11.508282630463601</v>
      </c>
      <c r="AV186">
        <v>1.36454538459241</v>
      </c>
      <c r="AW186">
        <v>0.39935954178469502</v>
      </c>
      <c r="AX186">
        <v>-6.4641340349160997E-2</v>
      </c>
      <c r="AZ186">
        <v>125261.01435408401</v>
      </c>
      <c r="BA186">
        <v>93760.791631993401</v>
      </c>
      <c r="BB186">
        <v>1083410.1792119199</v>
      </c>
      <c r="BC186" s="47">
        <v>8251.2213581100405</v>
      </c>
      <c r="BD186" s="1" t="s">
        <v>1082</v>
      </c>
      <c r="BF186" t="s">
        <v>1243</v>
      </c>
      <c r="BH186" s="59"/>
      <c r="BI186" s="59"/>
      <c r="BJ186" s="51"/>
    </row>
    <row r="187" spans="1:62" x14ac:dyDescent="0.25">
      <c r="A187">
        <v>524</v>
      </c>
      <c r="B187" t="s">
        <v>199</v>
      </c>
      <c r="C187">
        <v>29.689</v>
      </c>
      <c r="D187">
        <v>69.688999999999993</v>
      </c>
      <c r="E187">
        <v>40</v>
      </c>
      <c r="F187">
        <v>950000</v>
      </c>
      <c r="G187" t="s">
        <v>613</v>
      </c>
      <c r="H187">
        <v>45.194598265549097</v>
      </c>
      <c r="I187">
        <v>4.7254223886059998</v>
      </c>
      <c r="J187">
        <v>21.780515220386299</v>
      </c>
      <c r="K187">
        <v>68636.524126964505</v>
      </c>
      <c r="L187">
        <v>2.0420312266419498</v>
      </c>
      <c r="M187">
        <v>10.9155592222429</v>
      </c>
      <c r="N187">
        <v>40.503344576470198</v>
      </c>
      <c r="O187">
        <v>107407.286499144</v>
      </c>
      <c r="P187">
        <v>1.32145683662125</v>
      </c>
      <c r="Q187">
        <v>287629.728692137</v>
      </c>
      <c r="R187">
        <v>0.39862050258955001</v>
      </c>
      <c r="S187">
        <v>1712.22551530278</v>
      </c>
      <c r="T187">
        <v>3.6251901990188902</v>
      </c>
      <c r="U187">
        <v>26025.877464560701</v>
      </c>
      <c r="V187">
        <v>3.4865027433686402</v>
      </c>
      <c r="W187">
        <v>170.180116629742</v>
      </c>
      <c r="X187">
        <v>4.1601291719178697</v>
      </c>
      <c r="Y187">
        <v>2.8186105180382799</v>
      </c>
      <c r="Z187">
        <v>7.0850939850992898</v>
      </c>
      <c r="AA187">
        <v>99.9684421596546</v>
      </c>
      <c r="AB187">
        <v>8.3256260202185395</v>
      </c>
      <c r="AC187">
        <v>0.74263157247503597</v>
      </c>
      <c r="AD187">
        <v>13.439168121594101</v>
      </c>
      <c r="AE187">
        <v>19.649683638475206</v>
      </c>
      <c r="AF187">
        <v>1.17934984015274</v>
      </c>
      <c r="AG187">
        <v>14.450716705401307</v>
      </c>
      <c r="AH187">
        <v>1.10871062611988</v>
      </c>
      <c r="AI187">
        <v>165.26585432910329</v>
      </c>
      <c r="AJ187">
        <v>1.1614134990436999</v>
      </c>
      <c r="AK187" t="s">
        <v>201</v>
      </c>
      <c r="AL187">
        <v>41.879983612573596</v>
      </c>
      <c r="AM187">
        <v>9.8212748720590106</v>
      </c>
      <c r="AN187">
        <v>56.182136723048401</v>
      </c>
      <c r="AO187">
        <v>23.484166426501702</v>
      </c>
      <c r="AP187">
        <v>2.0970230391639699</v>
      </c>
      <c r="AR187">
        <v>1.4291520181566E-2</v>
      </c>
      <c r="AS187">
        <v>13.652395676005099</v>
      </c>
      <c r="AT187">
        <f t="shared" si="9"/>
        <v>1.2892410078174902E-2</v>
      </c>
      <c r="AU187">
        <v>13.652395676005099</v>
      </c>
      <c r="AV187">
        <v>1.3604436937147899</v>
      </c>
      <c r="AW187">
        <v>0.39935954178469502</v>
      </c>
      <c r="AX187">
        <v>6.2091945874654997E-2</v>
      </c>
      <c r="AZ187">
        <v>125096.832332719</v>
      </c>
      <c r="BA187">
        <v>93915.597497008799</v>
      </c>
      <c r="BB187">
        <v>1087309.0000233301</v>
      </c>
      <c r="BC187" s="47">
        <v>3189.28210010156</v>
      </c>
      <c r="BD187" s="1" t="s">
        <v>1082</v>
      </c>
      <c r="BF187" t="s">
        <v>1243</v>
      </c>
      <c r="BH187" s="59"/>
      <c r="BI187" s="59"/>
      <c r="BJ187" s="51"/>
    </row>
    <row r="188" spans="1:62" x14ac:dyDescent="0.25">
      <c r="A188">
        <v>525</v>
      </c>
      <c r="B188" t="s">
        <v>202</v>
      </c>
      <c r="C188">
        <v>57.451999999999998</v>
      </c>
      <c r="D188">
        <v>68.950999999999993</v>
      </c>
      <c r="E188">
        <v>11.499000000000001</v>
      </c>
      <c r="F188">
        <v>950000</v>
      </c>
      <c r="G188">
        <v>7.1471332308671602</v>
      </c>
      <c r="H188">
        <v>13.624284904092001</v>
      </c>
      <c r="I188">
        <v>5.8852524949357701</v>
      </c>
      <c r="J188">
        <v>37.827284803981499</v>
      </c>
      <c r="K188">
        <v>29704.036465482401</v>
      </c>
      <c r="L188">
        <v>7.6272873557858496</v>
      </c>
      <c r="M188">
        <v>794.49926391477402</v>
      </c>
      <c r="N188">
        <v>6.8733904930410397</v>
      </c>
      <c r="O188">
        <v>119113.415118181</v>
      </c>
      <c r="P188">
        <v>3.8081240722068799</v>
      </c>
      <c r="Q188">
        <v>244156.37259637201</v>
      </c>
      <c r="R188">
        <v>0.73196154059436203</v>
      </c>
      <c r="S188">
        <v>3979.6617523377899</v>
      </c>
      <c r="T188">
        <v>14.529121502093</v>
      </c>
      <c r="U188">
        <v>79647.872032982996</v>
      </c>
      <c r="V188">
        <v>5.4893973051006002</v>
      </c>
      <c r="W188">
        <v>550.78424171278698</v>
      </c>
      <c r="X188">
        <v>6.7681089500891796</v>
      </c>
      <c r="Y188">
        <v>431.35144119688402</v>
      </c>
      <c r="Z188">
        <v>5.13379820913483</v>
      </c>
      <c r="AA188">
        <v>33336.611774827601</v>
      </c>
      <c r="AB188">
        <v>4.5938895757793698</v>
      </c>
      <c r="AC188">
        <v>29.334431777048501</v>
      </c>
      <c r="AD188">
        <v>5.4918288631231897</v>
      </c>
      <c r="AE188">
        <v>38.531423594169446</v>
      </c>
      <c r="AF188">
        <v>3.4827111845485201</v>
      </c>
      <c r="AG188">
        <v>28.27354895925378</v>
      </c>
      <c r="AH188">
        <v>3.5186929003926002</v>
      </c>
      <c r="AI188">
        <v>321.16523036816778</v>
      </c>
      <c r="AJ188">
        <v>3.5008179402398798</v>
      </c>
      <c r="AK188">
        <v>1.77815991435993</v>
      </c>
      <c r="AL188">
        <v>11.399170721276199</v>
      </c>
      <c r="AM188">
        <v>31.744913530232399</v>
      </c>
      <c r="AN188">
        <v>60.572020526368803</v>
      </c>
      <c r="AO188">
        <v>78.573536195156194</v>
      </c>
      <c r="AP188">
        <v>4.0694627924544404</v>
      </c>
      <c r="AR188">
        <v>0.287984541206742</v>
      </c>
      <c r="AS188">
        <v>4.8731448427596398</v>
      </c>
      <c r="AT188">
        <f t="shared" si="9"/>
        <v>0.25979145355029282</v>
      </c>
      <c r="AU188">
        <v>4.8731448427596398</v>
      </c>
      <c r="AV188">
        <v>1.3651738623454801</v>
      </c>
      <c r="AW188">
        <v>0.73236427782832703</v>
      </c>
      <c r="AX188">
        <v>0.19537318979151</v>
      </c>
      <c r="AZ188">
        <v>228114.58679062201</v>
      </c>
      <c r="BA188">
        <v>170787.21588307701</v>
      </c>
      <c r="BB188">
        <v>1962983.47229144</v>
      </c>
      <c r="BC188" s="47">
        <v>117199.345211256</v>
      </c>
      <c r="BD188" s="1" t="s">
        <v>1082</v>
      </c>
      <c r="BF188" t="s">
        <v>1243</v>
      </c>
      <c r="BH188" s="59"/>
      <c r="BI188" s="59"/>
      <c r="BJ188" s="51"/>
    </row>
    <row r="189" spans="1:62" x14ac:dyDescent="0.25">
      <c r="A189">
        <v>525</v>
      </c>
      <c r="B189" t="s">
        <v>202</v>
      </c>
      <c r="C189">
        <v>29.689</v>
      </c>
      <c r="D189">
        <v>48.625</v>
      </c>
      <c r="E189">
        <v>18.934999999999999</v>
      </c>
      <c r="F189">
        <v>950000</v>
      </c>
      <c r="G189">
        <v>0.32291648129543499</v>
      </c>
      <c r="H189">
        <v>38.3306339724016</v>
      </c>
      <c r="I189">
        <v>6.7244632811360701</v>
      </c>
      <c r="J189">
        <v>25.347485920341299</v>
      </c>
      <c r="K189">
        <v>60248.206394821602</v>
      </c>
      <c r="L189">
        <v>3.27997182188169</v>
      </c>
      <c r="M189">
        <v>51.345095508832898</v>
      </c>
      <c r="N189">
        <v>19.499484740533401</v>
      </c>
      <c r="O189">
        <v>112169.31853831399</v>
      </c>
      <c r="P189">
        <v>3.34022356622715</v>
      </c>
      <c r="Q189">
        <v>276809.794629957</v>
      </c>
      <c r="R189">
        <v>0.57252467512934402</v>
      </c>
      <c r="S189">
        <v>1569.3162360047099</v>
      </c>
      <c r="T189">
        <v>10.070388002887301</v>
      </c>
      <c r="U189">
        <v>37789.791901892197</v>
      </c>
      <c r="V189">
        <v>9.8254233838682499</v>
      </c>
      <c r="W189">
        <v>172.16603366937099</v>
      </c>
      <c r="X189">
        <v>33.043023382772397</v>
      </c>
      <c r="Y189">
        <v>105.160277271531</v>
      </c>
      <c r="Z189">
        <v>26.024239056239601</v>
      </c>
      <c r="AA189">
        <v>7003.4684880770801</v>
      </c>
      <c r="AB189">
        <v>24.848793241640301</v>
      </c>
      <c r="AC189">
        <v>1.5627714982394101</v>
      </c>
      <c r="AD189">
        <v>9.8833953125765603</v>
      </c>
      <c r="AE189">
        <v>25.448965172859573</v>
      </c>
      <c r="AF189">
        <v>5.5747874877648096</v>
      </c>
      <c r="AG189">
        <v>18.684835681101454</v>
      </c>
      <c r="AH189">
        <v>5.5509615082450496</v>
      </c>
      <c r="AI189">
        <v>212.23138782829477</v>
      </c>
      <c r="AJ189">
        <v>5.3785805005682699</v>
      </c>
      <c r="AK189">
        <v>5.5165656330895999E-2</v>
      </c>
      <c r="AL189">
        <v>20.826925623175399</v>
      </c>
      <c r="AM189">
        <v>5.7458093436892401</v>
      </c>
      <c r="AN189">
        <v>101.944125493934</v>
      </c>
      <c r="AO189">
        <v>36.800397024161299</v>
      </c>
      <c r="AP189">
        <v>9.2541445495773509</v>
      </c>
      <c r="AR189">
        <v>2.3509966145722001E-2</v>
      </c>
      <c r="AS189">
        <v>12.453588931575</v>
      </c>
      <c r="AT189">
        <f t="shared" si="9"/>
        <v>2.1208389354241863E-2</v>
      </c>
      <c r="AU189">
        <v>12.453588931575</v>
      </c>
      <c r="AV189">
        <v>1.3658771039308399</v>
      </c>
      <c r="AW189">
        <v>0.57303947696620094</v>
      </c>
      <c r="AX189">
        <v>-0.21679435577732301</v>
      </c>
      <c r="AZ189">
        <v>178321.088907197</v>
      </c>
      <c r="BA189">
        <v>133576.58745320301</v>
      </c>
      <c r="BB189">
        <v>1540266.4071501801</v>
      </c>
      <c r="BC189" s="47">
        <v>7390.3647503056</v>
      </c>
      <c r="BD189" s="1" t="s">
        <v>1082</v>
      </c>
      <c r="BF189" t="s">
        <v>1243</v>
      </c>
      <c r="BH189" s="59"/>
      <c r="BI189" s="59"/>
      <c r="BJ189" s="51"/>
    </row>
    <row r="190" spans="1:62" x14ac:dyDescent="0.25">
      <c r="A190">
        <v>526</v>
      </c>
      <c r="B190" t="s">
        <v>203</v>
      </c>
      <c r="C190">
        <v>29.69</v>
      </c>
      <c r="D190">
        <v>69.69</v>
      </c>
      <c r="E190">
        <v>40</v>
      </c>
      <c r="F190">
        <v>950000</v>
      </c>
      <c r="G190">
        <v>12.2766603890075</v>
      </c>
      <c r="H190">
        <v>5.1293334655120697</v>
      </c>
      <c r="I190">
        <v>16.091984232076001</v>
      </c>
      <c r="J190">
        <v>11.708787408280401</v>
      </c>
      <c r="K190">
        <v>59414.1292537509</v>
      </c>
      <c r="L190">
        <v>1.9170734824395199</v>
      </c>
      <c r="M190">
        <v>912.32196767089897</v>
      </c>
      <c r="N190">
        <v>3.3713199871545201</v>
      </c>
      <c r="O190">
        <v>112274.018517748</v>
      </c>
      <c r="P190">
        <v>1.6341295213137701</v>
      </c>
      <c r="Q190">
        <v>283246.58183323301</v>
      </c>
      <c r="R190">
        <v>0.39862050258955001</v>
      </c>
      <c r="S190">
        <v>13217.526824757</v>
      </c>
      <c r="T190">
        <v>2.4404075889750101</v>
      </c>
      <c r="U190">
        <v>20144.682900629701</v>
      </c>
      <c r="V190">
        <v>4.5174870010517596</v>
      </c>
      <c r="W190">
        <v>533.07567036896899</v>
      </c>
      <c r="X190">
        <v>3.42379840542461</v>
      </c>
      <c r="Y190">
        <v>32.230973039388999</v>
      </c>
      <c r="Z190">
        <v>5.6183202801471497</v>
      </c>
      <c r="AA190">
        <v>3757.2953967907001</v>
      </c>
      <c r="AB190">
        <v>5.2203642043289999</v>
      </c>
      <c r="AC190">
        <v>55.396943269103801</v>
      </c>
      <c r="AD190">
        <v>2.9015834541952499</v>
      </c>
      <c r="AE190">
        <v>15.119749642839476</v>
      </c>
      <c r="AF190">
        <v>1.79485776850583</v>
      </c>
      <c r="AG190">
        <v>11.114809452032411</v>
      </c>
      <c r="AH190">
        <v>1.73838316125082</v>
      </c>
      <c r="AI190">
        <v>127.51196114071409</v>
      </c>
      <c r="AJ190">
        <v>1.8514246169616699</v>
      </c>
      <c r="AK190">
        <v>0.92880266353270202</v>
      </c>
      <c r="AL190">
        <v>10.1904257556253</v>
      </c>
      <c r="AM190">
        <v>78.154684922370095</v>
      </c>
      <c r="AN190">
        <v>19.7878711724426</v>
      </c>
      <c r="AO190">
        <v>17.236216295369701</v>
      </c>
      <c r="AP190">
        <v>3.00756135905658</v>
      </c>
      <c r="AR190">
        <v>1.38642196315869</v>
      </c>
      <c r="AS190">
        <v>3.93569735287682</v>
      </c>
      <c r="AT190">
        <f t="shared" si="9"/>
        <v>1.2506941363372543</v>
      </c>
      <c r="AU190">
        <v>3.93569735287682</v>
      </c>
      <c r="AV190">
        <v>1.36118576908972</v>
      </c>
      <c r="AW190">
        <v>0.44916024497366702</v>
      </c>
      <c r="AX190">
        <v>6.5015024900578006E-2</v>
      </c>
      <c r="AZ190">
        <v>97964.649469751399</v>
      </c>
      <c r="BA190">
        <v>73508.274793398101</v>
      </c>
      <c r="BB190">
        <v>853712.513097157</v>
      </c>
      <c r="BC190" s="47">
        <v>242142.837987918</v>
      </c>
      <c r="BD190" s="1" t="s">
        <v>1082</v>
      </c>
      <c r="BF190" t="s">
        <v>1243</v>
      </c>
      <c r="BI190" s="59"/>
      <c r="BJ190" s="51"/>
    </row>
    <row r="191" spans="1:62" x14ac:dyDescent="0.25">
      <c r="A191">
        <v>527</v>
      </c>
      <c r="B191" t="s">
        <v>204</v>
      </c>
      <c r="C191">
        <v>37.125999999999998</v>
      </c>
      <c r="D191">
        <v>47.463000000000001</v>
      </c>
      <c r="E191">
        <v>10.337</v>
      </c>
      <c r="F191">
        <v>950000</v>
      </c>
      <c r="G191">
        <v>5.8010369054150601</v>
      </c>
      <c r="H191">
        <v>17.4144926608578</v>
      </c>
      <c r="I191">
        <v>7.0720320643972503</v>
      </c>
      <c r="J191">
        <v>33.314615913081802</v>
      </c>
      <c r="K191">
        <v>73619.286574533893</v>
      </c>
      <c r="L191">
        <v>4.1970690722951201</v>
      </c>
      <c r="M191">
        <v>478.81013814486897</v>
      </c>
      <c r="N191">
        <v>7.2761996744633199</v>
      </c>
      <c r="O191">
        <v>101325.911930434</v>
      </c>
      <c r="P191">
        <v>4.2388965996244297</v>
      </c>
      <c r="Q191">
        <v>298363.09984007297</v>
      </c>
      <c r="R191">
        <v>0.766159965995165</v>
      </c>
      <c r="S191">
        <v>6091.9890283189698</v>
      </c>
      <c r="T191">
        <v>8.4495134045750202</v>
      </c>
      <c r="U191">
        <v>7158.5748279412201</v>
      </c>
      <c r="V191">
        <v>15.871213365024399</v>
      </c>
      <c r="W191">
        <v>165.87343556219</v>
      </c>
      <c r="X191">
        <v>15.116524392247801</v>
      </c>
      <c r="Y191">
        <v>16.286800017609099</v>
      </c>
      <c r="Z191">
        <v>26.693142621691901</v>
      </c>
      <c r="AA191">
        <v>1855.58490815607</v>
      </c>
      <c r="AB191">
        <v>12.839398088508499</v>
      </c>
      <c r="AC191">
        <v>21.569753289188402</v>
      </c>
      <c r="AD191">
        <v>3.8114206287958301</v>
      </c>
      <c r="AE191">
        <v>4.9598104712724238</v>
      </c>
      <c r="AF191">
        <v>3.2714666864705499</v>
      </c>
      <c r="AG191">
        <v>3.635152854071555</v>
      </c>
      <c r="AH191">
        <v>2.9393138939108701</v>
      </c>
      <c r="AI191">
        <v>42.039905786698526</v>
      </c>
      <c r="AJ191">
        <v>3.1250903638120899</v>
      </c>
      <c r="AK191">
        <v>0.43264750173000999</v>
      </c>
      <c r="AL191">
        <v>10.6903648131784</v>
      </c>
      <c r="AM191">
        <v>45.883371081715097</v>
      </c>
      <c r="AN191">
        <v>48.648931949335299</v>
      </c>
      <c r="AO191">
        <v>7.9303220297557697</v>
      </c>
      <c r="AP191">
        <v>23.2113153356519</v>
      </c>
      <c r="AR191">
        <v>1.65038294306768</v>
      </c>
      <c r="AS191">
        <v>1.6376603765331501</v>
      </c>
      <c r="AT191">
        <f t="shared" si="9"/>
        <v>1.488813885278524</v>
      </c>
      <c r="AU191">
        <v>1.6376603765331501</v>
      </c>
      <c r="AV191">
        <v>1.3664246611958299</v>
      </c>
      <c r="AW191">
        <v>1.9796833595765999</v>
      </c>
      <c r="AX191">
        <v>0.199241870544451</v>
      </c>
      <c r="AZ191">
        <v>34636.9515130937</v>
      </c>
      <c r="BA191">
        <v>25904.2493447366</v>
      </c>
      <c r="BB191">
        <v>303259.70737509901</v>
      </c>
      <c r="BC191" s="47">
        <v>101417.314526049</v>
      </c>
      <c r="BD191" s="1" t="s">
        <v>1082</v>
      </c>
      <c r="BF191" t="s">
        <v>1243</v>
      </c>
      <c r="BI191" s="59"/>
      <c r="BJ191" s="59"/>
    </row>
    <row r="192" spans="1:62" x14ac:dyDescent="0.25">
      <c r="A192">
        <v>527</v>
      </c>
      <c r="B192" t="s">
        <v>204</v>
      </c>
      <c r="C192">
        <v>56.523000000000003</v>
      </c>
      <c r="D192">
        <v>69.183000000000007</v>
      </c>
      <c r="E192">
        <v>12.66</v>
      </c>
      <c r="F192">
        <v>950000</v>
      </c>
      <c r="G192">
        <v>4.7475361671824503</v>
      </c>
      <c r="H192">
        <v>13.458330993403299</v>
      </c>
      <c r="I192">
        <v>4.07789965535087</v>
      </c>
      <c r="J192">
        <v>43.780553423052403</v>
      </c>
      <c r="K192">
        <v>74459.149580908605</v>
      </c>
      <c r="L192">
        <v>4.0025887173359003</v>
      </c>
      <c r="M192">
        <v>392.70438818383099</v>
      </c>
      <c r="N192">
        <v>4.9619845099380404</v>
      </c>
      <c r="O192">
        <v>98855.952013780596</v>
      </c>
      <c r="P192">
        <v>2.6454437156302499</v>
      </c>
      <c r="Q192">
        <v>301181.43653408199</v>
      </c>
      <c r="R192">
        <v>0.70202736320593395</v>
      </c>
      <c r="S192">
        <v>3921.2884864697699</v>
      </c>
      <c r="T192">
        <v>14.097181744743599</v>
      </c>
      <c r="U192">
        <v>7825.6390130814898</v>
      </c>
      <c r="V192">
        <v>13.588064307605499</v>
      </c>
      <c r="W192">
        <v>117.131997870397</v>
      </c>
      <c r="X192">
        <v>13.6503741189147</v>
      </c>
      <c r="Y192">
        <v>16.231329375708299</v>
      </c>
      <c r="Z192">
        <v>8.6658572238307805</v>
      </c>
      <c r="AA192">
        <v>1425.1643587967801</v>
      </c>
      <c r="AB192">
        <v>9.2687438691824493</v>
      </c>
      <c r="AC192">
        <v>12.5969008837082</v>
      </c>
      <c r="AD192">
        <v>3.7572153488711</v>
      </c>
      <c r="AE192">
        <v>5.4789878050457137</v>
      </c>
      <c r="AF192">
        <v>2.0526783982144998</v>
      </c>
      <c r="AG192">
        <v>4.0734353885750281</v>
      </c>
      <c r="AH192">
        <v>1.82830403900752</v>
      </c>
      <c r="AI192">
        <v>46.278991978561045</v>
      </c>
      <c r="AJ192">
        <v>2.0797901455813399</v>
      </c>
      <c r="AK192">
        <v>0.331343403534613</v>
      </c>
      <c r="AL192">
        <v>13.8240337080189</v>
      </c>
      <c r="AM192">
        <v>29.455170270010498</v>
      </c>
      <c r="AN192">
        <v>60.594082746969299</v>
      </c>
      <c r="AO192">
        <v>6.9284788276358897</v>
      </c>
      <c r="AP192">
        <v>5.02399097413132</v>
      </c>
      <c r="AR192">
        <v>0.85863671271224196</v>
      </c>
      <c r="AS192">
        <v>3.30756360428899</v>
      </c>
      <c r="AT192">
        <f t="shared" si="9"/>
        <v>0.77457796426309122</v>
      </c>
      <c r="AU192">
        <v>3.30756360428899</v>
      </c>
      <c r="AV192">
        <v>1.34951813219982</v>
      </c>
      <c r="AW192">
        <v>1.0443309971169199</v>
      </c>
      <c r="AX192">
        <v>-7.96198021313E-4</v>
      </c>
      <c r="AZ192">
        <v>32197.403651097899</v>
      </c>
      <c r="BA192">
        <v>24395.0686314101</v>
      </c>
      <c r="BB192">
        <v>280639.57180523698</v>
      </c>
      <c r="BC192" s="47">
        <v>49924.617357520001</v>
      </c>
      <c r="BD192" s="1" t="s">
        <v>1082</v>
      </c>
      <c r="BF192" t="s">
        <v>1243</v>
      </c>
      <c r="BH192" s="59"/>
      <c r="BI192" s="59"/>
      <c r="BJ192" s="51"/>
    </row>
    <row r="193" spans="1:67" x14ac:dyDescent="0.25">
      <c r="A193">
        <v>528</v>
      </c>
      <c r="B193" t="s">
        <v>205</v>
      </c>
      <c r="C193">
        <v>30.027000000000001</v>
      </c>
      <c r="D193">
        <v>70.027000000000001</v>
      </c>
      <c r="E193">
        <v>40</v>
      </c>
      <c r="F193">
        <v>950000</v>
      </c>
      <c r="G193">
        <v>118.613384605948</v>
      </c>
      <c r="H193">
        <v>1.49946788445359</v>
      </c>
      <c r="I193">
        <v>88.957146149549104</v>
      </c>
      <c r="J193">
        <v>5.3456661220481401</v>
      </c>
      <c r="K193">
        <v>4470.6436022406697</v>
      </c>
      <c r="L193">
        <v>0.85876780188494095</v>
      </c>
      <c r="M193">
        <v>7699.0495101160204</v>
      </c>
      <c r="N193">
        <v>0.73316823372914497</v>
      </c>
      <c r="O193">
        <v>152623.177279219</v>
      </c>
      <c r="P193">
        <v>0.672464133626546</v>
      </c>
      <c r="Q193">
        <v>228952.328175342</v>
      </c>
      <c r="R193">
        <v>0.39862050258955001</v>
      </c>
      <c r="S193">
        <v>89099.374730853699</v>
      </c>
      <c r="T193">
        <v>0.57112164497333096</v>
      </c>
      <c r="U193">
        <v>2028.7372706763899</v>
      </c>
      <c r="V193">
        <v>11.205486460834701</v>
      </c>
      <c r="W193">
        <v>3210.9091125832501</v>
      </c>
      <c r="X193">
        <v>2.89161159687368</v>
      </c>
      <c r="Y193">
        <v>219.692316744062</v>
      </c>
      <c r="Z193">
        <v>0.67901244017829399</v>
      </c>
      <c r="AA193">
        <v>27686.197854255701</v>
      </c>
      <c r="AB193">
        <v>1.04033514968274</v>
      </c>
      <c r="AC193">
        <v>411.54763848735399</v>
      </c>
      <c r="AD193">
        <v>0.39906673652718999</v>
      </c>
      <c r="AE193">
        <v>1.476165472016624</v>
      </c>
      <c r="AF193">
        <v>0.93346655872895201</v>
      </c>
      <c r="AG193">
        <v>1.1194463515474848</v>
      </c>
      <c r="AH193">
        <v>1.0456338424701599</v>
      </c>
      <c r="AI193">
        <v>12.374642796884295</v>
      </c>
      <c r="AJ193">
        <v>0.64745662709677998</v>
      </c>
      <c r="AK193">
        <v>4.9182604136604402</v>
      </c>
      <c r="AL193">
        <v>1.76637903193512</v>
      </c>
      <c r="AM193">
        <v>517.15118397628896</v>
      </c>
      <c r="AN193">
        <v>7.9911763634713999</v>
      </c>
      <c r="AO193">
        <v>4.6968771840605301</v>
      </c>
      <c r="AP193">
        <v>3.6459354255146201</v>
      </c>
      <c r="AR193">
        <v>102.66219849921499</v>
      </c>
      <c r="AS193">
        <v>0.91895720913145096</v>
      </c>
      <c r="AT193">
        <f t="shared" si="9"/>
        <v>92.611782774940721</v>
      </c>
      <c r="AU193">
        <v>0.91895720913145096</v>
      </c>
      <c r="AV193">
        <v>1.3190640675278</v>
      </c>
      <c r="AW193">
        <v>1.12127981902767</v>
      </c>
      <c r="AX193">
        <v>0.36877162222304299</v>
      </c>
      <c r="AZ193">
        <v>9102.0853443935903</v>
      </c>
      <c r="BA193">
        <v>7045.2473768381296</v>
      </c>
      <c r="BB193">
        <v>78859.813658461993</v>
      </c>
      <c r="BC193" s="47">
        <v>1711962.9274555901</v>
      </c>
      <c r="BD193" s="1" t="s">
        <v>1083</v>
      </c>
      <c r="BF193" t="s">
        <v>1242</v>
      </c>
      <c r="BH193" s="59">
        <v>24.17</v>
      </c>
      <c r="BI193" s="59">
        <v>8.48</v>
      </c>
      <c r="BJ193" s="51">
        <f t="shared" si="8"/>
        <v>35.084815887463797</v>
      </c>
      <c r="BK193" s="22">
        <f>IF(BD193="A",SQRT(BJ193^2+systematic_uncertainties!C$5^2+systematic_uncertainties!C$6^2+systematic_uncertainties!C$7^2+systematic_uncertainties!C$10^2+systematic_uncertainties!C$11^2),SQRT(BJ193^2+systematic_uncertainties!C$5^2+systematic_uncertainties!C$8^2+systematic_uncertainties!C$9^2+systematic_uncertainties!C$10^2+systematic_uncertainties!C$11^2))</f>
        <v>35.087174470025104</v>
      </c>
      <c r="BL193" s="62">
        <f t="shared" ref="BL193:BL241" si="10">BK193/100*BH193</f>
        <v>8.4805700694050685</v>
      </c>
    </row>
    <row r="194" spans="1:67" x14ac:dyDescent="0.25">
      <c r="A194">
        <v>529</v>
      </c>
      <c r="B194" t="s">
        <v>206</v>
      </c>
      <c r="C194">
        <v>29.689</v>
      </c>
      <c r="D194">
        <v>69.688999999999993</v>
      </c>
      <c r="E194">
        <v>40</v>
      </c>
      <c r="F194">
        <v>950000</v>
      </c>
      <c r="G194">
        <v>126.60688789341</v>
      </c>
      <c r="H194">
        <v>1.9013299033106801</v>
      </c>
      <c r="I194">
        <v>90.831173202800798</v>
      </c>
      <c r="J194">
        <v>5.2152698854006498</v>
      </c>
      <c r="K194">
        <v>1740.31532238417</v>
      </c>
      <c r="L194">
        <v>1.2935832426640399</v>
      </c>
      <c r="M194">
        <v>8429.2733355045693</v>
      </c>
      <c r="N194">
        <v>1.0248883593407001</v>
      </c>
      <c r="O194">
        <v>152174.75370097699</v>
      </c>
      <c r="P194">
        <v>1.1462084212672601</v>
      </c>
      <c r="Q194">
        <v>227952.38565903399</v>
      </c>
      <c r="R194">
        <v>0.39862050258955001</v>
      </c>
      <c r="S194">
        <v>92416.480717381099</v>
      </c>
      <c r="T194">
        <v>0.99719381160395804</v>
      </c>
      <c r="U194">
        <v>1354.6464154727601</v>
      </c>
      <c r="V194">
        <v>13.1598640233812</v>
      </c>
      <c r="W194">
        <v>2771.2519904762198</v>
      </c>
      <c r="X194">
        <v>1.8286222542111299</v>
      </c>
      <c r="Y194">
        <v>245.65491110986099</v>
      </c>
      <c r="Z194">
        <v>1.1762468050687001</v>
      </c>
      <c r="AA194">
        <v>29997.976268483199</v>
      </c>
      <c r="AB194">
        <v>1.97934139798537</v>
      </c>
      <c r="AC194">
        <v>435.36619603533501</v>
      </c>
      <c r="AD194">
        <v>0.67800501790745005</v>
      </c>
      <c r="AE194">
        <v>0.88042524218477347</v>
      </c>
      <c r="AF194">
        <v>1.15881777465328</v>
      </c>
      <c r="AG194">
        <v>0.67605251689840196</v>
      </c>
      <c r="AH194">
        <v>1.23129227054472</v>
      </c>
      <c r="AI194">
        <v>7.3668957002087554</v>
      </c>
      <c r="AJ194">
        <v>0.72362590301332197</v>
      </c>
      <c r="AK194">
        <v>5.5011974425260997</v>
      </c>
      <c r="AL194">
        <v>1.85753209028516</v>
      </c>
      <c r="AM194">
        <v>594.97079907462501</v>
      </c>
      <c r="AN194">
        <v>7.7461484691183804</v>
      </c>
      <c r="AO194">
        <v>4.4124694708081904</v>
      </c>
      <c r="AP194">
        <v>3.44381640532665</v>
      </c>
      <c r="AR194">
        <v>179.79739562984901</v>
      </c>
      <c r="AS194">
        <v>1.0779584206623101</v>
      </c>
      <c r="AT194">
        <f t="shared" si="9"/>
        <v>162.19560452622662</v>
      </c>
      <c r="AU194">
        <v>1.0779584206623101</v>
      </c>
      <c r="AV194">
        <v>1.3025645818853799</v>
      </c>
      <c r="AW194">
        <v>1.3812583443123101</v>
      </c>
      <c r="AX194">
        <v>0.647703169374796</v>
      </c>
      <c r="AZ194">
        <v>5892.9442495845296</v>
      </c>
      <c r="BA194">
        <v>4618.9578903683696</v>
      </c>
      <c r="BB194">
        <v>50963.392468231999</v>
      </c>
      <c r="BC194" s="47">
        <v>1965747.43214642</v>
      </c>
      <c r="BD194" s="1" t="s">
        <v>1083</v>
      </c>
      <c r="BF194" t="s">
        <v>1242</v>
      </c>
      <c r="BH194" s="59">
        <v>19.149999999999999</v>
      </c>
      <c r="BI194" s="59">
        <v>5.96</v>
      </c>
      <c r="BJ194" s="51">
        <f t="shared" si="8"/>
        <v>31.12271540469974</v>
      </c>
      <c r="BK194" s="22">
        <f>IF(BD194="A",SQRT(BJ194^2+systematic_uncertainties!C$5^2+systematic_uncertainties!C$6^2+systematic_uncertainties!C$7^2+systematic_uncertainties!C$10^2+systematic_uncertainties!C$11^2),SQRT(BJ194^2+systematic_uncertainties!C$5^2+systematic_uncertainties!C$8^2+systematic_uncertainties!C$9^2+systematic_uncertainties!C$10^2+systematic_uncertainties!C$11^2))</f>
        <v>31.125374224170926</v>
      </c>
      <c r="BL194" s="62">
        <f t="shared" si="10"/>
        <v>5.960509163928732</v>
      </c>
    </row>
    <row r="195" spans="1:67" x14ac:dyDescent="0.25">
      <c r="A195">
        <v>530</v>
      </c>
      <c r="B195" t="s">
        <v>207</v>
      </c>
      <c r="C195">
        <v>29.69</v>
      </c>
      <c r="D195">
        <v>69.69</v>
      </c>
      <c r="E195">
        <v>40</v>
      </c>
      <c r="F195">
        <v>950000</v>
      </c>
      <c r="G195">
        <v>135.93510703464099</v>
      </c>
      <c r="H195">
        <v>1.87015290993844</v>
      </c>
      <c r="I195">
        <v>92.307394935709397</v>
      </c>
      <c r="J195">
        <v>5.2784600407677003</v>
      </c>
      <c r="K195">
        <v>1752.6657582635401</v>
      </c>
      <c r="L195">
        <v>2.30525424327818</v>
      </c>
      <c r="M195">
        <v>9245.6621284508801</v>
      </c>
      <c r="N195">
        <v>1.67802734609992</v>
      </c>
      <c r="O195">
        <v>146933.10907139699</v>
      </c>
      <c r="P195">
        <v>1.5364567400981799</v>
      </c>
      <c r="Q195">
        <v>231214.21983864001</v>
      </c>
      <c r="R195">
        <v>0.39862050258955001</v>
      </c>
      <c r="S195">
        <v>93841.221498883693</v>
      </c>
      <c r="T195">
        <v>1.82712051539258</v>
      </c>
      <c r="U195">
        <v>1342.34572039812</v>
      </c>
      <c r="V195">
        <v>12.7737251623732</v>
      </c>
      <c r="W195">
        <v>2356.1801822993002</v>
      </c>
      <c r="X195">
        <v>2.1931577089703498</v>
      </c>
      <c r="Y195">
        <v>262.82307701080799</v>
      </c>
      <c r="Z195">
        <v>2.1054393626266599</v>
      </c>
      <c r="AA195">
        <v>30304.860051807998</v>
      </c>
      <c r="AB195">
        <v>1.97179273002111</v>
      </c>
      <c r="AC195">
        <v>406.570709750731</v>
      </c>
      <c r="AD195">
        <v>1.1178422335273701</v>
      </c>
      <c r="AE195">
        <v>1.0326496726903098</v>
      </c>
      <c r="AF195">
        <v>1.3929316409616099</v>
      </c>
      <c r="AG195">
        <v>0.78683072903423001</v>
      </c>
      <c r="AH195">
        <v>1.43325468803959</v>
      </c>
      <c r="AI195">
        <v>8.6744064976385165</v>
      </c>
      <c r="AJ195">
        <v>1.34582808137151</v>
      </c>
      <c r="AK195">
        <v>6.2357958388662897</v>
      </c>
      <c r="AL195">
        <v>2.1476959449069302</v>
      </c>
      <c r="AM195">
        <v>715.84902838433595</v>
      </c>
      <c r="AN195">
        <v>6.7995429663791001</v>
      </c>
      <c r="AO195">
        <v>5.2299105957622203</v>
      </c>
      <c r="AP195">
        <v>3.0069483666470398</v>
      </c>
      <c r="AR195">
        <v>144.503057850912</v>
      </c>
      <c r="AS195">
        <v>1.22329380405428</v>
      </c>
      <c r="AT195">
        <f t="shared" si="9"/>
        <v>130.35650901344846</v>
      </c>
      <c r="AU195">
        <v>1.22329380405428</v>
      </c>
      <c r="AV195">
        <v>1.3138384622189601</v>
      </c>
      <c r="AW195">
        <v>1.2390778260125599</v>
      </c>
      <c r="AX195">
        <v>0.425523077593008</v>
      </c>
      <c r="AZ195">
        <v>7394.9484029720697</v>
      </c>
      <c r="BA195">
        <v>5746.7823866017698</v>
      </c>
      <c r="BB195">
        <v>64360.197383643703</v>
      </c>
      <c r="BC195" s="47">
        <v>1965426.5517784399</v>
      </c>
      <c r="BD195" s="1" t="s">
        <v>1083</v>
      </c>
      <c r="BF195" t="s">
        <v>1242</v>
      </c>
      <c r="BH195" s="59">
        <v>19.28</v>
      </c>
      <c r="BI195" s="59">
        <v>6.67</v>
      </c>
      <c r="BJ195" s="51">
        <f t="shared" si="8"/>
        <v>34.595435684647299</v>
      </c>
      <c r="BK195" s="22">
        <f>IF(BD195="A",SQRT(BJ195^2+systematic_uncertainties!C$5^2+systematic_uncertainties!C$6^2+systematic_uncertainties!C$7^2+systematic_uncertainties!C$10^2+systematic_uncertainties!C$11^2),SQRT(BJ195^2+systematic_uncertainties!C$5^2+systematic_uncertainties!C$8^2+systematic_uncertainties!C$9^2+systematic_uncertainties!C$10^2+systematic_uncertainties!C$11^2))</f>
        <v>34.597827628961284</v>
      </c>
      <c r="BL195" s="62">
        <f t="shared" si="10"/>
        <v>6.6704611668637366</v>
      </c>
    </row>
    <row r="196" spans="1:67" x14ac:dyDescent="0.25">
      <c r="A196">
        <v>531</v>
      </c>
      <c r="B196" t="s">
        <v>208</v>
      </c>
      <c r="C196">
        <v>29.699000000000002</v>
      </c>
      <c r="D196">
        <v>69.698999999999998</v>
      </c>
      <c r="E196">
        <v>40</v>
      </c>
      <c r="F196">
        <v>950000</v>
      </c>
      <c r="G196">
        <v>138.843985166713</v>
      </c>
      <c r="H196">
        <v>2.2731778523518398</v>
      </c>
      <c r="I196">
        <v>94.892465255138305</v>
      </c>
      <c r="J196">
        <v>4.8227076115278296</v>
      </c>
      <c r="K196">
        <v>1805.5288174048401</v>
      </c>
      <c r="L196">
        <v>2.1556244465841101</v>
      </c>
      <c r="M196">
        <v>8791.0150072547203</v>
      </c>
      <c r="N196">
        <v>1.8695374314277999</v>
      </c>
      <c r="O196">
        <v>146834.58179242699</v>
      </c>
      <c r="P196">
        <v>1.7403363995341901</v>
      </c>
      <c r="Q196">
        <v>231140.101252772</v>
      </c>
      <c r="R196">
        <v>0.39862050258955001</v>
      </c>
      <c r="S196">
        <v>93091.236098794194</v>
      </c>
      <c r="T196">
        <v>2.4374645524555101</v>
      </c>
      <c r="U196">
        <v>1240.4567298438001</v>
      </c>
      <c r="V196">
        <v>13.0643999488703</v>
      </c>
      <c r="W196">
        <v>2501.6484327448602</v>
      </c>
      <c r="X196">
        <v>2.0648804127216298</v>
      </c>
      <c r="Y196">
        <v>253.25209226051601</v>
      </c>
      <c r="Z196">
        <v>2.06661732765579</v>
      </c>
      <c r="AA196">
        <v>31720.633020253299</v>
      </c>
      <c r="AB196">
        <v>2.3309175073929702</v>
      </c>
      <c r="AC196">
        <v>425.16592745382599</v>
      </c>
      <c r="AD196">
        <v>1.32550823535169</v>
      </c>
      <c r="AE196">
        <v>0.96513208346169521</v>
      </c>
      <c r="AF196">
        <v>1.7262546237773899</v>
      </c>
      <c r="AG196">
        <v>0.74201862250232575</v>
      </c>
      <c r="AH196">
        <v>1.54696422083366</v>
      </c>
      <c r="AI196">
        <v>8.1215306586321763</v>
      </c>
      <c r="AJ196">
        <v>1.51203507925544</v>
      </c>
      <c r="AK196">
        <v>6.0182465901674398</v>
      </c>
      <c r="AL196">
        <v>1.99430193709662</v>
      </c>
      <c r="AM196">
        <v>705.04659012019897</v>
      </c>
      <c r="AN196">
        <v>7.1106813910615498</v>
      </c>
      <c r="AO196">
        <v>5.0644279550402196</v>
      </c>
      <c r="AP196">
        <v>3.11052437694027</v>
      </c>
      <c r="AR196">
        <v>160.17067555391901</v>
      </c>
      <c r="AS196">
        <v>1.3073428862308401</v>
      </c>
      <c r="AT196">
        <f t="shared" si="9"/>
        <v>144.49029952761512</v>
      </c>
      <c r="AU196">
        <v>1.3073428862308401</v>
      </c>
      <c r="AV196">
        <v>1.30179627056095</v>
      </c>
      <c r="AW196">
        <v>1.2562357329249301</v>
      </c>
      <c r="AX196">
        <v>0.24901008750591599</v>
      </c>
      <c r="AZ196">
        <v>7152.1865581063003</v>
      </c>
      <c r="BA196">
        <v>5609.6718153761503</v>
      </c>
      <c r="BB196">
        <v>62228.1341183197</v>
      </c>
      <c r="BC196" s="47">
        <v>2126424.48558828</v>
      </c>
      <c r="BD196" s="1" t="s">
        <v>1083</v>
      </c>
      <c r="BF196" t="s">
        <v>1242</v>
      </c>
      <c r="BH196" s="59">
        <v>21.77</v>
      </c>
      <c r="BI196" s="59">
        <v>6.02</v>
      </c>
      <c r="BJ196" s="51">
        <f t="shared" si="8"/>
        <v>27.652733118971064</v>
      </c>
      <c r="BK196" s="22">
        <f>IF(BD196="A",SQRT(BJ196^2+systematic_uncertainties!C$5^2+systematic_uncertainties!C$6^2+systematic_uncertainties!C$7^2+systematic_uncertainties!C$10^2+systematic_uncertainties!C$11^2),SQRT(BJ196^2+systematic_uncertainties!C$5^2+systematic_uncertainties!C$8^2+systematic_uncertainties!C$9^2+systematic_uncertainties!C$10^2+systematic_uncertainties!C$11^2))</f>
        <v>27.655725544302548</v>
      </c>
      <c r="BL196" s="62">
        <f t="shared" si="10"/>
        <v>6.0206514509946656</v>
      </c>
    </row>
    <row r="197" spans="1:67" x14ac:dyDescent="0.25">
      <c r="A197">
        <v>532</v>
      </c>
      <c r="B197" t="s">
        <v>209</v>
      </c>
      <c r="C197">
        <v>29.69</v>
      </c>
      <c r="D197">
        <v>69.69</v>
      </c>
      <c r="E197">
        <v>40</v>
      </c>
      <c r="F197">
        <v>950000</v>
      </c>
      <c r="G197">
        <v>131.19973441488301</v>
      </c>
      <c r="H197">
        <v>2.2764491877494102</v>
      </c>
      <c r="I197">
        <v>93.076468780668804</v>
      </c>
      <c r="J197">
        <v>5.0136111139537203</v>
      </c>
      <c r="K197">
        <v>1651.3414447304301</v>
      </c>
      <c r="L197">
        <v>2.23755914455371</v>
      </c>
      <c r="M197">
        <v>8770.6132264748503</v>
      </c>
      <c r="N197">
        <v>2.1535269833469499</v>
      </c>
      <c r="O197">
        <v>149587.86811230899</v>
      </c>
      <c r="P197">
        <v>1.75338418763117</v>
      </c>
      <c r="Q197">
        <v>229590.485677869</v>
      </c>
      <c r="R197">
        <v>0.39862050258955001</v>
      </c>
      <c r="S197">
        <v>93611.429160550804</v>
      </c>
      <c r="T197">
        <v>2.0782774907153798</v>
      </c>
      <c r="U197">
        <v>1560.21965061076</v>
      </c>
      <c r="V197">
        <v>11.7357348869176</v>
      </c>
      <c r="W197">
        <v>2402.9688406253999</v>
      </c>
      <c r="X197">
        <v>2.3270985593093401</v>
      </c>
      <c r="Y197">
        <v>241.704732078001</v>
      </c>
      <c r="Z197">
        <v>2.1206401835867901</v>
      </c>
      <c r="AA197">
        <v>29808.487846431199</v>
      </c>
      <c r="AB197">
        <v>2.4297928555140902</v>
      </c>
      <c r="AC197">
        <v>415.16413538750902</v>
      </c>
      <c r="AD197">
        <v>1.5434703499087901</v>
      </c>
      <c r="AE197">
        <v>1.0485722412431995</v>
      </c>
      <c r="AF197">
        <v>1.6109137458209</v>
      </c>
      <c r="AG197">
        <v>0.7985870889070581</v>
      </c>
      <c r="AH197">
        <v>1.5417366299385999</v>
      </c>
      <c r="AI197">
        <v>8.7550004526552616</v>
      </c>
      <c r="AJ197">
        <v>1.2674782150159001</v>
      </c>
      <c r="AK197">
        <v>6.0725141661345496</v>
      </c>
      <c r="AL197">
        <v>1.98619979475204</v>
      </c>
      <c r="AM197">
        <v>661.96422786855999</v>
      </c>
      <c r="AN197">
        <v>7.0902387078292097</v>
      </c>
      <c r="AO197">
        <v>5.4735273722974904</v>
      </c>
      <c r="AP197">
        <v>2.9975379911575</v>
      </c>
      <c r="AR197">
        <v>145.02861911357499</v>
      </c>
      <c r="AS197">
        <v>0.99668642103687499</v>
      </c>
      <c r="AT197">
        <f t="shared" si="9"/>
        <v>130.8306189215179</v>
      </c>
      <c r="AU197">
        <v>0.99668642103687499</v>
      </c>
      <c r="AV197">
        <v>1.31272085481276</v>
      </c>
      <c r="AW197">
        <v>1.21726085369923</v>
      </c>
      <c r="AX197">
        <v>0.60732063334321296</v>
      </c>
      <c r="AZ197">
        <v>7665.5856314356597</v>
      </c>
      <c r="BA197">
        <v>5959.9659846320801</v>
      </c>
      <c r="BB197">
        <v>66158.158330675404</v>
      </c>
      <c r="BC197" s="47">
        <v>2047101.8737648199</v>
      </c>
      <c r="BD197" s="1" t="s">
        <v>1083</v>
      </c>
      <c r="BF197" t="s">
        <v>1242</v>
      </c>
      <c r="BH197" s="59">
        <v>19.66</v>
      </c>
      <c r="BI197" s="59">
        <v>6.54</v>
      </c>
      <c r="BJ197" s="51">
        <f t="shared" ref="BJ197:BJ241" si="11">BI197/BH197*100</f>
        <v>33.265513733468971</v>
      </c>
      <c r="BK197" s="22">
        <f>IF(BD197="A",SQRT(BJ197^2+systematic_uncertainties!C$5^2+systematic_uncertainties!C$6^2+systematic_uncertainties!C$7^2+systematic_uncertainties!C$10^2+systematic_uncertainties!C$11^2),SQRT(BJ197^2+systematic_uncertainties!C$5^2+systematic_uncertainties!C$8^2+systematic_uncertainties!C$9^2+systematic_uncertainties!C$10^2+systematic_uncertainties!C$11^2))</f>
        <v>33.268001298310089</v>
      </c>
      <c r="BL197" s="62">
        <f t="shared" si="10"/>
        <v>6.5404890552477637</v>
      </c>
    </row>
    <row r="198" spans="1:67" x14ac:dyDescent="0.25">
      <c r="A198">
        <v>533</v>
      </c>
      <c r="B198" t="s">
        <v>210</v>
      </c>
      <c r="C198">
        <v>41.54</v>
      </c>
      <c r="D198">
        <v>69.69</v>
      </c>
      <c r="E198">
        <v>28.15</v>
      </c>
      <c r="F198">
        <v>950000</v>
      </c>
      <c r="G198">
        <v>115.658432159695</v>
      </c>
      <c r="H198">
        <v>2.50397653863849</v>
      </c>
      <c r="I198">
        <v>86.858471605200293</v>
      </c>
      <c r="J198">
        <v>6.85165113627788</v>
      </c>
      <c r="K198">
        <v>6455.66252379665</v>
      </c>
      <c r="L198">
        <v>3.7355888228610201</v>
      </c>
      <c r="M198">
        <v>8056.8816630675501</v>
      </c>
      <c r="N198">
        <v>2.1181662509472901</v>
      </c>
      <c r="O198">
        <v>146756.95196502199</v>
      </c>
      <c r="P198">
        <v>1.8796941629122801</v>
      </c>
      <c r="Q198">
        <v>235629.987772972</v>
      </c>
      <c r="R198">
        <v>0.47246523902072202</v>
      </c>
      <c r="S198">
        <v>84472.261472843704</v>
      </c>
      <c r="T198">
        <v>2.0220186912624198</v>
      </c>
      <c r="U198">
        <v>3150.8417987175299</v>
      </c>
      <c r="V198">
        <v>10.178536725777599</v>
      </c>
      <c r="W198">
        <v>2398.26710481586</v>
      </c>
      <c r="X198">
        <v>2.71844090519427</v>
      </c>
      <c r="Y198">
        <v>229.41527175290699</v>
      </c>
      <c r="Z198">
        <v>2.3359542143816601</v>
      </c>
      <c r="AA198">
        <v>26774.951659193899</v>
      </c>
      <c r="AB198">
        <v>2.4276682390868598</v>
      </c>
      <c r="AC198">
        <v>386.30153298807301</v>
      </c>
      <c r="AD198">
        <v>1.3374125687248499</v>
      </c>
      <c r="AE198">
        <v>2.1408303824126431</v>
      </c>
      <c r="AF198">
        <v>1.43503546378583</v>
      </c>
      <c r="AG198">
        <v>1.5982258613588471</v>
      </c>
      <c r="AH198">
        <v>1.6027438127443401</v>
      </c>
      <c r="AI198">
        <v>17.935294277813728</v>
      </c>
      <c r="AJ198">
        <v>1.3909335565893599</v>
      </c>
      <c r="AK198">
        <v>5.4431913558988798</v>
      </c>
      <c r="AL198">
        <v>2.3928725381125702</v>
      </c>
      <c r="AM198">
        <v>587.98900388712104</v>
      </c>
      <c r="AN198">
        <v>9.2472683614921305</v>
      </c>
      <c r="AO198">
        <v>6.2744717065012496</v>
      </c>
      <c r="AP198">
        <v>3.2500103181160198</v>
      </c>
      <c r="AR198">
        <v>67.070837922932498</v>
      </c>
      <c r="AS198">
        <v>0.95046200847861495</v>
      </c>
      <c r="AT198">
        <f t="shared" si="9"/>
        <v>60.504742378952436</v>
      </c>
      <c r="AU198">
        <v>0.95046200847861495</v>
      </c>
      <c r="AV198">
        <v>1.3400873783816101</v>
      </c>
      <c r="AW198">
        <v>1.2440434247879999</v>
      </c>
      <c r="AX198">
        <v>0.54738257620185005</v>
      </c>
      <c r="AZ198">
        <v>14648.154769479501</v>
      </c>
      <c r="BA198">
        <v>11158.748463079301</v>
      </c>
      <c r="BB198">
        <v>126814.18973798399</v>
      </c>
      <c r="BC198" s="47">
        <v>1783465.1797543601</v>
      </c>
      <c r="BD198" s="1" t="s">
        <v>1083</v>
      </c>
      <c r="BF198" t="s">
        <v>1242</v>
      </c>
      <c r="BH198" s="59">
        <v>18.73</v>
      </c>
      <c r="BI198" s="59">
        <v>14.58</v>
      </c>
      <c r="BJ198" s="51">
        <f t="shared" si="11"/>
        <v>77.843032568072616</v>
      </c>
      <c r="BK198" s="22">
        <f>IF(BD198="A",SQRT(BJ198^2+systematic_uncertainties!C$5^2+systematic_uncertainties!C$6^2+systematic_uncertainties!C$7^2+systematic_uncertainties!C$10^2+systematic_uncertainties!C$11^2),SQRT(BJ198^2+systematic_uncertainties!C$5^2+systematic_uncertainties!C$8^2+systematic_uncertainties!C$9^2+systematic_uncertainties!C$10^2+systematic_uncertainties!C$11^2))</f>
        <v>77.844095638826474</v>
      </c>
      <c r="BL198" s="62">
        <f t="shared" si="10"/>
        <v>14.580199113152199</v>
      </c>
    </row>
    <row r="199" spans="1:67" x14ac:dyDescent="0.25">
      <c r="A199">
        <v>559</v>
      </c>
      <c r="B199" t="s">
        <v>211</v>
      </c>
      <c r="C199">
        <v>29.69</v>
      </c>
      <c r="D199">
        <v>69.69</v>
      </c>
      <c r="E199">
        <v>40</v>
      </c>
      <c r="F199">
        <v>950000</v>
      </c>
      <c r="G199">
        <v>110.767697643495</v>
      </c>
      <c r="H199">
        <v>2.5153463357387902</v>
      </c>
      <c r="I199">
        <v>88.331266765471298</v>
      </c>
      <c r="J199">
        <v>5.5545798147304497</v>
      </c>
      <c r="K199">
        <v>1794.4677749611999</v>
      </c>
      <c r="L199">
        <v>3.4898029161010502</v>
      </c>
      <c r="M199">
        <v>8338.3936370997799</v>
      </c>
      <c r="N199">
        <v>2.23741755376864</v>
      </c>
      <c r="O199">
        <v>150150.98993778299</v>
      </c>
      <c r="P199">
        <v>1.7007341026426299</v>
      </c>
      <c r="Q199">
        <v>230419.17129443999</v>
      </c>
      <c r="R199">
        <v>0.39862050258955001</v>
      </c>
      <c r="S199">
        <v>94610.7565629116</v>
      </c>
      <c r="T199">
        <v>2.1451985157148399</v>
      </c>
      <c r="U199">
        <v>1550.95253292389</v>
      </c>
      <c r="V199">
        <v>11.8421755407013</v>
      </c>
      <c r="W199">
        <v>3038.8792489391199</v>
      </c>
      <c r="X199">
        <v>3.2652902228602301</v>
      </c>
      <c r="Y199">
        <v>224.663973945442</v>
      </c>
      <c r="Z199">
        <v>2.7111810153262801</v>
      </c>
      <c r="AA199">
        <v>26390.8373594394</v>
      </c>
      <c r="AB199">
        <v>2.6000419347523098</v>
      </c>
      <c r="AC199">
        <v>415.33266720772599</v>
      </c>
      <c r="AD199">
        <v>1.29908425164457</v>
      </c>
      <c r="AE199">
        <v>0.92614683169051915</v>
      </c>
      <c r="AF199">
        <v>2.1742494346238401</v>
      </c>
      <c r="AG199">
        <v>0.70549566564219202</v>
      </c>
      <c r="AH199">
        <v>2.1845837834842299</v>
      </c>
      <c r="AI199">
        <v>7.7307278353291027</v>
      </c>
      <c r="AJ199">
        <v>2.0308345282452702</v>
      </c>
      <c r="AK199">
        <v>6.1614496357343702</v>
      </c>
      <c r="AL199">
        <v>2.21305772907884</v>
      </c>
      <c r="AM199">
        <v>586.38451621558704</v>
      </c>
      <c r="AN199">
        <v>7.2167598005096103</v>
      </c>
      <c r="AO199">
        <v>4.3275156398353403</v>
      </c>
      <c r="AP199">
        <v>4.3110476287445296</v>
      </c>
      <c r="AR199">
        <v>164.003475403382</v>
      </c>
      <c r="AS199">
        <v>1.8986164678192401</v>
      </c>
      <c r="AT199">
        <f t="shared" si="9"/>
        <v>147.9478762429726</v>
      </c>
      <c r="AU199">
        <v>1.8986164678192401</v>
      </c>
      <c r="AV199">
        <v>1.31214664235685</v>
      </c>
      <c r="AW199">
        <v>1.3483435639355099</v>
      </c>
      <c r="AX199">
        <v>0.30390687216255102</v>
      </c>
      <c r="AZ199">
        <v>6686.6740158966204</v>
      </c>
      <c r="BA199">
        <v>5199.1707532316595</v>
      </c>
      <c r="BB199">
        <v>57677.245598436602</v>
      </c>
      <c r="BC199" s="47">
        <v>2022164.33210478</v>
      </c>
      <c r="BD199" s="1" t="s">
        <v>1083</v>
      </c>
      <c r="BF199" t="s">
        <v>1242</v>
      </c>
      <c r="BH199" s="59">
        <v>17.59</v>
      </c>
      <c r="BI199" s="59">
        <v>6.39</v>
      </c>
      <c r="BJ199" s="51">
        <f t="shared" si="11"/>
        <v>36.327458783399656</v>
      </c>
      <c r="BK199" s="22">
        <f>IF(BD199="A",SQRT(BJ199^2+systematic_uncertainties!C$5^2+systematic_uncertainties!C$6^2+systematic_uncertainties!C$7^2+systematic_uncertainties!C$10^2+systematic_uncertainties!C$11^2),SQRT(BJ199^2+systematic_uncertainties!C$5^2+systematic_uncertainties!C$8^2+systematic_uncertainties!C$9^2+systematic_uncertainties!C$10^2+systematic_uncertainties!C$11^2))</f>
        <v>36.329736691756388</v>
      </c>
      <c r="BL199" s="62">
        <f t="shared" si="10"/>
        <v>6.3904006840799488</v>
      </c>
    </row>
    <row r="200" spans="1:67" x14ac:dyDescent="0.25">
      <c r="A200">
        <v>560</v>
      </c>
      <c r="B200" t="s">
        <v>212</v>
      </c>
      <c r="C200">
        <v>29.689</v>
      </c>
      <c r="D200">
        <v>69.688999999999993</v>
      </c>
      <c r="E200">
        <v>40</v>
      </c>
      <c r="F200">
        <v>950000</v>
      </c>
      <c r="G200">
        <v>121.47105498204</v>
      </c>
      <c r="H200">
        <v>2.1533755063189601</v>
      </c>
      <c r="I200">
        <v>91.603967442233198</v>
      </c>
      <c r="J200">
        <v>4.6975731093803503</v>
      </c>
      <c r="K200">
        <v>1644.2496809468</v>
      </c>
      <c r="L200">
        <v>2.6713845391920201</v>
      </c>
      <c r="M200">
        <v>9214.9183550543094</v>
      </c>
      <c r="N200">
        <v>1.8634875800156301</v>
      </c>
      <c r="O200">
        <v>149469.54642820999</v>
      </c>
      <c r="P200">
        <v>1.5244321664607099</v>
      </c>
      <c r="Q200">
        <v>229661.50288455401</v>
      </c>
      <c r="R200">
        <v>0.39862050258955001</v>
      </c>
      <c r="S200">
        <v>93801.557242539595</v>
      </c>
      <c r="T200">
        <v>1.6907787704206201</v>
      </c>
      <c r="U200">
        <v>1314.5490403639999</v>
      </c>
      <c r="V200">
        <v>12.841750863683099</v>
      </c>
      <c r="W200">
        <v>2656.7953500249901</v>
      </c>
      <c r="X200">
        <v>2.4627923849336799</v>
      </c>
      <c r="Y200">
        <v>248.970864400533</v>
      </c>
      <c r="Z200">
        <v>3.0585301803732401</v>
      </c>
      <c r="AA200">
        <v>29068.044702839401</v>
      </c>
      <c r="AB200">
        <v>1.7470564287595101</v>
      </c>
      <c r="AC200">
        <v>407.56483752719498</v>
      </c>
      <c r="AD200">
        <v>0.97370782619931795</v>
      </c>
      <c r="AE200">
        <v>0.93030308834556275</v>
      </c>
      <c r="AF200">
        <v>1.1880301052281701</v>
      </c>
      <c r="AG200">
        <v>0.70368148107326922</v>
      </c>
      <c r="AH200">
        <v>1.19752928312405</v>
      </c>
      <c r="AI200">
        <v>7.745547103284971</v>
      </c>
      <c r="AJ200">
        <v>0.91705992221418298</v>
      </c>
      <c r="AK200">
        <v>6.5485041833861102</v>
      </c>
      <c r="AL200">
        <v>1.74938961431031</v>
      </c>
      <c r="AM200">
        <v>674.76580865473397</v>
      </c>
      <c r="AN200">
        <v>7.5125824282893996</v>
      </c>
      <c r="AO200">
        <v>4.9694565858562703</v>
      </c>
      <c r="AP200">
        <v>3.0887540760233101</v>
      </c>
      <c r="AR200">
        <v>161.624343932991</v>
      </c>
      <c r="AS200">
        <v>1.0224683159410699</v>
      </c>
      <c r="AT200">
        <f t="shared" si="9"/>
        <v>145.80165679560159</v>
      </c>
      <c r="AU200">
        <v>1.0224683159410699</v>
      </c>
      <c r="AV200">
        <v>1.32266481872762</v>
      </c>
      <c r="AW200">
        <v>1.29959960784927</v>
      </c>
      <c r="AX200">
        <v>0.34283306645851502</v>
      </c>
      <c r="AZ200">
        <v>6732.5293223829203</v>
      </c>
      <c r="BA200">
        <v>5195.26539757916</v>
      </c>
      <c r="BB200">
        <v>57958.345184169099</v>
      </c>
      <c r="BC200" s="47">
        <v>1989906.92393417</v>
      </c>
      <c r="BD200" s="1" t="s">
        <v>1083</v>
      </c>
      <c r="BF200" t="s">
        <v>1242</v>
      </c>
      <c r="BH200" s="59">
        <v>14.06</v>
      </c>
      <c r="BI200" s="59">
        <v>6.25</v>
      </c>
      <c r="BJ200" s="51">
        <f t="shared" si="11"/>
        <v>44.452347083926028</v>
      </c>
      <c r="BK200" s="22">
        <f>IF(BD200="A",SQRT(BJ200^2+systematic_uncertainties!C$5^2+systematic_uncertainties!C$6^2+systematic_uncertainties!C$7^2+systematic_uncertainties!C$10^2+systematic_uncertainties!C$11^2),SQRT(BJ200^2+systematic_uncertainties!C$5^2+systematic_uncertainties!C$8^2+systematic_uncertainties!C$9^2+systematic_uncertainties!C$10^2+systematic_uncertainties!C$11^2))</f>
        <v>44.454208661301983</v>
      </c>
      <c r="BL200" s="62">
        <f t="shared" si="10"/>
        <v>6.2502617377790592</v>
      </c>
    </row>
    <row r="201" spans="1:67" x14ac:dyDescent="0.25">
      <c r="A201">
        <v>561</v>
      </c>
      <c r="B201" t="s">
        <v>213</v>
      </c>
      <c r="C201">
        <v>29.69</v>
      </c>
      <c r="D201">
        <v>46.07</v>
      </c>
      <c r="E201">
        <v>16.38</v>
      </c>
      <c r="F201">
        <v>950000</v>
      </c>
      <c r="G201">
        <v>97.243275734950004</v>
      </c>
      <c r="H201">
        <v>7.93046044093661</v>
      </c>
      <c r="I201">
        <v>70.822244848434195</v>
      </c>
      <c r="J201">
        <v>9.6110001958382192</v>
      </c>
      <c r="K201">
        <v>1281.9099739440101</v>
      </c>
      <c r="L201">
        <v>7.4962188501658398</v>
      </c>
      <c r="M201">
        <v>7320.3564209484102</v>
      </c>
      <c r="N201">
        <v>7.2691239555829998</v>
      </c>
      <c r="O201">
        <v>121649.479237123</v>
      </c>
      <c r="P201">
        <v>6.8305977502880104</v>
      </c>
      <c r="Q201">
        <v>269905.30227271799</v>
      </c>
      <c r="R201">
        <v>0.61131241683684101</v>
      </c>
      <c r="S201">
        <v>77243.864461368794</v>
      </c>
      <c r="T201">
        <v>7.7720748198466296</v>
      </c>
      <c r="U201">
        <v>951.01178794782595</v>
      </c>
      <c r="V201">
        <v>22.493544705211399</v>
      </c>
      <c r="W201">
        <v>2205.31844937808</v>
      </c>
      <c r="X201">
        <v>8.1002116093934902</v>
      </c>
      <c r="Y201">
        <v>191.21969936794699</v>
      </c>
      <c r="Z201">
        <v>6.8381722291049298</v>
      </c>
      <c r="AA201">
        <v>22650.0975043416</v>
      </c>
      <c r="AB201">
        <v>7.7222326401730497</v>
      </c>
      <c r="AC201">
        <v>321.21865884304799</v>
      </c>
      <c r="AD201">
        <v>6.9381955145387302</v>
      </c>
      <c r="AE201">
        <v>0.77625196554124831</v>
      </c>
      <c r="AF201">
        <v>6.2780337929319998</v>
      </c>
      <c r="AG201">
        <v>0.59076360242670112</v>
      </c>
      <c r="AH201">
        <v>7.0385042391427204</v>
      </c>
      <c r="AI201">
        <v>6.5290296773709597</v>
      </c>
      <c r="AJ201">
        <v>6.6967471968588699</v>
      </c>
      <c r="AK201">
        <v>5.5978836727522099</v>
      </c>
      <c r="AL201">
        <v>8.3326935083427092</v>
      </c>
      <c r="AM201">
        <v>545.76573717549297</v>
      </c>
      <c r="AN201">
        <v>12.4067003061883</v>
      </c>
      <c r="AO201">
        <v>4.1622628189939999</v>
      </c>
      <c r="AP201">
        <v>7.93944133347805</v>
      </c>
      <c r="AR201">
        <v>152.20680142008001</v>
      </c>
      <c r="AS201">
        <v>1.6503245198871199</v>
      </c>
      <c r="AT201">
        <f t="shared" si="9"/>
        <v>137.30607210883736</v>
      </c>
      <c r="AU201">
        <v>1.6503245198871199</v>
      </c>
      <c r="AV201">
        <v>1.30892880624048</v>
      </c>
      <c r="AW201">
        <v>2.2634968986068502</v>
      </c>
      <c r="AX201">
        <v>0.39569890848337502</v>
      </c>
      <c r="AZ201">
        <v>6092.79060665832</v>
      </c>
      <c r="BA201">
        <v>4740.0207037079199</v>
      </c>
      <c r="BB201">
        <v>52922.077131350197</v>
      </c>
      <c r="BC201" s="47">
        <v>1698008.7284053301</v>
      </c>
      <c r="BD201" s="1" t="s">
        <v>1083</v>
      </c>
      <c r="BF201" t="s">
        <v>1242</v>
      </c>
      <c r="BH201" s="59">
        <v>20.18</v>
      </c>
      <c r="BI201" s="59">
        <v>11.47</v>
      </c>
      <c r="BJ201" s="51">
        <f t="shared" si="11"/>
        <v>56.838453914767094</v>
      </c>
      <c r="BK201" s="22">
        <f>IF(BD201="A",SQRT(BJ201^2+systematic_uncertainties!C$5^2+systematic_uncertainties!C$6^2+systematic_uncertainties!C$7^2+systematic_uncertainties!C$10^2+systematic_uncertainties!C$11^2),SQRT(BJ201^2+systematic_uncertainties!C$5^2+systematic_uncertainties!C$8^2+systematic_uncertainties!C$9^2+systematic_uncertainties!C$10^2+systematic_uncertainties!C$11^2))</f>
        <v>56.839909833266375</v>
      </c>
      <c r="BL201" s="62">
        <f t="shared" si="10"/>
        <v>11.470293804353155</v>
      </c>
    </row>
    <row r="202" spans="1:67" x14ac:dyDescent="0.25">
      <c r="A202">
        <v>562</v>
      </c>
      <c r="B202" t="s">
        <v>214</v>
      </c>
      <c r="C202">
        <v>29.689</v>
      </c>
      <c r="D202">
        <v>69.688999999999993</v>
      </c>
      <c r="E202">
        <v>40</v>
      </c>
      <c r="F202">
        <v>950000</v>
      </c>
      <c r="G202">
        <v>112.07399178338601</v>
      </c>
      <c r="H202">
        <v>2.8031383199469002</v>
      </c>
      <c r="I202">
        <v>84.474729668084095</v>
      </c>
      <c r="J202">
        <v>4.8154621789441503</v>
      </c>
      <c r="K202">
        <v>1699.7344340448999</v>
      </c>
      <c r="L202">
        <v>2.7978336877349599</v>
      </c>
      <c r="M202">
        <v>8416.1781446898403</v>
      </c>
      <c r="N202">
        <v>2.4043633376656799</v>
      </c>
      <c r="O202">
        <v>149541.796133934</v>
      </c>
      <c r="P202">
        <v>2.2305545707688301</v>
      </c>
      <c r="Q202">
        <v>231835.32407063601</v>
      </c>
      <c r="R202">
        <v>0.39862050258955001</v>
      </c>
      <c r="S202">
        <v>92528.914565554805</v>
      </c>
      <c r="T202">
        <v>2.56755318285551</v>
      </c>
      <c r="U202">
        <v>1577.7646035286</v>
      </c>
      <c r="V202">
        <v>11.626747349284701</v>
      </c>
      <c r="W202">
        <v>3435.49243608496</v>
      </c>
      <c r="X202">
        <v>5.4188405326394502</v>
      </c>
      <c r="Y202">
        <v>225.82938794027899</v>
      </c>
      <c r="Z202">
        <v>2.4326879377303601</v>
      </c>
      <c r="AA202">
        <v>26322.556350776202</v>
      </c>
      <c r="AB202">
        <v>2.4287990258460699</v>
      </c>
      <c r="AC202">
        <v>395.95092909931901</v>
      </c>
      <c r="AD202">
        <v>1.72073461041683</v>
      </c>
      <c r="AE202">
        <v>0.87574336627293181</v>
      </c>
      <c r="AF202">
        <v>1.95870421652181</v>
      </c>
      <c r="AG202">
        <v>0.67315876953687193</v>
      </c>
      <c r="AH202">
        <v>2.1245667038655802</v>
      </c>
      <c r="AI202">
        <v>7.3479575297705422</v>
      </c>
      <c r="AJ202">
        <v>1.83218991108162</v>
      </c>
      <c r="AK202">
        <v>5.8120195524497902</v>
      </c>
      <c r="AL202">
        <v>2.4664832446690399</v>
      </c>
      <c r="AM202">
        <v>628.24038571430196</v>
      </c>
      <c r="AN202">
        <v>7.2230491612364203</v>
      </c>
      <c r="AO202">
        <v>4.3229677390881198</v>
      </c>
      <c r="AP202">
        <v>3.8077983922930998</v>
      </c>
      <c r="AR202">
        <v>164.02954078987401</v>
      </c>
      <c r="AS202">
        <v>1.03486005965795</v>
      </c>
      <c r="AT202">
        <f t="shared" si="9"/>
        <v>147.97138988233579</v>
      </c>
      <c r="AU202">
        <v>1.03486005965795</v>
      </c>
      <c r="AV202">
        <v>1.30114605048625</v>
      </c>
      <c r="AW202">
        <v>1.3535061263699899</v>
      </c>
      <c r="AX202">
        <v>0.56278110497398004</v>
      </c>
      <c r="AZ202">
        <v>6447.7641910197299</v>
      </c>
      <c r="BA202">
        <v>5058.7775623470798</v>
      </c>
      <c r="BB202">
        <v>55876.511180759699</v>
      </c>
      <c r="BC202" s="47">
        <v>1965877.29357978</v>
      </c>
      <c r="BD202" s="1" t="s">
        <v>1083</v>
      </c>
      <c r="BF202" t="s">
        <v>1242</v>
      </c>
      <c r="BH202" s="59">
        <v>21.49</v>
      </c>
      <c r="BI202" s="59">
        <v>6.38</v>
      </c>
      <c r="BJ202" s="51">
        <f t="shared" si="11"/>
        <v>29.688227082363895</v>
      </c>
      <c r="BK202" s="22">
        <f>IF(BD202="A",SQRT(BJ202^2+systematic_uncertainties!C$5^2+systematic_uncertainties!C$6^2+systematic_uncertainties!C$7^2+systematic_uncertainties!C$10^2+systematic_uncertainties!C$11^2),SQRT(BJ202^2+systematic_uncertainties!C$5^2+systematic_uncertainties!C$8^2+systematic_uncertainties!C$9^2+systematic_uncertainties!C$10^2+systematic_uncertainties!C$11^2))</f>
        <v>29.691014360017313</v>
      </c>
      <c r="BL202" s="62">
        <f t="shared" si="10"/>
        <v>6.3805989859677208</v>
      </c>
    </row>
    <row r="203" spans="1:67" x14ac:dyDescent="0.25">
      <c r="A203">
        <v>563</v>
      </c>
      <c r="B203" t="s">
        <v>215</v>
      </c>
      <c r="C203">
        <v>29.689</v>
      </c>
      <c r="D203">
        <v>48.509</v>
      </c>
      <c r="E203">
        <v>18.818999999999999</v>
      </c>
      <c r="F203">
        <v>950000</v>
      </c>
      <c r="G203">
        <v>115.36122470147799</v>
      </c>
      <c r="H203">
        <v>2.9392774169291198</v>
      </c>
      <c r="I203">
        <v>87.399578696490096</v>
      </c>
      <c r="J203">
        <v>7.9887717411855697</v>
      </c>
      <c r="K203">
        <v>2864.9752774612698</v>
      </c>
      <c r="L203">
        <v>4.0415744324037197</v>
      </c>
      <c r="M203">
        <v>8293.3653132844393</v>
      </c>
      <c r="N203">
        <v>3.1204471625783898</v>
      </c>
      <c r="O203">
        <v>152026.70103229801</v>
      </c>
      <c r="P203">
        <v>2.6779207839310599</v>
      </c>
      <c r="Q203">
        <v>229523.296454389</v>
      </c>
      <c r="R203">
        <v>0.57252467512934402</v>
      </c>
      <c r="S203">
        <v>92140.319123031397</v>
      </c>
      <c r="T203">
        <v>3.80284302500118</v>
      </c>
      <c r="U203">
        <v>2008.70027658395</v>
      </c>
      <c r="V203">
        <v>14.3714960619987</v>
      </c>
      <c r="W203">
        <v>3212.8779853989799</v>
      </c>
      <c r="X203">
        <v>3.2638740035545499</v>
      </c>
      <c r="Y203">
        <v>226.22276919410299</v>
      </c>
      <c r="Z203">
        <v>3.50100176630019</v>
      </c>
      <c r="AA203">
        <v>25628.328934855399</v>
      </c>
      <c r="AB203">
        <v>3.0788103178600901</v>
      </c>
      <c r="AC203">
        <v>410.46575196612702</v>
      </c>
      <c r="AD203">
        <v>2.21755595310578</v>
      </c>
      <c r="AE203">
        <v>1.097637031381776</v>
      </c>
      <c r="AF203">
        <v>3.0406037346194301</v>
      </c>
      <c r="AG203">
        <v>0.8361028856426197</v>
      </c>
      <c r="AH203">
        <v>2.4679192570227499</v>
      </c>
      <c r="AI203">
        <v>9.2135805213509521</v>
      </c>
      <c r="AJ203">
        <v>2.4019855447565202</v>
      </c>
      <c r="AK203">
        <v>5.6351849837995198</v>
      </c>
      <c r="AL203">
        <v>3.1654173181134801</v>
      </c>
      <c r="AM203">
        <v>608.80683412568305</v>
      </c>
      <c r="AN203">
        <v>9.5149219462473003</v>
      </c>
      <c r="AO203">
        <v>4.3575158273708503</v>
      </c>
      <c r="AP203">
        <v>5.5593768279035203</v>
      </c>
      <c r="AR203">
        <v>138.12564570786</v>
      </c>
      <c r="AS203">
        <v>1.8642869778983899</v>
      </c>
      <c r="AT203">
        <f t="shared" si="9"/>
        <v>124.60343225595902</v>
      </c>
      <c r="AU203">
        <v>1.8642869778983899</v>
      </c>
      <c r="AV203">
        <v>1.3122867269999401</v>
      </c>
      <c r="AW203">
        <v>1.6896156703089</v>
      </c>
      <c r="AX203">
        <v>0.26180758586130998</v>
      </c>
      <c r="AZ203">
        <v>8771.4388615659991</v>
      </c>
      <c r="BA203">
        <v>6818.1004652694501</v>
      </c>
      <c r="BB203">
        <v>76012.125638544603</v>
      </c>
      <c r="BC203" s="47">
        <v>2207181.4525174699</v>
      </c>
      <c r="BD203" s="1" t="s">
        <v>1083</v>
      </c>
      <c r="BF203" t="s">
        <v>1242</v>
      </c>
      <c r="BH203" s="59">
        <v>20.82</v>
      </c>
      <c r="BI203" s="59">
        <v>9.4600000000000009</v>
      </c>
      <c r="BJ203" s="51">
        <f t="shared" si="11"/>
        <v>45.437079731027865</v>
      </c>
      <c r="BK203" s="22">
        <f>IF(BD203="A",SQRT(BJ203^2+systematic_uncertainties!C$5^2+systematic_uncertainties!C$6^2+systematic_uncertainties!C$7^2+systematic_uncertainties!C$10^2+systematic_uncertainties!C$11^2),SQRT(BJ203^2+systematic_uncertainties!C$5^2+systematic_uncertainties!C$8^2+systematic_uncertainties!C$9^2+systematic_uncertainties!C$10^2+systematic_uncertainties!C$11^2))</f>
        <v>45.43890096510404</v>
      </c>
      <c r="BL203" s="62">
        <f t="shared" si="10"/>
        <v>9.4603791809346607</v>
      </c>
    </row>
    <row r="204" spans="1:67" x14ac:dyDescent="0.25">
      <c r="A204">
        <v>564</v>
      </c>
      <c r="B204" t="s">
        <v>216</v>
      </c>
      <c r="C204">
        <v>29.7</v>
      </c>
      <c r="D204">
        <v>69.7</v>
      </c>
      <c r="E204">
        <v>40</v>
      </c>
      <c r="F204">
        <v>950000</v>
      </c>
      <c r="G204">
        <v>123.14433150068599</v>
      </c>
      <c r="H204">
        <v>2.11650950985891</v>
      </c>
      <c r="I204">
        <v>91.300187133888102</v>
      </c>
      <c r="J204">
        <v>4.8546372804521098</v>
      </c>
      <c r="K204">
        <v>1884.30996297517</v>
      </c>
      <c r="L204">
        <v>4.3747334387789296</v>
      </c>
      <c r="M204">
        <v>8868.0617039404005</v>
      </c>
      <c r="N204">
        <v>1.65752456799376</v>
      </c>
      <c r="O204">
        <v>149953.609054609</v>
      </c>
      <c r="P204">
        <v>1.53512516432214</v>
      </c>
      <c r="Q204">
        <v>231617.26905374599</v>
      </c>
      <c r="R204">
        <v>0.39862050258955001</v>
      </c>
      <c r="S204">
        <v>92561.476944717506</v>
      </c>
      <c r="T204">
        <v>1.72445928949937</v>
      </c>
      <c r="U204">
        <v>1274.70798101887</v>
      </c>
      <c r="V204">
        <v>13.0054012719624</v>
      </c>
      <c r="W204">
        <v>2791.9191756678802</v>
      </c>
      <c r="X204">
        <v>2.5817459293730298</v>
      </c>
      <c r="Y204">
        <v>233.20250736382201</v>
      </c>
      <c r="Z204">
        <v>1.8744790479536799</v>
      </c>
      <c r="AA204">
        <v>26358.0932781847</v>
      </c>
      <c r="AB204">
        <v>1.78766715559936</v>
      </c>
      <c r="AC204">
        <v>400.80480091615499</v>
      </c>
      <c r="AD204">
        <v>1.2159272157357299</v>
      </c>
      <c r="AE204">
        <v>0.92075038858206948</v>
      </c>
      <c r="AF204">
        <v>1.4469589347351799</v>
      </c>
      <c r="AG204">
        <v>0.69924159935083741</v>
      </c>
      <c r="AH204">
        <v>1.3875367749334899</v>
      </c>
      <c r="AI204">
        <v>7.7512903190520595</v>
      </c>
      <c r="AJ204">
        <v>1.2655690441669201</v>
      </c>
      <c r="AK204">
        <v>6.1261899554002603</v>
      </c>
      <c r="AL204">
        <v>2.1384284990395499</v>
      </c>
      <c r="AM204">
        <v>665.50088459338303</v>
      </c>
      <c r="AN204">
        <v>7.5561678602902402</v>
      </c>
      <c r="AO204">
        <v>4.3078883171435001</v>
      </c>
      <c r="AP204">
        <v>3.60847613580935</v>
      </c>
      <c r="AR204">
        <v>159.851193813365</v>
      </c>
      <c r="AS204">
        <v>1.0226251389885701</v>
      </c>
      <c r="AT204">
        <f t="shared" si="9"/>
        <v>144.20209438502826</v>
      </c>
      <c r="AU204">
        <v>1.0226251389885701</v>
      </c>
      <c r="AV204">
        <v>1.3170565834279799</v>
      </c>
      <c r="AW204">
        <v>1.30093170770554</v>
      </c>
      <c r="AX204">
        <v>0.52128927988932905</v>
      </c>
      <c r="AZ204">
        <v>6702.5013060383399</v>
      </c>
      <c r="BA204">
        <v>5194.4291195617297</v>
      </c>
      <c r="BB204">
        <v>58320.087529670898</v>
      </c>
      <c r="BC204" s="47">
        <v>1967757.52276313</v>
      </c>
      <c r="BD204" s="1" t="s">
        <v>1083</v>
      </c>
      <c r="BF204" t="s">
        <v>1242</v>
      </c>
      <c r="BH204" s="59">
        <v>16.25</v>
      </c>
      <c r="BI204" s="59">
        <v>6.33</v>
      </c>
      <c r="BJ204" s="51">
        <f t="shared" si="11"/>
        <v>38.953846153846158</v>
      </c>
      <c r="BK204" s="22">
        <f>IF(BD204="A",SQRT(BJ204^2+systematic_uncertainties!C$5^2+systematic_uncertainties!C$6^2+systematic_uncertainties!C$7^2+systematic_uncertainties!C$10^2+systematic_uncertainties!C$11^2),SQRT(BJ204^2+systematic_uncertainties!C$5^2+systematic_uncertainties!C$8^2+systematic_uncertainties!C$9^2+systematic_uncertainties!C$10^2+systematic_uncertainties!C$11^2))</f>
        <v>38.955970487336913</v>
      </c>
      <c r="BL204" s="62">
        <f t="shared" si="10"/>
        <v>6.3303452041922483</v>
      </c>
    </row>
    <row r="205" spans="1:67" x14ac:dyDescent="0.25">
      <c r="A205">
        <v>565</v>
      </c>
      <c r="B205" t="s">
        <v>217</v>
      </c>
      <c r="C205">
        <v>30.027999999999999</v>
      </c>
      <c r="D205">
        <v>54.537999999999997</v>
      </c>
      <c r="E205">
        <v>24.51</v>
      </c>
      <c r="F205">
        <v>950000</v>
      </c>
      <c r="G205">
        <v>108.81941476459301</v>
      </c>
      <c r="H205">
        <v>2.0233157752105702</v>
      </c>
      <c r="I205">
        <v>81.539925889098498</v>
      </c>
      <c r="J205">
        <v>8.0003291913646493</v>
      </c>
      <c r="K205">
        <v>9934.8866502823403</v>
      </c>
      <c r="L205">
        <v>3.27763568453573</v>
      </c>
      <c r="M205">
        <v>7504.09251041894</v>
      </c>
      <c r="N205">
        <v>0.71416949982917899</v>
      </c>
      <c r="O205">
        <v>149753.179876273</v>
      </c>
      <c r="P205">
        <v>0.742370719060652</v>
      </c>
      <c r="Q205">
        <v>234311.72996785701</v>
      </c>
      <c r="R205">
        <v>0.50292273230501605</v>
      </c>
      <c r="S205">
        <v>81231.971070071493</v>
      </c>
      <c r="T205">
        <v>0.94512188633862804</v>
      </c>
      <c r="U205">
        <v>4460.6673491881602</v>
      </c>
      <c r="V205">
        <v>9.4475972049764803</v>
      </c>
      <c r="W205">
        <v>2571.4222268133599</v>
      </c>
      <c r="X205">
        <v>2.3863647016013201</v>
      </c>
      <c r="Y205">
        <v>192.031237090009</v>
      </c>
      <c r="Z205">
        <v>0.92984286098692903</v>
      </c>
      <c r="AA205">
        <v>23120.053998885101</v>
      </c>
      <c r="AB205">
        <v>1.27445199731551</v>
      </c>
      <c r="AC205">
        <v>362.72691302180903</v>
      </c>
      <c r="AD205">
        <v>0.70679221726436103</v>
      </c>
      <c r="AE205">
        <v>2.875954100195127</v>
      </c>
      <c r="AF205">
        <v>2.7526926282345001</v>
      </c>
      <c r="AG205">
        <v>2.1394841274369445</v>
      </c>
      <c r="AH205">
        <v>2.7951217637652501</v>
      </c>
      <c r="AI205">
        <v>24.143836812836653</v>
      </c>
      <c r="AJ205">
        <v>2.6079531277668599</v>
      </c>
      <c r="AK205">
        <v>5.8756790948140898</v>
      </c>
      <c r="AL205">
        <v>2.0485048282670002</v>
      </c>
      <c r="AM205">
        <v>557.11338979050902</v>
      </c>
      <c r="AN205">
        <v>9.7974748838307999</v>
      </c>
      <c r="AO205">
        <v>6.6449224715562298</v>
      </c>
      <c r="AP205">
        <v>3.60724561421135</v>
      </c>
      <c r="AR205">
        <v>47.361683029231401</v>
      </c>
      <c r="AS205">
        <v>2.90504873325707</v>
      </c>
      <c r="AT205">
        <f t="shared" si="9"/>
        <v>42.725072759788155</v>
      </c>
      <c r="AU205">
        <v>2.90504873325707</v>
      </c>
      <c r="AV205">
        <v>1.34505953559794</v>
      </c>
      <c r="AW205">
        <v>1.1825143547863599</v>
      </c>
      <c r="AX205">
        <v>0.16886262731194199</v>
      </c>
      <c r="AZ205">
        <v>18373.330530323699</v>
      </c>
      <c r="BA205">
        <v>13950.871351010701</v>
      </c>
      <c r="BB205">
        <v>159375.71198548601</v>
      </c>
      <c r="BC205" s="47">
        <v>1561252.7896871399</v>
      </c>
      <c r="BD205" s="1" t="s">
        <v>1082</v>
      </c>
      <c r="BF205" t="s">
        <v>1242</v>
      </c>
      <c r="BH205" s="59">
        <v>20.41</v>
      </c>
      <c r="BI205" s="59">
        <v>19.670000000000002</v>
      </c>
      <c r="BJ205" s="51">
        <f t="shared" si="11"/>
        <v>96.374326310632057</v>
      </c>
      <c r="BK205" s="22">
        <f>IF(BD205="A",SQRT(BJ205^2+systematic_uncertainties!C$5^2+systematic_uncertainties!C$6^2+systematic_uncertainties!C$7^2+systematic_uncertainties!C$10^2+systematic_uncertainties!C$11^2),SQRT(BJ205^2+systematic_uncertainties!C$5^2+systematic_uncertainties!C$8^2+systematic_uncertainties!C$9^2+systematic_uncertainties!C$10^2+systematic_uncertainties!C$11^2))</f>
        <v>96.383712528212413</v>
      </c>
      <c r="BL205" s="62">
        <f t="shared" si="10"/>
        <v>19.671915727008155</v>
      </c>
    </row>
    <row r="206" spans="1:67" x14ac:dyDescent="0.25">
      <c r="A206">
        <v>566</v>
      </c>
      <c r="B206" t="s">
        <v>218</v>
      </c>
      <c r="C206">
        <v>44.792000000000002</v>
      </c>
      <c r="D206">
        <v>55.826000000000001</v>
      </c>
      <c r="E206">
        <v>11.034000000000001</v>
      </c>
      <c r="F206">
        <v>950000</v>
      </c>
      <c r="G206">
        <v>18.276940730518099</v>
      </c>
      <c r="H206">
        <v>10.156429902971</v>
      </c>
      <c r="I206">
        <v>25.481110879507</v>
      </c>
      <c r="J206">
        <v>18.044806151467501</v>
      </c>
      <c r="K206">
        <v>54810.6369942686</v>
      </c>
      <c r="L206">
        <v>1.9655667261351599</v>
      </c>
      <c r="M206">
        <v>1264.0012560554201</v>
      </c>
      <c r="N206">
        <v>5.6105406248511596</v>
      </c>
      <c r="O206">
        <v>116020.565705318</v>
      </c>
      <c r="P206">
        <v>1.62671263516454</v>
      </c>
      <c r="Q206">
        <v>277168.031319195</v>
      </c>
      <c r="R206">
        <v>0.75422538554691299</v>
      </c>
      <c r="S206">
        <v>19324.233821428501</v>
      </c>
      <c r="T206">
        <v>4.6081523653595102</v>
      </c>
      <c r="U206">
        <v>22362.305887553401</v>
      </c>
      <c r="V206">
        <v>7.3753179693311397</v>
      </c>
      <c r="W206">
        <v>721.79828701536906</v>
      </c>
      <c r="X206">
        <v>5.2530183376068997</v>
      </c>
      <c r="Y206">
        <v>30.2505648221324</v>
      </c>
      <c r="Z206">
        <v>5.0047572792697599</v>
      </c>
      <c r="AA206">
        <v>4288.3974894869698</v>
      </c>
      <c r="AB206">
        <v>6.2328570187498604</v>
      </c>
      <c r="AC206">
        <v>83.988658586057696</v>
      </c>
      <c r="AD206">
        <v>2.58977500296273</v>
      </c>
      <c r="AE206">
        <v>17.015706837124149</v>
      </c>
      <c r="AF206">
        <v>1.40453593540139</v>
      </c>
      <c r="AG206">
        <v>12.488442405627275</v>
      </c>
      <c r="AH206">
        <v>1.28522505237517</v>
      </c>
      <c r="AI206">
        <v>141.99517985285789</v>
      </c>
      <c r="AJ206">
        <v>1.2612444482449201</v>
      </c>
      <c r="AK206">
        <v>1.3788674135605099</v>
      </c>
      <c r="AL206">
        <v>5.8885589956458997</v>
      </c>
      <c r="AM206">
        <v>74.3383181382532</v>
      </c>
      <c r="AN206">
        <v>39.318217181454997</v>
      </c>
      <c r="AO206">
        <v>18.379341354383602</v>
      </c>
      <c r="AP206">
        <v>4.2549310649168604</v>
      </c>
      <c r="AR206">
        <v>1.85635522239159</v>
      </c>
      <c r="AS206">
        <v>2.21662365720309</v>
      </c>
      <c r="AT206">
        <f t="shared" si="9"/>
        <v>1.6746219068216359</v>
      </c>
      <c r="AU206">
        <v>2.21662365720309</v>
      </c>
      <c r="AV206">
        <v>1.3645703487794101</v>
      </c>
      <c r="AW206">
        <v>0.74323631247919397</v>
      </c>
      <c r="AX206">
        <v>3.6489951904328001E-2</v>
      </c>
      <c r="AZ206">
        <v>105668.237293731</v>
      </c>
      <c r="BA206">
        <v>79101.970416843702</v>
      </c>
      <c r="BB206">
        <v>909656.74206472305</v>
      </c>
      <c r="BC206" s="47">
        <v>350491.15745925001</v>
      </c>
      <c r="BD206" s="1" t="s">
        <v>1082</v>
      </c>
      <c r="BF206" t="s">
        <v>1242</v>
      </c>
      <c r="BH206" s="59"/>
      <c r="BI206" s="59"/>
      <c r="BJ206" s="51"/>
      <c r="BO206">
        <f>MIN(BH193:BH241)</f>
        <v>8.59</v>
      </c>
    </row>
    <row r="207" spans="1:67" x14ac:dyDescent="0.25">
      <c r="A207">
        <v>567</v>
      </c>
      <c r="B207" t="s">
        <v>219</v>
      </c>
      <c r="C207">
        <v>29.689</v>
      </c>
      <c r="D207">
        <v>69.688999999999993</v>
      </c>
      <c r="E207">
        <v>40</v>
      </c>
      <c r="F207">
        <v>950000</v>
      </c>
      <c r="G207">
        <v>97.068379283521693</v>
      </c>
      <c r="H207">
        <v>1.9757761425351399</v>
      </c>
      <c r="I207">
        <v>83.534103904319394</v>
      </c>
      <c r="J207">
        <v>5.4301066514923599</v>
      </c>
      <c r="K207">
        <v>3725.0849760737501</v>
      </c>
      <c r="L207">
        <v>9.6284126258048506</v>
      </c>
      <c r="M207">
        <v>7142.7810236775604</v>
      </c>
      <c r="N207">
        <v>1.9306650500506499</v>
      </c>
      <c r="O207">
        <v>156242.726681617</v>
      </c>
      <c r="P207">
        <v>1.4979190003062799</v>
      </c>
      <c r="Q207">
        <v>226046.78208650101</v>
      </c>
      <c r="R207">
        <v>0.39862050258955001</v>
      </c>
      <c r="S207">
        <v>90284.243165385196</v>
      </c>
      <c r="T207">
        <v>1.5118320370745499</v>
      </c>
      <c r="U207">
        <v>1446.2862964736801</v>
      </c>
      <c r="V207">
        <v>12.496427252201601</v>
      </c>
      <c r="W207">
        <v>3837.4155868866401</v>
      </c>
      <c r="X207">
        <v>1.5686898792334001</v>
      </c>
      <c r="Y207">
        <v>289.78762333196602</v>
      </c>
      <c r="Z207">
        <v>1.6637572231968301</v>
      </c>
      <c r="AA207">
        <v>27438.2063525169</v>
      </c>
      <c r="AB207">
        <v>2.9139995485207102</v>
      </c>
      <c r="AC207">
        <v>390.12629285197397</v>
      </c>
      <c r="AD207">
        <v>0.99223651470392404</v>
      </c>
      <c r="AE207">
        <v>1.0246504757395878</v>
      </c>
      <c r="AF207">
        <v>3.3055281707394499</v>
      </c>
      <c r="AG207">
        <v>0.77997952697923068</v>
      </c>
      <c r="AH207">
        <v>3.0234723491672102</v>
      </c>
      <c r="AI207">
        <v>8.6208208348434976</v>
      </c>
      <c r="AJ207">
        <v>2.98853475713865</v>
      </c>
      <c r="AK207">
        <v>4.5428927764295803</v>
      </c>
      <c r="AL207">
        <v>2.4296887721623199</v>
      </c>
      <c r="AM207">
        <v>486.40081320747299</v>
      </c>
      <c r="AN207">
        <v>8.3471214183850897</v>
      </c>
      <c r="AO207">
        <v>7.1219373978229701</v>
      </c>
      <c r="AP207">
        <v>4.7288763622308903</v>
      </c>
      <c r="AR207">
        <v>139.533573648774</v>
      </c>
      <c r="AS207">
        <v>2.83068906228785</v>
      </c>
      <c r="AT207">
        <f t="shared" si="9"/>
        <v>125.87352697955579</v>
      </c>
      <c r="AU207">
        <v>2.83068906228785</v>
      </c>
      <c r="AV207">
        <v>1.3142814973883701</v>
      </c>
      <c r="AW207">
        <v>1.7985203100832201</v>
      </c>
      <c r="AX207">
        <v>9.7910747739952994E-2</v>
      </c>
      <c r="AZ207">
        <v>7122.0647952634099</v>
      </c>
      <c r="BA207">
        <v>5533.2373494448502</v>
      </c>
      <c r="BB207">
        <v>61916.387559758201</v>
      </c>
      <c r="BC207" s="47">
        <v>1828609.41365398</v>
      </c>
      <c r="BD207" s="1" t="s">
        <v>1083</v>
      </c>
      <c r="BF207" t="s">
        <v>1242</v>
      </c>
      <c r="BH207" s="59">
        <v>19.78</v>
      </c>
      <c r="BI207" s="59">
        <v>9.94</v>
      </c>
      <c r="BJ207" s="51">
        <f t="shared" si="11"/>
        <v>50.252780586450953</v>
      </c>
      <c r="BK207" s="22">
        <f>IF(BD207="A",SQRT(BJ207^2+systematic_uncertainties!C$5^2+systematic_uncertainties!C$6^2+systematic_uncertainties!C$7^2+systematic_uncertainties!C$10^2+systematic_uncertainties!C$11^2),SQRT(BJ207^2+systematic_uncertainties!C$5^2+systematic_uncertainties!C$8^2+systematic_uncertainties!C$9^2+systematic_uncertainties!C$10^2+systematic_uncertainties!C$11^2))</f>
        <v>50.254427298524959</v>
      </c>
      <c r="BL207" s="62">
        <f t="shared" si="10"/>
        <v>9.9403257196482375</v>
      </c>
    </row>
    <row r="208" spans="1:67" x14ac:dyDescent="0.25">
      <c r="A208">
        <v>568</v>
      </c>
      <c r="B208" t="s">
        <v>220</v>
      </c>
      <c r="C208">
        <v>29.689</v>
      </c>
      <c r="D208">
        <v>36.777999999999999</v>
      </c>
      <c r="E208">
        <v>7.0880000000000001</v>
      </c>
      <c r="F208">
        <v>950000</v>
      </c>
      <c r="G208">
        <v>152.78747845855801</v>
      </c>
      <c r="H208">
        <v>4.9278270443452596</v>
      </c>
      <c r="I208">
        <v>71.838974285939599</v>
      </c>
      <c r="J208">
        <v>13.1527559881724</v>
      </c>
      <c r="K208">
        <v>4260.6211538010803</v>
      </c>
      <c r="L208">
        <v>24.066533218529099</v>
      </c>
      <c r="M208">
        <v>13762.003489602999</v>
      </c>
      <c r="N208">
        <v>5.27024333018917</v>
      </c>
      <c r="O208">
        <v>143262.89287735699</v>
      </c>
      <c r="P208">
        <v>6.41725863472191</v>
      </c>
      <c r="Q208">
        <v>217880.62427202601</v>
      </c>
      <c r="R208">
        <v>0.92924635557329305</v>
      </c>
      <c r="S208">
        <v>73266.058835706994</v>
      </c>
      <c r="T208">
        <v>6.3349569048422296</v>
      </c>
      <c r="U208">
        <v>2216.5507751575501</v>
      </c>
      <c r="V208">
        <v>21.8251089013878</v>
      </c>
      <c r="W208">
        <v>4843.2760923265096</v>
      </c>
      <c r="X208">
        <v>8.3858315087058504</v>
      </c>
      <c r="Y208">
        <v>352.45620883383299</v>
      </c>
      <c r="Z208">
        <v>4.7976508598905898</v>
      </c>
      <c r="AA208">
        <v>64761.517891276097</v>
      </c>
      <c r="AB208">
        <v>4.8634745612579504</v>
      </c>
      <c r="AC208">
        <v>335.68065450230398</v>
      </c>
      <c r="AD208">
        <v>4.0686826500144999</v>
      </c>
      <c r="AE208">
        <v>1.1548129031250358</v>
      </c>
      <c r="AF208">
        <v>4.74208164416605</v>
      </c>
      <c r="AG208">
        <v>0.86241016894259137</v>
      </c>
      <c r="AH208">
        <v>4.9089614008181197</v>
      </c>
      <c r="AI208">
        <v>9.7299067489860604</v>
      </c>
      <c r="AJ208">
        <v>4.7212374766513703</v>
      </c>
      <c r="AK208">
        <v>5.7364418453192396</v>
      </c>
      <c r="AL208">
        <v>4.50406420677065</v>
      </c>
      <c r="AM208">
        <v>403.36291976138699</v>
      </c>
      <c r="AN208">
        <v>17.957954284183401</v>
      </c>
      <c r="AO208">
        <v>17.102553571807</v>
      </c>
      <c r="AP208">
        <v>8.0627584427449204</v>
      </c>
      <c r="AR208">
        <v>110.71966896865899</v>
      </c>
      <c r="AS208">
        <v>2.7749263323347999</v>
      </c>
      <c r="AT208">
        <f t="shared" si="9"/>
        <v>99.880443642722085</v>
      </c>
      <c r="AU208">
        <v>2.7749263323347999</v>
      </c>
      <c r="AV208">
        <v>1.3379276708875101</v>
      </c>
      <c r="AW208">
        <v>3.4393021323773798</v>
      </c>
      <c r="AX208">
        <v>0.51205462680534097</v>
      </c>
      <c r="AZ208">
        <v>10000.2116991409</v>
      </c>
      <c r="BA208">
        <v>7627.8105075419899</v>
      </c>
      <c r="BB208">
        <v>86970.407631558701</v>
      </c>
      <c r="BC208" s="47">
        <v>1958963.21616472</v>
      </c>
      <c r="BD208" s="1" t="s">
        <v>1083</v>
      </c>
      <c r="BF208" t="s">
        <v>1242</v>
      </c>
      <c r="BH208" s="59">
        <v>12.49</v>
      </c>
      <c r="BI208" s="59">
        <v>24.39</v>
      </c>
      <c r="BJ208" s="51">
        <f t="shared" si="11"/>
        <v>195.27622097678145</v>
      </c>
      <c r="BK208" s="22">
        <f>IF(BD208="A",SQRT(BJ208^2+systematic_uncertainties!C$5^2+systematic_uncertainties!C$6^2+systematic_uncertainties!C$7^2+systematic_uncertainties!C$10^2+systematic_uncertainties!C$11^2),SQRT(BJ208^2+systematic_uncertainties!C$5^2+systematic_uncertainties!C$8^2+systematic_uncertainties!C$9^2+systematic_uncertainties!C$10^2+systematic_uncertainties!C$11^2))</f>
        <v>195.2766447515051</v>
      </c>
      <c r="BL208" s="62">
        <f t="shared" si="10"/>
        <v>24.390052929462989</v>
      </c>
    </row>
    <row r="209" spans="1:67" x14ac:dyDescent="0.25">
      <c r="A209">
        <v>568</v>
      </c>
      <c r="B209" t="s">
        <v>220</v>
      </c>
      <c r="C209">
        <v>46.883000000000003</v>
      </c>
      <c r="D209">
        <v>61.401000000000003</v>
      </c>
      <c r="E209">
        <v>14.519</v>
      </c>
      <c r="F209">
        <v>950000</v>
      </c>
      <c r="G209">
        <v>180.15981237836201</v>
      </c>
      <c r="H209">
        <v>2.34041906027241</v>
      </c>
      <c r="I209">
        <v>68.015332655343101</v>
      </c>
      <c r="J209">
        <v>9.2503818785558796</v>
      </c>
      <c r="K209">
        <v>1874.80887084963</v>
      </c>
      <c r="L209">
        <v>10.0336343081498</v>
      </c>
      <c r="M209">
        <v>16681.877381264101</v>
      </c>
      <c r="N209">
        <v>2.4979370814111199</v>
      </c>
      <c r="O209">
        <v>144047.84102924599</v>
      </c>
      <c r="P209">
        <v>2.3257430394491001</v>
      </c>
      <c r="Q209">
        <v>205789.939208489</v>
      </c>
      <c r="R209">
        <v>0.65189000864116697</v>
      </c>
      <c r="S209">
        <v>69340.588647729601</v>
      </c>
      <c r="T209">
        <v>2.5193918260999002</v>
      </c>
      <c r="U209">
        <v>2138.9455114125099</v>
      </c>
      <c r="V209">
        <v>17.2180632474745</v>
      </c>
      <c r="W209">
        <v>5626.8863880039899</v>
      </c>
      <c r="X209">
        <v>10.798070534423699</v>
      </c>
      <c r="Y209">
        <v>461.62018376293099</v>
      </c>
      <c r="Z209">
        <v>2.0916647424911199</v>
      </c>
      <c r="AA209">
        <v>85044.998517876404</v>
      </c>
      <c r="AB209">
        <v>2.61837661190309</v>
      </c>
      <c r="AC209">
        <v>308.28691694646199</v>
      </c>
      <c r="AD209">
        <v>1.4771956787645499</v>
      </c>
      <c r="AE209">
        <v>0.9964571381319518</v>
      </c>
      <c r="AF209">
        <v>4.0351041358522597</v>
      </c>
      <c r="AG209">
        <v>0.76157695234407607</v>
      </c>
      <c r="AH209">
        <v>4.3839345334557596</v>
      </c>
      <c r="AI209">
        <v>8.494709220058283</v>
      </c>
      <c r="AJ209">
        <v>4.4860341548306097</v>
      </c>
      <c r="AK209">
        <v>5.6887950577052804</v>
      </c>
      <c r="AL209">
        <v>2.6239336906370001</v>
      </c>
      <c r="AM209">
        <v>416.94868539356401</v>
      </c>
      <c r="AN209">
        <v>13.9480166664957</v>
      </c>
      <c r="AO209">
        <v>36.721986937388401</v>
      </c>
      <c r="AP209">
        <v>3.2440282788830501</v>
      </c>
      <c r="AR209">
        <v>112.238861144876</v>
      </c>
      <c r="AS209">
        <v>4.0800036458136804</v>
      </c>
      <c r="AT209">
        <f t="shared" si="9"/>
        <v>101.25091006438434</v>
      </c>
      <c r="AU209">
        <v>4.0800036458136804</v>
      </c>
      <c r="AV209">
        <v>1.31597764102216</v>
      </c>
      <c r="AW209">
        <v>2.54609875944222</v>
      </c>
      <c r="AX209">
        <v>0.38147806526857903</v>
      </c>
      <c r="AZ209">
        <v>6760.9220120281598</v>
      </c>
      <c r="BA209">
        <v>5297.0691241548902</v>
      </c>
      <c r="BB209">
        <v>59747.362675147</v>
      </c>
      <c r="BC209" s="47">
        <v>1411532.5337270901</v>
      </c>
      <c r="BD209" s="1" t="s">
        <v>1082</v>
      </c>
      <c r="BF209" t="s">
        <v>1242</v>
      </c>
      <c r="BH209" s="59">
        <v>23.71</v>
      </c>
      <c r="BI209" s="59">
        <v>17.78</v>
      </c>
      <c r="BJ209" s="51">
        <f t="shared" si="11"/>
        <v>74.989455925769718</v>
      </c>
      <c r="BK209" s="22">
        <f>IF(BD209="A",SQRT(BJ209^2+systematic_uncertainties!C$5^2+systematic_uncertainties!C$6^2+systematic_uncertainties!C$7^2+systematic_uncertainties!C$10^2+systematic_uncertainties!C$11^2),SQRT(BJ209^2+systematic_uncertainties!C$5^2+systematic_uncertainties!C$8^2+systematic_uncertainties!C$9^2+systematic_uncertainties!C$10^2+systematic_uncertainties!C$11^2))</f>
        <v>75.001518444201267</v>
      </c>
      <c r="BL209" s="62">
        <f t="shared" si="10"/>
        <v>17.782860023120122</v>
      </c>
    </row>
    <row r="210" spans="1:67" x14ac:dyDescent="0.25">
      <c r="A210">
        <v>569</v>
      </c>
      <c r="B210" t="s">
        <v>221</v>
      </c>
      <c r="C210">
        <v>30.027999999999999</v>
      </c>
      <c r="D210">
        <v>70.028000000000006</v>
      </c>
      <c r="E210">
        <v>40</v>
      </c>
      <c r="F210">
        <v>950000</v>
      </c>
      <c r="G210">
        <v>118.32807029535201</v>
      </c>
      <c r="H210">
        <v>2.4312743164808199</v>
      </c>
      <c r="I210">
        <v>82.922082550905998</v>
      </c>
      <c r="J210">
        <v>5.5038019569505403</v>
      </c>
      <c r="K210">
        <v>1691.1731222827</v>
      </c>
      <c r="L210">
        <v>4.4678277877472601</v>
      </c>
      <c r="M210">
        <v>8740.8364584870396</v>
      </c>
      <c r="N210">
        <v>2.7658728875994898</v>
      </c>
      <c r="O210">
        <v>141138.903368081</v>
      </c>
      <c r="P210">
        <v>1.77656161065165</v>
      </c>
      <c r="Q210">
        <v>241106.12128379801</v>
      </c>
      <c r="R210">
        <v>0.39862050258955001</v>
      </c>
      <c r="S210">
        <v>83602.831725542899</v>
      </c>
      <c r="T210">
        <v>1.9169325054591</v>
      </c>
      <c r="U210">
        <v>1138.5662338116499</v>
      </c>
      <c r="V210">
        <v>14.081623193783701</v>
      </c>
      <c r="W210">
        <v>2859.8834191996002</v>
      </c>
      <c r="X210">
        <v>2.9532275427771402</v>
      </c>
      <c r="Y210">
        <v>230.215342984778</v>
      </c>
      <c r="Z210">
        <v>3.83745394615514</v>
      </c>
      <c r="AA210">
        <v>32460.007634825801</v>
      </c>
      <c r="AB210">
        <v>3.5978561254295802</v>
      </c>
      <c r="AC210">
        <v>394.47219502507602</v>
      </c>
      <c r="AD210">
        <v>1.45961857283715</v>
      </c>
      <c r="AE210">
        <v>0.86130173296602752</v>
      </c>
      <c r="AF210">
        <v>1.5627587553574001</v>
      </c>
      <c r="AG210">
        <v>0.64892361134910903</v>
      </c>
      <c r="AH210">
        <v>1.6204606955409699</v>
      </c>
      <c r="AI210">
        <v>7.1773237585488028</v>
      </c>
      <c r="AJ210">
        <v>1.24830689782091</v>
      </c>
      <c r="AK210">
        <v>5.6224999953837997</v>
      </c>
      <c r="AL210">
        <v>2.4205558474426301</v>
      </c>
      <c r="AM210">
        <v>568.69829097472496</v>
      </c>
      <c r="AN210">
        <v>7.2041535836841897</v>
      </c>
      <c r="AO210">
        <v>6.8601611419377599</v>
      </c>
      <c r="AP210">
        <v>8.4760862150773697</v>
      </c>
      <c r="AR210">
        <v>169.42539216132801</v>
      </c>
      <c r="AS210">
        <v>1.0794913266564099</v>
      </c>
      <c r="AT210">
        <f t="shared" si="9"/>
        <v>152.83899862639348</v>
      </c>
      <c r="AU210">
        <v>1.0794913266564099</v>
      </c>
      <c r="AV210">
        <v>1.32727432922775</v>
      </c>
      <c r="AW210">
        <v>1.38622510270878</v>
      </c>
      <c r="AX210">
        <v>0.45819264043595298</v>
      </c>
      <c r="AZ210">
        <v>5984.4755081080302</v>
      </c>
      <c r="BA210">
        <v>4600.2625698925904</v>
      </c>
      <c r="BB210">
        <v>51558.664349696402</v>
      </c>
      <c r="BC210" s="47">
        <v>1848797.32078463</v>
      </c>
      <c r="BD210" s="1" t="s">
        <v>1083</v>
      </c>
      <c r="BF210" t="s">
        <v>1242</v>
      </c>
      <c r="BH210" s="59">
        <v>11.82</v>
      </c>
      <c r="BI210" s="59">
        <v>6.39</v>
      </c>
      <c r="BJ210" s="51">
        <f t="shared" si="11"/>
        <v>54.060913705583758</v>
      </c>
      <c r="BK210" s="22">
        <f>IF(BD210="A",SQRT(BJ210^2+systematic_uncertainties!C$5^2+systematic_uncertainties!C$6^2+systematic_uncertainties!C$7^2+systematic_uncertainties!C$10^2+systematic_uncertainties!C$11^2),SQRT(BJ210^2+systematic_uncertainties!C$5^2+systematic_uncertainties!C$8^2+systematic_uncertainties!C$9^2+systematic_uncertainties!C$10^2+systematic_uncertainties!C$11^2))</f>
        <v>54.062444424159395</v>
      </c>
      <c r="BL210" s="62">
        <f t="shared" si="10"/>
        <v>6.3901809309356405</v>
      </c>
    </row>
    <row r="211" spans="1:67" x14ac:dyDescent="0.25">
      <c r="A211">
        <v>570</v>
      </c>
      <c r="B211" t="s">
        <v>222</v>
      </c>
      <c r="C211">
        <v>29.689</v>
      </c>
      <c r="D211">
        <v>69.688999999999993</v>
      </c>
      <c r="E211">
        <v>40</v>
      </c>
      <c r="F211">
        <v>950000</v>
      </c>
      <c r="G211">
        <v>101.378399666888</v>
      </c>
      <c r="H211">
        <v>3.1209401644234198</v>
      </c>
      <c r="I211">
        <v>69.158817086033096</v>
      </c>
      <c r="J211">
        <v>6.4796659176771296</v>
      </c>
      <c r="K211">
        <v>1312.8857924604799</v>
      </c>
      <c r="L211">
        <v>3.80958021720771</v>
      </c>
      <c r="M211">
        <v>7373.0791608065501</v>
      </c>
      <c r="N211">
        <v>2.6762725907188099</v>
      </c>
      <c r="O211">
        <v>123102.648865262</v>
      </c>
      <c r="P211">
        <v>3.3300971573566698</v>
      </c>
      <c r="Q211">
        <v>268902.42360897397</v>
      </c>
      <c r="R211">
        <v>0.39862050258955001</v>
      </c>
      <c r="S211">
        <v>75785.143254881594</v>
      </c>
      <c r="T211">
        <v>3.3253119811639702</v>
      </c>
      <c r="U211">
        <v>1372.5960678414899</v>
      </c>
      <c r="V211">
        <v>12.9668385083391</v>
      </c>
      <c r="W211">
        <v>2243.66252849786</v>
      </c>
      <c r="X211">
        <v>4.0303262199501804</v>
      </c>
      <c r="Y211">
        <v>187.87546709862099</v>
      </c>
      <c r="Z211">
        <v>3.1127251916526499</v>
      </c>
      <c r="AA211">
        <v>22938.424404958001</v>
      </c>
      <c r="AB211">
        <v>3.0537127979846201</v>
      </c>
      <c r="AC211">
        <v>342.48198228356398</v>
      </c>
      <c r="AD211">
        <v>3.1116635277126501</v>
      </c>
      <c r="AE211">
        <v>0.83096349052689311</v>
      </c>
      <c r="AF211">
        <v>2.9560895164424799</v>
      </c>
      <c r="AG211">
        <v>0.63371456301566398</v>
      </c>
      <c r="AH211">
        <v>3.0525945592922299</v>
      </c>
      <c r="AI211">
        <v>6.9415098761004765</v>
      </c>
      <c r="AJ211">
        <v>2.8259272479926798</v>
      </c>
      <c r="AK211">
        <v>5.1576982154702096</v>
      </c>
      <c r="AL211">
        <v>3.21830701541383</v>
      </c>
      <c r="AM211">
        <v>528.63304562081896</v>
      </c>
      <c r="AN211">
        <v>8.2613842458905307</v>
      </c>
      <c r="AO211">
        <v>3.7095354749921099</v>
      </c>
      <c r="AP211">
        <v>5.7131449992206704</v>
      </c>
      <c r="AR211">
        <v>151.01871627896099</v>
      </c>
      <c r="AS211">
        <v>1.1897510021430699</v>
      </c>
      <c r="AT211">
        <f t="shared" si="9"/>
        <v>136.23429803214748</v>
      </c>
      <c r="AU211">
        <v>1.1897510021430699</v>
      </c>
      <c r="AV211">
        <v>1.3131211804541201</v>
      </c>
      <c r="AW211">
        <v>1.414178605032</v>
      </c>
      <c r="AX211">
        <v>0.54031816657693299</v>
      </c>
      <c r="AZ211">
        <v>5642.65478134969</v>
      </c>
      <c r="BA211">
        <v>4386.9854257350098</v>
      </c>
      <c r="BB211">
        <v>48783.304595340996</v>
      </c>
      <c r="BC211" s="47">
        <v>1569763.48097602</v>
      </c>
      <c r="BD211" s="1" t="s">
        <v>1083</v>
      </c>
      <c r="BF211" t="s">
        <v>1242</v>
      </c>
      <c r="BH211" s="59">
        <v>18.72</v>
      </c>
      <c r="BI211" s="59">
        <v>7.29</v>
      </c>
      <c r="BJ211" s="51">
        <f t="shared" si="11"/>
        <v>38.942307692307693</v>
      </c>
      <c r="BK211" s="22">
        <f>IF(BD211="A",SQRT(BJ211^2+systematic_uncertainties!C$5^2+systematic_uncertainties!C$6^2+systematic_uncertainties!C$7^2+systematic_uncertainties!C$10^2+systematic_uncertainties!C$11^2),SQRT(BJ211^2+systematic_uncertainties!C$5^2+systematic_uncertainties!C$8^2+systematic_uncertainties!C$9^2+systematic_uncertainties!C$10^2+systematic_uncertainties!C$11^2))</f>
        <v>38.944432655196252</v>
      </c>
      <c r="BL211" s="62">
        <f t="shared" si="10"/>
        <v>7.2903977930527386</v>
      </c>
    </row>
    <row r="212" spans="1:67" x14ac:dyDescent="0.25">
      <c r="A212">
        <v>571</v>
      </c>
      <c r="B212" t="s">
        <v>223</v>
      </c>
      <c r="C212">
        <v>30.027000000000001</v>
      </c>
      <c r="D212">
        <v>70.027000000000001</v>
      </c>
      <c r="E212">
        <v>40</v>
      </c>
      <c r="F212">
        <v>950000</v>
      </c>
      <c r="G212">
        <v>115.377115170458</v>
      </c>
      <c r="H212">
        <v>2.8466006358971998</v>
      </c>
      <c r="I212">
        <v>79.868127540994294</v>
      </c>
      <c r="J212">
        <v>6.0870273028852999</v>
      </c>
      <c r="K212">
        <v>1331.2330781307401</v>
      </c>
      <c r="L212">
        <v>2.7035423139252299</v>
      </c>
      <c r="M212">
        <v>9383.4854320733593</v>
      </c>
      <c r="N212">
        <v>2.7933466064786501</v>
      </c>
      <c r="O212">
        <v>137306.156191627</v>
      </c>
      <c r="P212">
        <v>1.9703605774964299</v>
      </c>
      <c r="Q212">
        <v>246801.63572200801</v>
      </c>
      <c r="R212">
        <v>0.39862050258955001</v>
      </c>
      <c r="S212">
        <v>81822.594306793602</v>
      </c>
      <c r="T212">
        <v>2.1536398509846801</v>
      </c>
      <c r="U212">
        <v>1391.07068454306</v>
      </c>
      <c r="V212">
        <v>13.6662459481506</v>
      </c>
      <c r="W212">
        <v>2263.4461438154799</v>
      </c>
      <c r="X212">
        <v>2.47856159634481</v>
      </c>
      <c r="Y212">
        <v>230.139439177979</v>
      </c>
      <c r="Z212">
        <v>2.3989045439708598</v>
      </c>
      <c r="AA212">
        <v>30336.950610937402</v>
      </c>
      <c r="AB212">
        <v>3.49156514331851</v>
      </c>
      <c r="AC212">
        <v>375.21476471944698</v>
      </c>
      <c r="AD212">
        <v>1.5603327210118401</v>
      </c>
      <c r="AE212">
        <v>0.8673377942148558</v>
      </c>
      <c r="AF212">
        <v>1.84971562181692</v>
      </c>
      <c r="AG212">
        <v>0.66614719857367244</v>
      </c>
      <c r="AH212">
        <v>2.0576325847599399</v>
      </c>
      <c r="AI212">
        <v>7.2869310299327097</v>
      </c>
      <c r="AJ212">
        <v>1.6537466331483801</v>
      </c>
      <c r="AK212">
        <v>6.3168735004902201</v>
      </c>
      <c r="AL212">
        <v>2.4952104210436001</v>
      </c>
      <c r="AM212">
        <v>594.76647485407796</v>
      </c>
      <c r="AN212">
        <v>8.6427638642487992</v>
      </c>
      <c r="AO212">
        <v>8.4425050927887195</v>
      </c>
      <c r="AP212">
        <v>4.4017561206426201</v>
      </c>
      <c r="AR212">
        <v>157.07946129457599</v>
      </c>
      <c r="AS212">
        <v>1.65116163571477</v>
      </c>
      <c r="AT212">
        <f t="shared" si="9"/>
        <v>141.70170871539651</v>
      </c>
      <c r="AU212">
        <v>1.65116163571477</v>
      </c>
      <c r="AV212">
        <v>1.30512823838557</v>
      </c>
      <c r="AW212">
        <v>1.5221850158296999</v>
      </c>
      <c r="AX212">
        <v>0.54289368335984001</v>
      </c>
      <c r="AZ212">
        <v>5234.1285722127504</v>
      </c>
      <c r="BA212">
        <v>4099.8444543104397</v>
      </c>
      <c r="BB212">
        <v>45567.501455172198</v>
      </c>
      <c r="BC212" s="47">
        <v>1527844.8476431901</v>
      </c>
      <c r="BD212" s="1" t="s">
        <v>1082</v>
      </c>
      <c r="BF212" t="s">
        <v>1242</v>
      </c>
      <c r="BH212" s="59">
        <v>20.97</v>
      </c>
      <c r="BI212" s="59">
        <v>7.56</v>
      </c>
      <c r="BJ212" s="51">
        <f t="shared" si="11"/>
        <v>36.051502145922747</v>
      </c>
      <c r="BK212" s="22">
        <f>IF(BD212="A",SQRT(BJ212^2+systematic_uncertainties!C$5^2+systematic_uncertainties!C$6^2+systematic_uncertainties!C$7^2+systematic_uncertainties!C$10^2+systematic_uncertainties!C$11^2),SQRT(BJ212^2+systematic_uncertainties!C$5^2+systematic_uncertainties!C$8^2+systematic_uncertainties!C$9^2+systematic_uncertainties!C$10^2+systematic_uncertainties!C$11^2))</f>
        <v>36.076586255775034</v>
      </c>
      <c r="BL212" s="62">
        <f t="shared" si="10"/>
        <v>7.5652601378360238</v>
      </c>
    </row>
    <row r="213" spans="1:67" x14ac:dyDescent="0.25">
      <c r="A213">
        <v>572</v>
      </c>
      <c r="B213" t="s">
        <v>224</v>
      </c>
      <c r="C213">
        <v>29.69</v>
      </c>
      <c r="D213">
        <v>69.69</v>
      </c>
      <c r="E213">
        <v>40</v>
      </c>
      <c r="F213">
        <v>950000</v>
      </c>
      <c r="G213">
        <v>97.584884418406403</v>
      </c>
      <c r="H213">
        <v>2.4815491636812501</v>
      </c>
      <c r="I213">
        <v>68.025047610090198</v>
      </c>
      <c r="J213">
        <v>6.3639775711364202</v>
      </c>
      <c r="K213">
        <v>1220.6822372837501</v>
      </c>
      <c r="L213">
        <v>2.94561958516474</v>
      </c>
      <c r="M213">
        <v>7514.07640044237</v>
      </c>
      <c r="N213">
        <v>2.0779750223890399</v>
      </c>
      <c r="O213">
        <v>120215.540056072</v>
      </c>
      <c r="P213">
        <v>2.3251318149445699</v>
      </c>
      <c r="Q213">
        <v>272109.07102446002</v>
      </c>
      <c r="R213">
        <v>0.39862050258955001</v>
      </c>
      <c r="S213">
        <v>76456.800210481495</v>
      </c>
      <c r="T213">
        <v>2.5045598819938699</v>
      </c>
      <c r="U213">
        <v>1204.71461135819</v>
      </c>
      <c r="V213">
        <v>13.8536195148841</v>
      </c>
      <c r="W213">
        <v>2064.6302016171699</v>
      </c>
      <c r="X213">
        <v>2.7889861606297899</v>
      </c>
      <c r="Y213">
        <v>182.60307740869899</v>
      </c>
      <c r="Z213">
        <v>2.3465256940297299</v>
      </c>
      <c r="AA213">
        <v>21528.2046900553</v>
      </c>
      <c r="AB213">
        <v>2.6059698854410001</v>
      </c>
      <c r="AC213">
        <v>348.02667625840797</v>
      </c>
      <c r="AD213">
        <v>1.72670354787853</v>
      </c>
      <c r="AE213">
        <v>0.73138004773573762</v>
      </c>
      <c r="AF213">
        <v>2.0137256828488699</v>
      </c>
      <c r="AG213">
        <v>0.56955593192422216</v>
      </c>
      <c r="AH213">
        <v>1.9612941086276201</v>
      </c>
      <c r="AI213">
        <v>6.1880704668573436</v>
      </c>
      <c r="AJ213">
        <v>1.86649413281579</v>
      </c>
      <c r="AK213">
        <v>5.8623563281801001</v>
      </c>
      <c r="AL213">
        <v>2.6074787856305299</v>
      </c>
      <c r="AM213">
        <v>562.484206962592</v>
      </c>
      <c r="AN213">
        <v>7.8661824141874401</v>
      </c>
      <c r="AO213">
        <v>3.1028300988933402</v>
      </c>
      <c r="AP213">
        <v>4.7603960951787299</v>
      </c>
      <c r="AR213">
        <v>170.466545361729</v>
      </c>
      <c r="AS213">
        <v>1.26377332958641</v>
      </c>
      <c r="AT213">
        <f t="shared" si="9"/>
        <v>153.77822509378407</v>
      </c>
      <c r="AU213">
        <v>1.26377332958641</v>
      </c>
      <c r="AV213">
        <v>1.2848514555135799</v>
      </c>
      <c r="AW213">
        <v>1.49735362305963</v>
      </c>
      <c r="AX213">
        <v>0.55370019154204797</v>
      </c>
      <c r="AZ213">
        <v>4961.8684030522099</v>
      </c>
      <c r="BA213">
        <v>3942.1733266829501</v>
      </c>
      <c r="BB213">
        <v>43373.963959214801</v>
      </c>
      <c r="BC213" s="47">
        <v>1592645.6711087499</v>
      </c>
      <c r="BD213" s="1" t="s">
        <v>1083</v>
      </c>
      <c r="BF213" t="s">
        <v>1242</v>
      </c>
      <c r="BH213" s="59">
        <v>26.25</v>
      </c>
      <c r="BI213" s="59">
        <v>6.76</v>
      </c>
      <c r="BJ213" s="51">
        <f t="shared" si="11"/>
        <v>25.75238095238095</v>
      </c>
      <c r="BK213" s="22">
        <f>IF(BD213="A",SQRT(BJ213^2+systematic_uncertainties!C$5^2+systematic_uncertainties!C$6^2+systematic_uncertainties!C$7^2+systematic_uncertainties!C$10^2+systematic_uncertainties!C$11^2),SQRT(BJ213^2+systematic_uncertainties!C$5^2+systematic_uncertainties!C$8^2+systematic_uncertainties!C$9^2+systematic_uncertainties!C$10^2+systematic_uncertainties!C$11^2))</f>
        <v>25.75559417193287</v>
      </c>
      <c r="BL213" s="62">
        <f t="shared" si="10"/>
        <v>6.7608434701323787</v>
      </c>
      <c r="BO213" s="22">
        <f>MAX(BH193:BH241)</f>
        <v>76.8</v>
      </c>
    </row>
    <row r="214" spans="1:67" x14ac:dyDescent="0.25">
      <c r="A214">
        <v>573</v>
      </c>
      <c r="B214" t="s">
        <v>225</v>
      </c>
      <c r="C214">
        <v>30.036000000000001</v>
      </c>
      <c r="D214">
        <v>70.036000000000001</v>
      </c>
      <c r="E214">
        <v>40</v>
      </c>
      <c r="F214">
        <v>950000</v>
      </c>
      <c r="G214">
        <v>111.416004589735</v>
      </c>
      <c r="H214">
        <v>2.95058885701614</v>
      </c>
      <c r="I214">
        <v>80.305176073221006</v>
      </c>
      <c r="J214">
        <v>5.2671510640811396</v>
      </c>
      <c r="K214">
        <v>1480.7165160235099</v>
      </c>
      <c r="L214">
        <v>2.8707957094185899</v>
      </c>
      <c r="M214">
        <v>8672.7670766501706</v>
      </c>
      <c r="N214">
        <v>2.7716290595965201</v>
      </c>
      <c r="O214">
        <v>141616.78197954601</v>
      </c>
      <c r="P214">
        <v>2.2071207083069302</v>
      </c>
      <c r="Q214">
        <v>242591.97144980601</v>
      </c>
      <c r="R214">
        <v>0.39862050258955001</v>
      </c>
      <c r="S214">
        <v>87459.122167385896</v>
      </c>
      <c r="T214">
        <v>2.3789984973776401</v>
      </c>
      <c r="U214">
        <v>1063.96726847993</v>
      </c>
      <c r="V214">
        <v>14.7163523502799</v>
      </c>
      <c r="W214">
        <v>2746.4601937070001</v>
      </c>
      <c r="X214">
        <v>2.34334026478097</v>
      </c>
      <c r="Y214">
        <v>209.88827865395501</v>
      </c>
      <c r="Z214">
        <v>2.3428071344131198</v>
      </c>
      <c r="AA214">
        <v>26224.4538930444</v>
      </c>
      <c r="AB214">
        <v>2.5139836010180501</v>
      </c>
      <c r="AC214">
        <v>394.253421976168</v>
      </c>
      <c r="AD214">
        <v>1.9973509520338599</v>
      </c>
      <c r="AE214">
        <v>0.80101948829822989</v>
      </c>
      <c r="AF214">
        <v>3.1624884153138901</v>
      </c>
      <c r="AG214">
        <v>0.61331312064737564</v>
      </c>
      <c r="AH214">
        <v>3.2129027805148902</v>
      </c>
      <c r="AI214">
        <v>6.7273052825357817</v>
      </c>
      <c r="AJ214">
        <v>3.08756451051137</v>
      </c>
      <c r="AK214">
        <v>6.5545549856905199</v>
      </c>
      <c r="AL214">
        <v>2.6407135257912899</v>
      </c>
      <c r="AM214">
        <v>601.68011386748901</v>
      </c>
      <c r="AN214">
        <v>7.8349797489669299</v>
      </c>
      <c r="AO214">
        <v>4.87399772778834</v>
      </c>
      <c r="AP214">
        <v>4.0211741162522401</v>
      </c>
      <c r="AR214">
        <v>179.061443813773</v>
      </c>
      <c r="AS214">
        <v>1.62981789898014</v>
      </c>
      <c r="AT214">
        <f t="shared" si="9"/>
        <v>161.53170086236952</v>
      </c>
      <c r="AU214">
        <v>1.62981789898014</v>
      </c>
      <c r="AV214">
        <v>1.3057610471580501</v>
      </c>
      <c r="AW214">
        <v>1.4574365440029899</v>
      </c>
      <c r="AX214">
        <v>0.31487502231039799</v>
      </c>
      <c r="AZ214">
        <v>5455.3299060794698</v>
      </c>
      <c r="BA214">
        <v>4263.1245095107297</v>
      </c>
      <c r="BB214">
        <v>47317.362602380403</v>
      </c>
      <c r="BC214" s="47">
        <v>1810531.1357555501</v>
      </c>
      <c r="BD214" s="1" t="s">
        <v>1083</v>
      </c>
      <c r="BF214" t="s">
        <v>1242</v>
      </c>
      <c r="BH214" s="59">
        <v>18.190000000000001</v>
      </c>
      <c r="BI214" s="59">
        <v>6.29</v>
      </c>
      <c r="BJ214" s="51">
        <f t="shared" si="11"/>
        <v>34.579439252336449</v>
      </c>
      <c r="BK214" s="22">
        <f>IF(BD214="A",SQRT(BJ214^2+systematic_uncertainties!C$5^2+systematic_uncertainties!C$6^2+systematic_uncertainties!C$7^2+systematic_uncertainties!C$10^2+systematic_uncertainties!C$11^2),SQRT(BJ214^2+systematic_uncertainties!C$5^2+systematic_uncertainties!C$8^2+systematic_uncertainties!C$9^2+systematic_uncertainties!C$10^2+systematic_uncertainties!C$11^2))</f>
        <v>34.581832303086195</v>
      </c>
      <c r="BL214" s="62">
        <f t="shared" si="10"/>
        <v>6.2904352959313794</v>
      </c>
    </row>
    <row r="215" spans="1:67" x14ac:dyDescent="0.25">
      <c r="A215">
        <v>574</v>
      </c>
      <c r="B215" t="s">
        <v>226</v>
      </c>
      <c r="C215">
        <v>29.689</v>
      </c>
      <c r="D215">
        <v>69.688999999999993</v>
      </c>
      <c r="E215">
        <v>40</v>
      </c>
      <c r="F215">
        <v>950000</v>
      </c>
      <c r="G215">
        <v>117.59014791556601</v>
      </c>
      <c r="H215">
        <v>2.3200830132583299</v>
      </c>
      <c r="I215">
        <v>81.9521793641442</v>
      </c>
      <c r="J215">
        <v>5.1184753101607399</v>
      </c>
      <c r="K215">
        <v>1566.21838772569</v>
      </c>
      <c r="L215">
        <v>2.06556859419238</v>
      </c>
      <c r="M215">
        <v>9150.7491363200006</v>
      </c>
      <c r="N215">
        <v>2.3403184046427401</v>
      </c>
      <c r="O215">
        <v>150291.83986000301</v>
      </c>
      <c r="P215">
        <v>2.0388457117191199</v>
      </c>
      <c r="Q215">
        <v>229696.597613914</v>
      </c>
      <c r="R215">
        <v>0.39862050258955001</v>
      </c>
      <c r="S215">
        <v>94318.133807252103</v>
      </c>
      <c r="T215">
        <v>2.2148820322762401</v>
      </c>
      <c r="U215">
        <v>1381.48519567427</v>
      </c>
      <c r="V215">
        <v>12.7045825979833</v>
      </c>
      <c r="W215">
        <v>2950.0432356287902</v>
      </c>
      <c r="X215">
        <v>2.1740643147229499</v>
      </c>
      <c r="Y215">
        <v>218.42546893936401</v>
      </c>
      <c r="Z215">
        <v>1.86078944021256</v>
      </c>
      <c r="AA215">
        <v>27094.3129905038</v>
      </c>
      <c r="AB215">
        <v>2.7000007247996498</v>
      </c>
      <c r="AC215">
        <v>409.25687821421201</v>
      </c>
      <c r="AD215">
        <v>1.40638346651074</v>
      </c>
      <c r="AE215">
        <v>0.83653451112774224</v>
      </c>
      <c r="AF215">
        <v>2.3328435079623802</v>
      </c>
      <c r="AG215">
        <v>0.66879213181469399</v>
      </c>
      <c r="AH215">
        <v>2.2331274747765701</v>
      </c>
      <c r="AI215">
        <v>7.0425034701749096</v>
      </c>
      <c r="AJ215">
        <v>2.0983317072030001</v>
      </c>
      <c r="AK215">
        <v>6.6794417030559403</v>
      </c>
      <c r="AL215">
        <v>2.00930674548502</v>
      </c>
      <c r="AM215">
        <v>670.81509794127999</v>
      </c>
      <c r="AN215">
        <v>7.1543841796005303</v>
      </c>
      <c r="AO215">
        <v>4.1427527928292696</v>
      </c>
      <c r="AP215">
        <v>4.5223719300654102</v>
      </c>
      <c r="AR215">
        <v>170.42944861428799</v>
      </c>
      <c r="AS215">
        <v>1.9067232406233701</v>
      </c>
      <c r="AT215">
        <f t="shared" si="9"/>
        <v>153.74476004076664</v>
      </c>
      <c r="AU215">
        <v>1.9067232406233701</v>
      </c>
      <c r="AV215">
        <v>1.25045814049996</v>
      </c>
      <c r="AW215">
        <v>1.3665568243735</v>
      </c>
      <c r="AX215">
        <v>0.20420327807565</v>
      </c>
      <c r="AZ215">
        <v>5888.8052275661703</v>
      </c>
      <c r="BA215">
        <v>4804.9590742785203</v>
      </c>
      <c r="BB215">
        <v>51222.967879320597</v>
      </c>
      <c r="BC215" s="47">
        <v>1942660.4778495801</v>
      </c>
      <c r="BD215" s="1" t="s">
        <v>1083</v>
      </c>
      <c r="BE215" s="1" t="s">
        <v>1224</v>
      </c>
      <c r="BH215" s="59">
        <v>38.01</v>
      </c>
      <c r="BI215" s="59">
        <v>6.03</v>
      </c>
      <c r="BJ215" s="51">
        <f t="shared" si="11"/>
        <v>15.864246250986582</v>
      </c>
      <c r="BK215" s="22">
        <f>IF(BD215="A",SQRT(BJ215^2+systematic_uncertainties!C$5^2+systematic_uncertainties!C$6^2+systematic_uncertainties!C$7^2+systematic_uncertainties!C$10^2+systematic_uncertainties!C$11^2),SQRT(BJ215^2+systematic_uncertainties!C$5^2+systematic_uncertainties!C$8^2+systematic_uncertainties!C$9^2+systematic_uncertainties!C$10^2+systematic_uncertainties!C$11^2))</f>
        <v>15.86946172825944</v>
      </c>
      <c r="BL215" s="62">
        <f t="shared" si="10"/>
        <v>6.0319824029114129</v>
      </c>
    </row>
    <row r="216" spans="1:67" x14ac:dyDescent="0.25">
      <c r="A216">
        <v>575</v>
      </c>
      <c r="B216" t="s">
        <v>227</v>
      </c>
      <c r="C216">
        <v>29.689</v>
      </c>
      <c r="D216">
        <v>69.688999999999993</v>
      </c>
      <c r="E216">
        <v>40</v>
      </c>
      <c r="F216">
        <v>950000</v>
      </c>
      <c r="G216">
        <v>135.893022563302</v>
      </c>
      <c r="H216">
        <v>4.0128508308169497</v>
      </c>
      <c r="I216">
        <v>66.481338916534995</v>
      </c>
      <c r="J216">
        <v>6.2959987009582896</v>
      </c>
      <c r="K216">
        <v>1342.5012110827199</v>
      </c>
      <c r="L216">
        <v>2.5388889171918199</v>
      </c>
      <c r="M216">
        <v>11943.7563538135</v>
      </c>
      <c r="N216">
        <v>4.4213727944065102</v>
      </c>
      <c r="O216">
        <v>137378.75787494</v>
      </c>
      <c r="P216">
        <v>3.2307412189827298</v>
      </c>
      <c r="Q216">
        <v>219773.71770976399</v>
      </c>
      <c r="R216">
        <v>0.39862050258955001</v>
      </c>
      <c r="S216">
        <v>71762.553637977093</v>
      </c>
      <c r="T216">
        <v>2.47419278284407</v>
      </c>
      <c r="U216">
        <v>1152.3769614483399</v>
      </c>
      <c r="V216">
        <v>13.6679702802068</v>
      </c>
      <c r="W216">
        <v>22199.856130158601</v>
      </c>
      <c r="X216">
        <v>8.7974740246622201</v>
      </c>
      <c r="Y216">
        <v>297.42121805554098</v>
      </c>
      <c r="Z216">
        <v>4.6789427858609196</v>
      </c>
      <c r="AA216">
        <v>55780.603800559496</v>
      </c>
      <c r="AB216">
        <v>4.5094709625791198</v>
      </c>
      <c r="AC216">
        <v>315.44924738364301</v>
      </c>
      <c r="AD216">
        <v>1.9893532518264101</v>
      </c>
      <c r="AE216">
        <v>0.68042706643672368</v>
      </c>
      <c r="AF216">
        <v>2.0683880115573001</v>
      </c>
      <c r="AG216">
        <v>0.58534421637701461</v>
      </c>
      <c r="AH216">
        <v>1.9060638571673201</v>
      </c>
      <c r="AI216">
        <v>5.7482012975297545</v>
      </c>
      <c r="AJ216">
        <v>1.9112919309610299</v>
      </c>
      <c r="AK216">
        <v>6.5029816107404104</v>
      </c>
      <c r="AL216">
        <v>1.8613695126741301</v>
      </c>
      <c r="AM216">
        <v>454.88587653520102</v>
      </c>
      <c r="AN216">
        <v>7.8401602794965104</v>
      </c>
      <c r="AO216">
        <v>22.1700533214538</v>
      </c>
      <c r="AP216">
        <v>5.2630018156191003</v>
      </c>
      <c r="AR216">
        <v>149.96226028160501</v>
      </c>
      <c r="AS216">
        <v>1.1081143243962299</v>
      </c>
      <c r="AT216">
        <f t="shared" ref="AT216:AT280" si="12">AR216*((EXP(1859.3*0.000013972)-1)/(EXP(2058.2*0.000013972)-1))</f>
        <v>135.28126687979821</v>
      </c>
      <c r="AU216">
        <v>1.1081143243962299</v>
      </c>
      <c r="AV216">
        <v>1.1638985969225399</v>
      </c>
      <c r="AW216">
        <v>1.4473666894885699</v>
      </c>
      <c r="AX216">
        <v>0.55248985017702701</v>
      </c>
      <c r="AZ216">
        <v>4959.2198290072502</v>
      </c>
      <c r="BA216">
        <v>4353.3343963445404</v>
      </c>
      <c r="BB216">
        <v>43310.600645943101</v>
      </c>
      <c r="BC216" s="47">
        <v>1550527.6064160699</v>
      </c>
      <c r="BD216" s="1" t="s">
        <v>1082</v>
      </c>
      <c r="BE216" s="1" t="s">
        <v>1224</v>
      </c>
      <c r="BH216" s="59">
        <v>76.8</v>
      </c>
      <c r="BI216" s="59">
        <v>7.04</v>
      </c>
      <c r="BJ216" s="51">
        <f t="shared" si="11"/>
        <v>9.1666666666666679</v>
      </c>
      <c r="BK216" s="22">
        <f>IF(BD216="A",SQRT(BJ216^2+systematic_uncertainties!C$5^2+systematic_uncertainties!C$6^2+systematic_uncertainties!C$7^2+systematic_uncertainties!C$10^2+systematic_uncertainties!C$11^2),SQRT(BJ216^2+systematic_uncertainties!C$5^2+systematic_uncertainties!C$8^2+systematic_uncertainties!C$9^2+systematic_uncertainties!C$10^2+systematic_uncertainties!C$11^2))</f>
        <v>9.2648284749735801</v>
      </c>
      <c r="BL216" s="62">
        <f t="shared" si="10"/>
        <v>7.115388268779709</v>
      </c>
    </row>
    <row r="217" spans="1:67" x14ac:dyDescent="0.25">
      <c r="A217">
        <v>576</v>
      </c>
      <c r="B217" t="s">
        <v>228</v>
      </c>
      <c r="C217">
        <v>29.689</v>
      </c>
      <c r="D217">
        <v>69.688999999999993</v>
      </c>
      <c r="E217">
        <v>40</v>
      </c>
      <c r="F217">
        <v>950000</v>
      </c>
      <c r="G217">
        <v>218.330661607004</v>
      </c>
      <c r="H217">
        <v>3.03484179687102</v>
      </c>
      <c r="I217">
        <v>58.1431020659818</v>
      </c>
      <c r="J217">
        <v>6.27789724949307</v>
      </c>
      <c r="K217">
        <v>1071.20613443869</v>
      </c>
      <c r="L217">
        <v>3.0766602789576298</v>
      </c>
      <c r="M217">
        <v>21937.043602102702</v>
      </c>
      <c r="N217">
        <v>2.5903356786794398</v>
      </c>
      <c r="O217">
        <v>138324.71945578701</v>
      </c>
      <c r="P217">
        <v>1.7573902891919899</v>
      </c>
      <c r="Q217">
        <v>195111.62794167199</v>
      </c>
      <c r="R217">
        <v>0.39862050258955001</v>
      </c>
      <c r="S217">
        <v>58429.486094398402</v>
      </c>
      <c r="T217">
        <v>2.0202248491294501</v>
      </c>
      <c r="U217">
        <v>1132.7782790860001</v>
      </c>
      <c r="V217">
        <v>13.756803052601899</v>
      </c>
      <c r="W217">
        <v>5944.0086590012197</v>
      </c>
      <c r="X217">
        <v>12.394486954053599</v>
      </c>
      <c r="Y217">
        <v>538.479983324508</v>
      </c>
      <c r="Z217">
        <v>2.2400796678064299</v>
      </c>
      <c r="AA217">
        <v>116156.17125785501</v>
      </c>
      <c r="AB217">
        <v>2.60045669047609</v>
      </c>
      <c r="AC217">
        <v>282.46294500365298</v>
      </c>
      <c r="AD217">
        <v>1.24969055639894</v>
      </c>
      <c r="AE217">
        <v>0.55213933373379265</v>
      </c>
      <c r="AF217">
        <v>1.6636263228778601</v>
      </c>
      <c r="AG217">
        <v>0.42245884392217975</v>
      </c>
      <c r="AH217">
        <v>1.9740259828809299</v>
      </c>
      <c r="AI217">
        <v>4.6103852205554965</v>
      </c>
      <c r="AJ217">
        <v>1.3315055741945001</v>
      </c>
      <c r="AK217">
        <v>6.2816697369847896</v>
      </c>
      <c r="AL217">
        <v>2.3726064049237401</v>
      </c>
      <c r="AM217">
        <v>321.960998394245</v>
      </c>
      <c r="AN217">
        <v>9.25971330390289</v>
      </c>
      <c r="AO217">
        <v>50.014706823000097</v>
      </c>
      <c r="AP217">
        <v>2.1604528419980502</v>
      </c>
      <c r="AR217">
        <v>186.24723913174699</v>
      </c>
      <c r="AS217">
        <v>1.3240317351349</v>
      </c>
      <c r="AT217">
        <f t="shared" si="12"/>
        <v>168.0140217631681</v>
      </c>
      <c r="AU217">
        <v>1.3240317351349</v>
      </c>
      <c r="AV217">
        <v>1.30934617228939</v>
      </c>
      <c r="AW217">
        <v>1.66966629843041</v>
      </c>
      <c r="AX217">
        <v>0.55679487723036902</v>
      </c>
      <c r="AZ217">
        <v>4039.7604699090398</v>
      </c>
      <c r="BA217">
        <v>3153.3453378224399</v>
      </c>
      <c r="BB217">
        <v>34856.307295088402</v>
      </c>
      <c r="BC217" s="47">
        <v>1394013.32960711</v>
      </c>
      <c r="BD217" s="1" t="s">
        <v>1082</v>
      </c>
      <c r="BE217" s="1" t="s">
        <v>1224</v>
      </c>
      <c r="BH217" s="59">
        <v>16.36</v>
      </c>
      <c r="BI217" s="59">
        <v>6.96</v>
      </c>
      <c r="BJ217" s="51">
        <f t="shared" si="11"/>
        <v>42.542787286063572</v>
      </c>
      <c r="BK217" s="22">
        <f>IF(BD217="A",SQRT(BJ217^2+systematic_uncertainties!C$5^2+systematic_uncertainties!C$6^2+systematic_uncertainties!C$7^2+systematic_uncertainties!C$10^2+systematic_uncertainties!C$11^2),SQRT(BJ217^2+systematic_uncertainties!C$5^2+systematic_uncertainties!C$8^2+systematic_uncertainties!C$9^2+systematic_uncertainties!C$10^2+systematic_uncertainties!C$11^2))</f>
        <v>42.564046083051778</v>
      </c>
      <c r="BL217" s="62">
        <f t="shared" si="10"/>
        <v>6.9634779391872703</v>
      </c>
    </row>
    <row r="218" spans="1:67" x14ac:dyDescent="0.25">
      <c r="A218">
        <v>577</v>
      </c>
      <c r="B218" t="s">
        <v>229</v>
      </c>
      <c r="C218">
        <v>29.69</v>
      </c>
      <c r="D218">
        <v>69.69</v>
      </c>
      <c r="E218">
        <v>40</v>
      </c>
      <c r="F218">
        <v>950000</v>
      </c>
      <c r="G218">
        <v>260.62055934310303</v>
      </c>
      <c r="H218">
        <v>2.3388653171896601</v>
      </c>
      <c r="I218">
        <v>44.750494467251997</v>
      </c>
      <c r="J218">
        <v>7.3580022068760096</v>
      </c>
      <c r="K218">
        <v>760.87174895054295</v>
      </c>
      <c r="L218">
        <v>7.4392911663017998</v>
      </c>
      <c r="M218">
        <v>26788.804391333601</v>
      </c>
      <c r="N218">
        <v>2.2937522880816799</v>
      </c>
      <c r="O218">
        <v>132739.29685948399</v>
      </c>
      <c r="P218">
        <v>1.7262571255358199</v>
      </c>
      <c r="Q218">
        <v>177056.89224891301</v>
      </c>
      <c r="R218">
        <v>0.39862050258955001</v>
      </c>
      <c r="S218">
        <v>42288.711823988502</v>
      </c>
      <c r="T218">
        <v>2.4810025327173699</v>
      </c>
      <c r="U218">
        <v>1121.94296507846</v>
      </c>
      <c r="V218">
        <v>14.0161085764212</v>
      </c>
      <c r="W218">
        <v>13405.7110302617</v>
      </c>
      <c r="X218">
        <v>7.1086598047402401</v>
      </c>
      <c r="Y218">
        <v>681.68860697396894</v>
      </c>
      <c r="Z218">
        <v>2.25314184188022</v>
      </c>
      <c r="AA218">
        <v>153859.08283356801</v>
      </c>
      <c r="AB218">
        <v>2.2023958473495702</v>
      </c>
      <c r="AC218">
        <v>211.45366616410101</v>
      </c>
      <c r="AD218">
        <v>1.16620582962659</v>
      </c>
      <c r="AE218">
        <v>0.50757524153582512</v>
      </c>
      <c r="AF218">
        <v>1.7755817512888299</v>
      </c>
      <c r="AG218">
        <v>0.38321366931853867</v>
      </c>
      <c r="AH218">
        <v>1.95967428769026</v>
      </c>
      <c r="AI218">
        <v>4.267742282470028</v>
      </c>
      <c r="AJ218">
        <v>1.5392332950910299</v>
      </c>
      <c r="AK218">
        <v>6.7866634840432702</v>
      </c>
      <c r="AL218">
        <v>2.2640493451790298</v>
      </c>
      <c r="AM218">
        <v>206.84881485224099</v>
      </c>
      <c r="AN218">
        <v>11.658750225454501</v>
      </c>
      <c r="AO218">
        <v>76.574943755577905</v>
      </c>
      <c r="AP218">
        <v>2.27226913147119</v>
      </c>
      <c r="AR218">
        <v>153.59143035831701</v>
      </c>
      <c r="AS218">
        <v>1.50108226976602</v>
      </c>
      <c r="AT218">
        <f t="shared" si="12"/>
        <v>138.55514875366376</v>
      </c>
      <c r="AU218">
        <v>1.50108226976602</v>
      </c>
      <c r="AV218">
        <v>1.32642286548153</v>
      </c>
      <c r="AW218">
        <v>1.8086593525075201</v>
      </c>
      <c r="AX218">
        <v>0.598328140457978</v>
      </c>
      <c r="AZ218">
        <v>3611.0667555990499</v>
      </c>
      <c r="BA218">
        <v>2780.8660304309401</v>
      </c>
      <c r="BB218">
        <v>31405.203313479898</v>
      </c>
      <c r="BC218" s="47">
        <v>1014865.91539956</v>
      </c>
      <c r="BD218" s="1" t="s">
        <v>1082</v>
      </c>
      <c r="BE218" s="1" t="s">
        <v>1224</v>
      </c>
      <c r="BH218" s="59">
        <v>13.36</v>
      </c>
      <c r="BI218" s="59">
        <v>9.2200000000000006</v>
      </c>
      <c r="BJ218" s="51">
        <f t="shared" si="11"/>
        <v>69.011976047904199</v>
      </c>
      <c r="BK218" s="22">
        <f>IF(BD218="A",SQRT(BJ218^2+systematic_uncertainties!C$5^2+systematic_uncertainties!C$6^2+systematic_uncertainties!C$7^2+systematic_uncertainties!C$10^2+systematic_uncertainties!C$11^2),SQRT(BJ218^2+systematic_uncertainties!C$5^2+systematic_uncertainties!C$8^2+systematic_uncertainties!C$9^2+systematic_uncertainties!C$10^2+systematic_uncertainties!C$11^2))</f>
        <v>69.025083172202017</v>
      </c>
      <c r="BL218" s="62">
        <f t="shared" si="10"/>
        <v>9.2217511118061886</v>
      </c>
    </row>
    <row r="219" spans="1:67" x14ac:dyDescent="0.25">
      <c r="A219">
        <v>578</v>
      </c>
      <c r="B219" t="s">
        <v>230</v>
      </c>
      <c r="C219">
        <v>29.696000000000002</v>
      </c>
      <c r="D219">
        <v>59.898000000000003</v>
      </c>
      <c r="E219">
        <v>30.202000000000002</v>
      </c>
      <c r="F219">
        <v>950000</v>
      </c>
      <c r="G219">
        <v>174.844555052678</v>
      </c>
      <c r="H219">
        <v>2.3170527202353499</v>
      </c>
      <c r="I219">
        <v>62.241211243284901</v>
      </c>
      <c r="J219">
        <v>6.5131489023435396</v>
      </c>
      <c r="K219">
        <v>1778.9046552986599</v>
      </c>
      <c r="L219">
        <v>8.0123415587174591</v>
      </c>
      <c r="M219">
        <v>16975.3995956119</v>
      </c>
      <c r="N219">
        <v>2.2287238379563399</v>
      </c>
      <c r="O219">
        <v>149384.99661110999</v>
      </c>
      <c r="P219">
        <v>1.96970378270265</v>
      </c>
      <c r="Q219">
        <v>198455.591591415</v>
      </c>
      <c r="R219">
        <v>0.45673090897663798</v>
      </c>
      <c r="S219">
        <v>68152.632707581099</v>
      </c>
      <c r="T219">
        <v>3.0587762117579702</v>
      </c>
      <c r="U219">
        <v>1336.3319911916301</v>
      </c>
      <c r="V219">
        <v>14.0873309763512</v>
      </c>
      <c r="W219">
        <v>7871.1497355408901</v>
      </c>
      <c r="X219">
        <v>2.9618904554351002</v>
      </c>
      <c r="Y219">
        <v>594.89235432171495</v>
      </c>
      <c r="Z219">
        <v>2.5769371762142002</v>
      </c>
      <c r="AA219">
        <v>88175.327766058894</v>
      </c>
      <c r="AB219">
        <v>2.6520031637800598</v>
      </c>
      <c r="AC219">
        <v>303.55482520364598</v>
      </c>
      <c r="AD219">
        <v>1.4337990865758501</v>
      </c>
      <c r="AE219">
        <v>0.63356625944740286</v>
      </c>
      <c r="AF219">
        <v>1.8780089385904299</v>
      </c>
      <c r="AG219">
        <v>0.49364626430740854</v>
      </c>
      <c r="AH219">
        <v>1.66355210511879</v>
      </c>
      <c r="AI219">
        <v>5.3935248785323218</v>
      </c>
      <c r="AJ219">
        <v>1.46707686470732</v>
      </c>
      <c r="AK219">
        <v>5.0104048142180204</v>
      </c>
      <c r="AL219">
        <v>2.61827736421455</v>
      </c>
      <c r="AM219">
        <v>324.93754735438898</v>
      </c>
      <c r="AN219">
        <v>10.217277889048599</v>
      </c>
      <c r="AO219">
        <v>38.719112539595997</v>
      </c>
      <c r="AP219">
        <v>2.4506446056637601</v>
      </c>
      <c r="AR219">
        <v>171.878407985998</v>
      </c>
      <c r="AS219">
        <v>1.43598508744577</v>
      </c>
      <c r="AT219">
        <f t="shared" si="12"/>
        <v>155.05186930341844</v>
      </c>
      <c r="AU219">
        <v>1.43598508744577</v>
      </c>
      <c r="AV219">
        <v>1.2839852974886099</v>
      </c>
      <c r="AW219">
        <v>1.8628438636894</v>
      </c>
      <c r="AX219">
        <v>0.42664180241365102</v>
      </c>
      <c r="AZ219">
        <v>4967.9403708253903</v>
      </c>
      <c r="BA219">
        <v>3948.5922286324098</v>
      </c>
      <c r="BB219">
        <v>43703.157413084402</v>
      </c>
      <c r="BC219" s="47">
        <v>1605615.8827593799</v>
      </c>
      <c r="BD219" s="1" t="s">
        <v>1083</v>
      </c>
      <c r="BF219" t="s">
        <v>1242</v>
      </c>
      <c r="BH219" s="59">
        <v>26.33</v>
      </c>
      <c r="BI219" s="59">
        <v>8.27</v>
      </c>
      <c r="BJ219" s="51">
        <f t="shared" si="11"/>
        <v>31.40903911887581</v>
      </c>
      <c r="BK219" s="22">
        <f>IF(BD219="A",SQRT(BJ219^2+systematic_uncertainties!C$5^2+systematic_uncertainties!C$6^2+systematic_uncertainties!C$7^2+systematic_uncertainties!C$10^2+systematic_uncertainties!C$11^2),SQRT(BJ219^2+systematic_uncertainties!C$5^2+systematic_uncertainties!C$8^2+systematic_uncertainties!C$9^2+systematic_uncertainties!C$10^2+systematic_uncertainties!C$11^2))</f>
        <v>31.411673702682897</v>
      </c>
      <c r="BL219" s="62">
        <f t="shared" si="10"/>
        <v>8.270693685916406</v>
      </c>
    </row>
    <row r="220" spans="1:67" x14ac:dyDescent="0.25">
      <c r="A220">
        <v>579</v>
      </c>
      <c r="B220" t="s">
        <v>231</v>
      </c>
      <c r="C220">
        <v>29.69</v>
      </c>
      <c r="D220">
        <v>69.69</v>
      </c>
      <c r="E220">
        <v>40</v>
      </c>
      <c r="F220">
        <v>950000</v>
      </c>
      <c r="G220">
        <v>110.679266798477</v>
      </c>
      <c r="H220">
        <v>2.6244141581403602</v>
      </c>
      <c r="I220">
        <v>79.415679831762304</v>
      </c>
      <c r="J220">
        <v>5.1848309023495398</v>
      </c>
      <c r="K220">
        <v>5261.2872075242303</v>
      </c>
      <c r="L220">
        <v>16.8130189533221</v>
      </c>
      <c r="M220">
        <v>8135.9110201573303</v>
      </c>
      <c r="N220">
        <v>1.92894529461921</v>
      </c>
      <c r="O220">
        <v>147958.823138037</v>
      </c>
      <c r="P220">
        <v>2.0609889395039001</v>
      </c>
      <c r="Q220">
        <v>234145.14554076301</v>
      </c>
      <c r="R220">
        <v>0.39862050258955001</v>
      </c>
      <c r="S220">
        <v>87903.329084412893</v>
      </c>
      <c r="T220">
        <v>1.81114413357974</v>
      </c>
      <c r="U220">
        <v>2027.0616857438299</v>
      </c>
      <c r="V220">
        <v>10.332729434330201</v>
      </c>
      <c r="W220">
        <v>2924.95150171151</v>
      </c>
      <c r="X220">
        <v>2.2648108097153701</v>
      </c>
      <c r="Y220">
        <v>229.813426656492</v>
      </c>
      <c r="Z220">
        <v>2.0955501915961698</v>
      </c>
      <c r="AA220">
        <v>25990.110408770899</v>
      </c>
      <c r="AB220">
        <v>2.1250841256689101</v>
      </c>
      <c r="AC220">
        <v>400.59804409582199</v>
      </c>
      <c r="AD220">
        <v>1.6942500874702899</v>
      </c>
      <c r="AE220">
        <v>1.4808941754306322</v>
      </c>
      <c r="AF220">
        <v>5.0430139921416899</v>
      </c>
      <c r="AG220">
        <v>1.116995914380525</v>
      </c>
      <c r="AH220">
        <v>4.9279351469317501</v>
      </c>
      <c r="AI220">
        <v>12.640648032637577</v>
      </c>
      <c r="AJ220">
        <v>5.1260425399010403</v>
      </c>
      <c r="AK220">
        <v>7.1723960603399401</v>
      </c>
      <c r="AL220">
        <v>2.6832544944377399</v>
      </c>
      <c r="AM220">
        <v>569.77202045466095</v>
      </c>
      <c r="AN220">
        <v>7.0497277808093699</v>
      </c>
      <c r="AO220">
        <v>5.7896500877895702</v>
      </c>
      <c r="AP220">
        <v>6.4383588951543897</v>
      </c>
      <c r="AR220">
        <v>99.588486848177396</v>
      </c>
      <c r="AS220">
        <v>4.1522318744171898</v>
      </c>
      <c r="AT220">
        <f t="shared" si="12"/>
        <v>89.838981102074982</v>
      </c>
      <c r="AU220">
        <v>4.1522318744171898</v>
      </c>
      <c r="AV220">
        <v>1.3234345610662499</v>
      </c>
      <c r="AW220">
        <v>2.1832849640691001</v>
      </c>
      <c r="AX220">
        <v>0.12937527852682601</v>
      </c>
      <c r="AZ220">
        <v>10748.599130856401</v>
      </c>
      <c r="BA220">
        <v>8275.3506280619094</v>
      </c>
      <c r="BB220">
        <v>94782.686766059196</v>
      </c>
      <c r="BC220" s="47">
        <v>1960306.92003423</v>
      </c>
      <c r="BD220" s="1" t="s">
        <v>1083</v>
      </c>
      <c r="BF220" t="s">
        <v>1242</v>
      </c>
      <c r="BH220" s="59">
        <v>22.36</v>
      </c>
      <c r="BI220" s="59">
        <v>17.04</v>
      </c>
      <c r="BJ220" s="51">
        <f t="shared" si="11"/>
        <v>76.207513416815743</v>
      </c>
      <c r="BK220" s="22">
        <f>IF(BD220="A",SQRT(BJ220^2+systematic_uncertainties!C$5^2+systematic_uncertainties!C$6^2+systematic_uncertainties!C$7^2+systematic_uncertainties!C$10^2+systematic_uncertainties!C$11^2),SQRT(BJ220^2+systematic_uncertainties!C$5^2+systematic_uncertainties!C$8^2+systematic_uncertainties!C$9^2+systematic_uncertainties!C$10^2+systematic_uncertainties!C$11^2))</f>
        <v>76.208599302223774</v>
      </c>
      <c r="BL220" s="62">
        <f t="shared" si="10"/>
        <v>17.040242803977236</v>
      </c>
    </row>
    <row r="221" spans="1:67" x14ac:dyDescent="0.25">
      <c r="A221">
        <v>580</v>
      </c>
      <c r="B221" t="s">
        <v>232</v>
      </c>
      <c r="C221">
        <v>29.689</v>
      </c>
      <c r="D221">
        <v>69.688999999999993</v>
      </c>
      <c r="E221">
        <v>40</v>
      </c>
      <c r="F221">
        <v>950000</v>
      </c>
      <c r="G221">
        <v>114.701075428538</v>
      </c>
      <c r="H221">
        <v>2.3685800232379202</v>
      </c>
      <c r="I221">
        <v>86.2752667213921</v>
      </c>
      <c r="J221">
        <v>5.8641175352987798</v>
      </c>
      <c r="K221">
        <v>3388.4138868771802</v>
      </c>
      <c r="L221">
        <v>16.204941470154001</v>
      </c>
      <c r="M221">
        <v>8557.4387313505395</v>
      </c>
      <c r="N221">
        <v>1.9394951189869201</v>
      </c>
      <c r="O221">
        <v>149891.30528134701</v>
      </c>
      <c r="P221">
        <v>1.6126295376908699</v>
      </c>
      <c r="Q221">
        <v>230895.85364762999</v>
      </c>
      <c r="R221">
        <v>0.39862050258955001</v>
      </c>
      <c r="S221">
        <v>91343.965336430105</v>
      </c>
      <c r="T221">
        <v>1.8304535463581799</v>
      </c>
      <c r="U221">
        <v>1985.16850591256</v>
      </c>
      <c r="V221">
        <v>10.5127138804972</v>
      </c>
      <c r="W221">
        <v>3246.71067903516</v>
      </c>
      <c r="X221">
        <v>4.8771734194973204</v>
      </c>
      <c r="Y221">
        <v>227.44963624412301</v>
      </c>
      <c r="Z221">
        <v>2.1214398239844598</v>
      </c>
      <c r="AA221">
        <v>26297.086111960401</v>
      </c>
      <c r="AB221">
        <v>2.5687038750922699</v>
      </c>
      <c r="AC221">
        <v>406.88162280650602</v>
      </c>
      <c r="AD221">
        <v>1.29190905220782</v>
      </c>
      <c r="AE221">
        <v>1.1603079455323408</v>
      </c>
      <c r="AF221">
        <v>2.75686572911337</v>
      </c>
      <c r="AG221">
        <v>0.86806885872510098</v>
      </c>
      <c r="AH221">
        <v>2.2000452523368899</v>
      </c>
      <c r="AI221">
        <v>9.744737045386346</v>
      </c>
      <c r="AJ221">
        <v>2.11488572424962</v>
      </c>
      <c r="AK221">
        <v>6.7329900274225398</v>
      </c>
      <c r="AL221">
        <v>2.2304736763085899</v>
      </c>
      <c r="AM221">
        <v>640.33760527258801</v>
      </c>
      <c r="AN221">
        <v>6.7104603257998399</v>
      </c>
      <c r="AO221">
        <v>4.8882578345918697</v>
      </c>
      <c r="AP221">
        <v>4.0729939375747399</v>
      </c>
      <c r="AR221">
        <v>130.49229903827</v>
      </c>
      <c r="AS221">
        <v>1.45969859997426</v>
      </c>
      <c r="AT221">
        <f t="shared" si="12"/>
        <v>117.71737435008541</v>
      </c>
      <c r="AU221">
        <v>1.45969859997426</v>
      </c>
      <c r="AV221">
        <v>1.33616279624164</v>
      </c>
      <c r="AW221">
        <v>1.9400447353469401</v>
      </c>
      <c r="AX221">
        <v>0.13209359524452399</v>
      </c>
      <c r="AZ221">
        <v>8306.8076018064894</v>
      </c>
      <c r="BA221">
        <v>6343.3203156050204</v>
      </c>
      <c r="BB221">
        <v>72071.330388147398</v>
      </c>
      <c r="BC221" s="47">
        <v>1963887.1398326999</v>
      </c>
      <c r="BD221" s="1" t="s">
        <v>1083</v>
      </c>
      <c r="BF221" t="s">
        <v>1242</v>
      </c>
      <c r="BH221" s="59">
        <v>11.38</v>
      </c>
      <c r="BI221" s="59">
        <v>11.6</v>
      </c>
      <c r="BJ221" s="51">
        <f t="shared" si="11"/>
        <v>101.93321616871704</v>
      </c>
      <c r="BK221" s="22">
        <f>IF(BD221="A",SQRT(BJ221^2+systematic_uncertainties!C$5^2+systematic_uncertainties!C$6^2+systematic_uncertainties!C$7^2+systematic_uncertainties!C$10^2+systematic_uncertainties!C$11^2),SQRT(BJ221^2+systematic_uncertainties!C$5^2+systematic_uncertainties!C$8^2+systematic_uncertainties!C$9^2+systematic_uncertainties!C$10^2+systematic_uncertainties!C$11^2))</f>
        <v>101.93402800307238</v>
      </c>
      <c r="BL221" s="62">
        <f t="shared" si="10"/>
        <v>11.600092386749639</v>
      </c>
    </row>
    <row r="222" spans="1:67" x14ac:dyDescent="0.25">
      <c r="A222">
        <v>581</v>
      </c>
      <c r="B222" t="s">
        <v>233</v>
      </c>
      <c r="C222">
        <v>29.69</v>
      </c>
      <c r="D222">
        <v>69.69</v>
      </c>
      <c r="E222">
        <v>40</v>
      </c>
      <c r="F222">
        <v>950000</v>
      </c>
      <c r="G222">
        <v>96.080144111153501</v>
      </c>
      <c r="H222">
        <v>2.2270121950602499</v>
      </c>
      <c r="I222">
        <v>77.278090016700602</v>
      </c>
      <c r="J222">
        <v>5.2590149006934297</v>
      </c>
      <c r="K222">
        <v>3862.92240641639</v>
      </c>
      <c r="L222">
        <v>13.805394795356399</v>
      </c>
      <c r="M222">
        <v>7058.4522996937703</v>
      </c>
      <c r="N222">
        <v>2.0995155783292998</v>
      </c>
      <c r="O222">
        <v>149288.612020125</v>
      </c>
      <c r="P222">
        <v>1.59529118054784</v>
      </c>
      <c r="Q222">
        <v>222845.36329852999</v>
      </c>
      <c r="R222">
        <v>0.39862050258955001</v>
      </c>
      <c r="S222">
        <v>87466.062542069703</v>
      </c>
      <c r="T222">
        <v>2.0878018450354898</v>
      </c>
      <c r="U222">
        <v>7541.5553069919797</v>
      </c>
      <c r="V222">
        <v>5.3622472369002399</v>
      </c>
      <c r="W222">
        <v>15662.1652630964</v>
      </c>
      <c r="X222">
        <v>7.8244981937618796</v>
      </c>
      <c r="Y222">
        <v>264.94807763754898</v>
      </c>
      <c r="Z222">
        <v>3.08352981577191</v>
      </c>
      <c r="AA222">
        <v>23611.124752355099</v>
      </c>
      <c r="AB222">
        <v>2.09588259758852</v>
      </c>
      <c r="AC222">
        <v>390.50758630631702</v>
      </c>
      <c r="AD222">
        <v>1.3553805962609999</v>
      </c>
      <c r="AE222">
        <v>1.262201584215497</v>
      </c>
      <c r="AF222">
        <v>3.2316934617497002</v>
      </c>
      <c r="AG222">
        <v>0.94239493469625568</v>
      </c>
      <c r="AH222">
        <v>3.1440776660051202</v>
      </c>
      <c r="AI222">
        <v>10.483846294924602</v>
      </c>
      <c r="AJ222">
        <v>2.9729098690883702</v>
      </c>
      <c r="AK222">
        <v>6.0310033248824402</v>
      </c>
      <c r="AL222">
        <v>2.74401758429484</v>
      </c>
      <c r="AM222">
        <v>534.22688258789901</v>
      </c>
      <c r="AN222">
        <v>7.2610172185378596</v>
      </c>
      <c r="AO222">
        <v>6.2357137867765902</v>
      </c>
      <c r="AP222">
        <v>4.73813968729716</v>
      </c>
      <c r="AR222">
        <v>115.28082713722701</v>
      </c>
      <c r="AS222">
        <v>2.9667619238686802</v>
      </c>
      <c r="AT222">
        <f t="shared" si="12"/>
        <v>103.99507391252678</v>
      </c>
      <c r="AU222">
        <v>2.9667619238686802</v>
      </c>
      <c r="AV222">
        <v>1.33837559831537</v>
      </c>
      <c r="AW222">
        <v>1.81227428593086</v>
      </c>
      <c r="AX222">
        <v>9.1730867239480998E-2</v>
      </c>
      <c r="AZ222">
        <v>9180.9951049492593</v>
      </c>
      <c r="BA222">
        <v>6994.45263286518</v>
      </c>
      <c r="BB222">
        <v>78857.899933041102</v>
      </c>
      <c r="BC222" s="47">
        <v>1915557.5473328701</v>
      </c>
      <c r="BD222" s="1" t="s">
        <v>1083</v>
      </c>
      <c r="BF222" t="s">
        <v>1242</v>
      </c>
      <c r="BH222" s="59">
        <v>11.77</v>
      </c>
      <c r="BI222" s="59">
        <v>12.29</v>
      </c>
      <c r="BJ222" s="51">
        <f t="shared" si="11"/>
        <v>104.41801189464741</v>
      </c>
      <c r="BK222" s="22">
        <f>IF(BD222="A",SQRT(BJ222^2+systematic_uncertainties!C$5^2+systematic_uncertainties!C$6^2+systematic_uncertainties!C$7^2+systematic_uncertainties!C$10^2+systematic_uncertainties!C$11^2),SQRT(BJ222^2+systematic_uncertainties!C$5^2+systematic_uncertainties!C$8^2+systematic_uncertainties!C$9^2+systematic_uncertainties!C$10^2+systematic_uncertainties!C$11^2))</f>
        <v>104.4188044102377</v>
      </c>
      <c r="BL222" s="62">
        <f t="shared" si="10"/>
        <v>12.290093279084976</v>
      </c>
    </row>
    <row r="223" spans="1:67" x14ac:dyDescent="0.25">
      <c r="A223">
        <v>582</v>
      </c>
      <c r="B223" t="s">
        <v>234</v>
      </c>
      <c r="C223">
        <v>30.027999999999999</v>
      </c>
      <c r="D223">
        <v>70.028000000000006</v>
      </c>
      <c r="E223">
        <v>40</v>
      </c>
      <c r="F223">
        <v>950000</v>
      </c>
      <c r="G223">
        <v>106.53073107237999</v>
      </c>
      <c r="H223">
        <v>2.1776497881601702</v>
      </c>
      <c r="I223">
        <v>82.927580161709201</v>
      </c>
      <c r="J223">
        <v>5.2196485272372204</v>
      </c>
      <c r="K223">
        <v>3271.17075507444</v>
      </c>
      <c r="L223">
        <v>16.921433146467599</v>
      </c>
      <c r="M223">
        <v>7715.16304190145</v>
      </c>
      <c r="N223">
        <v>2.2558321954405298</v>
      </c>
      <c r="O223">
        <v>153777.04921497899</v>
      </c>
      <c r="P223">
        <v>1.8166313281766899</v>
      </c>
      <c r="Q223">
        <v>227054.17525772101</v>
      </c>
      <c r="R223">
        <v>0.39862050258955001</v>
      </c>
      <c r="S223">
        <v>90806.333575998302</v>
      </c>
      <c r="T223">
        <v>2.0038523350545101</v>
      </c>
      <c r="U223">
        <v>1782.73825023726</v>
      </c>
      <c r="V223">
        <v>10.9189305498441</v>
      </c>
      <c r="W223">
        <v>4377.7469656170797</v>
      </c>
      <c r="X223">
        <v>2.36733167609174</v>
      </c>
      <c r="Y223">
        <v>281.42921234587999</v>
      </c>
      <c r="Z223">
        <v>2.3005416797202098</v>
      </c>
      <c r="AA223">
        <v>27515.702258724199</v>
      </c>
      <c r="AB223">
        <v>2.7237939550366699</v>
      </c>
      <c r="AC223">
        <v>418.61821538546297</v>
      </c>
      <c r="AD223">
        <v>1.5348476972234</v>
      </c>
      <c r="AE223">
        <v>1.020915933304714</v>
      </c>
      <c r="AF223">
        <v>3.0324292734388698</v>
      </c>
      <c r="AG223">
        <v>0.78945350872872744</v>
      </c>
      <c r="AH223">
        <v>2.9386594468696399</v>
      </c>
      <c r="AI223">
        <v>8.7554945942557012</v>
      </c>
      <c r="AJ223">
        <v>2.98338392895996</v>
      </c>
      <c r="AK223">
        <v>6.3455890330405804</v>
      </c>
      <c r="AL223">
        <v>3.2143942887303001</v>
      </c>
      <c r="AM223">
        <v>509.927243839639</v>
      </c>
      <c r="AN223">
        <v>7.4791834642461703</v>
      </c>
      <c r="AO223">
        <v>5.5303537100372502</v>
      </c>
      <c r="AP223">
        <v>5.2925471636189299</v>
      </c>
      <c r="AR223">
        <v>147.644426378807</v>
      </c>
      <c r="AS223">
        <v>2.7883543668686301</v>
      </c>
      <c r="AT223">
        <f t="shared" si="12"/>
        <v>133.19034409563474</v>
      </c>
      <c r="AU223">
        <v>2.7883543668686301</v>
      </c>
      <c r="AV223">
        <v>1.2928611334229201</v>
      </c>
      <c r="AW223">
        <v>1.71103404269077</v>
      </c>
      <c r="AX223">
        <v>-3.7607544958581998E-2</v>
      </c>
      <c r="AZ223">
        <v>7536.1512519255402</v>
      </c>
      <c r="BA223">
        <v>5944.1294511280503</v>
      </c>
      <c r="BB223">
        <v>66823.809715765805</v>
      </c>
      <c r="BC223" s="47">
        <v>2084546.5680511601</v>
      </c>
      <c r="BD223" s="1" t="s">
        <v>1083</v>
      </c>
      <c r="BF223" t="s">
        <v>1242</v>
      </c>
      <c r="BH223" s="59">
        <v>27.14</v>
      </c>
      <c r="BI223" s="59">
        <v>8.73</v>
      </c>
      <c r="BJ223" s="51">
        <f t="shared" si="11"/>
        <v>32.166543846720707</v>
      </c>
      <c r="BK223" s="22">
        <f>IF(BD223="A",SQRT(BJ223^2+systematic_uncertainties!C$5^2+systematic_uncertainties!C$6^2+systematic_uncertainties!C$7^2+systematic_uncertainties!C$10^2+systematic_uncertainties!C$11^2),SQRT(BJ223^2+systematic_uncertainties!C$5^2+systematic_uncertainties!C$8^2+systematic_uncertainties!C$9^2+systematic_uncertainties!C$10^2+systematic_uncertainties!C$11^2))</f>
        <v>32.169116392523975</v>
      </c>
      <c r="BL223" s="62">
        <f t="shared" si="10"/>
        <v>8.730698188931008</v>
      </c>
    </row>
    <row r="224" spans="1:67" x14ac:dyDescent="0.25">
      <c r="A224">
        <v>583</v>
      </c>
      <c r="B224" t="s">
        <v>235</v>
      </c>
      <c r="C224">
        <v>29.689</v>
      </c>
      <c r="D224">
        <v>69.688999999999993</v>
      </c>
      <c r="E224">
        <v>40</v>
      </c>
      <c r="F224">
        <v>950000</v>
      </c>
      <c r="G224">
        <v>118.978575126487</v>
      </c>
      <c r="H224">
        <v>1.92119327319202</v>
      </c>
      <c r="I224">
        <v>87.677431177441207</v>
      </c>
      <c r="J224">
        <v>5.17150212851225</v>
      </c>
      <c r="K224">
        <v>2015.29781987264</v>
      </c>
      <c r="L224">
        <v>7.1188347335764401</v>
      </c>
      <c r="M224">
        <v>8093.1393427732</v>
      </c>
      <c r="N224">
        <v>1.66063853028134</v>
      </c>
      <c r="O224">
        <v>151092.87562657599</v>
      </c>
      <c r="P224">
        <v>1.52444004974763</v>
      </c>
      <c r="Q224">
        <v>231473.69312296601</v>
      </c>
      <c r="R224">
        <v>0.39862050258955001</v>
      </c>
      <c r="S224">
        <v>91161.346067183302</v>
      </c>
      <c r="T224">
        <v>1.5520587414773701</v>
      </c>
      <c r="U224">
        <v>1490.7042814850599</v>
      </c>
      <c r="V224">
        <v>12.241759606545299</v>
      </c>
      <c r="W224">
        <v>3163.9508755847701</v>
      </c>
      <c r="X224">
        <v>2.0669084264045301</v>
      </c>
      <c r="Y224">
        <v>278.396380797277</v>
      </c>
      <c r="Z224">
        <v>3.4757334493159302</v>
      </c>
      <c r="AA224">
        <v>26404.302942607301</v>
      </c>
      <c r="AB224">
        <v>1.8257041518464601</v>
      </c>
      <c r="AC224">
        <v>410.71612657738302</v>
      </c>
      <c r="AD224">
        <v>0.971712204078513</v>
      </c>
      <c r="AE224">
        <v>0.94758642290717643</v>
      </c>
      <c r="AF224">
        <v>1.4718365907864299</v>
      </c>
      <c r="AG224">
        <v>0.72520585097739876</v>
      </c>
      <c r="AH224">
        <v>1.5021988075886401</v>
      </c>
      <c r="AI224">
        <v>7.8979954189783195</v>
      </c>
      <c r="AJ224">
        <v>1.14272076117602</v>
      </c>
      <c r="AK224">
        <v>6.6565327226868103</v>
      </c>
      <c r="AL224">
        <v>2.0296471646814398</v>
      </c>
      <c r="AM224">
        <v>590.08553124143202</v>
      </c>
      <c r="AN224">
        <v>7.5722691093727699</v>
      </c>
      <c r="AO224">
        <v>6.2449674351323301</v>
      </c>
      <c r="AP224">
        <v>3.94038229638412</v>
      </c>
      <c r="AR224">
        <v>157.82538508252199</v>
      </c>
      <c r="AS224">
        <v>1.0224775333064799</v>
      </c>
      <c r="AT224">
        <f t="shared" si="12"/>
        <v>142.37460811581647</v>
      </c>
      <c r="AU224">
        <v>1.0224775333064799</v>
      </c>
      <c r="AV224">
        <v>1.3069348033761501</v>
      </c>
      <c r="AW224">
        <v>1.44547001012969</v>
      </c>
      <c r="AX224">
        <v>0.48665052103713702</v>
      </c>
      <c r="AZ224">
        <v>6652.38677374087</v>
      </c>
      <c r="BA224">
        <v>5192.7781831991197</v>
      </c>
      <c r="BB224">
        <v>57344.614478110198</v>
      </c>
      <c r="BC224" s="47">
        <v>1945130.80659166</v>
      </c>
      <c r="BD224" s="1" t="s">
        <v>1083</v>
      </c>
      <c r="BF224" t="s">
        <v>1242</v>
      </c>
      <c r="BH224" s="59">
        <v>20.2</v>
      </c>
      <c r="BI224" s="59">
        <v>7.08</v>
      </c>
      <c r="BJ224" s="51">
        <f t="shared" si="11"/>
        <v>35.049504950495056</v>
      </c>
      <c r="BK224" s="22">
        <f>IF(BD224="A",SQRT(BJ224^2+systematic_uncertainties!C$5^2+systematic_uncertainties!C$6^2+systematic_uncertainties!C$7^2+systematic_uncertainties!C$10^2+systematic_uncertainties!C$11^2),SQRT(BJ224^2+systematic_uncertainties!C$5^2+systematic_uncertainties!C$8^2+systematic_uncertainties!C$9^2+systematic_uncertainties!C$10^2+systematic_uncertainties!C$11^2))</f>
        <v>35.051865909071466</v>
      </c>
      <c r="BL224" s="62">
        <f t="shared" si="10"/>
        <v>7.0804769136324364</v>
      </c>
    </row>
    <row r="225" spans="1:64" x14ac:dyDescent="0.25">
      <c r="A225">
        <v>584</v>
      </c>
      <c r="B225" t="s">
        <v>236</v>
      </c>
      <c r="C225">
        <v>29.689</v>
      </c>
      <c r="D225">
        <v>69.688999999999993</v>
      </c>
      <c r="E225">
        <v>40</v>
      </c>
      <c r="F225">
        <v>950000</v>
      </c>
      <c r="G225">
        <v>124.976275758226</v>
      </c>
      <c r="H225">
        <v>1.98754013162315</v>
      </c>
      <c r="I225">
        <v>89.972686709195301</v>
      </c>
      <c r="J225">
        <v>5.3023652560105701</v>
      </c>
      <c r="K225">
        <v>2127.75381812266</v>
      </c>
      <c r="L225">
        <v>7.1154017593313297</v>
      </c>
      <c r="M225">
        <v>8671.4612128199897</v>
      </c>
      <c r="N225">
        <v>1.7879217624443799</v>
      </c>
      <c r="O225">
        <v>149520.30571029399</v>
      </c>
      <c r="P225">
        <v>1.76143861695675</v>
      </c>
      <c r="Q225">
        <v>227137.80170611301</v>
      </c>
      <c r="R225">
        <v>0.39862050258955001</v>
      </c>
      <c r="S225">
        <v>93837.270653646701</v>
      </c>
      <c r="T225">
        <v>1.6887894314399401</v>
      </c>
      <c r="U225">
        <v>1321.6102347575099</v>
      </c>
      <c r="V225">
        <v>12.8244581193235</v>
      </c>
      <c r="W225">
        <v>3739.7321311197302</v>
      </c>
      <c r="X225">
        <v>2.1233937786088499</v>
      </c>
      <c r="Y225">
        <v>290.59970757459399</v>
      </c>
      <c r="Z225">
        <v>3.4325815253502099</v>
      </c>
      <c r="AA225">
        <v>31979.228065011601</v>
      </c>
      <c r="AB225">
        <v>2.14868454431672</v>
      </c>
      <c r="AC225">
        <v>452.12062320019601</v>
      </c>
      <c r="AD225">
        <v>1.1896246119176801</v>
      </c>
      <c r="AE225">
        <v>0.87286987629514035</v>
      </c>
      <c r="AF225">
        <v>1.7388124621002801</v>
      </c>
      <c r="AG225">
        <v>0.66514875986086741</v>
      </c>
      <c r="AH225">
        <v>1.6270171061844501</v>
      </c>
      <c r="AI225">
        <v>7.315154059852726</v>
      </c>
      <c r="AJ225">
        <v>1.91150973684998</v>
      </c>
      <c r="AK225">
        <v>6.9308848191924</v>
      </c>
      <c r="AL225">
        <v>1.82788935933959</v>
      </c>
      <c r="AM225">
        <v>533.58050076740801</v>
      </c>
      <c r="AN225">
        <v>7.2922209280986401</v>
      </c>
      <c r="AO225">
        <v>5.5832140969460697</v>
      </c>
      <c r="AP225">
        <v>3.6252949530824998</v>
      </c>
      <c r="AR225">
        <v>189.20463143292801</v>
      </c>
      <c r="AS225">
        <v>1.1233858251446001</v>
      </c>
      <c r="AT225">
        <f t="shared" si="12"/>
        <v>170.68189150861636</v>
      </c>
      <c r="AU225">
        <v>1.1233858251446001</v>
      </c>
      <c r="AV225">
        <v>1.3117998856986099</v>
      </c>
      <c r="AW225">
        <v>1.33923929584242</v>
      </c>
      <c r="AX225">
        <v>0.37501730525759203</v>
      </c>
      <c r="AZ225">
        <v>6302.8177337569095</v>
      </c>
      <c r="BA225">
        <v>4901.7474744265901</v>
      </c>
      <c r="BB225">
        <v>54593.043010567599</v>
      </c>
      <c r="BC225" s="47">
        <v>2201172.9727587099</v>
      </c>
      <c r="BD225" s="1" t="s">
        <v>1083</v>
      </c>
      <c r="BF225" t="s">
        <v>1242</v>
      </c>
      <c r="BH225" s="59">
        <v>15.35</v>
      </c>
      <c r="BI225" s="59">
        <v>5.48</v>
      </c>
      <c r="BJ225" s="51">
        <f t="shared" si="11"/>
        <v>35.700325732899024</v>
      </c>
      <c r="BK225" s="22">
        <f>IF(BD225="A",SQRT(BJ225^2+systematic_uncertainties!C$5^2+systematic_uncertainties!C$6^2+systematic_uncertainties!C$7^2+systematic_uncertainties!C$10^2+systematic_uncertainties!C$11^2),SQRT(BJ225^2+systematic_uncertainties!C$5^2+systematic_uncertainties!C$8^2+systematic_uncertainties!C$9^2+systematic_uncertainties!C$10^2+systematic_uncertainties!C$11^2))</f>
        <v>35.702643653766614</v>
      </c>
      <c r="BL225" s="62">
        <f t="shared" si="10"/>
        <v>5.4803558008531752</v>
      </c>
    </row>
    <row r="226" spans="1:64" x14ac:dyDescent="0.25">
      <c r="A226">
        <v>585</v>
      </c>
      <c r="B226" t="s">
        <v>237</v>
      </c>
      <c r="C226">
        <v>29.689</v>
      </c>
      <c r="D226">
        <v>69.688999999999993</v>
      </c>
      <c r="E226">
        <v>40</v>
      </c>
      <c r="F226">
        <v>950000</v>
      </c>
      <c r="G226">
        <v>120.446907084898</v>
      </c>
      <c r="H226">
        <v>2.8421875202236002</v>
      </c>
      <c r="I226">
        <v>79.749312044461803</v>
      </c>
      <c r="J226">
        <v>5.3199880373808002</v>
      </c>
      <c r="K226">
        <v>2211.02143040484</v>
      </c>
      <c r="L226">
        <v>9.4650402639309004</v>
      </c>
      <c r="M226">
        <v>8950.2092767998092</v>
      </c>
      <c r="N226">
        <v>3.2489905680236402</v>
      </c>
      <c r="O226">
        <v>150355.02050240699</v>
      </c>
      <c r="P226">
        <v>1.98377680978328</v>
      </c>
      <c r="Q226">
        <v>226315.73484147701</v>
      </c>
      <c r="R226">
        <v>0.39862050258955001</v>
      </c>
      <c r="S226">
        <v>92087.152780993201</v>
      </c>
      <c r="T226">
        <v>1.78590301053413</v>
      </c>
      <c r="U226">
        <v>1166.5210022424001</v>
      </c>
      <c r="V226">
        <v>13.5611956457624</v>
      </c>
      <c r="W226">
        <v>4506.1721056059696</v>
      </c>
      <c r="X226">
        <v>3.1528168040806999</v>
      </c>
      <c r="Y226">
        <v>285.11652594915898</v>
      </c>
      <c r="Z226">
        <v>5.3746619435032699</v>
      </c>
      <c r="AA226">
        <v>32467.605086424199</v>
      </c>
      <c r="AB226">
        <v>5.3820592267324301</v>
      </c>
      <c r="AC226">
        <v>445.31942459403803</v>
      </c>
      <c r="AD226">
        <v>1.65902638561254</v>
      </c>
      <c r="AE226">
        <v>0.83857777196887917</v>
      </c>
      <c r="AF226">
        <v>1.97426470019055</v>
      </c>
      <c r="AG226">
        <v>0.64756511960842766</v>
      </c>
      <c r="AH226">
        <v>1.77873478390141</v>
      </c>
      <c r="AI226">
        <v>7.0110350782187973</v>
      </c>
      <c r="AJ226">
        <v>1.75860728102302</v>
      </c>
      <c r="AK226">
        <v>7.8040319820819803</v>
      </c>
      <c r="AL226">
        <v>6.8268432613653003</v>
      </c>
      <c r="AM226">
        <v>608.107368262298</v>
      </c>
      <c r="AN226">
        <v>6.8790909366872004</v>
      </c>
      <c r="AO226">
        <v>4.3028954423708399</v>
      </c>
      <c r="AP226">
        <v>4.1273044594505901</v>
      </c>
      <c r="AR226">
        <v>191.57415997799299</v>
      </c>
      <c r="AS226">
        <v>2.1762161669334001</v>
      </c>
      <c r="AT226">
        <f t="shared" si="12"/>
        <v>172.81944813707932</v>
      </c>
      <c r="AU226">
        <v>2.1762161669334001</v>
      </c>
      <c r="AV226">
        <v>1.2950767174701301</v>
      </c>
      <c r="AW226">
        <v>1.47735166070206</v>
      </c>
      <c r="AX226">
        <v>-2.5893753788469E-2</v>
      </c>
      <c r="AZ226">
        <v>6132.2715292353296</v>
      </c>
      <c r="BA226">
        <v>4831.7414051344504</v>
      </c>
      <c r="BB226">
        <v>52966.904900973299</v>
      </c>
      <c r="BC226" s="47">
        <v>2196082.1627001301</v>
      </c>
      <c r="BD226" s="1" t="s">
        <v>1083</v>
      </c>
      <c r="BF226" t="s">
        <v>1242</v>
      </c>
      <c r="BH226" s="59">
        <v>20.25</v>
      </c>
      <c r="BI226" s="59">
        <v>5.82</v>
      </c>
      <c r="BJ226" s="51">
        <f t="shared" si="11"/>
        <v>28.740740740740744</v>
      </c>
      <c r="BK226" s="22">
        <f>IF(BD226="A",SQRT(BJ226^2+systematic_uncertainties!C$5^2+systematic_uncertainties!C$6^2+systematic_uncertainties!C$7^2+systematic_uncertainties!C$10^2+systematic_uncertainties!C$11^2),SQRT(BJ226^2+systematic_uncertainties!C$5^2+systematic_uncertainties!C$8^2+systematic_uncertainties!C$9^2+systematic_uncertainties!C$10^2+systematic_uncertainties!C$11^2))</f>
        <v>28.743619896582686</v>
      </c>
      <c r="BL226" s="62">
        <f t="shared" si="10"/>
        <v>5.8205830290579934</v>
      </c>
    </row>
    <row r="227" spans="1:64" x14ac:dyDescent="0.25">
      <c r="A227">
        <v>586</v>
      </c>
      <c r="B227" t="s">
        <v>238</v>
      </c>
      <c r="C227">
        <v>50.250999999999998</v>
      </c>
      <c r="D227">
        <v>69.688999999999993</v>
      </c>
      <c r="E227">
        <v>19.439</v>
      </c>
      <c r="F227">
        <v>950000</v>
      </c>
      <c r="G227">
        <v>106.035477501749</v>
      </c>
      <c r="H227">
        <v>3.0227545598525398</v>
      </c>
      <c r="I227">
        <v>82.046660007844906</v>
      </c>
      <c r="J227">
        <v>7.3702507851040204</v>
      </c>
      <c r="K227">
        <v>2292.5075112007798</v>
      </c>
      <c r="L227">
        <v>5.8145895837020003</v>
      </c>
      <c r="M227">
        <v>7639.24653693856</v>
      </c>
      <c r="N227">
        <v>2.7291838174701</v>
      </c>
      <c r="O227">
        <v>153589.54370383301</v>
      </c>
      <c r="P227">
        <v>2.5295487674549499</v>
      </c>
      <c r="Q227">
        <v>227458.28422569699</v>
      </c>
      <c r="R227">
        <v>0.56757854600715896</v>
      </c>
      <c r="S227">
        <v>91801.176111591805</v>
      </c>
      <c r="T227">
        <v>2.2486122168815101</v>
      </c>
      <c r="U227">
        <v>2368.4506953078599</v>
      </c>
      <c r="V227">
        <v>14.423319043893599</v>
      </c>
      <c r="W227">
        <v>5431.82185389194</v>
      </c>
      <c r="X227">
        <v>7.7411246249741996</v>
      </c>
      <c r="Y227">
        <v>216.04656928532199</v>
      </c>
      <c r="Z227">
        <v>2.5999124419298099</v>
      </c>
      <c r="AA227">
        <v>25291.454496332499</v>
      </c>
      <c r="AB227">
        <v>2.7440573916325799</v>
      </c>
      <c r="AC227">
        <v>417.98163947264499</v>
      </c>
      <c r="AD227">
        <v>1.7158849539897401</v>
      </c>
      <c r="AE227">
        <v>0.84235387469926759</v>
      </c>
      <c r="AF227">
        <v>2.5510509206518099</v>
      </c>
      <c r="AG227">
        <v>0.6426898276353904</v>
      </c>
      <c r="AH227">
        <v>2.5520460424433602</v>
      </c>
      <c r="AI227">
        <v>7.056877715473</v>
      </c>
      <c r="AJ227">
        <v>2.19694816827344</v>
      </c>
      <c r="AK227">
        <v>5.1322131152369002</v>
      </c>
      <c r="AL227">
        <v>2.79039078216001</v>
      </c>
      <c r="AM227">
        <v>612.11317717613701</v>
      </c>
      <c r="AN227">
        <v>10.3775358471704</v>
      </c>
      <c r="AO227">
        <v>4.0018398836688096</v>
      </c>
      <c r="AP227">
        <v>5.3405199998649104</v>
      </c>
      <c r="AR227">
        <v>179.95645023454799</v>
      </c>
      <c r="AS227">
        <v>1.5996660527989801</v>
      </c>
      <c r="AT227">
        <f t="shared" si="12"/>
        <v>162.33908801591488</v>
      </c>
      <c r="AU227">
        <v>1.5996660527989801</v>
      </c>
      <c r="AV227">
        <v>1.31278436458657</v>
      </c>
      <c r="AW227">
        <v>2.19931515006131</v>
      </c>
      <c r="AX227">
        <v>0.52646460013378704</v>
      </c>
      <c r="AZ227">
        <v>5555.09673028011</v>
      </c>
      <c r="BA227">
        <v>4325.6194961226201</v>
      </c>
      <c r="BB227">
        <v>48061.968142292702</v>
      </c>
      <c r="BC227" s="47">
        <v>1858596.5704485101</v>
      </c>
      <c r="BD227" s="1" t="s">
        <v>1083</v>
      </c>
      <c r="BF227" t="s">
        <v>1242</v>
      </c>
      <c r="BH227" s="59">
        <v>15.82</v>
      </c>
      <c r="BI227" s="59">
        <v>9.48</v>
      </c>
      <c r="BJ227" s="51">
        <f t="shared" si="11"/>
        <v>59.924146649810375</v>
      </c>
      <c r="BK227" s="22">
        <f>IF(BD227="A",SQRT(BJ227^2+systematic_uncertainties!C$5^2+systematic_uncertainties!C$6^2+systematic_uncertainties!C$7^2+systematic_uncertainties!C$10^2+systematic_uncertainties!C$11^2),SQRT(BJ227^2+systematic_uncertainties!C$5^2+systematic_uncertainties!C$8^2+systematic_uncertainties!C$9^2+systematic_uncertainties!C$10^2+systematic_uncertainties!C$11^2))</f>
        <v>59.925527600019755</v>
      </c>
      <c r="BL227" s="62">
        <f t="shared" si="10"/>
        <v>9.4802184663231248</v>
      </c>
    </row>
    <row r="228" spans="1:64" x14ac:dyDescent="0.25">
      <c r="A228">
        <v>587</v>
      </c>
      <c r="B228" t="s">
        <v>239</v>
      </c>
      <c r="C228">
        <v>29.696999999999999</v>
      </c>
      <c r="D228">
        <v>69.697000000000003</v>
      </c>
      <c r="E228">
        <v>40</v>
      </c>
      <c r="F228">
        <v>950000</v>
      </c>
      <c r="G228">
        <v>101.814155282001</v>
      </c>
      <c r="H228">
        <v>2.7893351897878498</v>
      </c>
      <c r="I228">
        <v>82.451986238810903</v>
      </c>
      <c r="J228">
        <v>5.3119929121500498</v>
      </c>
      <c r="K228">
        <v>2065.1078632242702</v>
      </c>
      <c r="L228">
        <v>4.62271902821856</v>
      </c>
      <c r="M228">
        <v>7275.26602662396</v>
      </c>
      <c r="N228">
        <v>2.8908909137935699</v>
      </c>
      <c r="O228">
        <v>150593.35423627999</v>
      </c>
      <c r="P228">
        <v>2.3861414478982299</v>
      </c>
      <c r="Q228">
        <v>232102.89910316601</v>
      </c>
      <c r="R228">
        <v>0.39862050258955001</v>
      </c>
      <c r="S228">
        <v>90732.846470967401</v>
      </c>
      <c r="T228">
        <v>3.0975364122208</v>
      </c>
      <c r="U228">
        <v>1057.5116316173201</v>
      </c>
      <c r="V228">
        <v>14.3952545074748</v>
      </c>
      <c r="W228">
        <v>4538.6359009940497</v>
      </c>
      <c r="X228">
        <v>2.9005306207785502</v>
      </c>
      <c r="Y228">
        <v>214.22204250336</v>
      </c>
      <c r="Z228">
        <v>3.1334568732344601</v>
      </c>
      <c r="AA228">
        <v>26384.5034369323</v>
      </c>
      <c r="AB228">
        <v>4.4117365106669997</v>
      </c>
      <c r="AC228">
        <v>401.35708534922799</v>
      </c>
      <c r="AD228">
        <v>1.97801776601557</v>
      </c>
      <c r="AE228">
        <v>0.72074461552055513</v>
      </c>
      <c r="AF228">
        <v>1.80929342143592</v>
      </c>
      <c r="AG228">
        <v>0.55530689900200525</v>
      </c>
      <c r="AH228">
        <v>1.93771771012783</v>
      </c>
      <c r="AI228">
        <v>6.0606904209174708</v>
      </c>
      <c r="AJ228">
        <v>1.5881745213515399</v>
      </c>
      <c r="AK228">
        <v>5.2584324804328002</v>
      </c>
      <c r="AL228">
        <v>3.5288989481666202</v>
      </c>
      <c r="AM228">
        <v>495.49593500810602</v>
      </c>
      <c r="AN228">
        <v>8.0114529041893903</v>
      </c>
      <c r="AO228">
        <v>3.9928367361952102</v>
      </c>
      <c r="AP228">
        <v>5.9322545757497798</v>
      </c>
      <c r="AR228">
        <v>201.196376519143</v>
      </c>
      <c r="AS228">
        <v>1.30598269414827</v>
      </c>
      <c r="AT228">
        <f t="shared" si="12"/>
        <v>181.499669690383</v>
      </c>
      <c r="AU228">
        <v>1.30598269414827</v>
      </c>
      <c r="AV228">
        <v>1.29756156419471</v>
      </c>
      <c r="AW228">
        <v>1.4730344280954799</v>
      </c>
      <c r="AX228">
        <v>0.36990463979569999</v>
      </c>
      <c r="AZ228">
        <v>5158.7030718812703</v>
      </c>
      <c r="BA228">
        <v>4055.20180552283</v>
      </c>
      <c r="BB228">
        <v>44851.3103152037</v>
      </c>
      <c r="BC228" s="47">
        <v>1937295.38150501</v>
      </c>
      <c r="BD228" s="1" t="s">
        <v>1083</v>
      </c>
      <c r="BF228" t="s">
        <v>1242</v>
      </c>
      <c r="BH228" s="59">
        <v>18.559999999999999</v>
      </c>
      <c r="BI228" s="59">
        <v>5.63</v>
      </c>
      <c r="BJ228" s="51">
        <f t="shared" si="11"/>
        <v>30.334051724137932</v>
      </c>
      <c r="BK228" s="22">
        <f>IF(BD228="A",SQRT(BJ228^2+systematic_uncertainties!C$5^2+systematic_uncertainties!C$6^2+systematic_uncertainties!C$7^2+systematic_uncertainties!C$10^2+systematic_uncertainties!C$11^2),SQRT(BJ228^2+systematic_uncertainties!C$5^2+systematic_uncertainties!C$8^2+systematic_uncertainties!C$9^2+systematic_uncertainties!C$10^2+systematic_uncertainties!C$11^2))</f>
        <v>30.336779664879145</v>
      </c>
      <c r="BL228" s="62">
        <f t="shared" si="10"/>
        <v>5.6305063058015685</v>
      </c>
    </row>
    <row r="229" spans="1:64" x14ac:dyDescent="0.25">
      <c r="A229">
        <v>588</v>
      </c>
      <c r="B229" t="s">
        <v>240</v>
      </c>
      <c r="C229">
        <v>30.027999999999999</v>
      </c>
      <c r="D229">
        <v>70.028000000000006</v>
      </c>
      <c r="E229">
        <v>40</v>
      </c>
      <c r="F229">
        <v>950000</v>
      </c>
      <c r="G229">
        <v>154.047990418116</v>
      </c>
      <c r="H229">
        <v>2.9814439744085899</v>
      </c>
      <c r="I229">
        <v>67.478594459571696</v>
      </c>
      <c r="J229">
        <v>5.7500973033909597</v>
      </c>
      <c r="K229">
        <v>1512.64049122447</v>
      </c>
      <c r="L229">
        <v>3.3069390637375999</v>
      </c>
      <c r="M229">
        <v>11552.9840293587</v>
      </c>
      <c r="N229">
        <v>2.9972914581216998</v>
      </c>
      <c r="O229">
        <v>141400.13106588999</v>
      </c>
      <c r="P229">
        <v>1.59598255298172</v>
      </c>
      <c r="Q229">
        <v>218091.29733671999</v>
      </c>
      <c r="R229">
        <v>0.39862050258955001</v>
      </c>
      <c r="S229">
        <v>90879.828835812994</v>
      </c>
      <c r="T229">
        <v>1.5635796368908299</v>
      </c>
      <c r="U229">
        <v>1509.4696877077399</v>
      </c>
      <c r="V229">
        <v>12.0364925750078</v>
      </c>
      <c r="W229">
        <v>7523.4682676253196</v>
      </c>
      <c r="X229">
        <v>3.0129625697732401</v>
      </c>
      <c r="Y229">
        <v>523.56532958724199</v>
      </c>
      <c r="Z229">
        <v>3.2997127917728801</v>
      </c>
      <c r="AA229">
        <v>53276.341013734498</v>
      </c>
      <c r="AB229">
        <v>2.9382074056960499</v>
      </c>
      <c r="AC229">
        <v>511.73734502579202</v>
      </c>
      <c r="AD229">
        <v>1.99643613631945</v>
      </c>
      <c r="AE229">
        <v>0.684017405445699</v>
      </c>
      <c r="AF229">
        <v>1.6066993524614399</v>
      </c>
      <c r="AG229">
        <v>0.53166674065028741</v>
      </c>
      <c r="AH229">
        <v>1.6927855051349101</v>
      </c>
      <c r="AI229">
        <v>5.7009685922157454</v>
      </c>
      <c r="AJ229">
        <v>1.36672846754472</v>
      </c>
      <c r="AK229">
        <v>14.06182934171</v>
      </c>
      <c r="AL229">
        <v>3.7051170959003601</v>
      </c>
      <c r="AM229">
        <v>507.61062771933001</v>
      </c>
      <c r="AN229">
        <v>7.5785803415833897</v>
      </c>
      <c r="AO229">
        <v>7.9644745193506399</v>
      </c>
      <c r="AP229">
        <v>3.9122479603614502</v>
      </c>
      <c r="AR229">
        <v>268.12668855030302</v>
      </c>
      <c r="AS229">
        <v>2.3614514993696298</v>
      </c>
      <c r="AT229">
        <f t="shared" si="12"/>
        <v>241.87764337011274</v>
      </c>
      <c r="AU229">
        <v>2.3614514993696298</v>
      </c>
      <c r="AV229">
        <v>1.28671716426435</v>
      </c>
      <c r="AW229">
        <v>1.53232454476285</v>
      </c>
      <c r="AX229">
        <v>0.15826087673897199</v>
      </c>
      <c r="AZ229">
        <v>4908.3521697759297</v>
      </c>
      <c r="BA229">
        <v>3892.7961407522498</v>
      </c>
      <c r="BB229">
        <v>42324.337430312298</v>
      </c>
      <c r="BC229" s="47">
        <v>2476213.8584262799</v>
      </c>
      <c r="BD229" s="1" t="s">
        <v>1083</v>
      </c>
      <c r="BF229" t="s">
        <v>1242</v>
      </c>
      <c r="BH229" s="59">
        <v>16.28</v>
      </c>
      <c r="BI229" s="59">
        <v>4.3600000000000003</v>
      </c>
      <c r="BJ229" s="51">
        <f t="shared" si="11"/>
        <v>26.781326781326779</v>
      </c>
      <c r="BK229" s="22">
        <f>IF(BD229="A",SQRT(BJ229^2+systematic_uncertainties!C$5^2+systematic_uncertainties!C$6^2+systematic_uncertainties!C$7^2+systematic_uncertainties!C$10^2+systematic_uncertainties!C$11^2),SQRT(BJ229^2+systematic_uncertainties!C$5^2+systematic_uncertainties!C$8^2+systematic_uncertainties!C$9^2+systematic_uncertainties!C$10^2+systematic_uncertainties!C$11^2))</f>
        <v>26.78441656263881</v>
      </c>
      <c r="BL229" s="62">
        <f t="shared" si="10"/>
        <v>4.3605030163975993</v>
      </c>
    </row>
    <row r="230" spans="1:64" x14ac:dyDescent="0.25">
      <c r="A230">
        <v>589</v>
      </c>
      <c r="B230" t="s">
        <v>241</v>
      </c>
      <c r="C230">
        <v>29.69</v>
      </c>
      <c r="D230">
        <v>69.69</v>
      </c>
      <c r="E230">
        <v>40</v>
      </c>
      <c r="F230">
        <v>950000</v>
      </c>
      <c r="G230">
        <v>194.25687991516699</v>
      </c>
      <c r="H230">
        <v>1.8958904710817299</v>
      </c>
      <c r="I230">
        <v>58.184506309672201</v>
      </c>
      <c r="J230">
        <v>6.1119333189531</v>
      </c>
      <c r="K230">
        <v>1250.81385352914</v>
      </c>
      <c r="L230">
        <v>2.74304868919406</v>
      </c>
      <c r="M230">
        <v>15340.3518610192</v>
      </c>
      <c r="N230">
        <v>1.6332371458733901</v>
      </c>
      <c r="O230">
        <v>131791.67228832599</v>
      </c>
      <c r="P230">
        <v>1.42930915022405</v>
      </c>
      <c r="Q230">
        <v>209640.75780176499</v>
      </c>
      <c r="R230">
        <v>0.39862050258955001</v>
      </c>
      <c r="S230">
        <v>91444.883660854903</v>
      </c>
      <c r="T230">
        <v>1.59101873159222</v>
      </c>
      <c r="U230">
        <v>1199.36647477006</v>
      </c>
      <c r="V230">
        <v>13.2906990223271</v>
      </c>
      <c r="W230">
        <v>9465.3569982831996</v>
      </c>
      <c r="X230">
        <v>1.8183155347814799</v>
      </c>
      <c r="Y230">
        <v>813.56725414985397</v>
      </c>
      <c r="Z230">
        <v>1.60661153714567</v>
      </c>
      <c r="AA230">
        <v>73755.835082473102</v>
      </c>
      <c r="AB230">
        <v>1.8493430293616999</v>
      </c>
      <c r="AC230">
        <v>587.24475366454806</v>
      </c>
      <c r="AD230">
        <v>1.08040178927379</v>
      </c>
      <c r="AE230">
        <v>0.99289102273455487</v>
      </c>
      <c r="AF230">
        <v>2.0740868730917001</v>
      </c>
      <c r="AG230">
        <v>0.76282127623594853</v>
      </c>
      <c r="AH230">
        <v>2.1775038234284798</v>
      </c>
      <c r="AI230">
        <v>8.3755107908657394</v>
      </c>
      <c r="AJ230">
        <v>1.98599485808521</v>
      </c>
      <c r="AK230">
        <v>20.997630589991701</v>
      </c>
      <c r="AL230">
        <v>1.60215076765862</v>
      </c>
      <c r="AM230">
        <v>441.01740128299002</v>
      </c>
      <c r="AN230">
        <v>8.1768800314901906</v>
      </c>
      <c r="AO230">
        <v>28.1363681386335</v>
      </c>
      <c r="AP230">
        <v>2.5750119172321</v>
      </c>
      <c r="AR230">
        <v>214.58498916508299</v>
      </c>
      <c r="AS230">
        <v>2.0698753639226601</v>
      </c>
      <c r="AT230">
        <f t="shared" si="12"/>
        <v>193.57756500287331</v>
      </c>
      <c r="AU230">
        <v>2.0698753639226601</v>
      </c>
      <c r="AV230">
        <v>1.30223068916244</v>
      </c>
      <c r="AW230">
        <v>1.27134216928604</v>
      </c>
      <c r="AX230">
        <v>0.24038523101222201</v>
      </c>
      <c r="AZ230">
        <v>7355.0484332510696</v>
      </c>
      <c r="BA230">
        <v>5767.11886980496</v>
      </c>
      <c r="BB230">
        <v>64108.952330148997</v>
      </c>
      <c r="BC230" s="47">
        <v>2932824.66110508</v>
      </c>
      <c r="BD230" s="1" t="s">
        <v>1083</v>
      </c>
      <c r="BF230" t="s">
        <v>1242</v>
      </c>
      <c r="BH230" s="59">
        <v>16.13</v>
      </c>
      <c r="BI230" s="59">
        <v>4.59</v>
      </c>
      <c r="BJ230" s="51">
        <f t="shared" si="11"/>
        <v>28.456292622442653</v>
      </c>
      <c r="BK230" s="22">
        <f>IF(BD230="A",SQRT(BJ230^2+systematic_uncertainties!C$5^2+systematic_uncertainties!C$6^2+systematic_uncertainties!C$7^2+systematic_uncertainties!C$10^2+systematic_uncertainties!C$11^2),SQRT(BJ230^2+systematic_uncertainties!C$5^2+systematic_uncertainties!C$8^2+systematic_uncertainties!C$9^2+systematic_uncertainties!C$10^2+systematic_uncertainties!C$11^2))</f>
        <v>28.459200555300804</v>
      </c>
      <c r="BL230" s="62">
        <f t="shared" si="10"/>
        <v>4.5904690495700189</v>
      </c>
    </row>
    <row r="231" spans="1:64" x14ac:dyDescent="0.25">
      <c r="A231">
        <v>590</v>
      </c>
      <c r="B231" t="s">
        <v>242</v>
      </c>
      <c r="C231">
        <v>29.689</v>
      </c>
      <c r="D231">
        <v>69.688999999999993</v>
      </c>
      <c r="E231">
        <v>40</v>
      </c>
      <c r="F231">
        <v>950000</v>
      </c>
      <c r="G231">
        <v>191.30100495314099</v>
      </c>
      <c r="H231">
        <v>1.86616328554176</v>
      </c>
      <c r="I231">
        <v>60.311706870817801</v>
      </c>
      <c r="J231">
        <v>6.7147961265857496</v>
      </c>
      <c r="K231">
        <v>1256.6492184522499</v>
      </c>
      <c r="L231">
        <v>1.93149071378244</v>
      </c>
      <c r="M231">
        <v>15532.363134634899</v>
      </c>
      <c r="N231">
        <v>2.0208322853426002</v>
      </c>
      <c r="O231">
        <v>133465.807982181</v>
      </c>
      <c r="P231">
        <v>1.6036284623300801</v>
      </c>
      <c r="Q231">
        <v>209284.99029477299</v>
      </c>
      <c r="R231">
        <v>0.39862050258955001</v>
      </c>
      <c r="S231">
        <v>90855.794758282602</v>
      </c>
      <c r="T231">
        <v>2.0107762259227</v>
      </c>
      <c r="U231">
        <v>1556.9778720908801</v>
      </c>
      <c r="V231">
        <v>11.6535380033605</v>
      </c>
      <c r="W231">
        <v>9092.6405793508202</v>
      </c>
      <c r="X231">
        <v>1.65154501271832</v>
      </c>
      <c r="Y231">
        <v>896.097873692147</v>
      </c>
      <c r="Z231">
        <v>2.30483890184138</v>
      </c>
      <c r="AA231">
        <v>72184.884987507307</v>
      </c>
      <c r="AB231">
        <v>2.1746914973798899</v>
      </c>
      <c r="AC231">
        <v>576.01759730803099</v>
      </c>
      <c r="AD231">
        <v>1.0114771414422601</v>
      </c>
      <c r="AE231">
        <v>1.0189947512569839</v>
      </c>
      <c r="AF231">
        <v>1.8753461556841</v>
      </c>
      <c r="AG231">
        <v>0.76568296705483163</v>
      </c>
      <c r="AH231">
        <v>1.82624303907767</v>
      </c>
      <c r="AI231">
        <v>8.5005259317811017</v>
      </c>
      <c r="AJ231">
        <v>1.7330572665819199</v>
      </c>
      <c r="AK231">
        <v>19.880068174488802</v>
      </c>
      <c r="AL231">
        <v>1.86007291253907</v>
      </c>
      <c r="AM231">
        <v>471.29607598819098</v>
      </c>
      <c r="AN231">
        <v>7.6398985092496803</v>
      </c>
      <c r="AO231">
        <v>24.590854882979102</v>
      </c>
      <c r="AP231">
        <v>4.6059947729240402</v>
      </c>
      <c r="AR231">
        <v>209.480510959665</v>
      </c>
      <c r="AS231">
        <v>1.299697186141</v>
      </c>
      <c r="AT231">
        <f t="shared" si="12"/>
        <v>188.9728045978718</v>
      </c>
      <c r="AU231">
        <v>1.299697186141</v>
      </c>
      <c r="AV231">
        <v>1.33076786201671</v>
      </c>
      <c r="AW231">
        <v>1.2718574960278499</v>
      </c>
      <c r="AX231">
        <v>0.288537563136196</v>
      </c>
      <c r="AZ231">
        <v>7564.0551872819296</v>
      </c>
      <c r="BA231">
        <v>5799.9654156384704</v>
      </c>
      <c r="BB231">
        <v>65209.239666018701</v>
      </c>
      <c r="BC231" s="47">
        <v>2883014.7010903601</v>
      </c>
      <c r="BD231" s="1" t="s">
        <v>1083</v>
      </c>
      <c r="BF231" t="s">
        <v>1242</v>
      </c>
      <c r="BH231" s="59">
        <v>8.59</v>
      </c>
      <c r="BI231" s="59">
        <v>4.74</v>
      </c>
      <c r="BJ231" s="51">
        <f t="shared" si="11"/>
        <v>55.180442374854486</v>
      </c>
      <c r="BK231" s="22">
        <f>IF(BD231="A",SQRT(BJ231^2+systematic_uncertainties!C$5^2+systematic_uncertainties!C$6^2+systematic_uncertainties!C$7^2+systematic_uncertainties!C$10^2+systematic_uncertainties!C$11^2),SQRT(BJ231^2+systematic_uncertainties!C$5^2+systematic_uncertainties!C$8^2+systematic_uncertainties!C$9^2+systematic_uncertainties!C$10^2+systematic_uncertainties!C$11^2))</f>
        <v>55.181942038291709</v>
      </c>
      <c r="BL231" s="62">
        <f t="shared" si="10"/>
        <v>4.7401288210892574</v>
      </c>
    </row>
    <row r="232" spans="1:64" x14ac:dyDescent="0.25">
      <c r="A232">
        <v>591</v>
      </c>
      <c r="B232" t="s">
        <v>243</v>
      </c>
      <c r="C232">
        <v>30.027000000000001</v>
      </c>
      <c r="D232">
        <v>70.027000000000001</v>
      </c>
      <c r="E232">
        <v>40</v>
      </c>
      <c r="F232">
        <v>950000</v>
      </c>
      <c r="G232">
        <v>123.073603763354</v>
      </c>
      <c r="H232">
        <v>3.1152638986870298</v>
      </c>
      <c r="I232">
        <v>79.454386038911807</v>
      </c>
      <c r="J232">
        <v>5.43681431381692</v>
      </c>
      <c r="K232">
        <v>1740.1790069137601</v>
      </c>
      <c r="L232">
        <v>1.6557965551339999</v>
      </c>
      <c r="M232">
        <v>8832.1478624142801</v>
      </c>
      <c r="N232">
        <v>2.9570035545840798</v>
      </c>
      <c r="O232">
        <v>152285.302990308</v>
      </c>
      <c r="P232">
        <v>1.46581441576378</v>
      </c>
      <c r="Q232">
        <v>222502.48054378599</v>
      </c>
      <c r="R232">
        <v>0.39862050258955001</v>
      </c>
      <c r="S232">
        <v>93874.636028848196</v>
      </c>
      <c r="T232">
        <v>1.7544374379875101</v>
      </c>
      <c r="U232">
        <v>1321.41602172495</v>
      </c>
      <c r="V232">
        <v>12.912621737840199</v>
      </c>
      <c r="W232">
        <v>4749.8002861819496</v>
      </c>
      <c r="X232">
        <v>2.6717648377108798</v>
      </c>
      <c r="Y232">
        <v>313.863254304436</v>
      </c>
      <c r="Z232">
        <v>5.0416190419379596</v>
      </c>
      <c r="AA232">
        <v>34485.888764887197</v>
      </c>
      <c r="AB232">
        <v>3.937119821894</v>
      </c>
      <c r="AC232">
        <v>448.06860987911102</v>
      </c>
      <c r="AD232">
        <v>1.3452427302573999</v>
      </c>
      <c r="AE232">
        <v>0.8637101600277296</v>
      </c>
      <c r="AF232">
        <v>1.32768613843734</v>
      </c>
      <c r="AG232">
        <v>0.67029730560348744</v>
      </c>
      <c r="AH232">
        <v>1.63231295004298</v>
      </c>
      <c r="AI232">
        <v>7.3050088561039592</v>
      </c>
      <c r="AJ232">
        <v>1.16716286308489</v>
      </c>
      <c r="AK232">
        <v>7.6482426362961</v>
      </c>
      <c r="AL232">
        <v>2.66716249744817</v>
      </c>
      <c r="AM232">
        <v>536.92506555456998</v>
      </c>
      <c r="AN232">
        <v>7.3193008899913998</v>
      </c>
      <c r="AO232">
        <v>6.6510587203378702</v>
      </c>
      <c r="AP232">
        <v>5.9105953925841304</v>
      </c>
      <c r="AR232">
        <v>186.557227145453</v>
      </c>
      <c r="AS232">
        <v>1.86797767915923</v>
      </c>
      <c r="AT232">
        <f t="shared" si="12"/>
        <v>168.29366259502109</v>
      </c>
      <c r="AU232">
        <v>1.86797767915923</v>
      </c>
      <c r="AV232">
        <v>1.2900736081623201</v>
      </c>
      <c r="AW232">
        <v>1.4401824416847999</v>
      </c>
      <c r="AX232">
        <v>0.55910296369001899</v>
      </c>
      <c r="AZ232">
        <v>6143.5176227454704</v>
      </c>
      <c r="BA232">
        <v>4860.9309473898002</v>
      </c>
      <c r="BB232">
        <v>53793.956065311802</v>
      </c>
      <c r="BC232" s="47">
        <v>2150566.7284372202</v>
      </c>
      <c r="BD232" s="1" t="s">
        <v>1083</v>
      </c>
      <c r="BF232" t="s">
        <v>1242</v>
      </c>
      <c r="BH232" s="59">
        <v>22.35</v>
      </c>
      <c r="BI232" s="59">
        <v>6.04</v>
      </c>
      <c r="BJ232" s="51">
        <f t="shared" si="11"/>
        <v>27.024608501118568</v>
      </c>
      <c r="BK232" s="22">
        <f>IF(BD232="A",SQRT(BJ232^2+systematic_uncertainties!C$5^2+systematic_uncertainties!C$6^2+systematic_uncertainties!C$7^2+systematic_uncertainties!C$10^2+systematic_uncertainties!C$11^2),SQRT(BJ232^2+systematic_uncertainties!C$5^2+systematic_uncertainties!C$8^2+systematic_uncertainties!C$9^2+systematic_uncertainties!C$10^2+systematic_uncertainties!C$11^2))</f>
        <v>27.027670470676515</v>
      </c>
      <c r="BL232" s="62">
        <f t="shared" si="10"/>
        <v>6.0406843501962006</v>
      </c>
    </row>
    <row r="233" spans="1:64" x14ac:dyDescent="0.25">
      <c r="A233">
        <v>592</v>
      </c>
      <c r="B233" t="s">
        <v>244</v>
      </c>
      <c r="C233">
        <v>30.033999999999999</v>
      </c>
      <c r="D233">
        <v>54.313000000000002</v>
      </c>
      <c r="E233">
        <v>24.277999999999999</v>
      </c>
      <c r="F233">
        <v>950000</v>
      </c>
      <c r="G233">
        <v>148.95253988409399</v>
      </c>
      <c r="H233">
        <v>2.3806807496876701</v>
      </c>
      <c r="I233">
        <v>52.520726936629501</v>
      </c>
      <c r="J233">
        <v>9.5869059992982599</v>
      </c>
      <c r="K233">
        <v>7083.8710675416396</v>
      </c>
      <c r="L233">
        <v>2.85760795952105</v>
      </c>
      <c r="M233">
        <v>12832.531578803701</v>
      </c>
      <c r="N233">
        <v>2.4235690958067</v>
      </c>
      <c r="O233">
        <v>137534.20990652899</v>
      </c>
      <c r="P233">
        <v>1.98907029089805</v>
      </c>
      <c r="Q233">
        <v>216082.38465943901</v>
      </c>
      <c r="R233">
        <v>0.50631603984407803</v>
      </c>
      <c r="S233">
        <v>82721.722300627604</v>
      </c>
      <c r="T233">
        <v>2.3357489335678601</v>
      </c>
      <c r="U233">
        <v>3656.5089580130598</v>
      </c>
      <c r="V233">
        <v>12.285836596638999</v>
      </c>
      <c r="W233">
        <v>8589.7319241599798</v>
      </c>
      <c r="X233">
        <v>4.8133205343605203</v>
      </c>
      <c r="Y233">
        <v>581.056731346015</v>
      </c>
      <c r="Z233">
        <v>2.6861237691225202</v>
      </c>
      <c r="AA233">
        <v>58762.194996204198</v>
      </c>
      <c r="AB233">
        <v>3.8341987085423499</v>
      </c>
      <c r="AC233">
        <v>523.28560341099205</v>
      </c>
      <c r="AD233">
        <v>1.52221395915932</v>
      </c>
      <c r="AE233">
        <v>2.3334127227287809</v>
      </c>
      <c r="AF233">
        <v>1.6340277112229</v>
      </c>
      <c r="AG233">
        <v>1.7519513192338165</v>
      </c>
      <c r="AH233">
        <v>1.82979744069046</v>
      </c>
      <c r="AI233">
        <v>19.525973074084053</v>
      </c>
      <c r="AJ233">
        <v>1.5857892447533199</v>
      </c>
      <c r="AK233">
        <v>21.123871990067901</v>
      </c>
      <c r="AL233">
        <v>2.18905123425793</v>
      </c>
      <c r="AM233">
        <v>416.82823853419899</v>
      </c>
      <c r="AN233">
        <v>10.116861259956501</v>
      </c>
      <c r="AO233">
        <v>11.185597457166899</v>
      </c>
      <c r="AP233">
        <v>8.6884099334755405</v>
      </c>
      <c r="AR233">
        <v>83.678122881529404</v>
      </c>
      <c r="AS233">
        <v>1.7035054921901001</v>
      </c>
      <c r="AT233">
        <f t="shared" si="12"/>
        <v>75.486208678633105</v>
      </c>
      <c r="AU233">
        <v>1.7035054921901001</v>
      </c>
      <c r="AV233">
        <v>1.33336406576681</v>
      </c>
      <c r="AW233">
        <v>1.21787773071996</v>
      </c>
      <c r="AX233">
        <v>0.403780259877623</v>
      </c>
      <c r="AZ233">
        <v>18159.122894578999</v>
      </c>
      <c r="BA233">
        <v>13906.744659530401</v>
      </c>
      <c r="BB233">
        <v>157326.04882818699</v>
      </c>
      <c r="BC233" s="47">
        <v>2746439.3466190798</v>
      </c>
      <c r="BD233" s="1" t="s">
        <v>1083</v>
      </c>
      <c r="BF233" t="s">
        <v>1242</v>
      </c>
      <c r="BH233" s="59">
        <v>19.7</v>
      </c>
      <c r="BI233" s="59">
        <v>11.44</v>
      </c>
      <c r="BJ233" s="51">
        <f t="shared" si="11"/>
        <v>58.071065989847718</v>
      </c>
      <c r="BK233" s="22">
        <f>IF(BD233="A",SQRT(BJ233^2+systematic_uncertainties!C$5^2+systematic_uncertainties!C$6^2+systematic_uncertainties!C$7^2+systematic_uncertainties!C$10^2+systematic_uncertainties!C$11^2),SQRT(BJ233^2+systematic_uncertainties!C$5^2+systematic_uncertainties!C$8^2+systematic_uncertainties!C$9^2+systematic_uncertainties!C$10^2+systematic_uncertainties!C$11^2))</f>
        <v>58.072491005897085</v>
      </c>
      <c r="BL233" s="62">
        <f t="shared" si="10"/>
        <v>11.440280728161726</v>
      </c>
    </row>
    <row r="234" spans="1:64" x14ac:dyDescent="0.25">
      <c r="A234">
        <v>593</v>
      </c>
      <c r="B234" t="s">
        <v>245</v>
      </c>
      <c r="C234">
        <v>30.027000000000001</v>
      </c>
      <c r="D234">
        <v>70.027000000000001</v>
      </c>
      <c r="E234">
        <v>40</v>
      </c>
      <c r="F234">
        <v>950000</v>
      </c>
      <c r="G234">
        <v>110.125603935725</v>
      </c>
      <c r="H234">
        <v>1.6779027500258601</v>
      </c>
      <c r="I234">
        <v>90.939672825939198</v>
      </c>
      <c r="J234">
        <v>5.0090635518712903</v>
      </c>
      <c r="K234">
        <v>2215.5630352122098</v>
      </c>
      <c r="L234">
        <v>7.6106780510657197</v>
      </c>
      <c r="M234">
        <v>8178.17629228639</v>
      </c>
      <c r="N234">
        <v>0.69973424908306203</v>
      </c>
      <c r="O234">
        <v>154939.31377211001</v>
      </c>
      <c r="P234">
        <v>0.87226932787679901</v>
      </c>
      <c r="Q234">
        <v>226694.089717581</v>
      </c>
      <c r="R234">
        <v>0.39862050258955001</v>
      </c>
      <c r="S234">
        <v>93419.532707690494</v>
      </c>
      <c r="T234">
        <v>0.85262394694398302</v>
      </c>
      <c r="U234">
        <v>1453.4401383437901</v>
      </c>
      <c r="V234">
        <v>13.091393382362799</v>
      </c>
      <c r="W234">
        <v>2978.87998875023</v>
      </c>
      <c r="X234">
        <v>2.1734825822045098</v>
      </c>
      <c r="Y234">
        <v>227.259481677206</v>
      </c>
      <c r="Z234">
        <v>0.89760182191357596</v>
      </c>
      <c r="AA234">
        <v>26619.806805150401</v>
      </c>
      <c r="AB234">
        <v>1.19020007985349</v>
      </c>
      <c r="AC234">
        <v>430.75437417319</v>
      </c>
      <c r="AD234">
        <v>0.51514297484868499</v>
      </c>
      <c r="AE234">
        <v>0.8634028318081749</v>
      </c>
      <c r="AF234">
        <v>1.4733235493757999</v>
      </c>
      <c r="AG234">
        <v>0.67638939130549258</v>
      </c>
      <c r="AH234">
        <v>1.2952278084112401</v>
      </c>
      <c r="AI234">
        <v>7.2855359488399447</v>
      </c>
      <c r="AJ234">
        <v>0.99361353561217602</v>
      </c>
      <c r="AK234">
        <v>5.4130665694833002</v>
      </c>
      <c r="AL234">
        <v>1.9538535912684201</v>
      </c>
      <c r="AM234">
        <v>560.61214891211296</v>
      </c>
      <c r="AN234">
        <v>7.6037852099810701</v>
      </c>
      <c r="AO234">
        <v>4.13814081687313</v>
      </c>
      <c r="AP234">
        <v>3.72604812266077</v>
      </c>
      <c r="AR234">
        <v>177.26637447067</v>
      </c>
      <c r="AS234">
        <v>1.10758398952849</v>
      </c>
      <c r="AT234">
        <f t="shared" si="12"/>
        <v>159.91236507471169</v>
      </c>
      <c r="AU234">
        <v>1.10758398952849</v>
      </c>
      <c r="AV234">
        <v>1.27624860384816</v>
      </c>
      <c r="AW234">
        <v>1.5287482800876</v>
      </c>
      <c r="AX234">
        <v>0.47061703032225599</v>
      </c>
      <c r="AZ234">
        <v>5438.9653679082903</v>
      </c>
      <c r="BA234">
        <v>4348.16221316479</v>
      </c>
      <c r="BB234">
        <v>47446.053378553697</v>
      </c>
      <c r="BC234" s="47">
        <v>1829510.7077227901</v>
      </c>
      <c r="BD234" s="1" t="s">
        <v>1083</v>
      </c>
      <c r="BF234" t="s">
        <v>1242</v>
      </c>
      <c r="BH234" s="59">
        <v>28.07</v>
      </c>
      <c r="BI234" s="59">
        <v>6.56</v>
      </c>
      <c r="BJ234" s="51">
        <f t="shared" si="11"/>
        <v>23.370146063412893</v>
      </c>
      <c r="BK234" s="22">
        <f>IF(BD234="A",SQRT(BJ234^2+systematic_uncertainties!C$5^2+systematic_uncertainties!C$6^2+systematic_uncertainties!C$7^2+systematic_uncertainties!C$10^2+systematic_uncertainties!C$11^2),SQRT(BJ234^2+systematic_uncertainties!C$5^2+systematic_uncertainties!C$8^2+systematic_uncertainties!C$9^2+systematic_uncertainties!C$10^2+systematic_uncertainties!C$11^2))</f>
        <v>23.373686775046902</v>
      </c>
      <c r="BL234" s="62">
        <f t="shared" si="10"/>
        <v>6.5609938777556662</v>
      </c>
    </row>
    <row r="235" spans="1:64" x14ac:dyDescent="0.25">
      <c r="A235">
        <v>594</v>
      </c>
      <c r="B235" t="s">
        <v>246</v>
      </c>
      <c r="C235">
        <v>29.689</v>
      </c>
      <c r="D235">
        <v>69.688999999999993</v>
      </c>
      <c r="E235">
        <v>40</v>
      </c>
      <c r="F235">
        <v>950000</v>
      </c>
      <c r="G235">
        <v>101.14124417316501</v>
      </c>
      <c r="H235">
        <v>1.7782126874556701</v>
      </c>
      <c r="I235">
        <v>85.642463007914699</v>
      </c>
      <c r="J235">
        <v>5.0318871895633697</v>
      </c>
      <c r="K235">
        <v>6691.19837510464</v>
      </c>
      <c r="L235">
        <v>8.9500174022068499</v>
      </c>
      <c r="M235">
        <v>7246.8467962742898</v>
      </c>
      <c r="N235">
        <v>1.3393654979452601</v>
      </c>
      <c r="O235">
        <v>155143.920004051</v>
      </c>
      <c r="P235">
        <v>1.4050106629471699</v>
      </c>
      <c r="Q235">
        <v>228284.10164657299</v>
      </c>
      <c r="R235">
        <v>0.39862050258955001</v>
      </c>
      <c r="S235">
        <v>87435.615300675694</v>
      </c>
      <c r="T235">
        <v>1.42683171753564</v>
      </c>
      <c r="U235">
        <v>2355.1233537698499</v>
      </c>
      <c r="V235">
        <v>9.8875590145886498</v>
      </c>
      <c r="W235">
        <v>3168.1175449524999</v>
      </c>
      <c r="X235">
        <v>1.60960460374</v>
      </c>
      <c r="Y235">
        <v>208.52110341983999</v>
      </c>
      <c r="Z235">
        <v>1.5770205299837701</v>
      </c>
      <c r="AA235">
        <v>24685.2316332667</v>
      </c>
      <c r="AB235">
        <v>1.6132803250438701</v>
      </c>
      <c r="AC235">
        <v>396.81407290524203</v>
      </c>
      <c r="AD235">
        <v>1.17243176309182</v>
      </c>
      <c r="AE235">
        <v>1.5548176945083303</v>
      </c>
      <c r="AF235">
        <v>6.4569309181425902</v>
      </c>
      <c r="AG235">
        <v>1.1656897041520351</v>
      </c>
      <c r="AH235">
        <v>6.1157801493662696</v>
      </c>
      <c r="AI235">
        <v>13.073087778530475</v>
      </c>
      <c r="AJ235">
        <v>6.4513685155404596</v>
      </c>
      <c r="AK235">
        <v>4.3582767593974099</v>
      </c>
      <c r="AL235">
        <v>2.2754913913636998</v>
      </c>
      <c r="AM235">
        <v>500.66160051657698</v>
      </c>
      <c r="AN235">
        <v>7.7298934034570204</v>
      </c>
      <c r="AO235">
        <v>4.5004718551527603</v>
      </c>
      <c r="AP235">
        <v>4.3318721120357999</v>
      </c>
      <c r="AR235">
        <v>94.449665113231006</v>
      </c>
      <c r="AS235">
        <v>6.36028571380528</v>
      </c>
      <c r="AT235">
        <f t="shared" si="12"/>
        <v>85.203239327660924</v>
      </c>
      <c r="AU235">
        <v>6.36028571380528</v>
      </c>
      <c r="AV235">
        <v>1.3312948472781501</v>
      </c>
      <c r="AW235">
        <v>1.2859979951198</v>
      </c>
      <c r="AX235">
        <v>-0.17306120596439101</v>
      </c>
      <c r="AZ235">
        <v>10603.5619495295</v>
      </c>
      <c r="BA235">
        <v>8111.9429021255</v>
      </c>
      <c r="BB235">
        <v>92142.994812215693</v>
      </c>
      <c r="BC235" s="47">
        <v>1824682.40935729</v>
      </c>
      <c r="BD235" s="1" t="s">
        <v>1083</v>
      </c>
      <c r="BF235" t="s">
        <v>1242</v>
      </c>
      <c r="BH235" s="59">
        <v>18.73</v>
      </c>
      <c r="BI235" s="59">
        <v>10.42</v>
      </c>
      <c r="BJ235" s="51">
        <f t="shared" si="11"/>
        <v>55.632674853176724</v>
      </c>
      <c r="BK235" s="22">
        <f>IF(BD235="A",SQRT(BJ235^2+systematic_uncertainties!C$5^2+systematic_uncertainties!C$6^2+systematic_uncertainties!C$7^2+systematic_uncertainties!C$10^2+systematic_uncertainties!C$11^2),SQRT(BJ235^2+systematic_uncertainties!C$5^2+systematic_uncertainties!C$8^2+systematic_uncertainties!C$9^2+systematic_uncertainties!C$10^2+systematic_uncertainties!C$11^2))</f>
        <v>55.634162326326354</v>
      </c>
      <c r="BL235" s="62">
        <f t="shared" si="10"/>
        <v>10.420278603720925</v>
      </c>
    </row>
    <row r="236" spans="1:64" x14ac:dyDescent="0.25">
      <c r="A236">
        <v>595</v>
      </c>
      <c r="B236" t="s">
        <v>247</v>
      </c>
      <c r="C236">
        <v>29.69</v>
      </c>
      <c r="D236">
        <v>69.69</v>
      </c>
      <c r="E236">
        <v>40</v>
      </c>
      <c r="F236">
        <v>950000</v>
      </c>
      <c r="G236">
        <v>95.350804480451401</v>
      </c>
      <c r="H236">
        <v>2.2239606708247899</v>
      </c>
      <c r="I236">
        <v>74.2707563093185</v>
      </c>
      <c r="J236">
        <v>6.4038383928402602</v>
      </c>
      <c r="K236">
        <v>9407.1784868701907</v>
      </c>
      <c r="L236">
        <v>8.1442444164054706</v>
      </c>
      <c r="M236">
        <v>6775.0031069932102</v>
      </c>
      <c r="N236">
        <v>1.89763892462372</v>
      </c>
      <c r="O236">
        <v>150556.16802123201</v>
      </c>
      <c r="P236">
        <v>1.9670433978608499</v>
      </c>
      <c r="Q236">
        <v>233263.11638223901</v>
      </c>
      <c r="R236">
        <v>0.39862050258955001</v>
      </c>
      <c r="S236">
        <v>85055.467790033101</v>
      </c>
      <c r="T236">
        <v>2.00886442781588</v>
      </c>
      <c r="U236">
        <v>1802.18390227899</v>
      </c>
      <c r="V236">
        <v>11.0491916004144</v>
      </c>
      <c r="W236">
        <v>3471.1709783384799</v>
      </c>
      <c r="X236">
        <v>2.6745929565058</v>
      </c>
      <c r="Y236">
        <v>197.71255028757699</v>
      </c>
      <c r="Z236">
        <v>2.0922820662589499</v>
      </c>
      <c r="AA236">
        <v>23429.7194956528</v>
      </c>
      <c r="AB236">
        <v>2.2834999422454798</v>
      </c>
      <c r="AC236">
        <v>382.461656886708</v>
      </c>
      <c r="AD236">
        <v>1.5806371164837101</v>
      </c>
      <c r="AE236">
        <v>1.1974752333786263</v>
      </c>
      <c r="AF236">
        <v>6.3632671301482198</v>
      </c>
      <c r="AG236">
        <v>0.9020214179211562</v>
      </c>
      <c r="AH236">
        <v>6.1092616562001503</v>
      </c>
      <c r="AI236">
        <v>10.152280636300787</v>
      </c>
      <c r="AJ236">
        <v>6.4686357069887004</v>
      </c>
      <c r="AK236">
        <v>4.0751350275012799</v>
      </c>
      <c r="AL236">
        <v>2.32738973678673</v>
      </c>
      <c r="AM236">
        <v>476.00662721037702</v>
      </c>
      <c r="AN236">
        <v>7.7515650012052699</v>
      </c>
      <c r="AO236">
        <v>3.6930713938467901</v>
      </c>
      <c r="AP236">
        <v>4.53648350017429</v>
      </c>
      <c r="AR236">
        <v>117.503174438076</v>
      </c>
      <c r="AS236">
        <v>6.02185434443152</v>
      </c>
      <c r="AT236">
        <f t="shared" si="12"/>
        <v>105.99985803448649</v>
      </c>
      <c r="AU236">
        <v>6.02185434443152</v>
      </c>
      <c r="AV236">
        <v>1.3242129438964101</v>
      </c>
      <c r="AW236">
        <v>1.3165604855124999</v>
      </c>
      <c r="AX236">
        <v>-7.7226782414367007E-2</v>
      </c>
      <c r="AZ236">
        <v>8542.9366741895101</v>
      </c>
      <c r="BA236">
        <v>6566.3855002252903</v>
      </c>
      <c r="BB236">
        <v>74827.332225804203</v>
      </c>
      <c r="BC236" s="47">
        <v>1839720.09213814</v>
      </c>
      <c r="BD236" s="1" t="s">
        <v>1083</v>
      </c>
      <c r="BF236" t="s">
        <v>1242</v>
      </c>
      <c r="BH236" s="59">
        <v>18.559999999999999</v>
      </c>
      <c r="BI236" s="59">
        <v>8.6300000000000008</v>
      </c>
      <c r="BJ236" s="51">
        <f t="shared" si="11"/>
        <v>46.497844827586214</v>
      </c>
      <c r="BK236" s="22">
        <f>IF(BD236="A",SQRT(BJ236^2+systematic_uncertainties!C$5^2+systematic_uncertainties!C$6^2+systematic_uncertainties!C$7^2+systematic_uncertainties!C$10^2+systematic_uncertainties!C$11^2),SQRT(BJ236^2+systematic_uncertainties!C$5^2+systematic_uncertainties!C$8^2+systematic_uncertainties!C$9^2+systematic_uncertainties!C$10^2+systematic_uncertainties!C$11^2))</f>
        <v>46.499624515075766</v>
      </c>
      <c r="BL236" s="62">
        <f t="shared" si="10"/>
        <v>8.6303303099980617</v>
      </c>
    </row>
    <row r="237" spans="1:64" x14ac:dyDescent="0.25">
      <c r="A237">
        <v>596</v>
      </c>
      <c r="B237" t="s">
        <v>248</v>
      </c>
      <c r="C237">
        <v>29.689</v>
      </c>
      <c r="D237">
        <v>53.271000000000001</v>
      </c>
      <c r="E237">
        <v>23.581</v>
      </c>
      <c r="F237">
        <v>950000</v>
      </c>
      <c r="G237">
        <v>90.308505369854501</v>
      </c>
      <c r="H237">
        <v>2.8294035842493499</v>
      </c>
      <c r="I237">
        <v>62.599774355048197</v>
      </c>
      <c r="J237">
        <v>7.7701521669841398</v>
      </c>
      <c r="K237">
        <v>17940.847654691999</v>
      </c>
      <c r="L237">
        <v>2.8750445927234001</v>
      </c>
      <c r="M237">
        <v>6148.5232373147601</v>
      </c>
      <c r="N237">
        <v>2.3988307736435801</v>
      </c>
      <c r="O237">
        <v>143512.32739608199</v>
      </c>
      <c r="P237">
        <v>2.0631956243375398</v>
      </c>
      <c r="Q237">
        <v>240592.69619262501</v>
      </c>
      <c r="R237">
        <v>0.51332133147400705</v>
      </c>
      <c r="S237">
        <v>73203.0760935289</v>
      </c>
      <c r="T237">
        <v>2.8603504640431998</v>
      </c>
      <c r="U237">
        <v>5296.8516868829702</v>
      </c>
      <c r="V237">
        <v>10.0394487788411</v>
      </c>
      <c r="W237">
        <v>2657.6444399525099</v>
      </c>
      <c r="X237">
        <v>2.8011747824859801</v>
      </c>
      <c r="Y237">
        <v>185.13033295824701</v>
      </c>
      <c r="Z237">
        <v>2.9392434857461001</v>
      </c>
      <c r="AA237">
        <v>21906.44193845</v>
      </c>
      <c r="AB237">
        <v>2.8470581242611002</v>
      </c>
      <c r="AC237">
        <v>328.54128071788602</v>
      </c>
      <c r="AD237">
        <v>1.4011749408726499</v>
      </c>
      <c r="AE237">
        <v>4.0265777785082841</v>
      </c>
      <c r="AF237">
        <v>1.2922729499288701</v>
      </c>
      <c r="AG237">
        <v>2.9894140747993188</v>
      </c>
      <c r="AH237">
        <v>1.0900186213868499</v>
      </c>
      <c r="AI237">
        <v>33.785636231518701</v>
      </c>
      <c r="AJ237">
        <v>1.32337330997394</v>
      </c>
      <c r="AK237">
        <v>3.9427507944539699</v>
      </c>
      <c r="AL237">
        <v>2.8695120870584701</v>
      </c>
      <c r="AM237">
        <v>436.681097375197</v>
      </c>
      <c r="AN237">
        <v>10.1169792931489</v>
      </c>
      <c r="AO237">
        <v>6.4880803201994999</v>
      </c>
      <c r="AP237">
        <v>3.6065962424998701</v>
      </c>
      <c r="AR237">
        <v>30.796898902624001</v>
      </c>
      <c r="AS237">
        <v>0.82918399210288896</v>
      </c>
      <c r="AT237">
        <f t="shared" si="12"/>
        <v>27.781946549035119</v>
      </c>
      <c r="AU237">
        <v>0.82918399210288896</v>
      </c>
      <c r="AV237">
        <v>1.3476063954642801</v>
      </c>
      <c r="AW237">
        <v>0.88953748978891101</v>
      </c>
      <c r="AX237">
        <v>0.143434135710477</v>
      </c>
      <c r="AZ237">
        <v>30751.277689983501</v>
      </c>
      <c r="BA237">
        <v>23316.967152079</v>
      </c>
      <c r="BB237">
        <v>267303.29701915302</v>
      </c>
      <c r="BC237" s="47">
        <v>1692429.74585331</v>
      </c>
      <c r="BD237" s="1" t="s">
        <v>1083</v>
      </c>
      <c r="BF237" t="s">
        <v>1242</v>
      </c>
      <c r="BH237" s="59">
        <v>26.58</v>
      </c>
      <c r="BI237" s="59">
        <v>22.7</v>
      </c>
      <c r="BJ237" s="51">
        <f t="shared" si="11"/>
        <v>85.40255831452221</v>
      </c>
      <c r="BK237" s="22">
        <f>IF(BD237="A",SQRT(BJ237^2+systematic_uncertainties!C$5^2+systematic_uncertainties!C$6^2+systematic_uncertainties!C$7^2+systematic_uncertainties!C$10^2+systematic_uncertainties!C$11^2),SQRT(BJ237^2+systematic_uncertainties!C$5^2+systematic_uncertainties!C$8^2+systematic_uncertainties!C$9^2+systematic_uncertainties!C$10^2+systematic_uncertainties!C$11^2))</f>
        <v>85.403527287215226</v>
      </c>
      <c r="BL237" s="62">
        <f t="shared" si="10"/>
        <v>22.700257552941807</v>
      </c>
    </row>
    <row r="238" spans="1:64" x14ac:dyDescent="0.25">
      <c r="A238">
        <v>597</v>
      </c>
      <c r="B238" t="s">
        <v>249</v>
      </c>
      <c r="C238">
        <v>29.690999999999999</v>
      </c>
      <c r="D238">
        <v>69.691000000000003</v>
      </c>
      <c r="E238">
        <v>40</v>
      </c>
      <c r="F238">
        <v>950000</v>
      </c>
      <c r="G238">
        <v>100.117699015901</v>
      </c>
      <c r="H238">
        <v>2.8734959665322499</v>
      </c>
      <c r="I238">
        <v>83.264078197186507</v>
      </c>
      <c r="J238">
        <v>6.1640355980988497</v>
      </c>
      <c r="K238">
        <v>11725.4297991681</v>
      </c>
      <c r="L238">
        <v>11.225629328739901</v>
      </c>
      <c r="M238">
        <v>7322.1899728157596</v>
      </c>
      <c r="N238">
        <v>2.4113874482820901</v>
      </c>
      <c r="O238">
        <v>145435.54213279299</v>
      </c>
      <c r="P238">
        <v>2.1024234927719698</v>
      </c>
      <c r="Q238">
        <v>237980.064242275</v>
      </c>
      <c r="R238">
        <v>0.39862050258955001</v>
      </c>
      <c r="S238">
        <v>80086.050610582999</v>
      </c>
      <c r="T238">
        <v>3.0037657723789599</v>
      </c>
      <c r="U238">
        <v>4979.4388052046097</v>
      </c>
      <c r="V238">
        <v>6.7566145601815402</v>
      </c>
      <c r="W238">
        <v>2544.9490573061098</v>
      </c>
      <c r="X238">
        <v>4.2966733270630799</v>
      </c>
      <c r="Y238">
        <v>194.93466560240699</v>
      </c>
      <c r="Z238">
        <v>2.36367259515464</v>
      </c>
      <c r="AA238">
        <v>22149.7871530628</v>
      </c>
      <c r="AB238">
        <v>2.5376549718510502</v>
      </c>
      <c r="AC238">
        <v>361.18215917117197</v>
      </c>
      <c r="AD238">
        <v>2.6415163004710398</v>
      </c>
      <c r="AE238">
        <v>3.4766475452743957</v>
      </c>
      <c r="AF238">
        <v>10.094512886580301</v>
      </c>
      <c r="AG238">
        <v>2.5742992684404369</v>
      </c>
      <c r="AH238">
        <v>10.0006123467802</v>
      </c>
      <c r="AI238">
        <v>29.078048108311449</v>
      </c>
      <c r="AJ238">
        <v>10.0712797070983</v>
      </c>
      <c r="AK238">
        <v>5.7682055504304</v>
      </c>
      <c r="AL238">
        <v>2.27373019572362</v>
      </c>
      <c r="AM238">
        <v>691.40085497920495</v>
      </c>
      <c r="AN238">
        <v>8.1927908196968904</v>
      </c>
      <c r="AO238">
        <v>6.12496988373017</v>
      </c>
      <c r="AP238">
        <v>5.48018711167364</v>
      </c>
      <c r="AR238">
        <v>38.942200026621798</v>
      </c>
      <c r="AS238">
        <v>15.232509785706499</v>
      </c>
      <c r="AT238">
        <f t="shared" si="12"/>
        <v>35.12983963295278</v>
      </c>
      <c r="AU238">
        <v>15.232509785706499</v>
      </c>
      <c r="AV238">
        <v>1.34831272577529</v>
      </c>
      <c r="AW238">
        <v>0.97287949632833604</v>
      </c>
      <c r="AX238">
        <v>-0.14759221490616001</v>
      </c>
      <c r="AZ238">
        <v>24054.3074673357</v>
      </c>
      <c r="BA238">
        <v>18168.287999269</v>
      </c>
      <c r="BB238">
        <v>208018.19755618501</v>
      </c>
      <c r="BC238" s="47">
        <v>1685381.53663597</v>
      </c>
      <c r="BD238" s="1" t="s">
        <v>1083</v>
      </c>
      <c r="BF238" t="s">
        <v>1242</v>
      </c>
      <c r="BH238" s="59">
        <v>19.96</v>
      </c>
      <c r="BI238" s="59">
        <v>19.41</v>
      </c>
      <c r="BJ238" s="51">
        <f t="shared" si="11"/>
        <v>97.244488977955911</v>
      </c>
      <c r="BK238" s="22">
        <f>IF(BD238="A",SQRT(BJ238^2+systematic_uncertainties!C$5^2+systematic_uncertainties!C$6^2+systematic_uncertainties!C$7^2+systematic_uncertainties!C$10^2+systematic_uncertainties!C$11^2),SQRT(BJ238^2+systematic_uncertainties!C$5^2+systematic_uncertainties!C$8^2+systematic_uncertainties!C$9^2+systematic_uncertainties!C$10^2+systematic_uncertainties!C$11^2))</f>
        <v>97.245339955272598</v>
      </c>
      <c r="BL238" s="62">
        <f t="shared" si="10"/>
        <v>19.410169855072411</v>
      </c>
    </row>
    <row r="239" spans="1:64" x14ac:dyDescent="0.25">
      <c r="A239">
        <v>598</v>
      </c>
      <c r="B239" t="s">
        <v>250</v>
      </c>
      <c r="C239">
        <v>29.689</v>
      </c>
      <c r="D239">
        <v>69.688999999999993</v>
      </c>
      <c r="E239">
        <v>40</v>
      </c>
      <c r="F239">
        <v>950000</v>
      </c>
      <c r="G239">
        <v>105.724929052549</v>
      </c>
      <c r="H239">
        <v>2.2991034199493101</v>
      </c>
      <c r="I239">
        <v>82.297105478048906</v>
      </c>
      <c r="J239">
        <v>5.2641778203406897</v>
      </c>
      <c r="K239">
        <v>3156.5041677508002</v>
      </c>
      <c r="L239">
        <v>12.4130222376494</v>
      </c>
      <c r="M239">
        <v>7225.4187892072096</v>
      </c>
      <c r="N239">
        <v>1.82471259081632</v>
      </c>
      <c r="O239">
        <v>147669.48685594799</v>
      </c>
      <c r="P239">
        <v>1.8206048110961699</v>
      </c>
      <c r="Q239">
        <v>223752.83942889</v>
      </c>
      <c r="R239">
        <v>0.39862050258955001</v>
      </c>
      <c r="S239">
        <v>88726.080918479798</v>
      </c>
      <c r="T239">
        <v>1.9163373428642101</v>
      </c>
      <c r="U239">
        <v>7652.1113554343801</v>
      </c>
      <c r="V239">
        <v>9.9035519229871198</v>
      </c>
      <c r="W239">
        <v>14137.214802956099</v>
      </c>
      <c r="X239">
        <v>7.6261553229083399</v>
      </c>
      <c r="Y239">
        <v>234.08904057228699</v>
      </c>
      <c r="Z239">
        <v>1.77935135046055</v>
      </c>
      <c r="AA239">
        <v>25670.131902112698</v>
      </c>
      <c r="AB239">
        <v>2.2179909531116899</v>
      </c>
      <c r="AC239">
        <v>395.84237070135703</v>
      </c>
      <c r="AD239">
        <v>1.2026638172886499</v>
      </c>
      <c r="AE239">
        <v>0.92141395320013253</v>
      </c>
      <c r="AF239">
        <v>1.5234351071707699</v>
      </c>
      <c r="AG239">
        <v>0.70243492625125681</v>
      </c>
      <c r="AH239">
        <v>1.47173816897753</v>
      </c>
      <c r="AI239">
        <v>7.7437957015970369</v>
      </c>
      <c r="AJ239">
        <v>1.33354205130839</v>
      </c>
      <c r="AK239">
        <v>4.3830603290413999</v>
      </c>
      <c r="AL239">
        <v>2.35452817672848</v>
      </c>
      <c r="AM239">
        <v>553.08880870254995</v>
      </c>
      <c r="AN239">
        <v>7.0822219282979502</v>
      </c>
      <c r="AO239">
        <v>4.2769849657895103</v>
      </c>
      <c r="AP239">
        <v>4.80344701108947</v>
      </c>
      <c r="AR239">
        <v>156.897177608748</v>
      </c>
      <c r="AS239">
        <v>1.01306102972745</v>
      </c>
      <c r="AT239">
        <f t="shared" si="12"/>
        <v>141.53727022331174</v>
      </c>
      <c r="AU239">
        <v>1.01306102972745</v>
      </c>
      <c r="AV239">
        <v>1.31180984835333</v>
      </c>
      <c r="AW239">
        <v>1.47664364520583</v>
      </c>
      <c r="AX239">
        <v>0.61586466427974895</v>
      </c>
      <c r="AZ239">
        <v>6818.4630158107802</v>
      </c>
      <c r="BA239">
        <v>5301.8143170722396</v>
      </c>
      <c r="BB239">
        <v>59264.694328260601</v>
      </c>
      <c r="BC239" s="47">
        <v>1975689.4377611401</v>
      </c>
      <c r="BD239" s="1" t="s">
        <v>1083</v>
      </c>
      <c r="BF239" t="s">
        <v>1242</v>
      </c>
      <c r="BH239" s="59">
        <v>18.510000000000002</v>
      </c>
      <c r="BI239" s="59">
        <v>7.31</v>
      </c>
      <c r="BJ239" s="51">
        <f t="shared" si="11"/>
        <v>39.492166396542402</v>
      </c>
      <c r="BK239" s="22">
        <f>IF(BD239="A",SQRT(BJ239^2+systematic_uncertainties!C$5^2+systematic_uncertainties!C$6^2+systematic_uncertainties!C$7^2+systematic_uncertainties!C$10^2+systematic_uncertainties!C$11^2),SQRT(BJ239^2+systematic_uncertainties!C$5^2+systematic_uncertainties!C$8^2+systematic_uncertainties!C$9^2+systematic_uncertainties!C$10^2+systematic_uncertainties!C$11^2))</f>
        <v>39.494261774654582</v>
      </c>
      <c r="BL239" s="62">
        <f t="shared" si="10"/>
        <v>7.3103878544885639</v>
      </c>
    </row>
    <row r="240" spans="1:64" x14ac:dyDescent="0.25">
      <c r="A240">
        <v>599</v>
      </c>
      <c r="B240" t="s">
        <v>251</v>
      </c>
      <c r="C240">
        <v>29.689</v>
      </c>
      <c r="D240">
        <v>56.058</v>
      </c>
      <c r="E240">
        <v>26.369</v>
      </c>
      <c r="F240">
        <v>950000</v>
      </c>
      <c r="G240">
        <v>116.238867501081</v>
      </c>
      <c r="H240">
        <v>3.4925764697441299</v>
      </c>
      <c r="I240">
        <v>73.502761932172206</v>
      </c>
      <c r="J240">
        <v>7.2331661660520501</v>
      </c>
      <c r="K240">
        <v>3679.9333857137299</v>
      </c>
      <c r="L240">
        <v>14.314946431636301</v>
      </c>
      <c r="M240">
        <v>8810.1582960437208</v>
      </c>
      <c r="N240">
        <v>3.1530733152576</v>
      </c>
      <c r="O240">
        <v>149182.41024398801</v>
      </c>
      <c r="P240">
        <v>3.7455655811784698</v>
      </c>
      <c r="Q240">
        <v>223648.579837878</v>
      </c>
      <c r="R240">
        <v>0.486954990705117</v>
      </c>
      <c r="S240">
        <v>91142.536186451107</v>
      </c>
      <c r="T240">
        <v>3.0986174979243399</v>
      </c>
      <c r="U240">
        <v>1340.3801015163399</v>
      </c>
      <c r="V240">
        <v>14.7370065647585</v>
      </c>
      <c r="W240">
        <v>5266.4354572434404</v>
      </c>
      <c r="X240">
        <v>3.45700756200387</v>
      </c>
      <c r="Y240">
        <v>317.46275837634198</v>
      </c>
      <c r="Z240">
        <v>3.7545325316993199</v>
      </c>
      <c r="AA240">
        <v>37076.531907372402</v>
      </c>
      <c r="AB240">
        <v>4.0313364052632403</v>
      </c>
      <c r="AC240">
        <v>439.52387291072603</v>
      </c>
      <c r="AD240">
        <v>2.3532458394454299</v>
      </c>
      <c r="AE240">
        <v>0.80308045971009445</v>
      </c>
      <c r="AF240">
        <v>2.9267930524660901</v>
      </c>
      <c r="AG240">
        <v>0.6207228223640523</v>
      </c>
      <c r="AH240">
        <v>2.7072054658895901</v>
      </c>
      <c r="AI240">
        <v>6.7385404992896341</v>
      </c>
      <c r="AJ240">
        <v>2.4593015808967</v>
      </c>
      <c r="AK240">
        <v>7.8495904933594902</v>
      </c>
      <c r="AL240">
        <v>4.1440759358371198</v>
      </c>
      <c r="AM240">
        <v>486.34608410385903</v>
      </c>
      <c r="AN240">
        <v>8.8221365120925803</v>
      </c>
      <c r="AO240">
        <v>4.7984483727101699</v>
      </c>
      <c r="AP240">
        <v>5.72717176817949</v>
      </c>
      <c r="AR240">
        <v>197.824698526254</v>
      </c>
      <c r="AS240">
        <v>1.6286825232356199</v>
      </c>
      <c r="AT240">
        <f t="shared" si="12"/>
        <v>178.45807196084604</v>
      </c>
      <c r="AU240">
        <v>1.6286825232356199</v>
      </c>
      <c r="AV240">
        <v>1.29345129140833</v>
      </c>
      <c r="AW240">
        <v>2.47777785627573</v>
      </c>
      <c r="AX240">
        <v>0.42200255576532503</v>
      </c>
      <c r="AZ240">
        <v>6549.4315388270797</v>
      </c>
      <c r="BA240">
        <v>5166.4448014531699</v>
      </c>
      <c r="BB240">
        <v>56828.594684319098</v>
      </c>
      <c r="BC240" s="47">
        <v>2416338.4512165599</v>
      </c>
      <c r="BD240" s="1" t="s">
        <v>1083</v>
      </c>
      <c r="BF240" t="s">
        <v>1242</v>
      </c>
      <c r="BH240" s="59">
        <v>20.09</v>
      </c>
      <c r="BI240" s="59">
        <v>9.58</v>
      </c>
      <c r="BJ240" s="51">
        <f t="shared" si="11"/>
        <v>47.685415629666501</v>
      </c>
      <c r="BK240" s="22">
        <f>IF(BD240="A",SQRT(BJ240^2+systematic_uncertainties!C$5^2+systematic_uncertainties!C$6^2+systematic_uncertainties!C$7^2+systematic_uncertainties!C$10^2+systematic_uncertainties!C$11^2),SQRT(BJ240^2+systematic_uncertainties!C$5^2+systematic_uncertainties!C$8^2+systematic_uncertainties!C$9^2+systematic_uncertainties!C$10^2+systematic_uncertainties!C$11^2))</f>
        <v>47.687150996959247</v>
      </c>
      <c r="BL240" s="62">
        <f t="shared" si="10"/>
        <v>9.5803486352891127</v>
      </c>
    </row>
    <row r="241" spans="1:64" x14ac:dyDescent="0.25">
      <c r="A241">
        <v>600</v>
      </c>
      <c r="B241" t="s">
        <v>252</v>
      </c>
      <c r="C241">
        <v>39.332999999999998</v>
      </c>
      <c r="D241">
        <v>69.688999999999993</v>
      </c>
      <c r="E241">
        <v>30.356999999999999</v>
      </c>
      <c r="F241">
        <v>950000</v>
      </c>
      <c r="G241">
        <v>96.444822371004605</v>
      </c>
      <c r="H241">
        <v>2.6676475030248299</v>
      </c>
      <c r="I241">
        <v>80.462896264645593</v>
      </c>
      <c r="J241">
        <v>6.4668232737187399</v>
      </c>
      <c r="K241">
        <v>2948.8765646788902</v>
      </c>
      <c r="L241">
        <v>9.7043693386193901</v>
      </c>
      <c r="M241">
        <v>6829.6849878143803</v>
      </c>
      <c r="N241">
        <v>2.4010480821848601</v>
      </c>
      <c r="O241">
        <v>157477.22571911701</v>
      </c>
      <c r="P241">
        <v>1.9996059323393001</v>
      </c>
      <c r="Q241">
        <v>228175.84426854999</v>
      </c>
      <c r="R241">
        <v>0.45673090897663798</v>
      </c>
      <c r="S241">
        <v>91353.144384045794</v>
      </c>
      <c r="T241">
        <v>2.0064513468976002</v>
      </c>
      <c r="U241">
        <v>1057.1336371146699</v>
      </c>
      <c r="V241">
        <v>17.046349908847699</v>
      </c>
      <c r="W241">
        <v>4060.1873707147201</v>
      </c>
      <c r="X241">
        <v>2.1987885474941402</v>
      </c>
      <c r="Y241">
        <v>187.22417526516901</v>
      </c>
      <c r="Z241">
        <v>2.80564539836393</v>
      </c>
      <c r="AA241">
        <v>22580.286636308902</v>
      </c>
      <c r="AB241">
        <v>2.4501253763641699</v>
      </c>
      <c r="AC241">
        <v>400.73468703600702</v>
      </c>
      <c r="AD241">
        <v>1.61550955440587</v>
      </c>
      <c r="AE241">
        <v>0.74442728572517691</v>
      </c>
      <c r="AF241">
        <v>2.20550064313995</v>
      </c>
      <c r="AG241">
        <v>0.57402878072509245</v>
      </c>
      <c r="AH241">
        <v>2.33378845490985</v>
      </c>
      <c r="AI241">
        <v>6.2579846790931084</v>
      </c>
      <c r="AJ241">
        <v>1.9369325633439101</v>
      </c>
      <c r="AK241">
        <v>4.5484040019166896</v>
      </c>
      <c r="AL241">
        <v>2.9017927678609698</v>
      </c>
      <c r="AM241">
        <v>443.60949375193297</v>
      </c>
      <c r="AN241">
        <v>10.121455630150701</v>
      </c>
      <c r="AO241">
        <v>3.6926180734984002</v>
      </c>
      <c r="AP241">
        <v>5.6205006454728004</v>
      </c>
      <c r="AR241">
        <v>193.62765389872499</v>
      </c>
      <c r="AS241">
        <v>1.4284534753511799</v>
      </c>
      <c r="AT241">
        <f t="shared" si="12"/>
        <v>174.67190927366747</v>
      </c>
      <c r="AU241">
        <v>1.4284534753511799</v>
      </c>
      <c r="AV241">
        <v>1.29635275391159</v>
      </c>
      <c r="AW241">
        <v>2.12653532354856</v>
      </c>
      <c r="AX241">
        <v>0.69025244730242996</v>
      </c>
      <c r="AZ241">
        <v>5050.0698774048296</v>
      </c>
      <c r="BA241">
        <v>3971.8881835396701</v>
      </c>
      <c r="BB241">
        <v>43792.7426782287</v>
      </c>
      <c r="BC241" s="47">
        <v>1828536.6054136001</v>
      </c>
      <c r="BD241" s="1" t="s">
        <v>1083</v>
      </c>
      <c r="BF241" t="s">
        <v>1242</v>
      </c>
      <c r="BH241" s="59">
        <v>19.649999999999999</v>
      </c>
      <c r="BI241" s="59">
        <v>8.49</v>
      </c>
      <c r="BJ241" s="51">
        <f t="shared" si="11"/>
        <v>43.206106870229007</v>
      </c>
      <c r="BK241" s="22">
        <f>IF(BD241="A",SQRT(BJ241^2+systematic_uncertainties!C$5^2+systematic_uncertainties!C$6^2+systematic_uncertainties!C$7^2+systematic_uncertainties!C$10^2+systematic_uncertainties!C$11^2),SQRT(BJ241^2+systematic_uncertainties!C$5^2+systematic_uncertainties!C$8^2+systematic_uncertainties!C$9^2+systematic_uncertainties!C$10^2+systematic_uncertainties!C$11^2))</f>
        <v>43.208022140736773</v>
      </c>
      <c r="BL241" s="62">
        <f t="shared" si="10"/>
        <v>8.4903763506547758</v>
      </c>
    </row>
    <row r="242" spans="1:64" x14ac:dyDescent="0.25">
      <c r="A242">
        <v>601</v>
      </c>
      <c r="B242" t="s">
        <v>253</v>
      </c>
      <c r="C242">
        <v>30.027000000000001</v>
      </c>
      <c r="D242">
        <v>70.027000000000001</v>
      </c>
      <c r="E242">
        <v>40</v>
      </c>
      <c r="F242">
        <v>950000</v>
      </c>
      <c r="G242">
        <v>5.2692949818450501</v>
      </c>
      <c r="H242">
        <v>6.4840848372813999</v>
      </c>
      <c r="I242">
        <v>3.59449127736998</v>
      </c>
      <c r="J242">
        <v>23.6463555659296</v>
      </c>
      <c r="K242">
        <v>6090.7182276676103</v>
      </c>
      <c r="L242">
        <v>3.0264194760962</v>
      </c>
      <c r="M242">
        <v>148.74135061246699</v>
      </c>
      <c r="N242">
        <v>0.77078527622610604</v>
      </c>
      <c r="O242">
        <v>90420.170204708294</v>
      </c>
      <c r="P242">
        <v>3.4327125352549901</v>
      </c>
      <c r="Q242">
        <v>282173.95453007601</v>
      </c>
      <c r="R242">
        <v>0.39862050258955001</v>
      </c>
      <c r="S242">
        <v>122141.906262506</v>
      </c>
      <c r="T242">
        <v>2.93060138719893</v>
      </c>
      <c r="U242">
        <v>11832.661196914099</v>
      </c>
      <c r="V242">
        <v>5.1227093594472901</v>
      </c>
      <c r="W242">
        <v>71.757352102265003</v>
      </c>
      <c r="X242">
        <v>6.04751236596924</v>
      </c>
      <c r="Y242">
        <v>5.1867508644645097</v>
      </c>
      <c r="Z242">
        <v>26.640649894969801</v>
      </c>
      <c r="AA242">
        <v>536.96129313541803</v>
      </c>
      <c r="AB242">
        <v>3.4816757757722798</v>
      </c>
      <c r="AC242">
        <v>286.838638642381</v>
      </c>
      <c r="AD242">
        <v>1.61610265851331</v>
      </c>
      <c r="AE242">
        <v>15.188815694279453</v>
      </c>
      <c r="AF242">
        <v>1.3286470318283801</v>
      </c>
      <c r="AG242">
        <v>11.204509756502951</v>
      </c>
      <c r="AH242">
        <v>1.3397331949437901</v>
      </c>
      <c r="AI242">
        <v>127.77608107165487</v>
      </c>
      <c r="AJ242">
        <v>1.3934522310367099</v>
      </c>
      <c r="AK242">
        <v>2.0050642240594598</v>
      </c>
      <c r="AL242">
        <v>4.1384727823866196</v>
      </c>
      <c r="AM242">
        <v>1717.8034129888599</v>
      </c>
      <c r="AN242">
        <v>4.8881348331642602</v>
      </c>
      <c r="AO242">
        <v>80.658733011266705</v>
      </c>
      <c r="AP242">
        <v>2.1287395578476098</v>
      </c>
      <c r="AR242">
        <v>7.1227916090006396</v>
      </c>
      <c r="AS242">
        <v>0.84329525629944302</v>
      </c>
      <c r="AT242">
        <f t="shared" si="12"/>
        <v>6.4254851239035347</v>
      </c>
      <c r="AU242">
        <v>0.84329525629944302</v>
      </c>
      <c r="AV242">
        <v>1.35751102160068</v>
      </c>
      <c r="AW242">
        <v>0.39935954178469502</v>
      </c>
      <c r="AX242">
        <v>0.189833645616</v>
      </c>
      <c r="AZ242">
        <v>107409.71071466801</v>
      </c>
      <c r="BA242">
        <v>80841.477355139999</v>
      </c>
      <c r="BB242">
        <v>934096.71412974398</v>
      </c>
      <c r="BC242" s="47">
        <v>1367699.1778869501</v>
      </c>
      <c r="BD242" s="1" t="s">
        <v>1082</v>
      </c>
      <c r="BF242" t="s">
        <v>1244</v>
      </c>
      <c r="BH242" s="51"/>
      <c r="BI242" s="51"/>
      <c r="BJ242" s="51"/>
    </row>
    <row r="243" spans="1:64" x14ac:dyDescent="0.25">
      <c r="A243">
        <v>602</v>
      </c>
      <c r="B243" t="s">
        <v>254</v>
      </c>
      <c r="C243">
        <v>29.690999999999999</v>
      </c>
      <c r="D243">
        <v>69.691000000000003</v>
      </c>
      <c r="E243">
        <v>40</v>
      </c>
      <c r="F243">
        <v>950000</v>
      </c>
      <c r="G243">
        <v>5.8750032481485803</v>
      </c>
      <c r="H243">
        <v>7.80511205595222</v>
      </c>
      <c r="I243">
        <v>9.5756714011229107</v>
      </c>
      <c r="J243">
        <v>14.311107687405601</v>
      </c>
      <c r="K243">
        <v>7375.3745799367498</v>
      </c>
      <c r="L243">
        <v>3.3958480427761599</v>
      </c>
      <c r="M243">
        <v>27.517059848683299</v>
      </c>
      <c r="N243">
        <v>1.6396216871992999</v>
      </c>
      <c r="O243">
        <v>87026.056304019206</v>
      </c>
      <c r="P243">
        <v>2.6947263911139498</v>
      </c>
      <c r="Q243">
        <v>284800.62674168701</v>
      </c>
      <c r="R243">
        <v>0.39862050258955001</v>
      </c>
      <c r="S243">
        <v>121616.2206023</v>
      </c>
      <c r="T243">
        <v>2.7539513803974298</v>
      </c>
      <c r="U243">
        <v>11984.7859086639</v>
      </c>
      <c r="V243">
        <v>4.8744490116239696</v>
      </c>
      <c r="W243">
        <v>9.0217135051355104</v>
      </c>
      <c r="X243">
        <v>16.776055900499699</v>
      </c>
      <c r="Y243">
        <v>3.2966493025251302</v>
      </c>
      <c r="Z243">
        <v>29.0554506272594</v>
      </c>
      <c r="AA243">
        <v>205.95948599558099</v>
      </c>
      <c r="AB243">
        <v>5.4647816153821802</v>
      </c>
      <c r="AC243">
        <v>288.175487014547</v>
      </c>
      <c r="AD243">
        <v>1.91042124738629</v>
      </c>
      <c r="AE243">
        <v>15.228897507688428</v>
      </c>
      <c r="AF243">
        <v>1.80035516377431</v>
      </c>
      <c r="AG243">
        <v>11.209784149999338</v>
      </c>
      <c r="AH243">
        <v>1.7853037397539999</v>
      </c>
      <c r="AI243">
        <v>127.28767612984359</v>
      </c>
      <c r="AJ243">
        <v>1.8500564998027</v>
      </c>
      <c r="AK243">
        <v>2.1382688660648901</v>
      </c>
      <c r="AL243">
        <v>3.1882247976305398</v>
      </c>
      <c r="AM243">
        <v>1893.67151280282</v>
      </c>
      <c r="AN243">
        <v>5.2207795667583499</v>
      </c>
      <c r="AO243">
        <v>79.346429454298402</v>
      </c>
      <c r="AP243">
        <v>2.5287178986175398</v>
      </c>
      <c r="AR243">
        <v>7.1614646327629004</v>
      </c>
      <c r="AS243">
        <v>0.77638835081653301</v>
      </c>
      <c r="AT243">
        <f t="shared" si="12"/>
        <v>6.4603721390685953</v>
      </c>
      <c r="AU243">
        <v>0.77638835081653301</v>
      </c>
      <c r="AV243">
        <v>1.3613710159576999</v>
      </c>
      <c r="AW243">
        <v>0.43670790009542398</v>
      </c>
      <c r="AX243">
        <v>0.31696955381237801</v>
      </c>
      <c r="AZ243">
        <v>110401.93259737801</v>
      </c>
      <c r="BA243">
        <v>82824.427368042205</v>
      </c>
      <c r="BB243">
        <v>955409.07265493402</v>
      </c>
      <c r="BC243" s="47">
        <v>1409919.0139470799</v>
      </c>
      <c r="BD243" s="1" t="s">
        <v>1082</v>
      </c>
      <c r="BF243" t="s">
        <v>1244</v>
      </c>
      <c r="BH243" s="51"/>
      <c r="BI243" s="51"/>
      <c r="BJ243" s="51"/>
    </row>
    <row r="244" spans="1:64" x14ac:dyDescent="0.25">
      <c r="A244">
        <v>603</v>
      </c>
      <c r="B244" t="s">
        <v>255</v>
      </c>
      <c r="C244">
        <v>29.69</v>
      </c>
      <c r="D244">
        <v>69.69</v>
      </c>
      <c r="E244">
        <v>40</v>
      </c>
      <c r="F244">
        <v>950000</v>
      </c>
      <c r="G244">
        <v>4.0041607044455896</v>
      </c>
      <c r="H244">
        <v>7.3446819023947301</v>
      </c>
      <c r="I244">
        <v>3.99664605556845</v>
      </c>
      <c r="J244">
        <v>22.149665042366902</v>
      </c>
      <c r="K244">
        <v>7098.0258474826696</v>
      </c>
      <c r="L244">
        <v>2.9203332754303699</v>
      </c>
      <c r="M244">
        <v>10.705362349796699</v>
      </c>
      <c r="N244">
        <v>2.5997798302789099</v>
      </c>
      <c r="O244">
        <v>86894.311312335805</v>
      </c>
      <c r="P244">
        <v>2.3254160493918001</v>
      </c>
      <c r="Q244">
        <v>285669.47737762501</v>
      </c>
      <c r="R244">
        <v>0.39862050258955001</v>
      </c>
      <c r="S244">
        <v>120274.044461435</v>
      </c>
      <c r="T244">
        <v>2.5599978024218202</v>
      </c>
      <c r="U244">
        <v>12395.772435942799</v>
      </c>
      <c r="V244">
        <v>4.6524553551490904</v>
      </c>
      <c r="W244">
        <v>10.049129356104</v>
      </c>
      <c r="X244">
        <v>15.905766185989</v>
      </c>
      <c r="Y244">
        <v>3.1987045931062799</v>
      </c>
      <c r="Z244">
        <v>16.716179886554201</v>
      </c>
      <c r="AA244">
        <v>66.180971338524799</v>
      </c>
      <c r="AB244">
        <v>9.5797770785361003</v>
      </c>
      <c r="AC244">
        <v>279.938110908846</v>
      </c>
      <c r="AD244">
        <v>1.816020274537</v>
      </c>
      <c r="AE244">
        <v>15.965475280903792</v>
      </c>
      <c r="AF244">
        <v>1.5894153647784801</v>
      </c>
      <c r="AG244">
        <v>11.803630376711283</v>
      </c>
      <c r="AH244">
        <v>1.5693871876629799</v>
      </c>
      <c r="AI244">
        <v>134.63225594760019</v>
      </c>
      <c r="AJ244">
        <v>1.6488231616495199</v>
      </c>
      <c r="AK244">
        <v>2.00165044696534</v>
      </c>
      <c r="AL244">
        <v>3.2377709182863699</v>
      </c>
      <c r="AM244">
        <v>1918.7224723977699</v>
      </c>
      <c r="AN244">
        <v>5.1837772111656797</v>
      </c>
      <c r="AO244">
        <v>83.552993728744198</v>
      </c>
      <c r="AP244">
        <v>2.2488833271862299</v>
      </c>
      <c r="AR244">
        <v>6.59846154915369</v>
      </c>
      <c r="AS244">
        <v>0.55159664688417098</v>
      </c>
      <c r="AT244">
        <f t="shared" si="12"/>
        <v>5.9524858864550136</v>
      </c>
      <c r="AU244">
        <v>0.55159664688417098</v>
      </c>
      <c r="AV244">
        <v>1.35450386547518</v>
      </c>
      <c r="AW244">
        <v>0.41472396140004902</v>
      </c>
      <c r="AX244">
        <v>0.32287588169714099</v>
      </c>
      <c r="AZ244">
        <v>115777.18206128701</v>
      </c>
      <c r="BA244">
        <v>87336.397577284006</v>
      </c>
      <c r="BB244">
        <v>1008773.05513665</v>
      </c>
      <c r="BC244" s="47">
        <v>1368707.65214861</v>
      </c>
      <c r="BD244" s="1" t="s">
        <v>1082</v>
      </c>
      <c r="BF244" t="s">
        <v>1244</v>
      </c>
      <c r="BH244" s="51"/>
      <c r="BI244" s="51"/>
      <c r="BJ244" s="51"/>
    </row>
    <row r="245" spans="1:64" x14ac:dyDescent="0.25">
      <c r="A245">
        <v>604</v>
      </c>
      <c r="B245" t="s">
        <v>256</v>
      </c>
      <c r="C245">
        <v>29.689</v>
      </c>
      <c r="D245">
        <v>69.688999999999993</v>
      </c>
      <c r="E245">
        <v>40</v>
      </c>
      <c r="F245">
        <v>950000</v>
      </c>
      <c r="G245">
        <v>3.9914709934584498</v>
      </c>
      <c r="H245">
        <v>8.1149357470326908</v>
      </c>
      <c r="I245">
        <v>3.2866800888396499</v>
      </c>
      <c r="J245">
        <v>24.334412194805001</v>
      </c>
      <c r="K245">
        <v>7898.1690490706096</v>
      </c>
      <c r="L245">
        <v>3.2195796446328901</v>
      </c>
      <c r="M245">
        <v>4.1624017843469296</v>
      </c>
      <c r="N245">
        <v>4.1327465905844196</v>
      </c>
      <c r="O245">
        <v>87691.974204715094</v>
      </c>
      <c r="P245">
        <v>2.11296980421166</v>
      </c>
      <c r="Q245">
        <v>284349.076323863</v>
      </c>
      <c r="R245">
        <v>0.39862050258955001</v>
      </c>
      <c r="S245">
        <v>120450.10416144</v>
      </c>
      <c r="T245">
        <v>2.6121919281650001</v>
      </c>
      <c r="U245">
        <v>12380.863663053</v>
      </c>
      <c r="V245">
        <v>5.0387063524248497</v>
      </c>
      <c r="W245">
        <v>12.1776951711736</v>
      </c>
      <c r="X245">
        <v>14.391270342035</v>
      </c>
      <c r="Y245">
        <v>2.4186011187976999</v>
      </c>
      <c r="Z245">
        <v>9.3089248573838699</v>
      </c>
      <c r="AA245">
        <v>30.138418359564401</v>
      </c>
      <c r="AB245">
        <v>14.1128945493136</v>
      </c>
      <c r="AC245">
        <v>287.66933459673101</v>
      </c>
      <c r="AD245">
        <v>1.4178104631663999</v>
      </c>
      <c r="AE245">
        <v>16.366105582324362</v>
      </c>
      <c r="AF245">
        <v>1.2012575961629799</v>
      </c>
      <c r="AG245">
        <v>12.055155914027198</v>
      </c>
      <c r="AH245">
        <v>1.16219843469895</v>
      </c>
      <c r="AI245">
        <v>137.56060667258194</v>
      </c>
      <c r="AJ245">
        <v>1.25681417332949</v>
      </c>
      <c r="AK245">
        <v>2.0914881322566301</v>
      </c>
      <c r="AL245">
        <v>3.2062090005780601</v>
      </c>
      <c r="AM245">
        <v>1999.0494319194599</v>
      </c>
      <c r="AN245">
        <v>4.4932313025623296</v>
      </c>
      <c r="AO245">
        <v>85.774569715418295</v>
      </c>
      <c r="AP245">
        <v>1.88510729280935</v>
      </c>
      <c r="AR245">
        <v>6.6424979395591803</v>
      </c>
      <c r="AS245">
        <v>0.58666714739410297</v>
      </c>
      <c r="AT245">
        <f t="shared" si="12"/>
        <v>5.9922112058232422</v>
      </c>
      <c r="AU245">
        <v>0.58666714739410297</v>
      </c>
      <c r="AV245">
        <v>1.3598922571595</v>
      </c>
      <c r="AW245">
        <v>0.39935954178469502</v>
      </c>
      <c r="AX245">
        <v>0.25704990154454999</v>
      </c>
      <c r="AZ245">
        <v>119599.782832207</v>
      </c>
      <c r="BA245">
        <v>89851.583336948897</v>
      </c>
      <c r="BB245">
        <v>1038642.1587009</v>
      </c>
      <c r="BC245" s="47">
        <v>1417843.0015297299</v>
      </c>
      <c r="BD245" s="1" t="s">
        <v>1082</v>
      </c>
      <c r="BF245" t="s">
        <v>1244</v>
      </c>
      <c r="BH245" s="51"/>
      <c r="BI245" s="51"/>
      <c r="BJ245" s="51"/>
    </row>
    <row r="246" spans="1:64" x14ac:dyDescent="0.25">
      <c r="A246">
        <v>605</v>
      </c>
      <c r="B246" t="s">
        <v>257</v>
      </c>
      <c r="C246">
        <v>29.689</v>
      </c>
      <c r="D246">
        <v>69.688999999999993</v>
      </c>
      <c r="E246">
        <v>40</v>
      </c>
      <c r="F246">
        <v>950000</v>
      </c>
      <c r="G246">
        <v>5.11784024958747</v>
      </c>
      <c r="H246">
        <v>7.2027162905339202</v>
      </c>
      <c r="I246">
        <v>9.0408300804795108</v>
      </c>
      <c r="J246">
        <v>14.6514428682739</v>
      </c>
      <c r="K246">
        <v>6825.8768800935804</v>
      </c>
      <c r="L246">
        <v>3.3167821158880799</v>
      </c>
      <c r="M246">
        <v>6.6353516937636998</v>
      </c>
      <c r="N246">
        <v>3.27314690322142</v>
      </c>
      <c r="O246">
        <v>86138.104806275995</v>
      </c>
      <c r="P246">
        <v>1.9943835600494999</v>
      </c>
      <c r="Q246">
        <v>285914.208498967</v>
      </c>
      <c r="R246">
        <v>0.39862050258955001</v>
      </c>
      <c r="S246">
        <v>122854.60274597201</v>
      </c>
      <c r="T246">
        <v>2.6529608088263199</v>
      </c>
      <c r="U246">
        <v>11142.524459496</v>
      </c>
      <c r="V246">
        <v>5.7840008349267196</v>
      </c>
      <c r="W246">
        <v>2.6500392407279798</v>
      </c>
      <c r="X246">
        <v>30.7807815654919</v>
      </c>
      <c r="Y246">
        <v>2.1677302793364102</v>
      </c>
      <c r="Z246">
        <v>9.8655144351738393</v>
      </c>
      <c r="AA246">
        <v>24.8232983080444</v>
      </c>
      <c r="AB246">
        <v>15.520898184653699</v>
      </c>
      <c r="AC246">
        <v>294.62673501903299</v>
      </c>
      <c r="AD246">
        <v>1.5595284094015101</v>
      </c>
      <c r="AE246">
        <v>15.360061890453228</v>
      </c>
      <c r="AF246">
        <v>1.4000059142304599</v>
      </c>
      <c r="AG246">
        <v>11.325679984573624</v>
      </c>
      <c r="AH246">
        <v>1.41479796791884</v>
      </c>
      <c r="AI246">
        <v>129.07385439863035</v>
      </c>
      <c r="AJ246">
        <v>1.4676373852262701</v>
      </c>
      <c r="AK246">
        <v>2.1840999201668501</v>
      </c>
      <c r="AL246">
        <v>3.05962165848692</v>
      </c>
      <c r="AM246">
        <v>1887.6208347327699</v>
      </c>
      <c r="AN246">
        <v>5.3383404292802998</v>
      </c>
      <c r="AO246">
        <v>82.191383611237697</v>
      </c>
      <c r="AP246">
        <v>2.36174357731017</v>
      </c>
      <c r="AR246">
        <v>7.2528452195462103</v>
      </c>
      <c r="AS246">
        <v>0.966872464716791</v>
      </c>
      <c r="AT246">
        <f t="shared" si="12"/>
        <v>6.5428067564520065</v>
      </c>
      <c r="AU246">
        <v>0.966872464716791</v>
      </c>
      <c r="AV246">
        <v>1.3596742200992</v>
      </c>
      <c r="AW246">
        <v>0.43033960822490103</v>
      </c>
      <c r="AX246">
        <v>0.13862057431084901</v>
      </c>
      <c r="AZ246">
        <v>112480.423301378</v>
      </c>
      <c r="BA246">
        <v>84504.777112960801</v>
      </c>
      <c r="BB246">
        <v>979043.40004420001</v>
      </c>
      <c r="BC246" s="47">
        <v>1456377.0323469499</v>
      </c>
      <c r="BD246" s="1" t="s">
        <v>1082</v>
      </c>
      <c r="BF246" t="s">
        <v>1244</v>
      </c>
      <c r="BH246" s="51"/>
      <c r="BI246" s="51"/>
      <c r="BJ246" s="51"/>
    </row>
    <row r="247" spans="1:64" x14ac:dyDescent="0.25">
      <c r="A247">
        <v>606</v>
      </c>
      <c r="B247" t="s">
        <v>258</v>
      </c>
      <c r="C247">
        <v>29.69</v>
      </c>
      <c r="D247">
        <v>69.69</v>
      </c>
      <c r="E247">
        <v>40</v>
      </c>
      <c r="F247">
        <v>950000</v>
      </c>
      <c r="G247">
        <v>2.8962919105388898</v>
      </c>
      <c r="H247">
        <v>8.7490262635704301</v>
      </c>
      <c r="I247">
        <v>4.8596140504530103</v>
      </c>
      <c r="J247">
        <v>20.357268707628101</v>
      </c>
      <c r="K247">
        <v>3340.2778046081098</v>
      </c>
      <c r="L247">
        <v>2.49291512490261</v>
      </c>
      <c r="M247">
        <v>5.0725088812705197</v>
      </c>
      <c r="N247">
        <v>3.81006360414806</v>
      </c>
      <c r="O247">
        <v>87447.182626702503</v>
      </c>
      <c r="P247">
        <v>1.93435041757707</v>
      </c>
      <c r="Q247">
        <v>283988.21877468802</v>
      </c>
      <c r="R247">
        <v>0.39862050258955001</v>
      </c>
      <c r="S247">
        <v>128090.424340089</v>
      </c>
      <c r="T247">
        <v>1.91839241233697</v>
      </c>
      <c r="U247">
        <v>10988.3208285369</v>
      </c>
      <c r="V247">
        <v>5.5884642641160198</v>
      </c>
      <c r="W247">
        <v>4.5106958305755898</v>
      </c>
      <c r="X247">
        <v>24.042222847447299</v>
      </c>
      <c r="Y247">
        <v>12.827993511770799</v>
      </c>
      <c r="Z247">
        <v>24.8164562501624</v>
      </c>
      <c r="AA247">
        <v>40.958964418339697</v>
      </c>
      <c r="AB247">
        <v>12.320554642962801</v>
      </c>
      <c r="AC247">
        <v>336.61658353630497</v>
      </c>
      <c r="AD247">
        <v>1.2439017217007</v>
      </c>
      <c r="AE247">
        <v>14.767722533780876</v>
      </c>
      <c r="AF247">
        <v>1.50423910583022</v>
      </c>
      <c r="AG247">
        <v>10.854383773886546</v>
      </c>
      <c r="AH247">
        <v>1.4917003610685899</v>
      </c>
      <c r="AI247">
        <v>124.17557033422868</v>
      </c>
      <c r="AJ247">
        <v>1.5548377405795799</v>
      </c>
      <c r="AK247">
        <v>2.5336484755749602</v>
      </c>
      <c r="AL247">
        <v>2.7989117060401698</v>
      </c>
      <c r="AM247">
        <v>2072.2747163540598</v>
      </c>
      <c r="AN247">
        <v>4.5570816324799601</v>
      </c>
      <c r="AO247">
        <v>74.571952416631802</v>
      </c>
      <c r="AP247">
        <v>3.2146223292145799</v>
      </c>
      <c r="AR247">
        <v>8.62956914609852</v>
      </c>
      <c r="AS247">
        <v>1.3028349287102301</v>
      </c>
      <c r="AT247">
        <f t="shared" si="12"/>
        <v>7.7847522737974275</v>
      </c>
      <c r="AU247">
        <v>1.3028349287102301</v>
      </c>
      <c r="AV247">
        <v>1.3604270343820599</v>
      </c>
      <c r="AW247">
        <v>0.47352276375994401</v>
      </c>
      <c r="AX247">
        <v>8.8505012974969002E-2</v>
      </c>
      <c r="AZ247">
        <v>104247.952612575</v>
      </c>
      <c r="BA247">
        <v>78121.347816290203</v>
      </c>
      <c r="BB247">
        <v>906481.66545679804</v>
      </c>
      <c r="BC247" s="47">
        <v>1603115.23814536</v>
      </c>
      <c r="BD247" s="1" t="s">
        <v>1083</v>
      </c>
      <c r="BF247" t="s">
        <v>1244</v>
      </c>
      <c r="BH247" s="51"/>
      <c r="BI247" s="51"/>
      <c r="BJ247" s="51"/>
    </row>
    <row r="248" spans="1:64" x14ac:dyDescent="0.25">
      <c r="A248">
        <v>607</v>
      </c>
      <c r="B248" t="s">
        <v>259</v>
      </c>
      <c r="C248">
        <v>40.500999999999998</v>
      </c>
      <c r="D248">
        <v>69.695999999999998</v>
      </c>
      <c r="E248">
        <v>29.195</v>
      </c>
      <c r="F248">
        <v>950000</v>
      </c>
      <c r="G248">
        <v>3.35301154861643</v>
      </c>
      <c r="H248">
        <v>11.5555152256482</v>
      </c>
      <c r="I248">
        <v>3.21182977368762</v>
      </c>
      <c r="J248">
        <v>30.3267472351083</v>
      </c>
      <c r="K248">
        <v>3128.2498464406099</v>
      </c>
      <c r="L248">
        <v>2.9927280830295602</v>
      </c>
      <c r="M248">
        <v>3.9953467777706102</v>
      </c>
      <c r="N248">
        <v>46.671279179994499</v>
      </c>
      <c r="O248">
        <v>87567.084048753793</v>
      </c>
      <c r="P248">
        <v>2.1484223530437498</v>
      </c>
      <c r="Q248">
        <v>284243.74066446698</v>
      </c>
      <c r="R248">
        <v>0.46439019992328101</v>
      </c>
      <c r="S248">
        <v>127548.91279677</v>
      </c>
      <c r="T248">
        <v>2.5154030594819301</v>
      </c>
      <c r="U248">
        <v>11222.279858820901</v>
      </c>
      <c r="V248">
        <v>7.4800427117183697</v>
      </c>
      <c r="W248">
        <v>5.3469958346508104</v>
      </c>
      <c r="X248">
        <v>26.800547260937599</v>
      </c>
      <c r="Y248">
        <v>7.3982533379526503</v>
      </c>
      <c r="Z248">
        <v>19.2132361556767</v>
      </c>
      <c r="AA248">
        <v>36.441356528481798</v>
      </c>
      <c r="AB248">
        <v>15.841779035865599</v>
      </c>
      <c r="AC248">
        <v>335.46936568737902</v>
      </c>
      <c r="AD248">
        <v>1.63045218144514</v>
      </c>
      <c r="AE248">
        <v>14.211255698943697</v>
      </c>
      <c r="AF248">
        <v>1.4865598876594599</v>
      </c>
      <c r="AG248">
        <v>10.445856956736124</v>
      </c>
      <c r="AH248">
        <v>1.48377395288805</v>
      </c>
      <c r="AI248">
        <v>119.65146569659908</v>
      </c>
      <c r="AJ248">
        <v>1.52329103844562</v>
      </c>
      <c r="AK248">
        <v>2.5180665128837001</v>
      </c>
      <c r="AL248">
        <v>3.7918179348732002</v>
      </c>
      <c r="AM248">
        <v>1950.8734354200401</v>
      </c>
      <c r="AN248">
        <v>6.3458143047524196</v>
      </c>
      <c r="AO248">
        <v>73.079350747709796</v>
      </c>
      <c r="AP248">
        <v>3.29788195713689</v>
      </c>
      <c r="AR248">
        <v>8.8879239986511909</v>
      </c>
      <c r="AS248">
        <v>1.0371873603194</v>
      </c>
      <c r="AT248">
        <f t="shared" si="12"/>
        <v>8.0178147235913784</v>
      </c>
      <c r="AU248">
        <v>1.0371873603194</v>
      </c>
      <c r="AV248">
        <v>1.3623615482579301</v>
      </c>
      <c r="AW248">
        <v>0.48584702217395698</v>
      </c>
      <c r="AX248">
        <v>0.23243964237061701</v>
      </c>
      <c r="AZ248">
        <v>93493.896996224707</v>
      </c>
      <c r="BA248">
        <v>70095.366639521293</v>
      </c>
      <c r="BB248">
        <v>813862.20151170495</v>
      </c>
      <c r="BC248" s="47">
        <v>1488387.67797947</v>
      </c>
      <c r="BD248" s="1" t="s">
        <v>1082</v>
      </c>
      <c r="BF248" t="s">
        <v>1244</v>
      </c>
      <c r="BH248" s="51"/>
      <c r="BI248" s="51"/>
      <c r="BJ248" s="51"/>
    </row>
    <row r="249" spans="1:64" x14ac:dyDescent="0.25">
      <c r="A249">
        <v>608</v>
      </c>
      <c r="B249" t="s">
        <v>260</v>
      </c>
      <c r="C249">
        <v>54.2</v>
      </c>
      <c r="D249">
        <v>69.69</v>
      </c>
      <c r="E249">
        <v>15.49</v>
      </c>
      <c r="F249">
        <v>950000</v>
      </c>
      <c r="G249">
        <v>4.0119701269612502</v>
      </c>
      <c r="H249">
        <v>13.068245229602301</v>
      </c>
      <c r="I249">
        <v>5.0818814782119803</v>
      </c>
      <c r="J249">
        <v>34.989779961654399</v>
      </c>
      <c r="K249">
        <v>4195.2035590344603</v>
      </c>
      <c r="L249">
        <v>4.2738963206157301</v>
      </c>
      <c r="M249">
        <v>2.00598238210008</v>
      </c>
      <c r="N249">
        <v>10.695349984630001</v>
      </c>
      <c r="O249">
        <v>88278.687161470894</v>
      </c>
      <c r="P249">
        <v>2.3846065628218098</v>
      </c>
      <c r="Q249">
        <v>282045.37338036997</v>
      </c>
      <c r="R249">
        <v>0.63746053383985302</v>
      </c>
      <c r="S249">
        <v>128265.394896194</v>
      </c>
      <c r="T249">
        <v>3.2647288750849501</v>
      </c>
      <c r="U249">
        <v>12078.935824665499</v>
      </c>
      <c r="V249">
        <v>8.4920323405759301</v>
      </c>
      <c r="W249">
        <v>2.31046093292015</v>
      </c>
      <c r="X249">
        <v>59.435796339147302</v>
      </c>
      <c r="Y249">
        <v>2.4371383070760899</v>
      </c>
      <c r="Z249">
        <v>13.8116531765204</v>
      </c>
      <c r="AA249">
        <v>16.2498797770801</v>
      </c>
      <c r="AB249">
        <v>34.5569809440331</v>
      </c>
      <c r="AC249">
        <v>305.20444053938201</v>
      </c>
      <c r="AD249">
        <v>1.61743610377283</v>
      </c>
      <c r="AE249">
        <v>15.967543718000826</v>
      </c>
      <c r="AF249">
        <v>1.46888405720433</v>
      </c>
      <c r="AG249">
        <v>11.795985275456717</v>
      </c>
      <c r="AH249">
        <v>1.55640860080689</v>
      </c>
      <c r="AI249">
        <v>134.0448646603962</v>
      </c>
      <c r="AJ249">
        <v>1.3095596816564801</v>
      </c>
      <c r="AK249">
        <v>2.1370277484596998</v>
      </c>
      <c r="AL249">
        <v>4.7881713024787098</v>
      </c>
      <c r="AM249">
        <v>1851.6463451280999</v>
      </c>
      <c r="AN249">
        <v>7.1976966078825502</v>
      </c>
      <c r="AO249">
        <v>87.509558305935798</v>
      </c>
      <c r="AP249">
        <v>2.7938532530518101</v>
      </c>
      <c r="AR249">
        <v>7.18463687644162</v>
      </c>
      <c r="AS249">
        <v>0.73383464931627496</v>
      </c>
      <c r="AT249">
        <f t="shared" si="12"/>
        <v>6.4812758682829861</v>
      </c>
      <c r="AU249">
        <v>0.73383464931627496</v>
      </c>
      <c r="AV249">
        <v>1.3555153939428899</v>
      </c>
      <c r="AW249">
        <v>0.63107053374342603</v>
      </c>
      <c r="AX249">
        <v>1.8746606443351001E-2</v>
      </c>
      <c r="AZ249">
        <v>94523.791369915401</v>
      </c>
      <c r="BA249">
        <v>71228.380683645606</v>
      </c>
      <c r="BB249">
        <v>818646.43072384095</v>
      </c>
      <c r="BC249" s="47">
        <v>1217305.26157148</v>
      </c>
      <c r="BD249" s="1" t="s">
        <v>1082</v>
      </c>
      <c r="BF249" t="s">
        <v>1244</v>
      </c>
      <c r="BH249" s="51"/>
      <c r="BI249" s="51"/>
      <c r="BJ249" s="51"/>
    </row>
    <row r="250" spans="1:64" x14ac:dyDescent="0.25">
      <c r="A250">
        <v>609</v>
      </c>
      <c r="B250" t="s">
        <v>261</v>
      </c>
      <c r="C250">
        <v>29.689</v>
      </c>
      <c r="D250">
        <v>69.688999999999993</v>
      </c>
      <c r="E250">
        <v>40</v>
      </c>
      <c r="F250">
        <v>950000</v>
      </c>
      <c r="G250">
        <v>3.26180108016236</v>
      </c>
      <c r="H250">
        <v>9.0367685797332893</v>
      </c>
      <c r="I250">
        <v>5.4134310273443296</v>
      </c>
      <c r="J250">
        <v>18.6906212761556</v>
      </c>
      <c r="K250">
        <v>4662.5824969281603</v>
      </c>
      <c r="L250">
        <v>3.99312570310834</v>
      </c>
      <c r="M250">
        <v>10.96661799836</v>
      </c>
      <c r="N250">
        <v>2.5229123517912102</v>
      </c>
      <c r="O250">
        <v>85158.563634262595</v>
      </c>
      <c r="P250">
        <v>2.5614119260139101</v>
      </c>
      <c r="Q250">
        <v>285067.21973805397</v>
      </c>
      <c r="R250">
        <v>0.39862050258955001</v>
      </c>
      <c r="S250">
        <v>127328.425901159</v>
      </c>
      <c r="T250">
        <v>2.8774918326227699</v>
      </c>
      <c r="U250">
        <v>11948.0145107195</v>
      </c>
      <c r="V250">
        <v>5.3199486813063297</v>
      </c>
      <c r="W250">
        <v>2.4000160146851401</v>
      </c>
      <c r="X250">
        <v>31.937306886927399</v>
      </c>
      <c r="Y250">
        <v>2.63198211159823</v>
      </c>
      <c r="Z250">
        <v>11.806407508177699</v>
      </c>
      <c r="AA250">
        <v>44.802529247039502</v>
      </c>
      <c r="AB250">
        <v>11.4198586020098</v>
      </c>
      <c r="AC250">
        <v>308.64733265852698</v>
      </c>
      <c r="AD250">
        <v>1.75150305120757</v>
      </c>
      <c r="AE250">
        <v>14.943687226243579</v>
      </c>
      <c r="AF250">
        <v>1.6487385079799499</v>
      </c>
      <c r="AG250">
        <v>10.990310932888113</v>
      </c>
      <c r="AH250">
        <v>1.6187369285114199</v>
      </c>
      <c r="AI250">
        <v>125.40674023945189</v>
      </c>
      <c r="AJ250">
        <v>1.7026821035608899</v>
      </c>
      <c r="AK250">
        <v>2.4159839593924102</v>
      </c>
      <c r="AL250">
        <v>3.5094809161229099</v>
      </c>
      <c r="AM250">
        <v>1927.0723781327899</v>
      </c>
      <c r="AN250">
        <v>4.7907914504346003</v>
      </c>
      <c r="AO250">
        <v>73.6982135455047</v>
      </c>
      <c r="AP250">
        <v>2.8967838501349701</v>
      </c>
      <c r="AR250">
        <v>7.8105054087758301</v>
      </c>
      <c r="AS250">
        <v>0.78745829520157495</v>
      </c>
      <c r="AT250">
        <f t="shared" si="12"/>
        <v>7.0458731729340265</v>
      </c>
      <c r="AU250">
        <v>0.78745829520157495</v>
      </c>
      <c r="AV250">
        <v>1.35930749112122</v>
      </c>
      <c r="AW250">
        <v>0.45224324064316002</v>
      </c>
      <c r="AX250">
        <v>0.33162843228341199</v>
      </c>
      <c r="AZ250">
        <v>112368.236726909</v>
      </c>
      <c r="BA250">
        <v>84279.444581008196</v>
      </c>
      <c r="BB250">
        <v>974633.03006698703</v>
      </c>
      <c r="BC250" s="47">
        <v>1565336.94058598</v>
      </c>
      <c r="BD250" s="1" t="s">
        <v>1083</v>
      </c>
      <c r="BF250" t="s">
        <v>1244</v>
      </c>
      <c r="BH250" s="51"/>
      <c r="BI250" s="51"/>
      <c r="BJ250" s="51"/>
    </row>
    <row r="251" spans="1:64" x14ac:dyDescent="0.25">
      <c r="A251">
        <v>610</v>
      </c>
      <c r="B251" t="s">
        <v>262</v>
      </c>
      <c r="C251">
        <v>29.689</v>
      </c>
      <c r="D251">
        <v>69.688999999999993</v>
      </c>
      <c r="E251">
        <v>40</v>
      </c>
      <c r="F251">
        <v>950000</v>
      </c>
      <c r="G251">
        <v>3.6867984565692602</v>
      </c>
      <c r="H251">
        <v>7.5676556664144297</v>
      </c>
      <c r="I251">
        <v>4.8655282102194297</v>
      </c>
      <c r="J251">
        <v>19.849293222494001</v>
      </c>
      <c r="K251">
        <v>5992.2828871925904</v>
      </c>
      <c r="L251">
        <v>2.7687036418217099</v>
      </c>
      <c r="M251">
        <v>3.4419899870614401</v>
      </c>
      <c r="N251">
        <v>4.5087804071205504</v>
      </c>
      <c r="O251">
        <v>86908.985990379704</v>
      </c>
      <c r="P251">
        <v>2.4366586073465899</v>
      </c>
      <c r="Q251">
        <v>286944.93465597299</v>
      </c>
      <c r="R251">
        <v>0.39862050258955001</v>
      </c>
      <c r="S251">
        <v>119001.910787506</v>
      </c>
      <c r="T251">
        <v>2.42692897030707</v>
      </c>
      <c r="U251">
        <v>12635.314461678299</v>
      </c>
      <c r="V251">
        <v>4.9227030406680896</v>
      </c>
      <c r="W251">
        <v>2.1226472378855701</v>
      </c>
      <c r="X251">
        <v>34.190466504286</v>
      </c>
      <c r="Y251">
        <v>1.5167256749348099</v>
      </c>
      <c r="Z251">
        <v>6.9636851499539896</v>
      </c>
      <c r="AA251">
        <v>37.841582791652201</v>
      </c>
      <c r="AB251">
        <v>12.5057396519714</v>
      </c>
      <c r="AC251">
        <v>290.79242723070701</v>
      </c>
      <c r="AD251">
        <v>1.7407623676211199</v>
      </c>
      <c r="AE251">
        <v>15.865593424295469</v>
      </c>
      <c r="AF251">
        <v>1.67936973128145</v>
      </c>
      <c r="AG251">
        <v>11.74483542204055</v>
      </c>
      <c r="AH251">
        <v>1.6741205457316799</v>
      </c>
      <c r="AI251">
        <v>133.88030759737015</v>
      </c>
      <c r="AJ251">
        <v>1.6996228746472</v>
      </c>
      <c r="AK251">
        <v>2.1864464708775402</v>
      </c>
      <c r="AL251">
        <v>3.1954682207091398</v>
      </c>
      <c r="AM251">
        <v>1905.2420919413701</v>
      </c>
      <c r="AN251">
        <v>4.6616944488456999</v>
      </c>
      <c r="AO251">
        <v>80.996330786124105</v>
      </c>
      <c r="AP251">
        <v>2.4127638881057298</v>
      </c>
      <c r="AR251">
        <v>6.89404232182142</v>
      </c>
      <c r="AS251">
        <v>0.83385897588106095</v>
      </c>
      <c r="AT251">
        <f t="shared" si="12"/>
        <v>6.2191299162043112</v>
      </c>
      <c r="AU251">
        <v>0.83385897588106095</v>
      </c>
      <c r="AV251">
        <v>1.35339872447349</v>
      </c>
      <c r="AW251">
        <v>0.43200165907544003</v>
      </c>
      <c r="AX251">
        <v>0.31474427733559801</v>
      </c>
      <c r="AZ251">
        <v>117712.52803639301</v>
      </c>
      <c r="BA251">
        <v>88878.7527562061</v>
      </c>
      <c r="BB251">
        <v>1026162.91659029</v>
      </c>
      <c r="BC251" s="47">
        <v>1454971.00540065</v>
      </c>
      <c r="BD251" s="1" t="s">
        <v>1082</v>
      </c>
      <c r="BF251" t="s">
        <v>1244</v>
      </c>
      <c r="BH251" s="51"/>
      <c r="BI251" s="51"/>
      <c r="BJ251" s="51"/>
    </row>
    <row r="252" spans="1:64" x14ac:dyDescent="0.25">
      <c r="A252">
        <v>611</v>
      </c>
      <c r="B252" t="s">
        <v>263</v>
      </c>
      <c r="C252">
        <v>29.69</v>
      </c>
      <c r="D252">
        <v>69.69</v>
      </c>
      <c r="E252">
        <v>40</v>
      </c>
      <c r="F252">
        <v>950000</v>
      </c>
      <c r="G252">
        <v>2.90163774363727</v>
      </c>
      <c r="H252">
        <v>8.6220593931021305</v>
      </c>
      <c r="I252">
        <v>3.3576238472475302</v>
      </c>
      <c r="J252">
        <v>24.1531713062314</v>
      </c>
      <c r="K252">
        <v>16249.170672566101</v>
      </c>
      <c r="L252">
        <v>3.9508001972109601</v>
      </c>
      <c r="M252">
        <v>2.8659730122938201</v>
      </c>
      <c r="N252">
        <v>13.016611503644601</v>
      </c>
      <c r="O252">
        <v>91503.090569959502</v>
      </c>
      <c r="P252">
        <v>2.37209756743498</v>
      </c>
      <c r="Q252">
        <v>283707.69805509399</v>
      </c>
      <c r="R252">
        <v>0.39862050258955001</v>
      </c>
      <c r="S252">
        <v>106481.073178822</v>
      </c>
      <c r="T252">
        <v>2.88390785879613</v>
      </c>
      <c r="U252">
        <v>12453.4570325031</v>
      </c>
      <c r="V252">
        <v>4.2726469184248304</v>
      </c>
      <c r="W252">
        <v>10.3620237603427</v>
      </c>
      <c r="X252">
        <v>15.6562289934077</v>
      </c>
      <c r="Y252">
        <v>2.77311168178962</v>
      </c>
      <c r="Z252">
        <v>10.7776475611285</v>
      </c>
      <c r="AA252">
        <v>45.355893426823499</v>
      </c>
      <c r="AB252">
        <v>11.5555528622117</v>
      </c>
      <c r="AC252">
        <v>248.56398098432999</v>
      </c>
      <c r="AD252">
        <v>1.3387210178390401</v>
      </c>
      <c r="AE252">
        <v>15.78808648792638</v>
      </c>
      <c r="AF252">
        <v>1.1325876899242</v>
      </c>
      <c r="AG252">
        <v>11.564968296855906</v>
      </c>
      <c r="AH252">
        <v>1.0564119388437001</v>
      </c>
      <c r="AI252">
        <v>132.23316871681894</v>
      </c>
      <c r="AJ252">
        <v>1.1268618256843801</v>
      </c>
      <c r="AK252">
        <v>1.73021303189109</v>
      </c>
      <c r="AL252">
        <v>3.5460698177494101</v>
      </c>
      <c r="AM252">
        <v>1725.15770691644</v>
      </c>
      <c r="AN252">
        <v>5.2690989821740404</v>
      </c>
      <c r="AO252">
        <v>70.635111063726896</v>
      </c>
      <c r="AP252">
        <v>2.0389393014411898</v>
      </c>
      <c r="AR252">
        <v>5.9825282273410902</v>
      </c>
      <c r="AS252">
        <v>0.783609359309553</v>
      </c>
      <c r="AT252">
        <f t="shared" si="12"/>
        <v>5.3968511558779912</v>
      </c>
      <c r="AU252">
        <v>0.783609359309553</v>
      </c>
      <c r="AV252">
        <v>1.36749290928427</v>
      </c>
      <c r="AW252">
        <v>0.40403823619704898</v>
      </c>
      <c r="AX252">
        <v>0.185194243515165</v>
      </c>
      <c r="AZ252">
        <v>114567.03085668301</v>
      </c>
      <c r="BA252">
        <v>85612.435997473207</v>
      </c>
      <c r="BB252">
        <v>991469.47915974399</v>
      </c>
      <c r="BC252" s="47">
        <v>1216189.16624499</v>
      </c>
      <c r="BD252" s="1" t="s">
        <v>1082</v>
      </c>
      <c r="BF252" t="s">
        <v>1244</v>
      </c>
      <c r="BH252" s="51"/>
      <c r="BI252" s="51"/>
      <c r="BJ252" s="51"/>
    </row>
    <row r="253" spans="1:64" x14ac:dyDescent="0.25">
      <c r="A253">
        <v>612</v>
      </c>
      <c r="B253" t="s">
        <v>264</v>
      </c>
      <c r="C253">
        <v>29.69</v>
      </c>
      <c r="D253">
        <v>69.69</v>
      </c>
      <c r="E253">
        <v>40</v>
      </c>
      <c r="F253">
        <v>950000</v>
      </c>
      <c r="G253">
        <v>2.4433450893957702</v>
      </c>
      <c r="H253">
        <v>10.006087482220501</v>
      </c>
      <c r="I253">
        <v>1.4771360707516701</v>
      </c>
      <c r="J253">
        <v>38.780392155405899</v>
      </c>
      <c r="K253">
        <v>14421.0217734982</v>
      </c>
      <c r="L253">
        <v>7.0580933567759798</v>
      </c>
      <c r="M253">
        <v>1.8618287596615499</v>
      </c>
      <c r="N253">
        <v>6.5971287424785796</v>
      </c>
      <c r="O253">
        <v>90316.521924458604</v>
      </c>
      <c r="P253">
        <v>2.1067487822092801</v>
      </c>
      <c r="Q253">
        <v>286163.04204089497</v>
      </c>
      <c r="R253">
        <v>0.39862050258955001</v>
      </c>
      <c r="S253">
        <v>103677.676708955</v>
      </c>
      <c r="T253">
        <v>3.2313738955217</v>
      </c>
      <c r="U253">
        <v>14556.326831164701</v>
      </c>
      <c r="V253">
        <v>5.3754396587622999</v>
      </c>
      <c r="W253">
        <v>1.6002165215623001</v>
      </c>
      <c r="X253">
        <v>42.427819589362997</v>
      </c>
      <c r="Y253">
        <v>4.8642745255904103</v>
      </c>
      <c r="Z253">
        <v>65.331812865213493</v>
      </c>
      <c r="AA253">
        <v>26.3228258536131</v>
      </c>
      <c r="AB253">
        <v>16.144124394685701</v>
      </c>
      <c r="AC253">
        <v>254.42017464752001</v>
      </c>
      <c r="AD253">
        <v>1.9278955850317101</v>
      </c>
      <c r="AE253">
        <v>15.87328781895228</v>
      </c>
      <c r="AF253">
        <v>1.3931428807139601</v>
      </c>
      <c r="AG253">
        <v>11.692222052644471</v>
      </c>
      <c r="AH253">
        <v>1.3828039492288999</v>
      </c>
      <c r="AI253">
        <v>133.16268524664642</v>
      </c>
      <c r="AJ253">
        <v>1.4179134551257999</v>
      </c>
      <c r="AK253">
        <v>1.6217148904743901</v>
      </c>
      <c r="AL253">
        <v>3.9900198965140299</v>
      </c>
      <c r="AM253">
        <v>1656.5737018140901</v>
      </c>
      <c r="AN253">
        <v>5.4901882714328298</v>
      </c>
      <c r="AO253">
        <v>72.644896963707794</v>
      </c>
      <c r="AP253">
        <v>7.3690088688850697</v>
      </c>
      <c r="AR253">
        <v>6.0540385192645898</v>
      </c>
      <c r="AS253">
        <v>1.10868449771042</v>
      </c>
      <c r="AT253">
        <f t="shared" si="12"/>
        <v>5.461360738943684</v>
      </c>
      <c r="AU253">
        <v>1.10868449771042</v>
      </c>
      <c r="AV253">
        <v>1.35957895434063</v>
      </c>
      <c r="AW253">
        <v>0.42401736960609998</v>
      </c>
      <c r="AX253">
        <v>-8.812393435516E-3</v>
      </c>
      <c r="AZ253">
        <v>101472.915471056</v>
      </c>
      <c r="BA253">
        <v>76257.531516982694</v>
      </c>
      <c r="BB253">
        <v>879960.59971225995</v>
      </c>
      <c r="BC253" s="47">
        <v>1096550.0953579601</v>
      </c>
      <c r="BD253" s="1" t="s">
        <v>1082</v>
      </c>
      <c r="BF253" t="s">
        <v>1244</v>
      </c>
      <c r="BH253" s="51"/>
      <c r="BI253" s="51"/>
      <c r="BJ253" s="51"/>
    </row>
    <row r="254" spans="1:64" x14ac:dyDescent="0.25">
      <c r="A254">
        <v>613</v>
      </c>
      <c r="B254" t="s">
        <v>265</v>
      </c>
      <c r="C254">
        <v>30.027999999999999</v>
      </c>
      <c r="D254">
        <v>70.028000000000006</v>
      </c>
      <c r="E254">
        <v>40</v>
      </c>
      <c r="F254">
        <v>950000</v>
      </c>
      <c r="G254">
        <v>3.55717138173602</v>
      </c>
      <c r="H254">
        <v>8.1507155426111204</v>
      </c>
      <c r="I254">
        <v>2.28405962724056</v>
      </c>
      <c r="J254">
        <v>30.645331186948301</v>
      </c>
      <c r="K254">
        <v>8046.9557373043799</v>
      </c>
      <c r="L254">
        <v>1.8738314279303501</v>
      </c>
      <c r="M254">
        <v>62.000963325259903</v>
      </c>
      <c r="N254">
        <v>1.1668425966120799</v>
      </c>
      <c r="O254">
        <v>88054.834118609695</v>
      </c>
      <c r="P254">
        <v>1.6673949371216801</v>
      </c>
      <c r="Q254">
        <v>284570.52933819499</v>
      </c>
      <c r="R254">
        <v>0.39862050258955001</v>
      </c>
      <c r="S254">
        <v>118229.941356321</v>
      </c>
      <c r="T254">
        <v>1.7834157640817201</v>
      </c>
      <c r="U254">
        <v>12963.352338327801</v>
      </c>
      <c r="V254">
        <v>5.4234159903263004</v>
      </c>
      <c r="W254">
        <v>46.197180115129697</v>
      </c>
      <c r="X254">
        <v>7.7755753558965699</v>
      </c>
      <c r="Y254">
        <v>5.4132851890244504</v>
      </c>
      <c r="Z254">
        <v>28.812818490436499</v>
      </c>
      <c r="AA254">
        <v>483.94358298317798</v>
      </c>
      <c r="AB254">
        <v>3.7752208016351299</v>
      </c>
      <c r="AC254">
        <v>280.10647438046198</v>
      </c>
      <c r="AD254">
        <v>1.2999041000106599</v>
      </c>
      <c r="AE254">
        <v>16.651953320719194</v>
      </c>
      <c r="AF254">
        <v>1.1942722182908101</v>
      </c>
      <c r="AG254">
        <v>12.243266822916473</v>
      </c>
      <c r="AH254">
        <v>1.1052869753655701</v>
      </c>
      <c r="AI254">
        <v>139.78390456970419</v>
      </c>
      <c r="AJ254">
        <v>1.20781011293225</v>
      </c>
      <c r="AK254">
        <v>2.00220093635056</v>
      </c>
      <c r="AL254">
        <v>3.1799789830711802</v>
      </c>
      <c r="AM254">
        <v>1796.7653810721499</v>
      </c>
      <c r="AN254">
        <v>4.4461800622746104</v>
      </c>
      <c r="AO254">
        <v>80.483692996615403</v>
      </c>
      <c r="AP254">
        <v>1.7118982225144099</v>
      </c>
      <c r="AR254">
        <v>6.3680584585582096</v>
      </c>
      <c r="AS254">
        <v>0.56671950847997998</v>
      </c>
      <c r="AT254">
        <f t="shared" si="12"/>
        <v>5.7446387792545313</v>
      </c>
      <c r="AU254">
        <v>0.56671950847997998</v>
      </c>
      <c r="AV254">
        <v>1.3624091786964601</v>
      </c>
      <c r="AW254">
        <v>0.39935954178469502</v>
      </c>
      <c r="AX254">
        <v>0.48732794629977999</v>
      </c>
      <c r="AZ254">
        <v>110288.36011725799</v>
      </c>
      <c r="BA254">
        <v>82733.216683599894</v>
      </c>
      <c r="BB254">
        <v>956660.75124279503</v>
      </c>
      <c r="BC254" s="47">
        <v>1250725.1150710301</v>
      </c>
      <c r="BD254" s="1" t="s">
        <v>1082</v>
      </c>
      <c r="BF254" t="s">
        <v>1244</v>
      </c>
      <c r="BH254" s="51"/>
      <c r="BI254" s="51"/>
      <c r="BJ254" s="51"/>
    </row>
    <row r="255" spans="1:64" x14ac:dyDescent="0.25">
      <c r="A255">
        <v>614</v>
      </c>
      <c r="B255" t="s">
        <v>266</v>
      </c>
      <c r="C255">
        <v>49.892000000000003</v>
      </c>
      <c r="D255">
        <v>58.255000000000003</v>
      </c>
      <c r="E255">
        <v>8.3629999999999995</v>
      </c>
      <c r="F255">
        <v>950000</v>
      </c>
      <c r="G255">
        <v>5.7720306665906902</v>
      </c>
      <c r="H255">
        <v>21.801985315039101</v>
      </c>
      <c r="I255">
        <v>4.3643891991475803</v>
      </c>
      <c r="J255">
        <v>51.157436258061601</v>
      </c>
      <c r="K255">
        <v>38235.103210353896</v>
      </c>
      <c r="L255">
        <v>3.5924862490704399</v>
      </c>
      <c r="M255">
        <v>266.17844163831302</v>
      </c>
      <c r="N255">
        <v>18.506213836789001</v>
      </c>
      <c r="O255">
        <v>95702.329036742201</v>
      </c>
      <c r="P255">
        <v>2.4870531949480701</v>
      </c>
      <c r="Q255">
        <v>289036.93089506897</v>
      </c>
      <c r="R255">
        <v>0.85226517716224304</v>
      </c>
      <c r="S255">
        <v>66517.838473340104</v>
      </c>
      <c r="T255">
        <v>3.5209483780538302</v>
      </c>
      <c r="U255">
        <v>11112.5256562779</v>
      </c>
      <c r="V255">
        <v>13.015277599354301</v>
      </c>
      <c r="W255">
        <v>133.342383495283</v>
      </c>
      <c r="X255">
        <v>19.491921386711301</v>
      </c>
      <c r="Y255">
        <v>13.636297969195599</v>
      </c>
      <c r="Z255">
        <v>23.453581186730698</v>
      </c>
      <c r="AA255">
        <v>1003.62271070779</v>
      </c>
      <c r="AB255">
        <v>20.432337187320101</v>
      </c>
      <c r="AC255">
        <v>182.59950554183999</v>
      </c>
      <c r="AD255">
        <v>2.92286608238626</v>
      </c>
      <c r="AE255">
        <v>12.132490293539881</v>
      </c>
      <c r="AF255">
        <v>3.29415334397765</v>
      </c>
      <c r="AG255">
        <v>8.9032698664783094</v>
      </c>
      <c r="AH255">
        <v>3.1211647245648599</v>
      </c>
      <c r="AI255">
        <v>101.98194549127649</v>
      </c>
      <c r="AJ255">
        <v>3.0509772521527001</v>
      </c>
      <c r="AK255">
        <v>1.44778945376143</v>
      </c>
      <c r="AL255">
        <v>8.9808157675109204</v>
      </c>
      <c r="AM255">
        <v>1085.7839571276099</v>
      </c>
      <c r="AN255">
        <v>13.8921213490508</v>
      </c>
      <c r="AO255">
        <v>48.349288813419001</v>
      </c>
      <c r="AP255">
        <v>4.9061114625109603</v>
      </c>
      <c r="AR255">
        <v>5.6772233389123299</v>
      </c>
      <c r="AS255">
        <v>1.4371290116897499</v>
      </c>
      <c r="AT255">
        <f t="shared" si="12"/>
        <v>5.121434981077214</v>
      </c>
      <c r="AU255">
        <v>1.4371290116897499</v>
      </c>
      <c r="AV255">
        <v>1.3701398422245601</v>
      </c>
      <c r="AW255">
        <v>1.03183463598578</v>
      </c>
      <c r="AX255">
        <v>7.7232734539012998E-2</v>
      </c>
      <c r="AZ255">
        <v>71752.704320038203</v>
      </c>
      <c r="BA255">
        <v>53869.2004063891</v>
      </c>
      <c r="BB255">
        <v>624020.28817743994</v>
      </c>
      <c r="BC255" s="47">
        <v>728268.38176762301</v>
      </c>
      <c r="BD255" s="1" t="s">
        <v>1082</v>
      </c>
      <c r="BE255" t="s">
        <v>1224</v>
      </c>
      <c r="BF255" t="s">
        <v>1224</v>
      </c>
      <c r="BH255" s="51"/>
      <c r="BI255" s="51"/>
      <c r="BJ255" s="51"/>
    </row>
    <row r="256" spans="1:64" x14ac:dyDescent="0.25">
      <c r="A256">
        <v>614</v>
      </c>
      <c r="B256" t="s">
        <v>266</v>
      </c>
      <c r="C256">
        <v>61.390999999999998</v>
      </c>
      <c r="D256">
        <v>70.102000000000004</v>
      </c>
      <c r="E256">
        <v>8.7110000000000003</v>
      </c>
      <c r="F256">
        <v>950000</v>
      </c>
      <c r="G256">
        <v>1.5500821253644901</v>
      </c>
      <c r="H256">
        <v>29.761662027933198</v>
      </c>
      <c r="I256">
        <v>3.5107987351066998</v>
      </c>
      <c r="J256">
        <v>59.609341719265601</v>
      </c>
      <c r="K256">
        <v>44182.594784618297</v>
      </c>
      <c r="L256">
        <v>3.5051637853314199</v>
      </c>
      <c r="M256">
        <v>60.970661191471201</v>
      </c>
      <c r="N256">
        <v>82.804517568892393</v>
      </c>
      <c r="O256">
        <v>92570.459212193498</v>
      </c>
      <c r="P256">
        <v>2.0259029678076401</v>
      </c>
      <c r="Q256">
        <v>295220.14334163099</v>
      </c>
      <c r="R256">
        <v>0.83586100789011697</v>
      </c>
      <c r="S256">
        <v>56946.428379806297</v>
      </c>
      <c r="T256">
        <v>3.0192717741555701</v>
      </c>
      <c r="U256">
        <v>9574.4482416134106</v>
      </c>
      <c r="V256">
        <v>13.3639197870157</v>
      </c>
      <c r="W256">
        <v>34.779032607788302</v>
      </c>
      <c r="X256">
        <v>21.4992250620883</v>
      </c>
      <c r="Y256">
        <v>2.0879418406744699</v>
      </c>
      <c r="Z256">
        <v>10.1501915455176</v>
      </c>
      <c r="AA256">
        <v>258.28681634897202</v>
      </c>
      <c r="AB256">
        <v>12.1906331385503</v>
      </c>
      <c r="AC256">
        <v>147.25639569468001</v>
      </c>
      <c r="AD256">
        <v>2.1191219196055102</v>
      </c>
      <c r="AE256">
        <v>11.632839463086011</v>
      </c>
      <c r="AF256">
        <v>1.66982557205656</v>
      </c>
      <c r="AG256">
        <v>8.4808537214956914</v>
      </c>
      <c r="AH256">
        <v>1.7346167007401401</v>
      </c>
      <c r="AI256">
        <v>97.424643676622011</v>
      </c>
      <c r="AJ256">
        <v>1.6001499292241801</v>
      </c>
      <c r="AK256">
        <v>1.0865121786823699</v>
      </c>
      <c r="AL256">
        <v>8.2416636966070609</v>
      </c>
      <c r="AM256">
        <v>991.27667640557695</v>
      </c>
      <c r="AN256">
        <v>13.303781164375501</v>
      </c>
      <c r="AO256">
        <v>44.503051357172097</v>
      </c>
      <c r="AP256">
        <v>3.6344914456782198</v>
      </c>
      <c r="AR256">
        <v>4.8285284554228998</v>
      </c>
      <c r="AS256">
        <v>2.3443660426649502</v>
      </c>
      <c r="AT256">
        <f t="shared" si="12"/>
        <v>4.3558255616322592</v>
      </c>
      <c r="AU256">
        <v>2.3443660426649502</v>
      </c>
      <c r="AV256">
        <v>1.3769264350003201</v>
      </c>
      <c r="AW256">
        <v>0.94392200503431301</v>
      </c>
      <c r="AX256">
        <v>0.518514916123061</v>
      </c>
      <c r="AZ256">
        <v>60664.047433401298</v>
      </c>
      <c r="BA256">
        <v>45122.378616644397</v>
      </c>
      <c r="BB256">
        <v>524507.07778075396</v>
      </c>
      <c r="BC256" s="47">
        <v>516731.13811821199</v>
      </c>
      <c r="BD256" s="1" t="s">
        <v>1082</v>
      </c>
      <c r="BE256" t="s">
        <v>1224</v>
      </c>
      <c r="BF256" t="s">
        <v>1224</v>
      </c>
      <c r="BH256" s="51"/>
      <c r="BI256" s="51"/>
      <c r="BJ256" s="51"/>
    </row>
    <row r="257" spans="1:68" x14ac:dyDescent="0.25">
      <c r="A257">
        <v>615</v>
      </c>
      <c r="B257" t="s">
        <v>267</v>
      </c>
      <c r="C257">
        <v>29.689</v>
      </c>
      <c r="D257">
        <v>69.688999999999993</v>
      </c>
      <c r="E257">
        <v>40</v>
      </c>
      <c r="F257">
        <v>950000</v>
      </c>
      <c r="G257">
        <v>4.0902111945236097</v>
      </c>
      <c r="H257">
        <v>7.4130269123886396</v>
      </c>
      <c r="I257">
        <v>1.86611234462624</v>
      </c>
      <c r="J257">
        <v>33.058596620047503</v>
      </c>
      <c r="K257">
        <v>10536.239096851899</v>
      </c>
      <c r="L257">
        <v>4.4929615306788904</v>
      </c>
      <c r="M257">
        <v>145.77241345481499</v>
      </c>
      <c r="N257">
        <v>28.174606170117698</v>
      </c>
      <c r="O257">
        <v>89153.954093583394</v>
      </c>
      <c r="P257">
        <v>1.85316888864129</v>
      </c>
      <c r="Q257">
        <v>283758.90920246101</v>
      </c>
      <c r="R257">
        <v>0.39862050258955001</v>
      </c>
      <c r="S257">
        <v>115314.84677556</v>
      </c>
      <c r="T257">
        <v>3.5165754672533902</v>
      </c>
      <c r="U257">
        <v>12711.2889227669</v>
      </c>
      <c r="V257">
        <v>4.76749340104986</v>
      </c>
      <c r="W257">
        <v>70.271282653707303</v>
      </c>
      <c r="X257">
        <v>6.1548848540677197</v>
      </c>
      <c r="Y257">
        <v>8.3223638725833897</v>
      </c>
      <c r="Z257">
        <v>22.5961715006435</v>
      </c>
      <c r="AA257">
        <v>609.96310377064799</v>
      </c>
      <c r="AB257">
        <v>3.3008474821856999</v>
      </c>
      <c r="AC257">
        <v>271.404542713262</v>
      </c>
      <c r="AD257">
        <v>1.3959862538596399</v>
      </c>
      <c r="AE257">
        <v>16.172464157016723</v>
      </c>
      <c r="AF257">
        <v>1.2123267698028499</v>
      </c>
      <c r="AG257">
        <v>11.93641989028758</v>
      </c>
      <c r="AH257">
        <v>1.16566053574535</v>
      </c>
      <c r="AI257">
        <v>135.94212675263324</v>
      </c>
      <c r="AJ257">
        <v>1.20418625543504</v>
      </c>
      <c r="AK257">
        <v>2.0458103672855601</v>
      </c>
      <c r="AL257">
        <v>3.4940302615886099</v>
      </c>
      <c r="AM257">
        <v>1657.4240894756999</v>
      </c>
      <c r="AN257">
        <v>4.7215914920047997</v>
      </c>
      <c r="AO257">
        <v>75.015648713073901</v>
      </c>
      <c r="AP257">
        <v>1.9428778296584199</v>
      </c>
      <c r="AR257">
        <v>6.3296104707648997</v>
      </c>
      <c r="AS257">
        <v>0.63131597998297495</v>
      </c>
      <c r="AT257">
        <f t="shared" si="12"/>
        <v>5.7099547695050727</v>
      </c>
      <c r="AU257">
        <v>0.63131597998297495</v>
      </c>
      <c r="AV257">
        <v>1.3572971191430501</v>
      </c>
      <c r="AW257">
        <v>0.39935954178469502</v>
      </c>
      <c r="AX257">
        <v>0.30987017573071302</v>
      </c>
      <c r="AZ257">
        <v>112659.11510801601</v>
      </c>
      <c r="BA257">
        <v>84815.988799750994</v>
      </c>
      <c r="BB257">
        <v>978627.14971568901</v>
      </c>
      <c r="BC257" s="47">
        <v>1274855.7218229801</v>
      </c>
      <c r="BD257" s="1" t="s">
        <v>1082</v>
      </c>
      <c r="BF257" t="s">
        <v>1244</v>
      </c>
      <c r="BH257" s="51"/>
      <c r="BI257" s="51"/>
      <c r="BJ257" s="51"/>
    </row>
    <row r="258" spans="1:68" x14ac:dyDescent="0.25">
      <c r="A258">
        <v>616</v>
      </c>
      <c r="B258" t="s">
        <v>268</v>
      </c>
      <c r="C258">
        <v>30.029</v>
      </c>
      <c r="D258">
        <v>70.028999999999996</v>
      </c>
      <c r="E258">
        <v>40</v>
      </c>
      <c r="F258">
        <v>950000</v>
      </c>
      <c r="G258">
        <v>2.6220492161605802</v>
      </c>
      <c r="H258">
        <v>9.2079141982144996</v>
      </c>
      <c r="I258">
        <v>1.8471274366447299</v>
      </c>
      <c r="J258">
        <v>33.057415681366997</v>
      </c>
      <c r="K258">
        <v>9856.9726554226108</v>
      </c>
      <c r="L258">
        <v>3.99952448895514</v>
      </c>
      <c r="M258">
        <v>65.852313979214898</v>
      </c>
      <c r="N258">
        <v>26.9166908472633</v>
      </c>
      <c r="O258">
        <v>88086.683729310695</v>
      </c>
      <c r="P258">
        <v>2.31368774319946</v>
      </c>
      <c r="Q258">
        <v>284678.00232532597</v>
      </c>
      <c r="R258">
        <v>0.39862050258955001</v>
      </c>
      <c r="S258">
        <v>115707.24452595699</v>
      </c>
      <c r="T258">
        <v>2.5566133447601</v>
      </c>
      <c r="U258">
        <v>13599.6792476641</v>
      </c>
      <c r="V258">
        <v>4.81915582684314</v>
      </c>
      <c r="W258">
        <v>24.532551927242199</v>
      </c>
      <c r="X258">
        <v>10.3379850250264</v>
      </c>
      <c r="Y258">
        <v>3.24300702016706</v>
      </c>
      <c r="Z258">
        <v>7.92154492532649</v>
      </c>
      <c r="AA258">
        <v>190.61612814146599</v>
      </c>
      <c r="AB258">
        <v>5.7626223639546996</v>
      </c>
      <c r="AC258">
        <v>268.082322553555</v>
      </c>
      <c r="AD258">
        <v>1.62512842471523</v>
      </c>
      <c r="AE258">
        <v>16.282013406738344</v>
      </c>
      <c r="AF258">
        <v>1.4536109655935701</v>
      </c>
      <c r="AG258">
        <v>11.990923163511722</v>
      </c>
      <c r="AH258">
        <v>1.43143322024356</v>
      </c>
      <c r="AI258">
        <v>136.26945511126533</v>
      </c>
      <c r="AJ258">
        <v>1.4674415452318601</v>
      </c>
      <c r="AK258">
        <v>1.93425438517722</v>
      </c>
      <c r="AL258">
        <v>3.22086928991081</v>
      </c>
      <c r="AM258">
        <v>1666.9859870348801</v>
      </c>
      <c r="AN258">
        <v>5.1781821541067501</v>
      </c>
      <c r="AO258">
        <v>75.8934211460314</v>
      </c>
      <c r="AP258">
        <v>2.3339651208792298</v>
      </c>
      <c r="AR258">
        <v>6.2267301719666799</v>
      </c>
      <c r="AS258">
        <v>0.551052769469909</v>
      </c>
      <c r="AT258">
        <f t="shared" si="12"/>
        <v>5.6171462379968116</v>
      </c>
      <c r="AU258">
        <v>0.551052769469909</v>
      </c>
      <c r="AV258">
        <v>1.3606431171626601</v>
      </c>
      <c r="AW258">
        <v>0.41835174113847101</v>
      </c>
      <c r="AX258">
        <v>0.35828696088865097</v>
      </c>
      <c r="AZ258">
        <v>114553.499344205</v>
      </c>
      <c r="BA258">
        <v>86024.997037463196</v>
      </c>
      <c r="BB258">
        <v>991392.73336411105</v>
      </c>
      <c r="BC258" s="47">
        <v>1272149.9505473999</v>
      </c>
      <c r="BD258" s="1" t="s">
        <v>1082</v>
      </c>
      <c r="BF258" t="s">
        <v>1244</v>
      </c>
      <c r="BH258" s="51"/>
      <c r="BI258" s="51"/>
      <c r="BJ258" s="51"/>
    </row>
    <row r="259" spans="1:68" x14ac:dyDescent="0.25">
      <c r="A259">
        <v>617</v>
      </c>
      <c r="B259" t="s">
        <v>269</v>
      </c>
      <c r="C259">
        <v>30.027000000000001</v>
      </c>
      <c r="D259">
        <v>70.027000000000001</v>
      </c>
      <c r="E259">
        <v>40</v>
      </c>
      <c r="F259">
        <v>950000</v>
      </c>
      <c r="G259">
        <v>3.2164630384246502</v>
      </c>
      <c r="H259">
        <v>8.2861135566000108</v>
      </c>
      <c r="I259">
        <v>2.3854330109228501</v>
      </c>
      <c r="J259">
        <v>28.988650427094299</v>
      </c>
      <c r="K259">
        <v>11169.509422147799</v>
      </c>
      <c r="L259">
        <v>3.7497949234344699</v>
      </c>
      <c r="M259">
        <v>77.441036941267896</v>
      </c>
      <c r="N259">
        <v>24.320187834623599</v>
      </c>
      <c r="O259">
        <v>90549.791106742399</v>
      </c>
      <c r="P259">
        <v>1.9663208340190499</v>
      </c>
      <c r="Q259">
        <v>281672.41379610199</v>
      </c>
      <c r="R259">
        <v>0.39862050258955001</v>
      </c>
      <c r="S259">
        <v>115589.03589770501</v>
      </c>
      <c r="T259">
        <v>2.7335244416436</v>
      </c>
      <c r="U259">
        <v>13580.4228436129</v>
      </c>
      <c r="V259">
        <v>5.0652552135363296</v>
      </c>
      <c r="W259">
        <v>42.748512555954903</v>
      </c>
      <c r="X259">
        <v>7.8124403333571903</v>
      </c>
      <c r="Y259">
        <v>4.1668285959985303</v>
      </c>
      <c r="Z259">
        <v>11.9691777903355</v>
      </c>
      <c r="AA259">
        <v>237.341318821014</v>
      </c>
      <c r="AB259">
        <v>5.1582742495221598</v>
      </c>
      <c r="AC259">
        <v>274.12160571734398</v>
      </c>
      <c r="AD259">
        <v>1.7367610201283601</v>
      </c>
      <c r="AE259">
        <v>16.326225131537381</v>
      </c>
      <c r="AF259">
        <v>1.45556509240926</v>
      </c>
      <c r="AG259">
        <v>12.000404343149594</v>
      </c>
      <c r="AH259">
        <v>1.45716325157041</v>
      </c>
      <c r="AI259">
        <v>137.29996183807489</v>
      </c>
      <c r="AJ259">
        <v>1.47699135370962</v>
      </c>
      <c r="AK259">
        <v>1.95540644905206</v>
      </c>
      <c r="AL259">
        <v>3.1271949123729601</v>
      </c>
      <c r="AM259">
        <v>1714.23655895724</v>
      </c>
      <c r="AN259">
        <v>4.6774102148902497</v>
      </c>
      <c r="AO259">
        <v>77.100041578430194</v>
      </c>
      <c r="AP259">
        <v>2.1748283885611799</v>
      </c>
      <c r="AR259">
        <v>6.35590163993127</v>
      </c>
      <c r="AS259">
        <v>0.79413116153291397</v>
      </c>
      <c r="AT259">
        <f t="shared" si="12"/>
        <v>5.7336720878883698</v>
      </c>
      <c r="AU259">
        <v>0.79413116153291397</v>
      </c>
      <c r="AV259">
        <v>1.36256351057867</v>
      </c>
      <c r="AW259">
        <v>0.41622078564189202</v>
      </c>
      <c r="AX259">
        <v>0.14607711422273301</v>
      </c>
      <c r="AZ259">
        <v>115765.183452953</v>
      </c>
      <c r="BA259">
        <v>86829.528449246296</v>
      </c>
      <c r="BB259">
        <v>1005186.4436645299</v>
      </c>
      <c r="BC259" s="47">
        <v>1310199.43424128</v>
      </c>
      <c r="BD259" s="1" t="s">
        <v>1082</v>
      </c>
      <c r="BF259" t="s">
        <v>1244</v>
      </c>
      <c r="BH259" s="51"/>
      <c r="BI259" s="51"/>
      <c r="BJ259" s="51"/>
    </row>
    <row r="260" spans="1:68" x14ac:dyDescent="0.25">
      <c r="A260">
        <v>618</v>
      </c>
      <c r="B260" t="s">
        <v>270</v>
      </c>
      <c r="C260">
        <v>29.69</v>
      </c>
      <c r="D260">
        <v>69.69</v>
      </c>
      <c r="E260">
        <v>40</v>
      </c>
      <c r="F260">
        <v>950000</v>
      </c>
      <c r="G260">
        <v>5.4082339552713998</v>
      </c>
      <c r="H260">
        <v>6.3657911812379098</v>
      </c>
      <c r="I260">
        <v>0.82536191101161804</v>
      </c>
      <c r="J260">
        <v>49.063932045707197</v>
      </c>
      <c r="K260">
        <v>19689.407481405498</v>
      </c>
      <c r="L260">
        <v>6.3601076276823996</v>
      </c>
      <c r="M260">
        <v>369.58899795344701</v>
      </c>
      <c r="N260">
        <v>0.54633886322987701</v>
      </c>
      <c r="O260">
        <v>89225.670973416898</v>
      </c>
      <c r="P260">
        <v>2.0716359860378399</v>
      </c>
      <c r="Q260">
        <v>286430.51990675897</v>
      </c>
      <c r="R260">
        <v>0.39862050258955001</v>
      </c>
      <c r="S260">
        <v>99326.970877686195</v>
      </c>
      <c r="T260">
        <v>2.72466113654797</v>
      </c>
      <c r="U260">
        <v>11848.8183762724</v>
      </c>
      <c r="V260">
        <v>5.6249010050335704</v>
      </c>
      <c r="W260">
        <v>183.163109846374</v>
      </c>
      <c r="X260">
        <v>3.78687967358564</v>
      </c>
      <c r="Y260">
        <v>29.180681444214599</v>
      </c>
      <c r="Z260">
        <v>20.740221267226001</v>
      </c>
      <c r="AA260">
        <v>2185.7427979560998</v>
      </c>
      <c r="AB260">
        <v>1.8439705364669201</v>
      </c>
      <c r="AC260">
        <v>243.78258627822601</v>
      </c>
      <c r="AD260">
        <v>2.5641065329275898</v>
      </c>
      <c r="AE260">
        <v>14.410188593811277</v>
      </c>
      <c r="AF260">
        <v>1.6311802436545599</v>
      </c>
      <c r="AG260">
        <v>10.646575861648467</v>
      </c>
      <c r="AH260">
        <v>1.5785554775270501</v>
      </c>
      <c r="AI260">
        <v>121.1995433339989</v>
      </c>
      <c r="AJ260">
        <v>1.68885909006728</v>
      </c>
      <c r="AK260">
        <v>2.2751035578811498</v>
      </c>
      <c r="AL260">
        <v>6.7923511212620502</v>
      </c>
      <c r="AM260">
        <v>1408.64523906262</v>
      </c>
      <c r="AN260">
        <v>5.1184082502006296</v>
      </c>
      <c r="AO260">
        <v>67.921984496474494</v>
      </c>
      <c r="AP260">
        <v>4.1326177920319997</v>
      </c>
      <c r="AR260">
        <v>6.3844927039502402</v>
      </c>
      <c r="AS260">
        <v>1.2131571004325299</v>
      </c>
      <c r="AT260">
        <f t="shared" si="12"/>
        <v>5.7594641462013376</v>
      </c>
      <c r="AU260">
        <v>1.2131571004325299</v>
      </c>
      <c r="AV260">
        <v>1.3571084909436999</v>
      </c>
      <c r="AW260">
        <v>0.42812148958782797</v>
      </c>
      <c r="AX260">
        <v>0.22394339991803899</v>
      </c>
      <c r="AZ260">
        <v>102919.150091838</v>
      </c>
      <c r="BA260">
        <v>77516.569341998096</v>
      </c>
      <c r="BB260">
        <v>895803.99018705101</v>
      </c>
      <c r="BC260" s="47">
        <v>1174595.3985633601</v>
      </c>
      <c r="BD260" s="1" t="s">
        <v>1082</v>
      </c>
      <c r="BF260" t="s">
        <v>1244</v>
      </c>
      <c r="BH260" s="51"/>
      <c r="BI260" s="51"/>
      <c r="BJ260" s="51"/>
    </row>
    <row r="261" spans="1:68" x14ac:dyDescent="0.25">
      <c r="A261">
        <v>619</v>
      </c>
      <c r="B261" t="s">
        <v>271</v>
      </c>
      <c r="C261">
        <v>29.689</v>
      </c>
      <c r="D261">
        <v>63.84</v>
      </c>
      <c r="E261">
        <v>34.151000000000003</v>
      </c>
      <c r="F261">
        <v>950000</v>
      </c>
      <c r="G261">
        <v>2.94886404705283</v>
      </c>
      <c r="H261">
        <v>9.0429085353598193</v>
      </c>
      <c r="I261">
        <v>2.1954002399613599</v>
      </c>
      <c r="J261">
        <v>31.5754706253576</v>
      </c>
      <c r="K261">
        <v>9718.3818087132295</v>
      </c>
      <c r="L261">
        <v>4.1098682737393197</v>
      </c>
      <c r="M261">
        <v>39.517565793172402</v>
      </c>
      <c r="N261">
        <v>1.45516924602654</v>
      </c>
      <c r="O261">
        <v>88156.798810442298</v>
      </c>
      <c r="P261">
        <v>2.6943449233404602</v>
      </c>
      <c r="Q261">
        <v>284698.18835318898</v>
      </c>
      <c r="R261">
        <v>0.42962047668327902</v>
      </c>
      <c r="S261">
        <v>116025.561459074</v>
      </c>
      <c r="T261">
        <v>3.0430212237984899</v>
      </c>
      <c r="U261">
        <v>13398.012919433901</v>
      </c>
      <c r="V261">
        <v>4.8288706139520796</v>
      </c>
      <c r="W261">
        <v>23.068041830422199</v>
      </c>
      <c r="X261">
        <v>11.064438641678599</v>
      </c>
      <c r="Y261">
        <v>3.5835263348290298</v>
      </c>
      <c r="Z261">
        <v>10.506943525983701</v>
      </c>
      <c r="AA261">
        <v>183.74787980439999</v>
      </c>
      <c r="AB261">
        <v>20.466759710461901</v>
      </c>
      <c r="AC261">
        <v>274.61227447461403</v>
      </c>
      <c r="AD261">
        <v>2.11462524915936</v>
      </c>
      <c r="AE261">
        <v>16.426011400383334</v>
      </c>
      <c r="AF261">
        <v>2.1118853110256</v>
      </c>
      <c r="AG261">
        <v>12.107127011283541</v>
      </c>
      <c r="AH261">
        <v>2.03847480124031</v>
      </c>
      <c r="AI261">
        <v>138.50724295123061</v>
      </c>
      <c r="AJ261">
        <v>2.0792389098681499</v>
      </c>
      <c r="AK261">
        <v>2.0530449824491499</v>
      </c>
      <c r="AL261">
        <v>3.4888023218747701</v>
      </c>
      <c r="AM261">
        <v>1622.15949222168</v>
      </c>
      <c r="AN261">
        <v>5.0489819492903596</v>
      </c>
      <c r="AO261">
        <v>77.880857612106396</v>
      </c>
      <c r="AP261">
        <v>2.5702101311348402</v>
      </c>
      <c r="AR261">
        <v>6.3119042261505296</v>
      </c>
      <c r="AS261">
        <v>0.67044416464948098</v>
      </c>
      <c r="AT261">
        <f t="shared" si="12"/>
        <v>5.693981929414389</v>
      </c>
      <c r="AU261">
        <v>0.67044416464948098</v>
      </c>
      <c r="AV261">
        <v>1.35869142413648</v>
      </c>
      <c r="AW261">
        <v>0.43030627756901602</v>
      </c>
      <c r="AX261">
        <v>0.26079801849332601</v>
      </c>
      <c r="AZ261">
        <v>125463.00786397701</v>
      </c>
      <c r="BA261">
        <v>94376.093564968294</v>
      </c>
      <c r="BB261">
        <v>1093870.0057594001</v>
      </c>
      <c r="BC261" s="47">
        <v>1413659.20310334</v>
      </c>
      <c r="BD261" s="1" t="s">
        <v>1082</v>
      </c>
      <c r="BF261" t="s">
        <v>1244</v>
      </c>
      <c r="BH261" s="51"/>
      <c r="BI261" s="51"/>
      <c r="BJ261" s="51"/>
    </row>
    <row r="262" spans="1:68" x14ac:dyDescent="0.25">
      <c r="A262">
        <v>620</v>
      </c>
      <c r="B262" t="s">
        <v>272</v>
      </c>
      <c r="C262">
        <v>29.69</v>
      </c>
      <c r="D262">
        <v>69.69</v>
      </c>
      <c r="E262">
        <v>40</v>
      </c>
      <c r="F262">
        <v>950000</v>
      </c>
      <c r="G262">
        <v>3.2168940319051802</v>
      </c>
      <c r="H262">
        <v>8.2139631639527195</v>
      </c>
      <c r="I262">
        <v>1.35996416341714</v>
      </c>
      <c r="J262">
        <v>38.056878149206803</v>
      </c>
      <c r="K262">
        <v>11674.711977486701</v>
      </c>
      <c r="L262">
        <v>3.3202093812761899</v>
      </c>
      <c r="M262">
        <v>94.478061712975901</v>
      </c>
      <c r="N262">
        <v>29.136244263163199</v>
      </c>
      <c r="O262">
        <v>89731.176367284104</v>
      </c>
      <c r="P262">
        <v>2.2191391466260901</v>
      </c>
      <c r="Q262">
        <v>283975.29735649202</v>
      </c>
      <c r="R262">
        <v>0.39862050258955001</v>
      </c>
      <c r="S262">
        <v>112437.582140628</v>
      </c>
      <c r="T262">
        <v>2.4233006801535701</v>
      </c>
      <c r="U262">
        <v>13276.6525253128</v>
      </c>
      <c r="V262">
        <v>5.1098918677701901</v>
      </c>
      <c r="W262">
        <v>44.427057250687298</v>
      </c>
      <c r="X262">
        <v>7.5972881977448203</v>
      </c>
      <c r="Y262">
        <v>7.1153965232159404</v>
      </c>
      <c r="Z262">
        <v>22.617989413491301</v>
      </c>
      <c r="AA262">
        <v>476.46051672438398</v>
      </c>
      <c r="AB262">
        <v>28.645001786440101</v>
      </c>
      <c r="AC262">
        <v>269.93237288946699</v>
      </c>
      <c r="AD262">
        <v>1.52655507343934</v>
      </c>
      <c r="AE262">
        <v>16.167054632124636</v>
      </c>
      <c r="AF262">
        <v>1.3598978743991299</v>
      </c>
      <c r="AG262">
        <v>11.900400466637796</v>
      </c>
      <c r="AH262">
        <v>1.22734209510276</v>
      </c>
      <c r="AI262">
        <v>135.76779635890566</v>
      </c>
      <c r="AJ262">
        <v>1.3464321088640501</v>
      </c>
      <c r="AK262">
        <v>2.1207430105095502</v>
      </c>
      <c r="AL262">
        <v>3.4911010780762202</v>
      </c>
      <c r="AM262">
        <v>1561.68523197834</v>
      </c>
      <c r="AN262">
        <v>4.9808890881405201</v>
      </c>
      <c r="AO262">
        <v>75.373235034799805</v>
      </c>
      <c r="AP262">
        <v>2.18628195158673</v>
      </c>
      <c r="AR262">
        <v>6.3121379083187996</v>
      </c>
      <c r="AS262">
        <v>0.59593690783568598</v>
      </c>
      <c r="AT262">
        <f t="shared" si="12"/>
        <v>5.6941927345843792</v>
      </c>
      <c r="AU262">
        <v>0.59593690783568598</v>
      </c>
      <c r="AV262">
        <v>1.36073113901645</v>
      </c>
      <c r="AW262">
        <v>0.431480583376251</v>
      </c>
      <c r="AX262">
        <v>0.16944492243009701</v>
      </c>
      <c r="AZ262">
        <v>116650.583147039</v>
      </c>
      <c r="BA262">
        <v>87608.326588393102</v>
      </c>
      <c r="BB262">
        <v>1011385.9532880801</v>
      </c>
      <c r="BC262" s="47">
        <v>1312923.5175931</v>
      </c>
      <c r="BD262" s="1" t="s">
        <v>1082</v>
      </c>
      <c r="BF262" t="s">
        <v>1244</v>
      </c>
      <c r="BH262" s="51"/>
      <c r="BI262" s="51"/>
      <c r="BJ262" s="51"/>
    </row>
    <row r="263" spans="1:68" x14ac:dyDescent="0.25">
      <c r="A263">
        <v>621</v>
      </c>
      <c r="B263" t="s">
        <v>273</v>
      </c>
      <c r="C263">
        <v>29.692</v>
      </c>
      <c r="D263">
        <v>69.691999999999993</v>
      </c>
      <c r="E263">
        <v>40</v>
      </c>
      <c r="F263">
        <v>950000</v>
      </c>
      <c r="G263">
        <v>3.27581919008884</v>
      </c>
      <c r="H263">
        <v>8.2410180798569499</v>
      </c>
      <c r="I263">
        <v>1.5960430470701601</v>
      </c>
      <c r="J263">
        <v>35.567759179725101</v>
      </c>
      <c r="K263">
        <v>15457.0541412943</v>
      </c>
      <c r="L263">
        <v>4.3429077505389602</v>
      </c>
      <c r="M263">
        <v>59.568720621015302</v>
      </c>
      <c r="N263">
        <v>1.1557559005701099</v>
      </c>
      <c r="O263">
        <v>90689.248135376605</v>
      </c>
      <c r="P263">
        <v>2.3030455909243401</v>
      </c>
      <c r="Q263">
        <v>282860.75327226799</v>
      </c>
      <c r="R263">
        <v>0.39862050258955001</v>
      </c>
      <c r="S263">
        <v>109308.85583974401</v>
      </c>
      <c r="T263">
        <v>4.1413347327748999</v>
      </c>
      <c r="U263">
        <v>13037.148072149699</v>
      </c>
      <c r="V263">
        <v>5.6260227388809803</v>
      </c>
      <c r="W263">
        <v>35.531006451359303</v>
      </c>
      <c r="X263">
        <v>8.5965343408068602</v>
      </c>
      <c r="Y263">
        <v>4.8345117062000398</v>
      </c>
      <c r="Z263">
        <v>11.504223740606101</v>
      </c>
      <c r="AA263">
        <v>261.66874323713199</v>
      </c>
      <c r="AB263">
        <v>4.9358916202727396</v>
      </c>
      <c r="AC263">
        <v>257.965101333478</v>
      </c>
      <c r="AD263">
        <v>1.87022376854367</v>
      </c>
      <c r="AE263">
        <v>15.822734669211428</v>
      </c>
      <c r="AF263">
        <v>1.65869454651391</v>
      </c>
      <c r="AG263">
        <v>11.652185730018024</v>
      </c>
      <c r="AH263">
        <v>1.6658981869529099</v>
      </c>
      <c r="AI263">
        <v>133.54388428718227</v>
      </c>
      <c r="AJ263">
        <v>1.6803040313536299</v>
      </c>
      <c r="AK263">
        <v>1.9211758125478</v>
      </c>
      <c r="AL263">
        <v>3.2410701493536598</v>
      </c>
      <c r="AM263">
        <v>1516.5852261098501</v>
      </c>
      <c r="AN263">
        <v>5.3249937775871903</v>
      </c>
      <c r="AO263">
        <v>73.157501897857799</v>
      </c>
      <c r="AP263">
        <v>2.5524310866711302</v>
      </c>
      <c r="AR263">
        <v>6.1607726153892699</v>
      </c>
      <c r="AS263">
        <v>0.74454848538319196</v>
      </c>
      <c r="AT263">
        <f t="shared" si="12"/>
        <v>5.5576457890349706</v>
      </c>
      <c r="AU263">
        <v>0.74454848538319196</v>
      </c>
      <c r="AV263">
        <v>1.3601186165571599</v>
      </c>
      <c r="AW263">
        <v>0.39935954178469502</v>
      </c>
      <c r="AX263">
        <v>0.242917247435637</v>
      </c>
      <c r="AZ263">
        <v>111312.234249097</v>
      </c>
      <c r="BA263">
        <v>83603.573835815507</v>
      </c>
      <c r="BB263">
        <v>970811.357991411</v>
      </c>
      <c r="BC263" s="47">
        <v>1223759.9752553401</v>
      </c>
      <c r="BD263" s="1" t="s">
        <v>1082</v>
      </c>
      <c r="BF263" t="s">
        <v>1244</v>
      </c>
      <c r="BH263" s="51"/>
      <c r="BI263" s="51"/>
      <c r="BJ263" s="51"/>
    </row>
    <row r="264" spans="1:68" x14ac:dyDescent="0.25">
      <c r="A264">
        <v>622</v>
      </c>
      <c r="B264" t="s">
        <v>274</v>
      </c>
      <c r="C264">
        <v>29.689</v>
      </c>
      <c r="D264">
        <v>69.688999999999993</v>
      </c>
      <c r="E264">
        <v>40</v>
      </c>
      <c r="F264">
        <v>950000</v>
      </c>
      <c r="G264">
        <v>2.5772982030534499</v>
      </c>
      <c r="H264">
        <v>9.3005779081590596</v>
      </c>
      <c r="I264">
        <v>0.84120174909277101</v>
      </c>
      <c r="J264">
        <v>49.048249260316503</v>
      </c>
      <c r="K264">
        <v>14608.605546029499</v>
      </c>
      <c r="L264">
        <v>5.8165797579869398</v>
      </c>
      <c r="M264">
        <v>30.253938095219599</v>
      </c>
      <c r="N264">
        <v>1.59253088385287</v>
      </c>
      <c r="O264">
        <v>88934.120129620394</v>
      </c>
      <c r="P264">
        <v>2.21223562643977</v>
      </c>
      <c r="Q264">
        <v>286366.46296427702</v>
      </c>
      <c r="R264">
        <v>0.39862050258955001</v>
      </c>
      <c r="S264">
        <v>107435.020104394</v>
      </c>
      <c r="T264">
        <v>3.6078223140727199</v>
      </c>
      <c r="U264">
        <v>12745.0704677677</v>
      </c>
      <c r="V264">
        <v>5.1843384325475599</v>
      </c>
      <c r="W264">
        <v>19.090613005665499</v>
      </c>
      <c r="X264">
        <v>11.7309266899415</v>
      </c>
      <c r="Y264">
        <v>2.6900229591357201</v>
      </c>
      <c r="Z264">
        <v>9.2386772576902008</v>
      </c>
      <c r="AA264">
        <v>125.689817747079</v>
      </c>
      <c r="AB264">
        <v>7.0842286197191404</v>
      </c>
      <c r="AC264">
        <v>253.77885780585001</v>
      </c>
      <c r="AD264">
        <v>1.98419463062417</v>
      </c>
      <c r="AE264">
        <v>15.656190730659636</v>
      </c>
      <c r="AF264">
        <v>1.73221104231628</v>
      </c>
      <c r="AG264">
        <v>11.561877574182443</v>
      </c>
      <c r="AH264">
        <v>1.68770316341848</v>
      </c>
      <c r="AI264">
        <v>131.49072500157598</v>
      </c>
      <c r="AJ264">
        <v>1.69203181678822</v>
      </c>
      <c r="AK264">
        <v>1.86004452413121</v>
      </c>
      <c r="AL264">
        <v>3.6019461207913701</v>
      </c>
      <c r="AM264">
        <v>1418.4282169077901</v>
      </c>
      <c r="AN264">
        <v>4.9705049496346598</v>
      </c>
      <c r="AO264">
        <v>73.912645091776497</v>
      </c>
      <c r="AP264">
        <v>3.11399725511296</v>
      </c>
      <c r="AR264">
        <v>6.1120592095550501</v>
      </c>
      <c r="AS264">
        <v>0.72520679648503705</v>
      </c>
      <c r="AT264">
        <f t="shared" si="12"/>
        <v>5.5137013243215955</v>
      </c>
      <c r="AU264">
        <v>0.72520679648503705</v>
      </c>
      <c r="AV264">
        <v>1.35679130209557</v>
      </c>
      <c r="AW264">
        <v>0.43158284447997303</v>
      </c>
      <c r="AX264">
        <v>0.35331138887793501</v>
      </c>
      <c r="AZ264">
        <v>109905.252610663</v>
      </c>
      <c r="BA264">
        <v>82788.893527408494</v>
      </c>
      <c r="BB264">
        <v>953436.820216408</v>
      </c>
      <c r="BC264" s="47">
        <v>1201176.6626355201</v>
      </c>
      <c r="BD264" s="1" t="s">
        <v>1082</v>
      </c>
      <c r="BF264" t="s">
        <v>1244</v>
      </c>
      <c r="BH264" s="51"/>
      <c r="BI264" s="51"/>
      <c r="BJ264" s="51"/>
    </row>
    <row r="265" spans="1:68" x14ac:dyDescent="0.25">
      <c r="A265">
        <v>648</v>
      </c>
      <c r="B265" t="s">
        <v>275</v>
      </c>
      <c r="C265">
        <v>29.689</v>
      </c>
      <c r="D265">
        <v>69.688999999999993</v>
      </c>
      <c r="E265">
        <v>40</v>
      </c>
      <c r="F265">
        <v>950000</v>
      </c>
      <c r="G265">
        <v>2.3290188697447798</v>
      </c>
      <c r="H265">
        <v>9.72546593991256</v>
      </c>
      <c r="I265">
        <v>1.23413158239042</v>
      </c>
      <c r="J265">
        <v>40.247499742578199</v>
      </c>
      <c r="K265">
        <v>17292.170740044501</v>
      </c>
      <c r="L265">
        <v>3.24003847877706</v>
      </c>
      <c r="M265">
        <v>7.3548153345151199</v>
      </c>
      <c r="N265">
        <v>3.1646376898975901</v>
      </c>
      <c r="O265">
        <v>90108.531479633602</v>
      </c>
      <c r="P265">
        <v>1.67357366854061</v>
      </c>
      <c r="Q265">
        <v>284416.02972747601</v>
      </c>
      <c r="R265">
        <v>0.39862050258955001</v>
      </c>
      <c r="S265">
        <v>105257.664354308</v>
      </c>
      <c r="T265">
        <v>2.1866944963524899</v>
      </c>
      <c r="U265">
        <v>13456.4924827824</v>
      </c>
      <c r="V265">
        <v>4.7834771458780301</v>
      </c>
      <c r="W265">
        <v>6.4321304921695397</v>
      </c>
      <c r="X265">
        <v>20.0872359788425</v>
      </c>
      <c r="Y265">
        <v>3.2527757028103101</v>
      </c>
      <c r="Z265">
        <v>47.583296066191899</v>
      </c>
      <c r="AA265">
        <v>56.584846891986501</v>
      </c>
      <c r="AB265">
        <v>10.470487390736899</v>
      </c>
      <c r="AC265">
        <v>255.121132635988</v>
      </c>
      <c r="AD265">
        <v>1.8929373130942599</v>
      </c>
      <c r="AE265">
        <v>15.979517281830443</v>
      </c>
      <c r="AF265">
        <v>1.4190093057659701</v>
      </c>
      <c r="AG265">
        <v>11.758592240668463</v>
      </c>
      <c r="AH265">
        <v>1.37502655674027</v>
      </c>
      <c r="AI265">
        <v>134.0736768787267</v>
      </c>
      <c r="AJ265">
        <v>1.3864331952172899</v>
      </c>
      <c r="AK265">
        <v>1.8258940919356299</v>
      </c>
      <c r="AL265">
        <v>4.0333605188772603</v>
      </c>
      <c r="AM265">
        <v>1515.3920248372301</v>
      </c>
      <c r="AN265">
        <v>5.1886230342169704</v>
      </c>
      <c r="AO265">
        <v>70.9739346200395</v>
      </c>
      <c r="AP265">
        <v>2.05488551480755</v>
      </c>
      <c r="AR265">
        <v>6.0379015875834696</v>
      </c>
      <c r="AS265">
        <v>0.99829982477032997</v>
      </c>
      <c r="AT265">
        <f t="shared" si="12"/>
        <v>5.4468035793138192</v>
      </c>
      <c r="AU265">
        <v>0.99829982477032997</v>
      </c>
      <c r="AV265">
        <v>1.3612381802223299</v>
      </c>
      <c r="AW265">
        <v>0.39935954178469502</v>
      </c>
      <c r="AX265">
        <v>0.20812650272621</v>
      </c>
      <c r="AZ265">
        <v>113361.77845223399</v>
      </c>
      <c r="BA265">
        <v>85087.869172860796</v>
      </c>
      <c r="BB265">
        <v>982798.07992199098</v>
      </c>
      <c r="BC265" s="47">
        <v>1219935.9989457401</v>
      </c>
      <c r="BD265" s="1" t="s">
        <v>1082</v>
      </c>
      <c r="BF265" t="s">
        <v>1244</v>
      </c>
      <c r="BH265" s="51"/>
      <c r="BI265" s="51"/>
      <c r="BJ265" s="51"/>
    </row>
    <row r="266" spans="1:68" x14ac:dyDescent="0.25">
      <c r="A266">
        <v>649</v>
      </c>
      <c r="B266" t="s">
        <v>276</v>
      </c>
      <c r="C266">
        <v>29.692</v>
      </c>
      <c r="D266">
        <v>69.691999999999993</v>
      </c>
      <c r="E266">
        <v>40</v>
      </c>
      <c r="F266">
        <v>950000</v>
      </c>
      <c r="G266">
        <v>2.60526960744019</v>
      </c>
      <c r="H266">
        <v>9.1779329612050908</v>
      </c>
      <c r="I266">
        <v>1.0800620528170899</v>
      </c>
      <c r="J266">
        <v>42.936667240872701</v>
      </c>
      <c r="K266">
        <v>9442.3457460189493</v>
      </c>
      <c r="L266">
        <v>3.2555690342260699</v>
      </c>
      <c r="M266">
        <v>24.416139705886501</v>
      </c>
      <c r="N266">
        <v>1.75385395663837</v>
      </c>
      <c r="O266">
        <v>88937.001657953297</v>
      </c>
      <c r="P266">
        <v>2.14752500185261</v>
      </c>
      <c r="Q266">
        <v>282671.57569432398</v>
      </c>
      <c r="R266">
        <v>0.39862050258955001</v>
      </c>
      <c r="S266">
        <v>118202.040720909</v>
      </c>
      <c r="T266">
        <v>2.2169616499128102</v>
      </c>
      <c r="U266">
        <v>13855.6363987881</v>
      </c>
      <c r="V266">
        <v>4.31019008131888</v>
      </c>
      <c r="W266">
        <v>16.218224958159698</v>
      </c>
      <c r="X266">
        <v>12.6294770266976</v>
      </c>
      <c r="Y266">
        <v>3.1649937720988999</v>
      </c>
      <c r="Z266">
        <v>12.7523259250347</v>
      </c>
      <c r="AA266">
        <v>129.64697234591401</v>
      </c>
      <c r="AB266">
        <v>6.9268677436767403</v>
      </c>
      <c r="AC266">
        <v>279.32519307244098</v>
      </c>
      <c r="AD266">
        <v>1.47660317385398</v>
      </c>
      <c r="AE266">
        <v>17.083621816927494</v>
      </c>
      <c r="AF266">
        <v>1.2465903888118699</v>
      </c>
      <c r="AG266">
        <v>12.577809190151299</v>
      </c>
      <c r="AH266">
        <v>1.23551578119182</v>
      </c>
      <c r="AI266">
        <v>143.71545980523857</v>
      </c>
      <c r="AJ266">
        <v>1.2762100612042599</v>
      </c>
      <c r="AK266">
        <v>2.0159907220040201</v>
      </c>
      <c r="AL266">
        <v>3.0848416843028899</v>
      </c>
      <c r="AM266">
        <v>1683.2908601096899</v>
      </c>
      <c r="AN266">
        <v>4.4939765357816404</v>
      </c>
      <c r="AO266">
        <v>79.306279654990206</v>
      </c>
      <c r="AP266">
        <v>2.1896467381366</v>
      </c>
      <c r="AR266">
        <v>6.1832673652905603</v>
      </c>
      <c r="AS266">
        <v>0.56720250235791203</v>
      </c>
      <c r="AT266">
        <f t="shared" si="12"/>
        <v>5.5779383497037438</v>
      </c>
      <c r="AU266">
        <v>0.56720250235791203</v>
      </c>
      <c r="AV266">
        <v>1.36087411915912</v>
      </c>
      <c r="AW266">
        <v>0.45431752906038497</v>
      </c>
      <c r="AX266">
        <v>0.20781677986713401</v>
      </c>
      <c r="AZ266">
        <v>121740.698503501</v>
      </c>
      <c r="BA266">
        <v>91437.442018788905</v>
      </c>
      <c r="BB266">
        <v>1057484.12067612</v>
      </c>
      <c r="BC266" s="47">
        <v>1341532.83263547</v>
      </c>
      <c r="BD266" s="1" t="s">
        <v>1082</v>
      </c>
      <c r="BF266" t="s">
        <v>1244</v>
      </c>
      <c r="BH266" s="51"/>
      <c r="BI266" s="51"/>
      <c r="BJ266" s="51"/>
    </row>
    <row r="267" spans="1:68" x14ac:dyDescent="0.25">
      <c r="A267">
        <v>650</v>
      </c>
      <c r="B267" t="s">
        <v>277</v>
      </c>
      <c r="C267">
        <v>45.604999999999997</v>
      </c>
      <c r="D267">
        <v>69.688999999999993</v>
      </c>
      <c r="E267">
        <v>24.085000000000001</v>
      </c>
      <c r="F267">
        <v>950000</v>
      </c>
      <c r="G267">
        <v>2.5036493411346901</v>
      </c>
      <c r="H267">
        <v>16.3219791483675</v>
      </c>
      <c r="I267">
        <v>0.49061676212330502</v>
      </c>
      <c r="J267">
        <v>89.396485468066899</v>
      </c>
      <c r="K267">
        <v>11078.772004750401</v>
      </c>
      <c r="L267">
        <v>4.0145182806609601</v>
      </c>
      <c r="M267">
        <v>8.8589692554749302</v>
      </c>
      <c r="N267">
        <v>4.0527554837707402</v>
      </c>
      <c r="O267">
        <v>89810.497751714007</v>
      </c>
      <c r="P267">
        <v>2.2849021975686798</v>
      </c>
      <c r="Q267">
        <v>285590.87046280701</v>
      </c>
      <c r="R267">
        <v>0.50978138350076396</v>
      </c>
      <c r="S267">
        <v>110421.54795609901</v>
      </c>
      <c r="T267">
        <v>2.12015100429667</v>
      </c>
      <c r="U267">
        <v>13509.431376615001</v>
      </c>
      <c r="V267">
        <v>7.0364333178278304</v>
      </c>
      <c r="W267">
        <v>10.885467065938901</v>
      </c>
      <c r="X267">
        <v>21.710889276731798</v>
      </c>
      <c r="Y267">
        <v>1.9008275594047499</v>
      </c>
      <c r="Z267">
        <v>10.7707964890072</v>
      </c>
      <c r="AA267">
        <v>45.864222624588997</v>
      </c>
      <c r="AB267">
        <v>16.327822786813101</v>
      </c>
      <c r="AC267">
        <v>265.86785178861902</v>
      </c>
      <c r="AD267">
        <v>1.6173380605613601</v>
      </c>
      <c r="AE267">
        <v>16.916431594309408</v>
      </c>
      <c r="AF267">
        <v>1.3586513332855299</v>
      </c>
      <c r="AG267">
        <v>12.443393806630153</v>
      </c>
      <c r="AH267">
        <v>1.29072276857366</v>
      </c>
      <c r="AI267">
        <v>141.81196710496911</v>
      </c>
      <c r="AJ267">
        <v>1.4003547862330299</v>
      </c>
      <c r="AK267">
        <v>1.9612009081331301</v>
      </c>
      <c r="AL267">
        <v>3.8786911993076298</v>
      </c>
      <c r="AM267">
        <v>1611.2062245084001</v>
      </c>
      <c r="AN267">
        <v>6.6732188124963203</v>
      </c>
      <c r="AO267">
        <v>78.752870293023193</v>
      </c>
      <c r="AP267">
        <v>2.3625538510826698</v>
      </c>
      <c r="AR267">
        <v>5.9133113673720903</v>
      </c>
      <c r="AS267">
        <v>0.82963020936564602</v>
      </c>
      <c r="AT267">
        <f t="shared" si="12"/>
        <v>5.3344104825481526</v>
      </c>
      <c r="AU267">
        <v>0.82963020936564602</v>
      </c>
      <c r="AV267">
        <v>1.3619576436371601</v>
      </c>
      <c r="AW267">
        <v>0.51035947869485898</v>
      </c>
      <c r="AX267">
        <v>0.29327735790945603</v>
      </c>
      <c r="AZ267">
        <v>100916.89855771299</v>
      </c>
      <c r="BA267">
        <v>75737.483973848197</v>
      </c>
      <c r="BB267">
        <v>875570.578026784</v>
      </c>
      <c r="BC267" s="47">
        <v>1068822.5837167001</v>
      </c>
      <c r="BD267" s="1" t="s">
        <v>1082</v>
      </c>
      <c r="BF267" t="s">
        <v>1244</v>
      </c>
      <c r="BH267" s="51"/>
      <c r="BI267" s="51"/>
      <c r="BJ267" s="51"/>
    </row>
    <row r="268" spans="1:68" x14ac:dyDescent="0.25">
      <c r="A268">
        <v>651</v>
      </c>
      <c r="B268" t="s">
        <v>278</v>
      </c>
      <c r="C268">
        <v>29.689</v>
      </c>
      <c r="D268">
        <v>69.688999999999993</v>
      </c>
      <c r="E268">
        <v>40</v>
      </c>
      <c r="F268">
        <v>950000</v>
      </c>
      <c r="G268">
        <v>1.9639176407910499</v>
      </c>
      <c r="H268">
        <v>10.7165467659312</v>
      </c>
      <c r="I268">
        <v>1.4176638014076099</v>
      </c>
      <c r="J268">
        <v>38.0003403229884</v>
      </c>
      <c r="K268">
        <v>28549.9308309021</v>
      </c>
      <c r="L268">
        <v>5.9890140465425699</v>
      </c>
      <c r="M268">
        <v>10.1568099414818</v>
      </c>
      <c r="N268">
        <v>2.7298684732041201</v>
      </c>
      <c r="O268">
        <v>90740.399505831505</v>
      </c>
      <c r="P268">
        <v>1.95388908402612</v>
      </c>
      <c r="Q268">
        <v>288835.17757092399</v>
      </c>
      <c r="R268">
        <v>0.39862050258955001</v>
      </c>
      <c r="S268">
        <v>86432.771253468207</v>
      </c>
      <c r="T268">
        <v>3.9505576807884499</v>
      </c>
      <c r="U268">
        <v>11479.394132834899</v>
      </c>
      <c r="V268">
        <v>5.7536361100249298</v>
      </c>
      <c r="W268">
        <v>6.8505432010236804</v>
      </c>
      <c r="X268">
        <v>19.694395775656702</v>
      </c>
      <c r="Y268">
        <v>3.1909560644267598</v>
      </c>
      <c r="Z268">
        <v>7.9834835874609604</v>
      </c>
      <c r="AA268">
        <v>86.867428776998096</v>
      </c>
      <c r="AB268">
        <v>8.5624527995865307</v>
      </c>
      <c r="AC268">
        <v>202.936013096083</v>
      </c>
      <c r="AD268">
        <v>3.41753346434413</v>
      </c>
      <c r="AE268">
        <v>13.176258515159764</v>
      </c>
      <c r="AF268">
        <v>2.5907285935376798</v>
      </c>
      <c r="AG268">
        <v>9.7369730822254059</v>
      </c>
      <c r="AH268">
        <v>2.4973630298429002</v>
      </c>
      <c r="AI268">
        <v>111.3649652558807</v>
      </c>
      <c r="AJ268">
        <v>2.6481498053899899</v>
      </c>
      <c r="AK268">
        <v>1.4697304586731801</v>
      </c>
      <c r="AL268">
        <v>4.8245275377719796</v>
      </c>
      <c r="AM268">
        <v>1227.4283227839801</v>
      </c>
      <c r="AN268">
        <v>5.7883931689445598</v>
      </c>
      <c r="AO268">
        <v>59.216740865488298</v>
      </c>
      <c r="AP268">
        <v>4.1160430766640399</v>
      </c>
      <c r="AR268">
        <v>5.7996313470087903</v>
      </c>
      <c r="AS268">
        <v>1.1667322755132501</v>
      </c>
      <c r="AT268">
        <f t="shared" si="12"/>
        <v>5.2318594997556183</v>
      </c>
      <c r="AU268">
        <v>1.1667322755132501</v>
      </c>
      <c r="AV268">
        <v>1.3554333641476799</v>
      </c>
      <c r="AW268">
        <v>0.45530656639065298</v>
      </c>
      <c r="AX268">
        <v>0.25608287106466199</v>
      </c>
      <c r="AZ268">
        <v>91309.563466007006</v>
      </c>
      <c r="BA268">
        <v>68831.334869641403</v>
      </c>
      <c r="BB268">
        <v>797022.968396688</v>
      </c>
      <c r="BC268" s="47">
        <v>947826.62617768801</v>
      </c>
      <c r="BD268" s="1" t="s">
        <v>1082</v>
      </c>
      <c r="BF268" t="s">
        <v>1244</v>
      </c>
      <c r="BH268" s="51"/>
      <c r="BI268" s="51"/>
      <c r="BJ268" s="51"/>
    </row>
    <row r="269" spans="1:68" x14ac:dyDescent="0.25">
      <c r="A269">
        <v>652</v>
      </c>
      <c r="B269" t="s">
        <v>279</v>
      </c>
      <c r="C269">
        <v>29.689</v>
      </c>
      <c r="D269">
        <v>69.688999999999993</v>
      </c>
      <c r="E269">
        <v>40</v>
      </c>
      <c r="F269">
        <v>950000</v>
      </c>
      <c r="G269">
        <v>3.55297866176296</v>
      </c>
      <c r="H269">
        <v>10.825624158161901</v>
      </c>
      <c r="I269">
        <v>2.2058291133933601</v>
      </c>
      <c r="J269">
        <v>29.587067798983199</v>
      </c>
      <c r="K269">
        <v>12589.9154047131</v>
      </c>
      <c r="L269">
        <v>5.3780074446111898</v>
      </c>
      <c r="M269">
        <v>107.239431463895</v>
      </c>
      <c r="N269">
        <v>18.1116227434437</v>
      </c>
      <c r="O269">
        <v>89747.775882902904</v>
      </c>
      <c r="P269">
        <v>2.84578468097083</v>
      </c>
      <c r="Q269">
        <v>284095.12203046703</v>
      </c>
      <c r="R269">
        <v>0.39862050258955001</v>
      </c>
      <c r="S269">
        <v>111170.802074081</v>
      </c>
      <c r="T269">
        <v>2.37905198036988</v>
      </c>
      <c r="U269">
        <v>13301.2878510928</v>
      </c>
      <c r="V269">
        <v>5.1585923447214403</v>
      </c>
      <c r="W269">
        <v>54.380801951772</v>
      </c>
      <c r="X269">
        <v>6.8067896626535296</v>
      </c>
      <c r="Y269">
        <v>5.6279197630458704</v>
      </c>
      <c r="Z269">
        <v>11.305802856054701</v>
      </c>
      <c r="AA269">
        <v>374.27787945231699</v>
      </c>
      <c r="AB269">
        <v>4.0642322164374702</v>
      </c>
      <c r="AC269">
        <v>268.44316087568399</v>
      </c>
      <c r="AD269">
        <v>1.6830110891447301</v>
      </c>
      <c r="AE269">
        <v>16.462684392331138</v>
      </c>
      <c r="AF269">
        <v>1.31781922466312</v>
      </c>
      <c r="AG269">
        <v>12.14127827446343</v>
      </c>
      <c r="AH269">
        <v>1.2732830778520201</v>
      </c>
      <c r="AI269">
        <v>138.19646750743613</v>
      </c>
      <c r="AJ269">
        <v>1.3316200262856701</v>
      </c>
      <c r="AK269">
        <v>2.02093230445342</v>
      </c>
      <c r="AL269">
        <v>3.22437663299596</v>
      </c>
      <c r="AM269">
        <v>1614.09632590357</v>
      </c>
      <c r="AN269">
        <v>5.0234162936121098</v>
      </c>
      <c r="AO269">
        <v>77.253337077559706</v>
      </c>
      <c r="AP269">
        <v>2.5104258692228001</v>
      </c>
      <c r="AR269">
        <v>6.1584486552073203</v>
      </c>
      <c r="AS269">
        <v>0.68200460728828205</v>
      </c>
      <c r="AT269">
        <f t="shared" si="12"/>
        <v>5.5555493397216438</v>
      </c>
      <c r="AU269">
        <v>0.68200460728828205</v>
      </c>
      <c r="AV269">
        <v>1.3588483576652199</v>
      </c>
      <c r="AW269">
        <v>0.39935954178469502</v>
      </c>
      <c r="AX269">
        <v>0.12525951588628101</v>
      </c>
      <c r="AZ269">
        <v>120927.56631805999</v>
      </c>
      <c r="BA269">
        <v>90958.4014906011</v>
      </c>
      <c r="BB269">
        <v>1048830.4999164699</v>
      </c>
      <c r="BC269" s="47">
        <v>1329195.97214536</v>
      </c>
      <c r="BD269" s="1" t="s">
        <v>1082</v>
      </c>
      <c r="BF269" t="s">
        <v>1244</v>
      </c>
      <c r="BH269" s="51"/>
      <c r="BI269" s="51"/>
      <c r="BJ269" s="51"/>
    </row>
    <row r="270" spans="1:68" x14ac:dyDescent="0.25">
      <c r="A270">
        <v>653</v>
      </c>
      <c r="B270" t="s">
        <v>280</v>
      </c>
      <c r="C270">
        <v>29.69</v>
      </c>
      <c r="D270">
        <v>69.69</v>
      </c>
      <c r="E270">
        <v>40</v>
      </c>
      <c r="F270">
        <v>950000</v>
      </c>
      <c r="G270">
        <v>2.57820093254914</v>
      </c>
      <c r="H270">
        <v>9.2331113025171003</v>
      </c>
      <c r="I270">
        <v>0.83297881299464505</v>
      </c>
      <c r="J270">
        <v>48.927673759077997</v>
      </c>
      <c r="K270">
        <v>12380.051658739399</v>
      </c>
      <c r="L270">
        <v>5.6901630849147402</v>
      </c>
      <c r="M270">
        <v>3.06452968216129</v>
      </c>
      <c r="N270">
        <v>4.8826591967214599</v>
      </c>
      <c r="O270">
        <v>89731.099779119497</v>
      </c>
      <c r="P270">
        <v>1.74556016196757</v>
      </c>
      <c r="Q270">
        <v>283465.95031139802</v>
      </c>
      <c r="R270">
        <v>0.39862050258955001</v>
      </c>
      <c r="S270">
        <v>113010.099534814</v>
      </c>
      <c r="T270">
        <v>2.1916328922755901</v>
      </c>
      <c r="U270">
        <v>13391.5079708255</v>
      </c>
      <c r="V270">
        <v>4.8272546682864901</v>
      </c>
      <c r="W270">
        <v>2.5353261450686402</v>
      </c>
      <c r="X270">
        <v>31.950273988929499</v>
      </c>
      <c r="Y270">
        <v>2.0117414934385098</v>
      </c>
      <c r="Z270">
        <v>8.0485389390743993</v>
      </c>
      <c r="AA270">
        <v>31.260460573555701</v>
      </c>
      <c r="AB270">
        <v>14.0540874056287</v>
      </c>
      <c r="AC270">
        <v>267.837768360849</v>
      </c>
      <c r="AD270">
        <v>1.41088983763679</v>
      </c>
      <c r="AE270">
        <v>16.856375879292994</v>
      </c>
      <c r="AF270">
        <v>1.16749703903823</v>
      </c>
      <c r="AG270">
        <v>12.417943092708107</v>
      </c>
      <c r="AH270">
        <v>1.13013696894562</v>
      </c>
      <c r="AI270">
        <v>141.38017825266186</v>
      </c>
      <c r="AJ270">
        <v>1.1530287348816699</v>
      </c>
      <c r="AK270">
        <v>1.9412162205196299</v>
      </c>
      <c r="AL270">
        <v>2.68197054787192</v>
      </c>
      <c r="AM270">
        <v>1638.2133972327699</v>
      </c>
      <c r="AN270">
        <v>4.7342146907329203</v>
      </c>
      <c r="AO270">
        <v>76.825166440597599</v>
      </c>
      <c r="AP270">
        <v>2.0350408528339701</v>
      </c>
      <c r="AR270">
        <v>6.0058355077629599</v>
      </c>
      <c r="AS270">
        <v>0.60129901791260598</v>
      </c>
      <c r="AT270">
        <f t="shared" si="12"/>
        <v>5.4178767020192158</v>
      </c>
      <c r="AU270">
        <v>0.60129901791260598</v>
      </c>
      <c r="AV270">
        <v>1.3601176048752199</v>
      </c>
      <c r="AW270">
        <v>0.39935954178469502</v>
      </c>
      <c r="AX270">
        <v>0.30989710250895602</v>
      </c>
      <c r="AZ270">
        <v>119858.982165975</v>
      </c>
      <c r="BA270">
        <v>90066.815696717793</v>
      </c>
      <c r="BB270">
        <v>1038635.82385384</v>
      </c>
      <c r="BC270" s="47">
        <v>1283630.89038476</v>
      </c>
      <c r="BD270" s="1" t="s">
        <v>1082</v>
      </c>
      <c r="BF270" t="s">
        <v>1244</v>
      </c>
      <c r="BH270" s="51"/>
      <c r="BI270" s="51"/>
      <c r="BJ270" s="51"/>
    </row>
    <row r="271" spans="1:68" x14ac:dyDescent="0.25">
      <c r="BD271" s="1"/>
      <c r="BH271" s="51"/>
      <c r="BI271" s="51"/>
      <c r="BJ271" s="51"/>
    </row>
    <row r="272" spans="1:68" x14ac:dyDescent="0.25">
      <c r="A272">
        <v>655</v>
      </c>
      <c r="B272" t="s">
        <v>281</v>
      </c>
      <c r="C272">
        <v>47.811999999999998</v>
      </c>
      <c r="D272">
        <v>64.305000000000007</v>
      </c>
      <c r="E272">
        <v>16.492999999999999</v>
      </c>
      <c r="F272">
        <v>950000</v>
      </c>
      <c r="G272">
        <v>12.510137133928501</v>
      </c>
      <c r="H272">
        <v>8.7654317550942498</v>
      </c>
      <c r="I272">
        <v>15.5211533495435</v>
      </c>
      <c r="J272">
        <v>19.3766164370967</v>
      </c>
      <c r="K272">
        <v>61499.758496740797</v>
      </c>
      <c r="L272">
        <v>2.4143749795212499</v>
      </c>
      <c r="M272">
        <v>940.57989404072703</v>
      </c>
      <c r="N272">
        <v>4.8751924855557904</v>
      </c>
      <c r="O272">
        <v>110128.937454504</v>
      </c>
      <c r="P272">
        <v>2.5450290155944502</v>
      </c>
      <c r="Q272">
        <v>288301.93385474302</v>
      </c>
      <c r="R272">
        <v>0.61131241683684101</v>
      </c>
      <c r="S272">
        <v>17610.557799832401</v>
      </c>
      <c r="T272">
        <v>3.9676898929978401</v>
      </c>
      <c r="U272">
        <v>8590.9467788643105</v>
      </c>
      <c r="V272">
        <v>12.6447558181712</v>
      </c>
      <c r="W272">
        <v>474.10195459180602</v>
      </c>
      <c r="X272">
        <v>5.7053848396192004</v>
      </c>
      <c r="Y272">
        <v>64.761569877878202</v>
      </c>
      <c r="Z272">
        <v>5.7676329739895698</v>
      </c>
      <c r="AA272">
        <v>4918.02061073803</v>
      </c>
      <c r="AB272">
        <v>4.2658243026147398</v>
      </c>
      <c r="AC272">
        <v>80.919734459262202</v>
      </c>
      <c r="AD272">
        <v>4.1845600708515303</v>
      </c>
      <c r="AE272">
        <v>3.9598759012935805</v>
      </c>
      <c r="AF272">
        <v>3.7671111725916</v>
      </c>
      <c r="AG272">
        <v>3.0473339501333578</v>
      </c>
      <c r="AH272">
        <v>3.6942815140852301</v>
      </c>
      <c r="AI272">
        <v>33.120413033753088</v>
      </c>
      <c r="AJ272">
        <v>3.67774682665556</v>
      </c>
      <c r="AK272">
        <v>1.2111535672939899</v>
      </c>
      <c r="AL272">
        <v>7.3738113585324996</v>
      </c>
      <c r="AM272">
        <v>19.975934437887101</v>
      </c>
      <c r="AN272">
        <v>63.683957367211001</v>
      </c>
      <c r="AO272">
        <v>8.2410716184873305</v>
      </c>
      <c r="AP272">
        <v>6.7607473125378599</v>
      </c>
      <c r="AR272">
        <v>7.3422064164067002</v>
      </c>
      <c r="AS272">
        <v>1.8630815501434399</v>
      </c>
      <c r="AT272">
        <f t="shared" si="12"/>
        <v>6.6234196779862717</v>
      </c>
      <c r="AU272">
        <v>1.8630815501434399</v>
      </c>
      <c r="AV272">
        <v>1.3047099080617299</v>
      </c>
      <c r="AW272">
        <v>1.0962733496328101</v>
      </c>
      <c r="AX272">
        <v>0.34916659201605799</v>
      </c>
      <c r="AZ272">
        <v>23446.5650630481</v>
      </c>
      <c r="BA272">
        <v>18406.8467641034</v>
      </c>
      <c r="BB272">
        <v>202345.99598399299</v>
      </c>
      <c r="BC272" s="47">
        <v>322680.86371869303</v>
      </c>
      <c r="BD272" s="1" t="s">
        <v>1082</v>
      </c>
      <c r="BE272" s="59"/>
      <c r="BF272" t="s">
        <v>1245</v>
      </c>
      <c r="BH272" s="63" t="s">
        <v>1080</v>
      </c>
      <c r="BI272" s="51"/>
      <c r="BJ272" s="51"/>
      <c r="BO272" s="59"/>
      <c r="BP272" s="59"/>
    </row>
    <row r="273" spans="1:68" x14ac:dyDescent="0.25">
      <c r="A273">
        <v>656</v>
      </c>
      <c r="B273" t="s">
        <v>282</v>
      </c>
      <c r="C273">
        <v>51.529000000000003</v>
      </c>
      <c r="D273">
        <v>69.688999999999993</v>
      </c>
      <c r="E273">
        <v>18.161000000000001</v>
      </c>
      <c r="F273">
        <v>950000</v>
      </c>
      <c r="G273">
        <v>24.086340563067498</v>
      </c>
      <c r="H273">
        <v>5.2083320900233501</v>
      </c>
      <c r="I273">
        <v>17.882005952455401</v>
      </c>
      <c r="J273">
        <v>17.5847683232012</v>
      </c>
      <c r="K273">
        <v>58413.833632438997</v>
      </c>
      <c r="L273">
        <v>2.4562891104856499</v>
      </c>
      <c r="M273">
        <v>1698.7824692829099</v>
      </c>
      <c r="N273">
        <v>3.9877297978070301</v>
      </c>
      <c r="O273">
        <v>114407.24156786699</v>
      </c>
      <c r="P273">
        <v>2.42639408146868</v>
      </c>
      <c r="Q273">
        <v>281007.10825351998</v>
      </c>
      <c r="R273">
        <v>0.58819943362164495</v>
      </c>
      <c r="S273">
        <v>27875.894499510199</v>
      </c>
      <c r="T273">
        <v>3.9619452149142198</v>
      </c>
      <c r="U273">
        <v>3540.9417252090002</v>
      </c>
      <c r="V273">
        <v>13.2152570679426</v>
      </c>
      <c r="W273">
        <v>873.218928840491</v>
      </c>
      <c r="X273">
        <v>4.1384073315842098</v>
      </c>
      <c r="Y273">
        <v>144.247310493339</v>
      </c>
      <c r="Z273">
        <v>3.6103144949041401</v>
      </c>
      <c r="AA273">
        <v>8246.3635053879098</v>
      </c>
      <c r="AB273">
        <v>3.56281241721446</v>
      </c>
      <c r="AC273">
        <v>117.84212949645701</v>
      </c>
      <c r="AD273">
        <v>1.56275748468646</v>
      </c>
      <c r="AE273">
        <v>2.34339084378108</v>
      </c>
      <c r="AF273">
        <v>1.3898985253042699</v>
      </c>
      <c r="AG273">
        <v>1.8140629005083624</v>
      </c>
      <c r="AH273">
        <v>1.5526141490306999</v>
      </c>
      <c r="AI273">
        <v>19.581348237173657</v>
      </c>
      <c r="AJ273">
        <v>1.26221443083815</v>
      </c>
      <c r="AK273">
        <v>1.49755531317433</v>
      </c>
      <c r="AL273">
        <v>5.4061099544883904</v>
      </c>
      <c r="AM273">
        <v>40.059212524205797</v>
      </c>
      <c r="AN273">
        <v>43.819412087596497</v>
      </c>
      <c r="AO273">
        <v>6.7764983723111598</v>
      </c>
      <c r="AP273">
        <v>5.0882154788114002</v>
      </c>
      <c r="AR273">
        <v>17.9987131893838</v>
      </c>
      <c r="AS273">
        <v>1.5580016335523801</v>
      </c>
      <c r="AT273">
        <f t="shared" si="12"/>
        <v>16.23667660045697</v>
      </c>
      <c r="AU273">
        <v>1.5580016335523801</v>
      </c>
      <c r="AV273">
        <v>1.2935503228663301</v>
      </c>
      <c r="AW273">
        <v>1.4405152447109599</v>
      </c>
      <c r="AX273">
        <v>0.49865108461754698</v>
      </c>
      <c r="AZ273">
        <v>13252.719884452899</v>
      </c>
      <c r="BA273">
        <v>10470.547698194199</v>
      </c>
      <c r="BB273">
        <v>114365.162653924</v>
      </c>
      <c r="BC273" s="47">
        <v>448645.021934897</v>
      </c>
      <c r="BD273" s="1" t="s">
        <v>1082</v>
      </c>
      <c r="BE273" s="59"/>
      <c r="BF273" t="s">
        <v>1245</v>
      </c>
      <c r="BH273" s="63">
        <v>24.89</v>
      </c>
      <c r="BI273" s="63">
        <v>83.64</v>
      </c>
      <c r="BJ273" s="51">
        <f t="shared" ref="BJ273:BJ325" si="13">BI273/BH273*100</f>
        <v>336.0385697067095</v>
      </c>
      <c r="BK273" s="22">
        <f>IF(BD273="A",SQRT(BJ273^2+systematic_uncertainties!C$5^2+systematic_uncertainties!C$6^2+systematic_uncertainties!C$7^2+systematic_uncertainties!C$10^2+systematic_uncertainties!C$11^2),SQRT(BJ273^2+systematic_uncertainties!C$5^2+systematic_uncertainties!C$8^2+systematic_uncertainties!C$9^2+systematic_uncertainties!C$10^2+systematic_uncertainties!C$11^2))</f>
        <v>336.04126175132717</v>
      </c>
      <c r="BL273" s="62">
        <f t="shared" ref="BL273:BL326" si="14">BK273/100*BH273</f>
        <v>83.640670049905339</v>
      </c>
      <c r="BO273" s="59"/>
      <c r="BP273" s="59"/>
    </row>
    <row r="274" spans="1:68" x14ac:dyDescent="0.25">
      <c r="A274">
        <v>657</v>
      </c>
      <c r="B274" t="s">
        <v>283</v>
      </c>
      <c r="C274">
        <v>29.69</v>
      </c>
      <c r="D274">
        <v>47.347000000000001</v>
      </c>
      <c r="E274">
        <v>17.658000000000001</v>
      </c>
      <c r="F274">
        <v>950000</v>
      </c>
      <c r="G274">
        <v>82.143965761780294</v>
      </c>
      <c r="H274">
        <v>3.0124560818259498</v>
      </c>
      <c r="I274">
        <v>50.212729048870798</v>
      </c>
      <c r="J274">
        <v>9.1251990832115002</v>
      </c>
      <c r="K274">
        <v>6537.6779860635997</v>
      </c>
      <c r="L274">
        <v>23.511653708540202</v>
      </c>
      <c r="M274">
        <v>6011.4251089128202</v>
      </c>
      <c r="N274">
        <v>2.1516508128282799</v>
      </c>
      <c r="O274">
        <v>156463.71285246301</v>
      </c>
      <c r="P274">
        <v>1.92002265233796</v>
      </c>
      <c r="Q274">
        <v>225317.342167025</v>
      </c>
      <c r="R274">
        <v>0.593725339157119</v>
      </c>
      <c r="S274">
        <v>89771.068431910695</v>
      </c>
      <c r="T274">
        <v>2.3721394280749699</v>
      </c>
      <c r="U274">
        <v>1088.6429474163499</v>
      </c>
      <c r="V274">
        <v>20.491283749296802</v>
      </c>
      <c r="W274">
        <v>2874.6996318420602</v>
      </c>
      <c r="X274">
        <v>2.1207380503806199</v>
      </c>
      <c r="Y274">
        <v>413.93113551504598</v>
      </c>
      <c r="Z274">
        <v>4.8542120610878099</v>
      </c>
      <c r="AA274">
        <v>29232.0988924267</v>
      </c>
      <c r="AB274">
        <v>2.0886345460706699</v>
      </c>
      <c r="AC274">
        <v>401.88618972919198</v>
      </c>
      <c r="AD274">
        <v>1.65161259287118</v>
      </c>
      <c r="AE274">
        <v>0.64472563404829941</v>
      </c>
      <c r="AF274">
        <v>2.6654261703515898</v>
      </c>
      <c r="AG274">
        <v>0.52255051791483675</v>
      </c>
      <c r="AH274">
        <v>2.6076923010397901</v>
      </c>
      <c r="AI274">
        <v>5.4360500302439734</v>
      </c>
      <c r="AJ274">
        <v>2.04588776500005</v>
      </c>
      <c r="AK274">
        <v>5.3597752669610301</v>
      </c>
      <c r="AL274">
        <v>2.6924681909518502</v>
      </c>
      <c r="AM274">
        <v>141.630485791084</v>
      </c>
      <c r="AN274">
        <v>20.269278352465498</v>
      </c>
      <c r="AO274">
        <v>6.8554534182579099</v>
      </c>
      <c r="AP274">
        <v>5.3530395603366898</v>
      </c>
      <c r="AR274">
        <v>215.82744766317799</v>
      </c>
      <c r="AS274">
        <v>1.69084824306728</v>
      </c>
      <c r="AT274">
        <f t="shared" si="12"/>
        <v>194.69838939797268</v>
      </c>
      <c r="AU274">
        <v>1.69084824306728</v>
      </c>
      <c r="AV274">
        <v>1.2343087539873301</v>
      </c>
      <c r="AW274">
        <v>2.2088431212797501</v>
      </c>
      <c r="AX274">
        <v>0.44438521422298399</v>
      </c>
      <c r="AZ274">
        <v>5014.3906121110904</v>
      </c>
      <c r="BA274">
        <v>4144.8958642239304</v>
      </c>
      <c r="BB274">
        <v>43664.497629969803</v>
      </c>
      <c r="BC274" s="47">
        <v>2106910.2351291501</v>
      </c>
      <c r="BD274" s="1" t="s">
        <v>1083</v>
      </c>
      <c r="BE274" s="59"/>
      <c r="BF274" t="s">
        <v>1245</v>
      </c>
      <c r="BH274" s="63">
        <v>18.809999999999999</v>
      </c>
      <c r="BI274" s="63">
        <v>8.94</v>
      </c>
      <c r="BJ274" s="51">
        <f t="shared" si="13"/>
        <v>47.527910685805423</v>
      </c>
      <c r="BK274" s="22">
        <f>IF(BD274="A",SQRT(BJ274^2+systematic_uncertainties!C$5^2+systematic_uncertainties!C$6^2+systematic_uncertainties!C$7^2+systematic_uncertainties!C$10^2+systematic_uncertainties!C$11^2),SQRT(BJ274^2+systematic_uncertainties!C$5^2+systematic_uncertainties!C$8^2+systematic_uncertainties!C$9^2+systematic_uncertainties!C$10^2+systematic_uncertainties!C$11^2))</f>
        <v>47.529651803801869</v>
      </c>
      <c r="BL274" s="62">
        <f t="shared" si="14"/>
        <v>8.9403275042951318</v>
      </c>
      <c r="BO274" s="59"/>
      <c r="BP274" s="59"/>
    </row>
    <row r="275" spans="1:68" x14ac:dyDescent="0.25">
      <c r="A275">
        <v>657</v>
      </c>
      <c r="B275" t="s">
        <v>283</v>
      </c>
      <c r="C275">
        <v>58.033000000000001</v>
      </c>
      <c r="D275">
        <v>68.834999999999994</v>
      </c>
      <c r="E275">
        <v>10.802</v>
      </c>
      <c r="F275">
        <v>950000</v>
      </c>
      <c r="G275">
        <v>73.657626307446094</v>
      </c>
      <c r="H275">
        <v>3.7611766147936598</v>
      </c>
      <c r="I275">
        <v>51.268727454966502</v>
      </c>
      <c r="J275">
        <v>13.996989713567199</v>
      </c>
      <c r="K275">
        <v>7236.7135653905998</v>
      </c>
      <c r="L275">
        <v>9.40016018523648</v>
      </c>
      <c r="M275">
        <v>5207.0944880572997</v>
      </c>
      <c r="N275">
        <v>1.7480444280023</v>
      </c>
      <c r="O275">
        <v>152014.33561842699</v>
      </c>
      <c r="P275">
        <v>1.69596147840347</v>
      </c>
      <c r="Q275">
        <v>233396.598912102</v>
      </c>
      <c r="R275">
        <v>0.75422538554691299</v>
      </c>
      <c r="S275">
        <v>83270.663396728996</v>
      </c>
      <c r="T275">
        <v>1.71199805825141</v>
      </c>
      <c r="U275">
        <v>2929.8516993890198</v>
      </c>
      <c r="V275">
        <v>18.124568763448199</v>
      </c>
      <c r="W275">
        <v>2704.48202447941</v>
      </c>
      <c r="X275">
        <v>2.99924008147606</v>
      </c>
      <c r="Y275">
        <v>418.07656780387498</v>
      </c>
      <c r="Z275">
        <v>2.0411426503791499</v>
      </c>
      <c r="AA275">
        <v>26994.662446782899</v>
      </c>
      <c r="AB275">
        <v>2.1315631379959901</v>
      </c>
      <c r="AC275">
        <v>369.24005308611299</v>
      </c>
      <c r="AD275">
        <v>1.45122932368669</v>
      </c>
      <c r="AE275">
        <v>1.2779020053994377</v>
      </c>
      <c r="AF275">
        <v>2.4546736449118001</v>
      </c>
      <c r="AG275">
        <v>1.0037277626824794</v>
      </c>
      <c r="AH275">
        <v>2.8814247459181099</v>
      </c>
      <c r="AI275">
        <v>10.741389295648311</v>
      </c>
      <c r="AJ275">
        <v>2.1410852156812901</v>
      </c>
      <c r="AK275">
        <v>5.03407573859152</v>
      </c>
      <c r="AL275">
        <v>4.3100455907021997</v>
      </c>
      <c r="AM275">
        <v>109.399231685583</v>
      </c>
      <c r="AN275">
        <v>33.406254578756197</v>
      </c>
      <c r="AO275">
        <v>11.3368947840132</v>
      </c>
      <c r="AP275">
        <v>4.7826248655611003</v>
      </c>
      <c r="AR275">
        <v>101.857231666676</v>
      </c>
      <c r="AS275">
        <v>3.2045727456524502</v>
      </c>
      <c r="AT275">
        <f t="shared" si="12"/>
        <v>91.885620521200323</v>
      </c>
      <c r="AU275">
        <v>3.2045727456524502</v>
      </c>
      <c r="AV275">
        <v>1.2730919644652099</v>
      </c>
      <c r="AW275">
        <v>2.2865569956082998</v>
      </c>
      <c r="AX275">
        <v>0.476260748103503</v>
      </c>
      <c r="AZ275">
        <v>7677.3472596436004</v>
      </c>
      <c r="BA275">
        <v>6169.7850889157598</v>
      </c>
      <c r="BB275">
        <v>66779.008396998397</v>
      </c>
      <c r="BC275" s="47">
        <v>1494960.31873503</v>
      </c>
      <c r="BD275" s="1" t="s">
        <v>1082</v>
      </c>
      <c r="BE275" s="59"/>
      <c r="BF275" t="s">
        <v>1245</v>
      </c>
      <c r="BH275" s="63">
        <v>16.649999999999999</v>
      </c>
      <c r="BI275" s="63">
        <v>20.07</v>
      </c>
      <c r="BJ275" s="51">
        <f t="shared" si="13"/>
        <v>120.54054054054055</v>
      </c>
      <c r="BK275" s="22">
        <f>IF(BD275="A",SQRT(BJ275^2+systematic_uncertainties!C$5^2+systematic_uncertainties!C$6^2+systematic_uncertainties!C$7^2+systematic_uncertainties!C$10^2+systematic_uncertainties!C$11^2),SQRT(BJ275^2+systematic_uncertainties!C$5^2+systematic_uncertainties!C$8^2+systematic_uncertainties!C$9^2+systematic_uncertainties!C$10^2+systematic_uncertainties!C$11^2))</f>
        <v>120.54804512184595</v>
      </c>
      <c r="BL275" s="62">
        <f t="shared" si="14"/>
        <v>20.071249512787347</v>
      </c>
      <c r="BO275" s="59"/>
      <c r="BP275" s="59"/>
    </row>
    <row r="276" spans="1:68" x14ac:dyDescent="0.25">
      <c r="A276">
        <v>658</v>
      </c>
      <c r="B276" t="s">
        <v>284</v>
      </c>
      <c r="C276">
        <v>29.69</v>
      </c>
      <c r="D276">
        <v>46.302</v>
      </c>
      <c r="E276">
        <v>16.611999999999998</v>
      </c>
      <c r="F276">
        <v>950000</v>
      </c>
      <c r="G276">
        <v>81.881672533643098</v>
      </c>
      <c r="H276">
        <v>3.6857469046873601</v>
      </c>
      <c r="I276">
        <v>57.179730263271203</v>
      </c>
      <c r="J276">
        <v>10.531853935048799</v>
      </c>
      <c r="K276">
        <v>3077.91476907167</v>
      </c>
      <c r="L276">
        <v>12.421996693144999</v>
      </c>
      <c r="M276">
        <v>6003.9264197346301</v>
      </c>
      <c r="N276">
        <v>2.3237079466884301</v>
      </c>
      <c r="O276">
        <v>158946.031338948</v>
      </c>
      <c r="P276">
        <v>2.2958312959203999</v>
      </c>
      <c r="Q276">
        <v>223808.42384731001</v>
      </c>
      <c r="R276">
        <v>0.61131241683684101</v>
      </c>
      <c r="S276">
        <v>91888.924327493107</v>
      </c>
      <c r="T276">
        <v>2.4509245037319198</v>
      </c>
      <c r="U276">
        <v>1090.8947471586901</v>
      </c>
      <c r="V276">
        <v>20.968796044188998</v>
      </c>
      <c r="W276">
        <v>3045.5107692360598</v>
      </c>
      <c r="X276">
        <v>3.0400780047976701</v>
      </c>
      <c r="Y276">
        <v>267.19837512760398</v>
      </c>
      <c r="Z276">
        <v>2.4693174203891499</v>
      </c>
      <c r="AA276">
        <v>29670.581610678601</v>
      </c>
      <c r="AB276">
        <v>3.4062384195703101</v>
      </c>
      <c r="AC276">
        <v>411.52707768808398</v>
      </c>
      <c r="AD276">
        <v>1.6293471405361899</v>
      </c>
      <c r="AE276">
        <v>0.52759927618495006</v>
      </c>
      <c r="AF276">
        <v>2.4603262308796698</v>
      </c>
      <c r="AG276">
        <v>0.43874149354314224</v>
      </c>
      <c r="AH276">
        <v>2.12237743046538</v>
      </c>
      <c r="AI276">
        <v>4.5005806473427663</v>
      </c>
      <c r="AJ276">
        <v>1.80330349078569</v>
      </c>
      <c r="AK276">
        <v>5.5446666288423696</v>
      </c>
      <c r="AL276">
        <v>3.0027683930808098</v>
      </c>
      <c r="AM276">
        <v>115.24227859764299</v>
      </c>
      <c r="AN276">
        <v>23.007317896060499</v>
      </c>
      <c r="AO276">
        <v>5.13072510186994</v>
      </c>
      <c r="AP276">
        <v>6.1501134267048201</v>
      </c>
      <c r="AR276">
        <v>263.664233308657</v>
      </c>
      <c r="AS276">
        <v>1.87963112389125</v>
      </c>
      <c r="AT276">
        <f t="shared" si="12"/>
        <v>237.85205321595902</v>
      </c>
      <c r="AU276">
        <v>1.87963112389125</v>
      </c>
      <c r="AV276">
        <v>1.2035561944403199</v>
      </c>
      <c r="AW276">
        <v>2.6036005164985601</v>
      </c>
      <c r="AX276">
        <v>0.47577054337580799</v>
      </c>
      <c r="AZ276">
        <v>4151.8201212329795</v>
      </c>
      <c r="BA276">
        <v>3522.2707449443901</v>
      </c>
      <c r="BB276">
        <v>36601.325879546202</v>
      </c>
      <c r="BC276" s="47">
        <v>2182270.8720585699</v>
      </c>
      <c r="BD276" s="1" t="s">
        <v>1083</v>
      </c>
      <c r="BE276" s="59"/>
      <c r="BF276" t="s">
        <v>1245</v>
      </c>
      <c r="BH276" s="63">
        <v>22.51</v>
      </c>
      <c r="BI276" s="63">
        <v>8.19</v>
      </c>
      <c r="BJ276" s="51">
        <f t="shared" si="13"/>
        <v>36.383829409151488</v>
      </c>
      <c r="BK276" s="22">
        <f>IF(BD276="A",SQRT(BJ276^2+systematic_uncertainties!C$5^2+systematic_uncertainties!C$6^2+systematic_uncertainties!C$7^2+systematic_uncertainties!C$10^2+systematic_uncertainties!C$11^2),SQRT(BJ276^2+systematic_uncertainties!C$5^2+systematic_uncertainties!C$8^2+systematic_uncertainties!C$9^2+systematic_uncertainties!C$10^2+systematic_uncertainties!C$11^2))</f>
        <v>36.386103788493017</v>
      </c>
      <c r="BL276" s="62">
        <f t="shared" si="14"/>
        <v>8.1905119627897793</v>
      </c>
      <c r="BO276" s="59"/>
      <c r="BP276" s="59"/>
    </row>
    <row r="277" spans="1:68" x14ac:dyDescent="0.25">
      <c r="A277">
        <v>659</v>
      </c>
      <c r="B277" t="s">
        <v>285</v>
      </c>
      <c r="C277">
        <v>29.69</v>
      </c>
      <c r="D277">
        <v>69.69</v>
      </c>
      <c r="E277">
        <v>40</v>
      </c>
      <c r="F277">
        <v>950000</v>
      </c>
      <c r="G277">
        <v>91.836977394348807</v>
      </c>
      <c r="H277">
        <v>2.30983693628888</v>
      </c>
      <c r="I277">
        <v>49.308905988271299</v>
      </c>
      <c r="J277">
        <v>7.4745789395844202</v>
      </c>
      <c r="K277">
        <v>2601.02798361856</v>
      </c>
      <c r="L277">
        <v>14.2097767908515</v>
      </c>
      <c r="M277">
        <v>6622.9837686175697</v>
      </c>
      <c r="N277">
        <v>1.81422239617211</v>
      </c>
      <c r="O277">
        <v>151828.415157262</v>
      </c>
      <c r="P277">
        <v>1.95190408963522</v>
      </c>
      <c r="Q277">
        <v>231262.70867911101</v>
      </c>
      <c r="R277">
        <v>0.39862050258955001</v>
      </c>
      <c r="S277">
        <v>89023.488100905</v>
      </c>
      <c r="T277">
        <v>1.8154423321808799</v>
      </c>
      <c r="U277">
        <v>966.06915187532798</v>
      </c>
      <c r="V277">
        <v>15.542926819309599</v>
      </c>
      <c r="W277">
        <v>2521.8454747001801</v>
      </c>
      <c r="X277">
        <v>2.1472320250111299</v>
      </c>
      <c r="Y277">
        <v>530.15973717852705</v>
      </c>
      <c r="Z277">
        <v>2.4045550833459401</v>
      </c>
      <c r="AA277">
        <v>30618.649626071001</v>
      </c>
      <c r="AB277">
        <v>2.3460756906164701</v>
      </c>
      <c r="AC277">
        <v>429.42838514782198</v>
      </c>
      <c r="AD277">
        <v>1.29127172642113</v>
      </c>
      <c r="AE277">
        <v>0.48679635913780117</v>
      </c>
      <c r="AF277">
        <v>2.2466872612725499</v>
      </c>
      <c r="AG277">
        <v>0.41004178784038187</v>
      </c>
      <c r="AH277">
        <v>1.8864927459207499</v>
      </c>
      <c r="AI277">
        <v>4.0904381385547524</v>
      </c>
      <c r="AJ277">
        <v>1.5229249114801</v>
      </c>
      <c r="AK277">
        <v>6.7502366024792604</v>
      </c>
      <c r="AL277">
        <v>2.30879690646311</v>
      </c>
      <c r="AM277">
        <v>148.72692585584201</v>
      </c>
      <c r="AN277">
        <v>14.1194629975331</v>
      </c>
      <c r="AO277">
        <v>9.4678519934043894</v>
      </c>
      <c r="AP277">
        <v>3.5824467270644398</v>
      </c>
      <c r="AR277">
        <v>291.02427425511598</v>
      </c>
      <c r="AS277">
        <v>1.35552953357826</v>
      </c>
      <c r="AT277">
        <f t="shared" si="12"/>
        <v>262.53360305502969</v>
      </c>
      <c r="AU277">
        <v>1.35552953357826</v>
      </c>
      <c r="AV277">
        <v>1.18784540738303</v>
      </c>
      <c r="AW277">
        <v>2.1264320824561098</v>
      </c>
      <c r="AX277">
        <v>0.60418410916916399</v>
      </c>
      <c r="AZ277">
        <v>3268.0406324199498</v>
      </c>
      <c r="BA277">
        <v>2807.3863865718799</v>
      </c>
      <c r="BB277">
        <v>28391.856065011401</v>
      </c>
      <c r="BC277" s="47">
        <v>1943238.3979115</v>
      </c>
      <c r="BD277" s="1" t="s">
        <v>1083</v>
      </c>
      <c r="BE277" s="59"/>
      <c r="BF277" t="s">
        <v>1245</v>
      </c>
      <c r="BH277" s="63">
        <v>23.69</v>
      </c>
      <c r="BI277" s="63">
        <v>6.27</v>
      </c>
      <c r="BJ277" s="51">
        <f t="shared" si="13"/>
        <v>26.46686365555086</v>
      </c>
      <c r="BK277" s="22">
        <f>IF(BD277="A",SQRT(BJ277^2+systematic_uncertainties!C$5^2+systematic_uncertainties!C$6^2+systematic_uncertainties!C$7^2+systematic_uncertainties!C$10^2+systematic_uncertainties!C$11^2),SQRT(BJ277^2+systematic_uncertainties!C$5^2+systematic_uncertainties!C$8^2+systematic_uncertainties!C$9^2+systematic_uncertainties!C$10^2+systematic_uncertainties!C$11^2))</f>
        <v>26.469990143448644</v>
      </c>
      <c r="BL277" s="62">
        <f t="shared" si="14"/>
        <v>6.2707406649829842</v>
      </c>
      <c r="BO277" s="59"/>
      <c r="BP277" s="59"/>
    </row>
    <row r="278" spans="1:68" x14ac:dyDescent="0.25">
      <c r="A278">
        <v>660</v>
      </c>
      <c r="B278" t="s">
        <v>286</v>
      </c>
      <c r="C278">
        <v>29.69</v>
      </c>
      <c r="D278">
        <v>69.69</v>
      </c>
      <c r="E278">
        <v>40</v>
      </c>
      <c r="F278">
        <v>950000</v>
      </c>
      <c r="G278">
        <v>89.644949137207902</v>
      </c>
      <c r="H278">
        <v>2.0644062297776502</v>
      </c>
      <c r="I278">
        <v>56.916305932809699</v>
      </c>
      <c r="J278">
        <v>5.9353161557510097</v>
      </c>
      <c r="K278">
        <v>2636.19957603179</v>
      </c>
      <c r="L278">
        <v>11.075484290816499</v>
      </c>
      <c r="M278">
        <v>6543.5034743778497</v>
      </c>
      <c r="N278">
        <v>1.84133658334103</v>
      </c>
      <c r="O278">
        <v>153108.15235591101</v>
      </c>
      <c r="P278">
        <v>1.4768809631870501</v>
      </c>
      <c r="Q278">
        <v>228643.511406921</v>
      </c>
      <c r="R278">
        <v>0.39862050258955001</v>
      </c>
      <c r="S278">
        <v>91872.061128700501</v>
      </c>
      <c r="T278">
        <v>1.83137355629249</v>
      </c>
      <c r="U278">
        <v>1142.8219763808199</v>
      </c>
      <c r="V278">
        <v>13.8785301571655</v>
      </c>
      <c r="W278">
        <v>2669.41887115087</v>
      </c>
      <c r="X278">
        <v>2.2278426425861899</v>
      </c>
      <c r="Y278">
        <v>306.40330063289599</v>
      </c>
      <c r="Z278">
        <v>2.7464472279124799</v>
      </c>
      <c r="AA278">
        <v>30311.283091553902</v>
      </c>
      <c r="AB278">
        <v>1.7942891178057301</v>
      </c>
      <c r="AC278">
        <v>428.56609338127799</v>
      </c>
      <c r="AD278">
        <v>1.0157481911645301</v>
      </c>
      <c r="AE278">
        <v>0.49703432335334552</v>
      </c>
      <c r="AF278">
        <v>2.0965405568711599</v>
      </c>
      <c r="AG278">
        <v>0.41285550987764524</v>
      </c>
      <c r="AH278">
        <v>2.1076384999715501</v>
      </c>
      <c r="AI278">
        <v>4.1705426664685463</v>
      </c>
      <c r="AJ278">
        <v>1.7236409948459399</v>
      </c>
      <c r="AK278">
        <v>6.3708823973976303</v>
      </c>
      <c r="AL278">
        <v>1.8097330697153799</v>
      </c>
      <c r="AM278">
        <v>163.01972069381199</v>
      </c>
      <c r="AN278">
        <v>13.1044165438152</v>
      </c>
      <c r="AO278">
        <v>4.4650339580648701</v>
      </c>
      <c r="AP278">
        <v>4.9787836327511501</v>
      </c>
      <c r="AR278">
        <v>288.16106582484002</v>
      </c>
      <c r="AS278">
        <v>1.5360680610128199</v>
      </c>
      <c r="AT278">
        <f t="shared" si="12"/>
        <v>259.95069677540113</v>
      </c>
      <c r="AU278">
        <v>1.5360680610128199</v>
      </c>
      <c r="AV278">
        <v>1.20392350048879</v>
      </c>
      <c r="AW278">
        <v>1.7376731920845101</v>
      </c>
      <c r="AX278">
        <v>0.30376450204431799</v>
      </c>
      <c r="AZ278">
        <v>3539.5429665685401</v>
      </c>
      <c r="BA278">
        <v>2999.0808834932</v>
      </c>
      <c r="BB278">
        <v>30705.4095339265</v>
      </c>
      <c r="BC278" s="47">
        <v>2056780.0600500801</v>
      </c>
      <c r="BD278" s="1" t="s">
        <v>1083</v>
      </c>
      <c r="BE278" s="59"/>
      <c r="BF278" t="s">
        <v>1245</v>
      </c>
      <c r="BH278" s="63">
        <v>20.52</v>
      </c>
      <c r="BI278" s="63">
        <v>5.49</v>
      </c>
      <c r="BJ278" s="51">
        <f t="shared" si="13"/>
        <v>26.754385964912281</v>
      </c>
      <c r="BK278" s="22">
        <f>IF(BD278="A",SQRT(BJ278^2+systematic_uncertainties!C$5^2+systematic_uncertainties!C$6^2+systematic_uncertainties!C$7^2+systematic_uncertainties!C$10^2+systematic_uncertainties!C$11^2),SQRT(BJ278^2+systematic_uncertainties!C$5^2+systematic_uncertainties!C$8^2+systematic_uncertainties!C$9^2+systematic_uncertainties!C$10^2+systematic_uncertainties!C$11^2))</f>
        <v>26.757478857176448</v>
      </c>
      <c r="BL278" s="62">
        <f t="shared" si="14"/>
        <v>5.4906346614926074</v>
      </c>
      <c r="BO278" s="59"/>
      <c r="BP278" s="59"/>
    </row>
    <row r="279" spans="1:68" x14ac:dyDescent="0.25">
      <c r="A279">
        <v>661</v>
      </c>
      <c r="B279" t="s">
        <v>287</v>
      </c>
      <c r="C279">
        <v>29.689</v>
      </c>
      <c r="D279">
        <v>54.780999999999999</v>
      </c>
      <c r="E279">
        <v>25.091000000000001</v>
      </c>
      <c r="F279">
        <v>950000</v>
      </c>
      <c r="G279">
        <v>80.296455608680006</v>
      </c>
      <c r="H279">
        <v>3.6186227162478102</v>
      </c>
      <c r="I279">
        <v>52.439755510597998</v>
      </c>
      <c r="J279">
        <v>8.5191936941999895</v>
      </c>
      <c r="K279">
        <v>2937.1926883506899</v>
      </c>
      <c r="L279">
        <v>16.4709357000275</v>
      </c>
      <c r="M279">
        <v>5963.4043144461202</v>
      </c>
      <c r="N279">
        <v>2.93654877751823</v>
      </c>
      <c r="O279">
        <v>155183.251389941</v>
      </c>
      <c r="P279">
        <v>2.2144828029279902</v>
      </c>
      <c r="Q279">
        <v>227648.87934611601</v>
      </c>
      <c r="R279">
        <v>0.49959901465738799</v>
      </c>
      <c r="S279">
        <v>92497.785069257894</v>
      </c>
      <c r="T279">
        <v>2.9330727769785701</v>
      </c>
      <c r="U279">
        <v>1141.5203802393601</v>
      </c>
      <c r="V279">
        <v>17.1303517773698</v>
      </c>
      <c r="W279">
        <v>2746.0120187430498</v>
      </c>
      <c r="X279">
        <v>2.6873178179777999</v>
      </c>
      <c r="Y279">
        <v>257.84194131646098</v>
      </c>
      <c r="Z279">
        <v>2.5627394496963598</v>
      </c>
      <c r="AA279">
        <v>28770.757104778699</v>
      </c>
      <c r="AB279">
        <v>2.9320047140677001</v>
      </c>
      <c r="AC279">
        <v>418.57939433041298</v>
      </c>
      <c r="AD279">
        <v>1.74740505048252</v>
      </c>
      <c r="AE279">
        <v>0.47783645316727075</v>
      </c>
      <c r="AF279">
        <v>2.2565419737978698</v>
      </c>
      <c r="AG279">
        <v>0.39167911562721885</v>
      </c>
      <c r="AH279">
        <v>2.1368063555199299</v>
      </c>
      <c r="AI279">
        <v>3.987166935259737</v>
      </c>
      <c r="AJ279">
        <v>1.74841537043613</v>
      </c>
      <c r="AK279">
        <v>5.7446073546165097</v>
      </c>
      <c r="AL279">
        <v>2.92573760073219</v>
      </c>
      <c r="AM279">
        <v>140.8083504105</v>
      </c>
      <c r="AN279">
        <v>17.4141007349224</v>
      </c>
      <c r="AO279">
        <v>3.8195048520955002</v>
      </c>
      <c r="AP279">
        <v>5.6272582050149698</v>
      </c>
      <c r="AR279">
        <v>298.21086240870301</v>
      </c>
      <c r="AS279">
        <v>1.65763351379635</v>
      </c>
      <c r="AT279">
        <f t="shared" si="12"/>
        <v>269.01663917448366</v>
      </c>
      <c r="AU279">
        <v>1.65763351379635</v>
      </c>
      <c r="AV279">
        <v>1.22031991698814</v>
      </c>
      <c r="AW279">
        <v>2.1993523676428901</v>
      </c>
      <c r="AX279">
        <v>0.42631403269625601</v>
      </c>
      <c r="AZ279">
        <v>3562.6584219839101</v>
      </c>
      <c r="BA279">
        <v>2977.46557380289</v>
      </c>
      <c r="BB279">
        <v>30744.517624115</v>
      </c>
      <c r="BC279" s="47">
        <v>2104036.86584491</v>
      </c>
      <c r="BD279" s="1" t="s">
        <v>1083</v>
      </c>
      <c r="BE279" s="59"/>
      <c r="BF279" t="s">
        <v>1245</v>
      </c>
      <c r="BH279" s="63">
        <v>16.48</v>
      </c>
      <c r="BI279" s="63">
        <v>6.39</v>
      </c>
      <c r="BJ279" s="51">
        <f t="shared" si="13"/>
        <v>38.774271844660191</v>
      </c>
      <c r="BK279" s="22">
        <f>IF(BD279="A",SQRT(BJ279^2+systematic_uncertainties!C$5^2+systematic_uncertainties!C$6^2+systematic_uncertainties!C$7^2+systematic_uncertainties!C$10^2+systematic_uncertainties!C$11^2),SQRT(BJ279^2+systematic_uncertainties!C$5^2+systematic_uncertainties!C$8^2+systematic_uncertainties!C$9^2+systematic_uncertainties!C$10^2+systematic_uncertainties!C$11^2))</f>
        <v>38.776406015982928</v>
      </c>
      <c r="BL279" s="62">
        <f t="shared" si="14"/>
        <v>6.3903517114339872</v>
      </c>
      <c r="BO279" s="59"/>
      <c r="BP279" s="59"/>
    </row>
    <row r="280" spans="1:68" x14ac:dyDescent="0.25">
      <c r="A280">
        <v>662</v>
      </c>
      <c r="B280" t="s">
        <v>288</v>
      </c>
      <c r="C280">
        <v>29.69</v>
      </c>
      <c r="D280">
        <v>69.69</v>
      </c>
      <c r="E280">
        <v>40</v>
      </c>
      <c r="F280">
        <v>950000</v>
      </c>
      <c r="G280">
        <v>90.332321380219398</v>
      </c>
      <c r="H280">
        <v>2.8870416677753399</v>
      </c>
      <c r="I280">
        <v>55.922207180912899</v>
      </c>
      <c r="J280">
        <v>6.8271827755149896</v>
      </c>
      <c r="K280">
        <v>2130.0499087847002</v>
      </c>
      <c r="L280">
        <v>8.2694685173773799</v>
      </c>
      <c r="M280">
        <v>6313.5051916830398</v>
      </c>
      <c r="N280">
        <v>2.45518019596574</v>
      </c>
      <c r="O280">
        <v>151122.548226327</v>
      </c>
      <c r="P280">
        <v>2.0363131403749</v>
      </c>
      <c r="Q280">
        <v>230895.28508620401</v>
      </c>
      <c r="R280">
        <v>0.39862050258955001</v>
      </c>
      <c r="S280">
        <v>92681.4257142524</v>
      </c>
      <c r="T280">
        <v>2.6716817811756699</v>
      </c>
      <c r="U280">
        <v>1027.56595220743</v>
      </c>
      <c r="V280">
        <v>14.5854597482765</v>
      </c>
      <c r="W280">
        <v>2743.8755557920099</v>
      </c>
      <c r="X280">
        <v>2.9397133575361201</v>
      </c>
      <c r="Y280">
        <v>268.303219253142</v>
      </c>
      <c r="Z280">
        <v>2.3656555830470101</v>
      </c>
      <c r="AA280">
        <v>29629.4242559292</v>
      </c>
      <c r="AB280">
        <v>2.44964853600746</v>
      </c>
      <c r="AC280">
        <v>432.93934578240999</v>
      </c>
      <c r="AD280">
        <v>1.6875618203915701</v>
      </c>
      <c r="AE280">
        <v>0.44667930816072243</v>
      </c>
      <c r="AF280">
        <v>1.98128268908192</v>
      </c>
      <c r="AG280">
        <v>0.3761791524282479</v>
      </c>
      <c r="AH280">
        <v>2.3190191670754201</v>
      </c>
      <c r="AI280">
        <v>3.7671620614793908</v>
      </c>
      <c r="AJ280">
        <v>1.66286358248219</v>
      </c>
      <c r="AK280">
        <v>6.2122222107561296</v>
      </c>
      <c r="AL280">
        <v>2.24657976416316</v>
      </c>
      <c r="AM280">
        <v>149.64465491118099</v>
      </c>
      <c r="AN280">
        <v>13.6293919205739</v>
      </c>
      <c r="AO280">
        <v>3.7224914151993498</v>
      </c>
      <c r="AP280">
        <v>4.9995486047599398</v>
      </c>
      <c r="AR280">
        <v>319.496529108419</v>
      </c>
      <c r="AS280">
        <v>1.3681335331380899</v>
      </c>
      <c r="AT280">
        <f t="shared" si="12"/>
        <v>288.21848337255977</v>
      </c>
      <c r="AU280">
        <v>1.3681335331380899</v>
      </c>
      <c r="AV280">
        <v>1.18753624694657</v>
      </c>
      <c r="AW280">
        <v>1.89206026685663</v>
      </c>
      <c r="AX280">
        <v>0.69310604108965501</v>
      </c>
      <c r="AZ280">
        <v>3202.1553992805698</v>
      </c>
      <c r="BA280">
        <v>2750.4771225813702</v>
      </c>
      <c r="BB280">
        <v>27908.850690458999</v>
      </c>
      <c r="BC280" s="47">
        <v>2091824.75048306</v>
      </c>
      <c r="BD280" s="1" t="s">
        <v>1083</v>
      </c>
      <c r="BE280" s="59"/>
      <c r="BF280" t="s">
        <v>1245</v>
      </c>
      <c r="BH280" s="63">
        <v>21.64</v>
      </c>
      <c r="BI280" s="63">
        <v>5.28</v>
      </c>
      <c r="BJ280" s="51">
        <f t="shared" si="13"/>
        <v>24.399260628465804</v>
      </c>
      <c r="BK280" s="22">
        <f>IF(BD280="A",SQRT(BJ280^2+systematic_uncertainties!C$5^2+systematic_uncertainties!C$6^2+systematic_uncertainties!C$7^2+systematic_uncertainties!C$10^2+systematic_uncertainties!C$11^2),SQRT(BJ280^2+systematic_uncertainties!C$5^2+systematic_uncertainties!C$8^2+systematic_uncertainties!C$9^2+systematic_uncertainties!C$10^2+systematic_uncertainties!C$11^2))</f>
        <v>24.402652020806077</v>
      </c>
      <c r="BL280" s="62">
        <f t="shared" si="14"/>
        <v>5.2807338973024347</v>
      </c>
      <c r="BO280" s="59"/>
      <c r="BP280" s="59"/>
    </row>
    <row r="281" spans="1:68" x14ac:dyDescent="0.25">
      <c r="A281">
        <v>663</v>
      </c>
      <c r="B281" t="s">
        <v>289</v>
      </c>
      <c r="C281">
        <v>29.689</v>
      </c>
      <c r="D281">
        <v>69.688999999999993</v>
      </c>
      <c r="E281">
        <v>40</v>
      </c>
      <c r="F281">
        <v>950000</v>
      </c>
      <c r="G281">
        <v>73.690297368624101</v>
      </c>
      <c r="H281">
        <v>2.962596403344</v>
      </c>
      <c r="I281">
        <v>57.554598218893702</v>
      </c>
      <c r="J281">
        <v>6.6018943081456998</v>
      </c>
      <c r="K281">
        <v>2512.89150546883</v>
      </c>
      <c r="L281">
        <v>7.0154701312442196</v>
      </c>
      <c r="M281">
        <v>5331.4102117804396</v>
      </c>
      <c r="N281">
        <v>2.49010271843769</v>
      </c>
      <c r="O281">
        <v>158481.07143257401</v>
      </c>
      <c r="P281">
        <v>1.9356246055736099</v>
      </c>
      <c r="Q281">
        <v>226618.634423727</v>
      </c>
      <c r="R281">
        <v>0.39862050258955001</v>
      </c>
      <c r="S281">
        <v>91355.868027439297</v>
      </c>
      <c r="T281">
        <v>2.0601319351963698</v>
      </c>
      <c r="U281">
        <v>937.434523934975</v>
      </c>
      <c r="V281">
        <v>15.420852510144</v>
      </c>
      <c r="W281">
        <v>2733.1844695258001</v>
      </c>
      <c r="X281">
        <v>2.6811572703700399</v>
      </c>
      <c r="Y281">
        <v>234.49959369652299</v>
      </c>
      <c r="Z281">
        <v>2.47616442453986</v>
      </c>
      <c r="AA281">
        <v>28183.983508304598</v>
      </c>
      <c r="AB281">
        <v>2.7155738174105699</v>
      </c>
      <c r="AC281">
        <v>436.51595123386198</v>
      </c>
      <c r="AD281">
        <v>1.5333422952184299</v>
      </c>
      <c r="AE281">
        <v>0.40342317813335538</v>
      </c>
      <c r="AF281">
        <v>1.9776379391182</v>
      </c>
      <c r="AG281">
        <v>0.61229610470254181</v>
      </c>
      <c r="AH281">
        <v>2.0141223790225</v>
      </c>
      <c r="AI281">
        <v>3.3802336232172991</v>
      </c>
      <c r="AJ281">
        <v>1.6222210128053101</v>
      </c>
      <c r="AK281">
        <v>6.4039214865424299</v>
      </c>
      <c r="AL281">
        <v>2.9437091420046899</v>
      </c>
      <c r="AM281">
        <v>175.545123288062</v>
      </c>
      <c r="AN281">
        <v>12.7110299084788</v>
      </c>
      <c r="AO281">
        <v>3.77593316557935</v>
      </c>
      <c r="AP281">
        <v>4.2963774920046998</v>
      </c>
      <c r="AR281">
        <v>197.71176666734101</v>
      </c>
      <c r="AS281">
        <v>1.9817883624627901</v>
      </c>
      <c r="AT281">
        <f t="shared" ref="AT281:AT344" si="15">AR281*((EXP(1859.3*0.000013972)-1)/(EXP(2058.2*0.000013972)-1))</f>
        <v>178.3561958960538</v>
      </c>
      <c r="AU281">
        <v>1.9817883624627901</v>
      </c>
      <c r="AV281">
        <v>0.65859729612986395</v>
      </c>
      <c r="AW281">
        <v>2.4200745544587399</v>
      </c>
      <c r="AX281">
        <v>0.764175618719931</v>
      </c>
      <c r="AZ281">
        <v>2838.3796520596702</v>
      </c>
      <c r="BA281">
        <v>4396.7093610787597</v>
      </c>
      <c r="BB281">
        <v>24573.185366093901</v>
      </c>
      <c r="BC281" s="47">
        <v>2068748.90002393</v>
      </c>
      <c r="BD281" s="1" t="s">
        <v>1083</v>
      </c>
      <c r="BE281" s="59" t="s">
        <v>1224</v>
      </c>
      <c r="BH281" s="63">
        <v>197.86</v>
      </c>
      <c r="BI281" s="63">
        <v>8.6</v>
      </c>
      <c r="BJ281" s="51">
        <f t="shared" si="13"/>
        <v>4.3465076316587483</v>
      </c>
      <c r="BK281" s="22">
        <f>IF(BD281="A",SQRT(BJ281^2+systematic_uncertainties!C$5^2+systematic_uncertainties!C$6^2+systematic_uncertainties!C$7^2+systematic_uncertainties!C$10^2+systematic_uncertainties!C$11^2),SQRT(BJ281^2+systematic_uncertainties!C$5^2+systematic_uncertainties!C$8^2+systematic_uncertainties!C$9^2+systematic_uncertainties!C$10^2+systematic_uncertainties!C$11^2))</f>
        <v>4.3655051282545765</v>
      </c>
      <c r="BL281" s="62">
        <f t="shared" si="14"/>
        <v>8.6375884467645054</v>
      </c>
      <c r="BO281" s="59"/>
      <c r="BP281" s="59"/>
    </row>
    <row r="282" spans="1:68" x14ac:dyDescent="0.25">
      <c r="A282">
        <v>664</v>
      </c>
      <c r="B282" t="s">
        <v>290</v>
      </c>
      <c r="C282">
        <v>30.027000000000001</v>
      </c>
      <c r="D282">
        <v>70.027000000000001</v>
      </c>
      <c r="E282">
        <v>40</v>
      </c>
      <c r="F282">
        <v>950000</v>
      </c>
      <c r="G282">
        <v>81.851689577773897</v>
      </c>
      <c r="H282">
        <v>2.28031061380472</v>
      </c>
      <c r="I282">
        <v>58.8565134533956</v>
      </c>
      <c r="J282">
        <v>6.0242642383016802</v>
      </c>
      <c r="K282">
        <v>2177.7149037371</v>
      </c>
      <c r="L282">
        <v>5.0440394864913296</v>
      </c>
      <c r="M282">
        <v>5653.9465056412801</v>
      </c>
      <c r="N282">
        <v>2.6046330026734799</v>
      </c>
      <c r="O282">
        <v>154931.93575944201</v>
      </c>
      <c r="P282">
        <v>1.7802315710579999</v>
      </c>
      <c r="Q282">
        <v>229374.17986996399</v>
      </c>
      <c r="R282">
        <v>0.39862050258955001</v>
      </c>
      <c r="S282">
        <v>92725.201348051007</v>
      </c>
      <c r="T282">
        <v>2.7056050367494602</v>
      </c>
      <c r="U282">
        <v>916.02339982867102</v>
      </c>
      <c r="V282">
        <v>15.599995368850699</v>
      </c>
      <c r="W282">
        <v>2504.9530517595999</v>
      </c>
      <c r="X282">
        <v>2.6549501791410202</v>
      </c>
      <c r="Y282">
        <v>243.42025981789101</v>
      </c>
      <c r="Z282">
        <v>2.1976429271560902</v>
      </c>
      <c r="AA282">
        <v>27798.901678340299</v>
      </c>
      <c r="AB282">
        <v>2.12973044937196</v>
      </c>
      <c r="AC282">
        <v>434.07268355245299</v>
      </c>
      <c r="AD282">
        <v>1.3304010945161</v>
      </c>
      <c r="AE282">
        <v>0.32433354917874285</v>
      </c>
      <c r="AF282">
        <v>1.9615674899817199</v>
      </c>
      <c r="AG282">
        <v>0.47939134222155072</v>
      </c>
      <c r="AH282">
        <v>1.94955289929355</v>
      </c>
      <c r="AI282">
        <v>2.7236859561794944</v>
      </c>
      <c r="AJ282">
        <v>1.35779607103737</v>
      </c>
      <c r="AK282">
        <v>6.3201592646389404</v>
      </c>
      <c r="AL282">
        <v>2.3129426811295399</v>
      </c>
      <c r="AM282">
        <v>135.83352918251899</v>
      </c>
      <c r="AN282">
        <v>14.440596710524201</v>
      </c>
      <c r="AO282">
        <v>3.1342435069614401</v>
      </c>
      <c r="AP282">
        <v>4.5969831275624404</v>
      </c>
      <c r="AR282">
        <v>251.421932479828</v>
      </c>
      <c r="AS282">
        <v>1.45796519707589</v>
      </c>
      <c r="AT282">
        <f t="shared" si="15"/>
        <v>226.80824817769405</v>
      </c>
      <c r="AU282">
        <v>1.45796519707589</v>
      </c>
      <c r="AV282">
        <v>0.676741280983299</v>
      </c>
      <c r="AW282">
        <v>2.1383769823772201</v>
      </c>
      <c r="AX282">
        <v>0.60571164914278397</v>
      </c>
      <c r="AZ282">
        <v>2280.5162045736502</v>
      </c>
      <c r="BA282">
        <v>3438.7831700942502</v>
      </c>
      <c r="BB282">
        <v>19775.568430371</v>
      </c>
      <c r="BC282" s="47">
        <v>2056620.3161811801</v>
      </c>
      <c r="BD282" s="1" t="s">
        <v>1083</v>
      </c>
      <c r="BE282" s="59" t="s">
        <v>1224</v>
      </c>
      <c r="BH282" s="63">
        <v>151.24</v>
      </c>
      <c r="BI282" s="63">
        <v>5.43</v>
      </c>
      <c r="BJ282" s="51">
        <f t="shared" si="13"/>
        <v>3.5903200211584232</v>
      </c>
      <c r="BK282" s="22">
        <f>IF(BD282="A",SQRT(BJ282^2+systematic_uncertainties!C$5^2+systematic_uncertainties!C$6^2+systematic_uncertainties!C$7^2+systematic_uncertainties!C$10^2+systematic_uncertainties!C$11^2),SQRT(BJ282^2+systematic_uncertainties!C$5^2+systematic_uncertainties!C$8^2+systematic_uncertainties!C$9^2+systematic_uncertainties!C$10^2+systematic_uncertainties!C$11^2))</f>
        <v>3.6132954884814334</v>
      </c>
      <c r="BL282" s="62">
        <f t="shared" si="14"/>
        <v>5.4647480967793207</v>
      </c>
      <c r="BO282" s="59"/>
      <c r="BP282" s="59"/>
    </row>
    <row r="283" spans="1:68" x14ac:dyDescent="0.25">
      <c r="A283">
        <v>666</v>
      </c>
      <c r="B283" t="s">
        <v>291</v>
      </c>
      <c r="C283">
        <v>46.069000000000003</v>
      </c>
      <c r="D283">
        <v>69.688999999999993</v>
      </c>
      <c r="E283">
        <v>23.62</v>
      </c>
      <c r="F283">
        <v>950000</v>
      </c>
      <c r="G283">
        <v>74.505985939085406</v>
      </c>
      <c r="H283">
        <v>4.06954090835388</v>
      </c>
      <c r="I283">
        <v>56.0207597952814</v>
      </c>
      <c r="J283">
        <v>9.6040331434010096</v>
      </c>
      <c r="K283">
        <v>2266.42243389449</v>
      </c>
      <c r="L283">
        <v>15.899761440208</v>
      </c>
      <c r="M283">
        <v>5587.5421160197702</v>
      </c>
      <c r="N283">
        <v>3.0973859470605598</v>
      </c>
      <c r="O283">
        <v>143834.20341896801</v>
      </c>
      <c r="P283">
        <v>2.5518703025287701</v>
      </c>
      <c r="Q283">
        <v>246582.74786560301</v>
      </c>
      <c r="R283">
        <v>0.51693858186517805</v>
      </c>
      <c r="S283">
        <v>81664.236997186803</v>
      </c>
      <c r="T283">
        <v>3.2468252084567202</v>
      </c>
      <c r="U283">
        <v>1193.6119862042401</v>
      </c>
      <c r="V283">
        <v>18.968662793014001</v>
      </c>
      <c r="W283">
        <v>2604.7852607414102</v>
      </c>
      <c r="X283">
        <v>3.4952686157184401</v>
      </c>
      <c r="Y283">
        <v>235.988403667358</v>
      </c>
      <c r="Z283">
        <v>3.7436694274971201</v>
      </c>
      <c r="AA283">
        <v>25442.677256803501</v>
      </c>
      <c r="AB283">
        <v>2.4105225085198998</v>
      </c>
      <c r="AC283">
        <v>373.78901721889201</v>
      </c>
      <c r="AD283">
        <v>2.1484387270195402</v>
      </c>
      <c r="AE283">
        <v>0.47843765290673101</v>
      </c>
      <c r="AF283">
        <v>3.0461086334658001</v>
      </c>
      <c r="AG283">
        <v>0.40201802483072857</v>
      </c>
      <c r="AH283">
        <v>2.9670937259660901</v>
      </c>
      <c r="AI283">
        <v>3.9695527642083697</v>
      </c>
      <c r="AJ283">
        <v>2.43616959815922</v>
      </c>
      <c r="AK283">
        <v>5.0973056623212001</v>
      </c>
      <c r="AL283">
        <v>2.9161008841927298</v>
      </c>
      <c r="AM283">
        <v>175.51214931518001</v>
      </c>
      <c r="AN283">
        <v>17.545307633135099</v>
      </c>
      <c r="AO283">
        <v>3.5898870949801598</v>
      </c>
      <c r="AP283">
        <v>5.78200738736557</v>
      </c>
      <c r="AR283">
        <v>256.22185788083101</v>
      </c>
      <c r="AS283">
        <v>1.8301204117873699</v>
      </c>
      <c r="AT283">
        <f t="shared" si="15"/>
        <v>231.13827086444772</v>
      </c>
      <c r="AU283">
        <v>1.8301204117873699</v>
      </c>
      <c r="AV283">
        <v>1.1905025936607101</v>
      </c>
      <c r="AW283">
        <v>2.4396947813208301</v>
      </c>
      <c r="AX283">
        <v>0.45086219823186502</v>
      </c>
      <c r="AZ283">
        <v>2989.6934531719198</v>
      </c>
      <c r="BA283">
        <v>2563.4164533124199</v>
      </c>
      <c r="BB283">
        <v>25606.882890174598</v>
      </c>
      <c r="BC283" s="47">
        <v>1573556.3114616</v>
      </c>
      <c r="BD283" s="1" t="s">
        <v>1083</v>
      </c>
      <c r="BE283" s="59"/>
      <c r="BH283" s="63">
        <v>26.27</v>
      </c>
      <c r="BI283" s="63">
        <v>7.93</v>
      </c>
      <c r="BJ283" s="51">
        <f t="shared" si="13"/>
        <v>30.186524552721732</v>
      </c>
      <c r="BK283" s="22">
        <f>IF(BD283="A",SQRT(BJ283^2+systematic_uncertainties!C$5^2+systematic_uncertainties!C$6^2+systematic_uncertainties!C$7^2+systematic_uncertainties!C$10^2+systematic_uncertainties!C$11^2),SQRT(BJ283^2+systematic_uncertainties!C$5^2+systematic_uncertainties!C$8^2+systematic_uncertainties!C$9^2+systematic_uncertainties!C$10^2+systematic_uncertainties!C$11^2))</f>
        <v>30.189265824210121</v>
      </c>
      <c r="BL283" s="62">
        <f t="shared" si="14"/>
        <v>7.9307201320199985</v>
      </c>
      <c r="BO283" s="59"/>
      <c r="BP283" s="59"/>
    </row>
    <row r="284" spans="1:68" x14ac:dyDescent="0.25">
      <c r="A284">
        <v>667</v>
      </c>
      <c r="B284" t="s">
        <v>292</v>
      </c>
      <c r="C284">
        <v>29.689</v>
      </c>
      <c r="D284">
        <v>44.442999999999998</v>
      </c>
      <c r="E284">
        <v>14.754</v>
      </c>
      <c r="F284">
        <v>950000</v>
      </c>
      <c r="G284">
        <v>40.645086827948099</v>
      </c>
      <c r="H284">
        <v>5.4563149344234496</v>
      </c>
      <c r="I284">
        <v>30.908021923389398</v>
      </c>
      <c r="J284">
        <v>13.9997191717753</v>
      </c>
      <c r="K284">
        <v>31473.3474629177</v>
      </c>
      <c r="L284">
        <v>6.2841061869968504</v>
      </c>
      <c r="M284">
        <v>2967.5286741732002</v>
      </c>
      <c r="N284">
        <v>4.2955803923313702</v>
      </c>
      <c r="O284">
        <v>126706.74077644901</v>
      </c>
      <c r="P284">
        <v>4.0574473081058402</v>
      </c>
      <c r="Q284">
        <v>267684.29485227499</v>
      </c>
      <c r="R284">
        <v>0.64455165913547896</v>
      </c>
      <c r="S284">
        <v>51536.945950371301</v>
      </c>
      <c r="T284">
        <v>3.88932937673464</v>
      </c>
      <c r="U284">
        <v>4135.1944990189804</v>
      </c>
      <c r="V284">
        <v>17.245813653428701</v>
      </c>
      <c r="W284">
        <v>1646.5003138391201</v>
      </c>
      <c r="X284">
        <v>4.3439403446606999</v>
      </c>
      <c r="Y284">
        <v>145.251895496098</v>
      </c>
      <c r="Z284">
        <v>7.1314873001738404</v>
      </c>
      <c r="AA284">
        <v>14943.800081941499</v>
      </c>
      <c r="AB284">
        <v>4.7758333038347898</v>
      </c>
      <c r="AC284">
        <v>217.196915230998</v>
      </c>
      <c r="AD284">
        <v>2.4982275776576701</v>
      </c>
      <c r="AE284">
        <v>2.3708154067521239</v>
      </c>
      <c r="AF284">
        <v>5.6438470825589802</v>
      </c>
      <c r="AG284">
        <v>1.830410136231899</v>
      </c>
      <c r="AH284">
        <v>5.7067684014774001</v>
      </c>
      <c r="AI284">
        <v>19.952876341309427</v>
      </c>
      <c r="AJ284">
        <v>5.3845237406855304</v>
      </c>
      <c r="AK284">
        <v>2.7392712128039798</v>
      </c>
      <c r="AL284">
        <v>5.0398387995838503</v>
      </c>
      <c r="AM284">
        <v>79.6415731081605</v>
      </c>
      <c r="AN284">
        <v>29.5624540052263</v>
      </c>
      <c r="AO284">
        <v>6.5667334108442397</v>
      </c>
      <c r="AP284">
        <v>7.89739268489559</v>
      </c>
      <c r="AR284">
        <v>33.198444796774098</v>
      </c>
      <c r="AS284">
        <v>5.0939484559695201</v>
      </c>
      <c r="AT284">
        <f t="shared" si="15"/>
        <v>29.948386094694957</v>
      </c>
      <c r="AU284">
        <v>5.0939484559695201</v>
      </c>
      <c r="AV284">
        <v>1.2998121638770099</v>
      </c>
      <c r="AW284">
        <v>1.2889651981625401</v>
      </c>
      <c r="AX284">
        <v>0.25809986562158599</v>
      </c>
      <c r="AZ284">
        <v>18241.233485531298</v>
      </c>
      <c r="BA284">
        <v>14365.7021292516</v>
      </c>
      <c r="BB284">
        <v>158311.42133800499</v>
      </c>
      <c r="BC284" s="47">
        <v>1122142.81960795</v>
      </c>
      <c r="BD284" s="1" t="s">
        <v>1082</v>
      </c>
      <c r="BE284" s="59"/>
      <c r="BH284" s="63" t="s">
        <v>1080</v>
      </c>
      <c r="BI284" s="51"/>
      <c r="BJ284" s="51"/>
      <c r="BO284" s="59"/>
      <c r="BP284" s="59"/>
    </row>
    <row r="285" spans="1:68" x14ac:dyDescent="0.25">
      <c r="A285">
        <v>668</v>
      </c>
      <c r="B285" t="s">
        <v>293</v>
      </c>
      <c r="C285">
        <v>30.029</v>
      </c>
      <c r="D285">
        <v>70.028999999999996</v>
      </c>
      <c r="E285">
        <v>40</v>
      </c>
      <c r="F285">
        <v>950000</v>
      </c>
      <c r="G285">
        <v>78.766180954654303</v>
      </c>
      <c r="H285">
        <v>2.3594362495730201</v>
      </c>
      <c r="I285">
        <v>56.656279094948403</v>
      </c>
      <c r="J285">
        <v>7.4935697811068396</v>
      </c>
      <c r="K285">
        <v>2298.5611662893498</v>
      </c>
      <c r="L285">
        <v>8.8129024085652894</v>
      </c>
      <c r="M285">
        <v>5858.6110683053403</v>
      </c>
      <c r="N285">
        <v>1.70535231319818</v>
      </c>
      <c r="O285">
        <v>155228.11977558001</v>
      </c>
      <c r="P285">
        <v>1.85372732954703</v>
      </c>
      <c r="Q285">
        <v>229512.65763079101</v>
      </c>
      <c r="R285">
        <v>0.39862050258955001</v>
      </c>
      <c r="S285">
        <v>91037.551982109202</v>
      </c>
      <c r="T285">
        <v>2.0235733320870199</v>
      </c>
      <c r="U285">
        <v>1157.90109934677</v>
      </c>
      <c r="V285">
        <v>13.938520212255799</v>
      </c>
      <c r="W285">
        <v>2969.44007461294</v>
      </c>
      <c r="X285">
        <v>2.2910157252563699</v>
      </c>
      <c r="Y285">
        <v>246.66283771166599</v>
      </c>
      <c r="Z285">
        <v>2.1866812602197001</v>
      </c>
      <c r="AA285">
        <v>27471.021237184901</v>
      </c>
      <c r="AB285">
        <v>1.99912415883158</v>
      </c>
      <c r="AC285">
        <v>417.69957666353201</v>
      </c>
      <c r="AD285">
        <v>1.26078577957383</v>
      </c>
      <c r="AE285">
        <v>0.493600815769489</v>
      </c>
      <c r="AF285">
        <v>1.90562037284678</v>
      </c>
      <c r="AG285">
        <v>0.43739458018535043</v>
      </c>
      <c r="AH285">
        <v>1.8358846105129101</v>
      </c>
      <c r="AI285">
        <v>4.1534512822025409</v>
      </c>
      <c r="AJ285">
        <v>1.4290520829356399</v>
      </c>
      <c r="AK285">
        <v>6.17202799925552</v>
      </c>
      <c r="AL285">
        <v>2.3678284458114698</v>
      </c>
      <c r="AM285">
        <v>142.65732270575199</v>
      </c>
      <c r="AN285">
        <v>14.154101626978401</v>
      </c>
      <c r="AO285">
        <v>4.1605711500217497</v>
      </c>
      <c r="AP285">
        <v>3.8453230099561901</v>
      </c>
      <c r="AR285">
        <v>264.87832368084003</v>
      </c>
      <c r="AS285">
        <v>1.3251200523607201</v>
      </c>
      <c r="AT285">
        <f t="shared" si="15"/>
        <v>238.94728666567536</v>
      </c>
      <c r="AU285">
        <v>1.3251200523607201</v>
      </c>
      <c r="AV285">
        <v>1.12828246348914</v>
      </c>
      <c r="AW285">
        <v>1.95468062967404</v>
      </c>
      <c r="AX285">
        <v>0.39688991164633097</v>
      </c>
      <c r="AZ285">
        <v>3440.0918506852699</v>
      </c>
      <c r="BA285">
        <v>3110.0028704660899</v>
      </c>
      <c r="BB285">
        <v>29898.215394503699</v>
      </c>
      <c r="BC285" s="47">
        <v>1961417.6924863099</v>
      </c>
      <c r="BD285" s="1" t="s">
        <v>1083</v>
      </c>
      <c r="BE285" s="59" t="s">
        <v>1224</v>
      </c>
      <c r="BH285" s="63">
        <v>39.729999999999997</v>
      </c>
      <c r="BI285" s="63">
        <v>6.14</v>
      </c>
      <c r="BJ285" s="51">
        <f t="shared" si="13"/>
        <v>15.454316637301787</v>
      </c>
      <c r="BK285" s="22">
        <f>IF(BD285="A",SQRT(BJ285^2+systematic_uncertainties!C$5^2+systematic_uncertainties!C$6^2+systematic_uncertainties!C$7^2+systematic_uncertainties!C$10^2+systematic_uncertainties!C$11^2),SQRT(BJ285^2+systematic_uncertainties!C$5^2+systematic_uncertainties!C$8^2+systematic_uncertainties!C$9^2+systematic_uncertainties!C$10^2+systematic_uncertainties!C$11^2))</f>
        <v>15.459670409123607</v>
      </c>
      <c r="BL285" s="62">
        <f t="shared" si="14"/>
        <v>6.1421270535448089</v>
      </c>
      <c r="BO285" s="59"/>
      <c r="BP285" s="59"/>
    </row>
    <row r="286" spans="1:68" x14ac:dyDescent="0.25">
      <c r="A286">
        <v>669</v>
      </c>
      <c r="B286" t="s">
        <v>294</v>
      </c>
      <c r="C286">
        <v>42.343000000000004</v>
      </c>
      <c r="D286">
        <v>54.771000000000001</v>
      </c>
      <c r="E286">
        <v>12.428000000000001</v>
      </c>
      <c r="F286">
        <v>950000</v>
      </c>
      <c r="G286">
        <v>82.171949817210603</v>
      </c>
      <c r="H286">
        <v>5.9004736714206203</v>
      </c>
      <c r="I286">
        <v>50.286021238252403</v>
      </c>
      <c r="J286">
        <v>12.3474656331041</v>
      </c>
      <c r="K286">
        <v>7572.0371444481098</v>
      </c>
      <c r="L286">
        <v>5.8937732117511299</v>
      </c>
      <c r="M286">
        <v>5416.0684265235604</v>
      </c>
      <c r="N286">
        <v>3.4045100719068802</v>
      </c>
      <c r="O286">
        <v>148207.60764808999</v>
      </c>
      <c r="P286">
        <v>2.9779177449537402</v>
      </c>
      <c r="Q286">
        <v>230948.58206928801</v>
      </c>
      <c r="R286">
        <v>0.71158691120859596</v>
      </c>
      <c r="S286">
        <v>88196.343198345494</v>
      </c>
      <c r="T286">
        <v>9.3549651115425405</v>
      </c>
      <c r="U286">
        <v>2278.77845712615</v>
      </c>
      <c r="V286">
        <v>18.1951772450969</v>
      </c>
      <c r="W286">
        <v>2974.9119764613502</v>
      </c>
      <c r="X286">
        <v>4.00111596073019</v>
      </c>
      <c r="Y286">
        <v>225.19427293837299</v>
      </c>
      <c r="Z286">
        <v>3.9657159715316501</v>
      </c>
      <c r="AA286">
        <v>31949.9943871217</v>
      </c>
      <c r="AB286">
        <v>5.8751841481521296</v>
      </c>
      <c r="AC286">
        <v>385.71753926435002</v>
      </c>
      <c r="AD286">
        <v>2.6624961871127302</v>
      </c>
      <c r="AE286">
        <v>1.3777974956393466</v>
      </c>
      <c r="AF286">
        <v>2.89124942420383</v>
      </c>
      <c r="AG286">
        <v>1.0539487454797625</v>
      </c>
      <c r="AH286">
        <v>3.2766221941995499</v>
      </c>
      <c r="AI286">
        <v>11.359112360398129</v>
      </c>
      <c r="AJ286">
        <v>2.86720103369831</v>
      </c>
      <c r="AK286">
        <v>6.2419451655358102</v>
      </c>
      <c r="AL286">
        <v>3.5575493173246699</v>
      </c>
      <c r="AM286">
        <v>112.043036260165</v>
      </c>
      <c r="AN286">
        <v>29.2403134768747</v>
      </c>
      <c r="AO286">
        <v>5.0993563665706203</v>
      </c>
      <c r="AP286">
        <v>7.2014771919107501</v>
      </c>
      <c r="AR286">
        <v>100.945468241081</v>
      </c>
      <c r="AS286">
        <v>2.0782513330283399</v>
      </c>
      <c r="AT286">
        <f t="shared" si="15"/>
        <v>91.063116838756926</v>
      </c>
      <c r="AU286">
        <v>2.0782513330283399</v>
      </c>
      <c r="AV286">
        <v>1.3067109041754501</v>
      </c>
      <c r="AW286">
        <v>2.5683013970664801</v>
      </c>
      <c r="AX286">
        <v>0.54310912863146199</v>
      </c>
      <c r="AZ286">
        <v>9382.1802112832302</v>
      </c>
      <c r="BA286">
        <v>7324.3986631356702</v>
      </c>
      <c r="BB286">
        <v>79873.042844721698</v>
      </c>
      <c r="BC286" s="47">
        <v>1769187.7408334599</v>
      </c>
      <c r="BD286" s="1" t="s">
        <v>1083</v>
      </c>
      <c r="BE286" s="59" t="s">
        <v>1224</v>
      </c>
      <c r="BH286" s="63" t="s">
        <v>1080</v>
      </c>
      <c r="BI286" s="51"/>
      <c r="BJ286" s="51"/>
      <c r="BO286" s="59"/>
      <c r="BP286" s="59"/>
    </row>
    <row r="287" spans="1:68" x14ac:dyDescent="0.25">
      <c r="A287">
        <v>670</v>
      </c>
      <c r="B287" t="s">
        <v>295</v>
      </c>
      <c r="C287">
        <v>30.504999999999999</v>
      </c>
      <c r="D287">
        <v>40.262</v>
      </c>
      <c r="E287">
        <v>9.7569999999999997</v>
      </c>
      <c r="F287">
        <v>950000</v>
      </c>
      <c r="G287">
        <v>71.955335488884501</v>
      </c>
      <c r="H287">
        <v>5.0701731381645097</v>
      </c>
      <c r="I287">
        <v>50.242115632978198</v>
      </c>
      <c r="J287">
        <v>12.758823400799701</v>
      </c>
      <c r="K287">
        <v>6232.1961079358698</v>
      </c>
      <c r="L287">
        <v>5.59189505953562</v>
      </c>
      <c r="M287">
        <v>5112.2074012661196</v>
      </c>
      <c r="N287">
        <v>4.2270695640140703</v>
      </c>
      <c r="O287">
        <v>153978.78629846199</v>
      </c>
      <c r="P287">
        <v>4.0675494037223201</v>
      </c>
      <c r="Q287">
        <v>229628.293544482</v>
      </c>
      <c r="R287">
        <v>0.80573759690145597</v>
      </c>
      <c r="S287">
        <v>87273.685795260797</v>
      </c>
      <c r="T287">
        <v>5.7198805351962001</v>
      </c>
      <c r="U287">
        <v>2047.69762004212</v>
      </c>
      <c r="V287">
        <v>20.435413983672301</v>
      </c>
      <c r="W287">
        <v>3050.5292189453298</v>
      </c>
      <c r="X287">
        <v>4.6893577438506</v>
      </c>
      <c r="Y287">
        <v>216.19861040079601</v>
      </c>
      <c r="Z287">
        <v>4.2263876537057596</v>
      </c>
      <c r="AA287">
        <v>28476.6604644906</v>
      </c>
      <c r="AB287">
        <v>5.2327424837860699</v>
      </c>
      <c r="AC287">
        <v>406.82316546793601</v>
      </c>
      <c r="AD287">
        <v>3.2820150433155102</v>
      </c>
      <c r="AE287">
        <v>1.0192046759476883</v>
      </c>
      <c r="AF287">
        <v>4.7464456719697701</v>
      </c>
      <c r="AG287">
        <v>1.0010512460664673</v>
      </c>
      <c r="AH287">
        <v>3.2357746323650902</v>
      </c>
      <c r="AI287">
        <v>8.5033559585368472</v>
      </c>
      <c r="AJ287">
        <v>4.3258644102717403</v>
      </c>
      <c r="AK287">
        <v>6.6459819267798599</v>
      </c>
      <c r="AL287">
        <v>4.4521366022116498</v>
      </c>
      <c r="AM287">
        <v>130.69762406918301</v>
      </c>
      <c r="AN287">
        <v>28.345689134437201</v>
      </c>
      <c r="AO287">
        <v>5.6397368533398797</v>
      </c>
      <c r="AP287">
        <v>6.4395402776724104</v>
      </c>
      <c r="AR287">
        <v>114.349415176946</v>
      </c>
      <c r="AS287">
        <v>2.69393779449205</v>
      </c>
      <c r="AT287">
        <f t="shared" si="15"/>
        <v>103.15484524607965</v>
      </c>
      <c r="AU287">
        <v>2.69393779449205</v>
      </c>
      <c r="AV287">
        <v>1.0168873003824099</v>
      </c>
      <c r="AW287">
        <v>3.29919833727755</v>
      </c>
      <c r="AX287">
        <v>-0.12281645534515601</v>
      </c>
      <c r="AZ287">
        <v>7867.2965857825802</v>
      </c>
      <c r="BA287">
        <v>7889.0063911776997</v>
      </c>
      <c r="BB287">
        <v>67830.645907258993</v>
      </c>
      <c r="BC287" s="47">
        <v>2114487.39475699</v>
      </c>
      <c r="BD287" s="1" t="s">
        <v>1083</v>
      </c>
      <c r="BE287" s="59" t="s">
        <v>1224</v>
      </c>
      <c r="BH287" s="63">
        <v>151.32</v>
      </c>
      <c r="BI287" s="63">
        <v>18.77</v>
      </c>
      <c r="BJ287" s="51">
        <f t="shared" si="13"/>
        <v>12.404176579434312</v>
      </c>
      <c r="BK287" s="22">
        <f>IF(BD287="A",SQRT(BJ287^2+systematic_uncertainties!C$5^2+systematic_uncertainties!C$6^2+systematic_uncertainties!C$7^2+systematic_uncertainties!C$10^2+systematic_uncertainties!C$11^2),SQRT(BJ287^2+systematic_uncertainties!C$5^2+systematic_uncertainties!C$8^2+systematic_uncertainties!C$9^2+systematic_uncertainties!C$10^2+systematic_uncertainties!C$11^2))</f>
        <v>12.410846185757681</v>
      </c>
      <c r="BL287" s="62">
        <f t="shared" si="14"/>
        <v>18.780092448288521</v>
      </c>
      <c r="BO287" s="59"/>
      <c r="BP287" s="59"/>
    </row>
    <row r="288" spans="1:68" x14ac:dyDescent="0.25">
      <c r="A288">
        <v>670</v>
      </c>
      <c r="B288" t="s">
        <v>295</v>
      </c>
      <c r="C288">
        <v>46.069000000000003</v>
      </c>
      <c r="D288">
        <v>69.688999999999993</v>
      </c>
      <c r="E288">
        <v>23.62</v>
      </c>
      <c r="F288">
        <v>950000</v>
      </c>
      <c r="G288">
        <v>68.973350241455805</v>
      </c>
      <c r="H288">
        <v>2.9533776711194299</v>
      </c>
      <c r="I288">
        <v>56.2268474474294</v>
      </c>
      <c r="J288">
        <v>8.8401947776715506</v>
      </c>
      <c r="K288">
        <v>2404.4712828817701</v>
      </c>
      <c r="L288">
        <v>5.0857734859358299</v>
      </c>
      <c r="M288">
        <v>4875.7561120693699</v>
      </c>
      <c r="N288">
        <v>2.4467744465316899</v>
      </c>
      <c r="O288">
        <v>157238.664685834</v>
      </c>
      <c r="P288">
        <v>2.1195872723984701</v>
      </c>
      <c r="Q288">
        <v>227962.67328776099</v>
      </c>
      <c r="R288">
        <v>0.51693858186517805</v>
      </c>
      <c r="S288">
        <v>91504.687811908996</v>
      </c>
      <c r="T288">
        <v>2.6484207864929301</v>
      </c>
      <c r="U288">
        <v>912.39849688982997</v>
      </c>
      <c r="V288">
        <v>21.5003741484141</v>
      </c>
      <c r="W288">
        <v>3229.2026407794301</v>
      </c>
      <c r="X288">
        <v>2.6810598498220202</v>
      </c>
      <c r="Y288">
        <v>208.86242342652201</v>
      </c>
      <c r="Z288">
        <v>2.5775463186941798</v>
      </c>
      <c r="AA288">
        <v>27779.517685392999</v>
      </c>
      <c r="AB288">
        <v>3.9106692885658401</v>
      </c>
      <c r="AC288">
        <v>444.25201602278003</v>
      </c>
      <c r="AD288">
        <v>1.5544183150106901</v>
      </c>
      <c r="AE288">
        <v>0.47889558430788154</v>
      </c>
      <c r="AF288">
        <v>2.6250952123368498</v>
      </c>
      <c r="AG288">
        <v>0.67112247174861184</v>
      </c>
      <c r="AH288">
        <v>2.1380052333034598</v>
      </c>
      <c r="AI288">
        <v>4.0960525914973465</v>
      </c>
      <c r="AJ288">
        <v>2.1607934711305998</v>
      </c>
      <c r="AK288">
        <v>7.4676157417528701</v>
      </c>
      <c r="AL288">
        <v>2.4447014198517398</v>
      </c>
      <c r="AM288">
        <v>138.29656204467099</v>
      </c>
      <c r="AN288">
        <v>19.588062346700902</v>
      </c>
      <c r="AO288">
        <v>4.6031737583326002</v>
      </c>
      <c r="AP288">
        <v>5.1222330045876898</v>
      </c>
      <c r="AR288">
        <v>182.629000375532</v>
      </c>
      <c r="AS288">
        <v>1.42888384672477</v>
      </c>
      <c r="AT288">
        <f t="shared" si="15"/>
        <v>164.75000105625702</v>
      </c>
      <c r="AU288">
        <v>1.42888384672477</v>
      </c>
      <c r="AV288">
        <v>0.71435176741551298</v>
      </c>
      <c r="AW288">
        <v>2.3125558602116398</v>
      </c>
      <c r="AX288">
        <v>0.12566820470501</v>
      </c>
      <c r="AZ288">
        <v>3045.81331508933</v>
      </c>
      <c r="BA288">
        <v>4353.8980768218598</v>
      </c>
      <c r="BB288">
        <v>26873.5205465174</v>
      </c>
      <c r="BC288" s="47">
        <v>1903969.4695720801</v>
      </c>
      <c r="BD288" s="1" t="s">
        <v>1083</v>
      </c>
      <c r="BE288" s="59" t="s">
        <v>1224</v>
      </c>
      <c r="BH288" s="63">
        <v>195.61</v>
      </c>
      <c r="BI288" s="63">
        <v>6.87</v>
      </c>
      <c r="BJ288" s="51">
        <f t="shared" si="13"/>
        <v>3.5120903839272022</v>
      </c>
      <c r="BK288" s="22">
        <f>IF(BD288="A",SQRT(BJ288^2+systematic_uncertainties!C$5^2+systematic_uncertainties!C$6^2+systematic_uncertainties!C$7^2+systematic_uncertainties!C$10^2+systematic_uncertainties!C$11^2),SQRT(BJ288^2+systematic_uncertainties!C$5^2+systematic_uncertainties!C$8^2+systematic_uncertainties!C$9^2+systematic_uncertainties!C$10^2+systematic_uncertainties!C$11^2))</f>
        <v>3.5355742528793228</v>
      </c>
      <c r="BL288" s="62">
        <f t="shared" si="14"/>
        <v>6.9159367960572435</v>
      </c>
      <c r="BO288" s="59"/>
      <c r="BP288" s="59"/>
    </row>
    <row r="289" spans="1:68" x14ac:dyDescent="0.25">
      <c r="A289">
        <v>671</v>
      </c>
      <c r="B289" t="s">
        <v>296</v>
      </c>
      <c r="C289">
        <v>29.69</v>
      </c>
      <c r="D289">
        <v>69.69</v>
      </c>
      <c r="E289">
        <v>40</v>
      </c>
      <c r="F289">
        <v>950000</v>
      </c>
      <c r="G289">
        <v>70.776093873804996</v>
      </c>
      <c r="H289">
        <v>2.9014012436437802</v>
      </c>
      <c r="I289">
        <v>51.492228819575701</v>
      </c>
      <c r="J289">
        <v>6.8027727282019299</v>
      </c>
      <c r="K289">
        <v>4100.9684683489404</v>
      </c>
      <c r="L289">
        <v>7.8581152716666898</v>
      </c>
      <c r="M289">
        <v>5004.51981777942</v>
      </c>
      <c r="N289">
        <v>2.0795668045973401</v>
      </c>
      <c r="O289">
        <v>153721.92541160301</v>
      </c>
      <c r="P289">
        <v>2.1947317528771402</v>
      </c>
      <c r="Q289">
        <v>232314.80452623899</v>
      </c>
      <c r="R289">
        <v>0.39862050258955001</v>
      </c>
      <c r="S289">
        <v>88409.738675793298</v>
      </c>
      <c r="T289">
        <v>2.597347334762</v>
      </c>
      <c r="U289">
        <v>860.83519196720295</v>
      </c>
      <c r="V289">
        <v>16.254951343836598</v>
      </c>
      <c r="W289">
        <v>3017.4586063606598</v>
      </c>
      <c r="X289">
        <v>2.3481598667354402</v>
      </c>
      <c r="Y289">
        <v>218.86398164087001</v>
      </c>
      <c r="Z289">
        <v>2.1757368107847501</v>
      </c>
      <c r="AA289">
        <v>27016.8541342676</v>
      </c>
      <c r="AB289">
        <v>2.3681745514982002</v>
      </c>
      <c r="AC289">
        <v>413.44045247872299</v>
      </c>
      <c r="AD289">
        <v>1.5734227854646801</v>
      </c>
      <c r="AE289">
        <v>0.47415126211980968</v>
      </c>
      <c r="AF289">
        <v>3.5299507763048399</v>
      </c>
      <c r="AG289">
        <v>0.59569086516758041</v>
      </c>
      <c r="AH289">
        <v>2.3369195361015902</v>
      </c>
      <c r="AI289">
        <v>3.9630042479690251</v>
      </c>
      <c r="AJ289">
        <v>3.3038994183000301</v>
      </c>
      <c r="AK289">
        <v>6.5706515612974101</v>
      </c>
      <c r="AL289">
        <v>2.5976330453080099</v>
      </c>
      <c r="AM289">
        <v>140.00266150996401</v>
      </c>
      <c r="AN289">
        <v>14.3673210975307</v>
      </c>
      <c r="AO289">
        <v>4.5243709233043097</v>
      </c>
      <c r="AP289">
        <v>3.70049592309178</v>
      </c>
      <c r="AR289">
        <v>192.64115622349701</v>
      </c>
      <c r="AS289">
        <v>2.1715455877997001</v>
      </c>
      <c r="AT289">
        <f t="shared" si="15"/>
        <v>173.78198766920372</v>
      </c>
      <c r="AU289">
        <v>2.1715455877997001</v>
      </c>
      <c r="AV289">
        <v>0.79617661522063998</v>
      </c>
      <c r="AW289">
        <v>2.2962670151013498</v>
      </c>
      <c r="AX289">
        <v>-0.404832355345008</v>
      </c>
      <c r="AZ289">
        <v>3267.0311389798799</v>
      </c>
      <c r="BA289">
        <v>4187.0674615907301</v>
      </c>
      <c r="BB289">
        <v>28204.423434795299</v>
      </c>
      <c r="BC289" s="47">
        <v>1919468.04902792</v>
      </c>
      <c r="BD289" s="1" t="s">
        <v>1083</v>
      </c>
      <c r="BE289" s="59" t="s">
        <v>1224</v>
      </c>
      <c r="BH289" s="63">
        <v>159.61000000000001</v>
      </c>
      <c r="BI289" s="63">
        <v>5.82</v>
      </c>
      <c r="BJ289" s="51">
        <f t="shared" si="13"/>
        <v>3.6463880709228742</v>
      </c>
      <c r="BK289" s="22">
        <f>IF(BD289="A",SQRT(BJ289^2+systematic_uncertainties!C$5^2+systematic_uncertainties!C$6^2+systematic_uncertainties!C$7^2+systematic_uncertainties!C$10^2+systematic_uncertainties!C$11^2),SQRT(BJ289^2+systematic_uncertainties!C$5^2+systematic_uncertainties!C$8^2+systematic_uncertainties!C$9^2+systematic_uncertainties!C$10^2+systematic_uncertainties!C$11^2))</f>
        <v>3.6690124552143319</v>
      </c>
      <c r="BL289" s="62">
        <f t="shared" si="14"/>
        <v>5.8561107797675964</v>
      </c>
      <c r="BO289" s="59"/>
      <c r="BP289" s="59"/>
    </row>
    <row r="290" spans="1:68" x14ac:dyDescent="0.25">
      <c r="A290">
        <v>672</v>
      </c>
      <c r="B290" t="s">
        <v>297</v>
      </c>
      <c r="C290">
        <v>29.69</v>
      </c>
      <c r="D290">
        <v>69.69</v>
      </c>
      <c r="E290">
        <v>40</v>
      </c>
      <c r="F290">
        <v>950000</v>
      </c>
      <c r="G290">
        <v>73.058721161335299</v>
      </c>
      <c r="H290">
        <v>2.8340482735911698</v>
      </c>
      <c r="I290">
        <v>62.675605088305197</v>
      </c>
      <c r="J290">
        <v>5.7918718856462901</v>
      </c>
      <c r="K290">
        <v>2197.67305505681</v>
      </c>
      <c r="L290">
        <v>8.1919887117970092</v>
      </c>
      <c r="M290">
        <v>5168.2673497384803</v>
      </c>
      <c r="N290">
        <v>2.3593019231899399</v>
      </c>
      <c r="O290">
        <v>157499.17560691299</v>
      </c>
      <c r="P290">
        <v>2.2435261955004</v>
      </c>
      <c r="Q290">
        <v>227587.69917054399</v>
      </c>
      <c r="R290">
        <v>0.39862050258955001</v>
      </c>
      <c r="S290">
        <v>92417.124615998895</v>
      </c>
      <c r="T290">
        <v>2.30364573791387</v>
      </c>
      <c r="U290">
        <v>1020.15702010629</v>
      </c>
      <c r="V290">
        <v>14.9286469670168</v>
      </c>
      <c r="W290">
        <v>3148.1827942851801</v>
      </c>
      <c r="X290">
        <v>2.3245484565252301</v>
      </c>
      <c r="Y290">
        <v>225.049657461523</v>
      </c>
      <c r="Z290">
        <v>2.0496081236656698</v>
      </c>
      <c r="AA290">
        <v>26966.543144180101</v>
      </c>
      <c r="AB290">
        <v>2.24168239937985</v>
      </c>
      <c r="AC290">
        <v>431.778914204074</v>
      </c>
      <c r="AD290">
        <v>1.4786365505358401</v>
      </c>
      <c r="AE290">
        <v>0.4277254432704084</v>
      </c>
      <c r="AF290">
        <v>2.1663361403848498</v>
      </c>
      <c r="AG290">
        <v>0.54991557912470945</v>
      </c>
      <c r="AH290">
        <v>2.0748598792135402</v>
      </c>
      <c r="AI290">
        <v>3.609424245033769</v>
      </c>
      <c r="AJ290">
        <v>1.57489060565782</v>
      </c>
      <c r="AK290">
        <v>6.0394899421713903</v>
      </c>
      <c r="AL290">
        <v>2.75215436184823</v>
      </c>
      <c r="AM290">
        <v>139.11637622258999</v>
      </c>
      <c r="AN290">
        <v>14.403797217075001</v>
      </c>
      <c r="AO290">
        <v>3.95970729120048</v>
      </c>
      <c r="AP290">
        <v>4.3468030687760599</v>
      </c>
      <c r="AR290">
        <v>218.207507228065</v>
      </c>
      <c r="AS290">
        <v>1.30386535431447</v>
      </c>
      <c r="AT290">
        <f t="shared" si="15"/>
        <v>196.8454460813187</v>
      </c>
      <c r="AU290">
        <v>1.30386535431447</v>
      </c>
      <c r="AV290">
        <v>0.778555017131764</v>
      </c>
      <c r="AW290">
        <v>2.42866426434444</v>
      </c>
      <c r="AX290">
        <v>0.65809148989767796</v>
      </c>
      <c r="AZ290">
        <v>2947.5785029919198</v>
      </c>
      <c r="BA290">
        <v>3864.8014103986302</v>
      </c>
      <c r="BB290">
        <v>25724.109877631399</v>
      </c>
      <c r="BC290" s="47">
        <v>2005359.25504397</v>
      </c>
      <c r="BD290" s="1" t="s">
        <v>1083</v>
      </c>
      <c r="BE290" s="59" t="s">
        <v>1224</v>
      </c>
      <c r="BH290" s="63">
        <v>145.84</v>
      </c>
      <c r="BI290" s="63">
        <v>7.08</v>
      </c>
      <c r="BJ290" s="51">
        <f t="shared" si="13"/>
        <v>4.8546352166758089</v>
      </c>
      <c r="BK290" s="22">
        <f>IF(BD290="A",SQRT(BJ290^2+systematic_uncertainties!C$5^2+systematic_uncertainties!C$6^2+systematic_uncertainties!C$7^2+systematic_uncertainties!C$10^2+systematic_uncertainties!C$11^2),SQRT(BJ290^2+systematic_uncertainties!C$5^2+systematic_uncertainties!C$8^2+systematic_uncertainties!C$9^2+systematic_uncertainties!C$10^2+systematic_uncertainties!C$11^2))</f>
        <v>4.8716516213434478</v>
      </c>
      <c r="BL290" s="62">
        <f t="shared" si="14"/>
        <v>7.1048167245672849</v>
      </c>
      <c r="BO290" s="59"/>
      <c r="BP290" s="59"/>
    </row>
    <row r="291" spans="1:68" x14ac:dyDescent="0.25">
      <c r="A291">
        <v>673</v>
      </c>
      <c r="B291" t="s">
        <v>298</v>
      </c>
      <c r="C291">
        <v>29.69</v>
      </c>
      <c r="D291">
        <v>69.69</v>
      </c>
      <c r="E291">
        <v>40</v>
      </c>
      <c r="F291">
        <v>950000</v>
      </c>
      <c r="G291">
        <v>73.035542321602804</v>
      </c>
      <c r="H291">
        <v>3.1949684623553201</v>
      </c>
      <c r="I291">
        <v>56.432640712993702</v>
      </c>
      <c r="J291">
        <v>7.3968293119846402</v>
      </c>
      <c r="K291">
        <v>1987.59218586013</v>
      </c>
      <c r="L291">
        <v>3.9801445412241501</v>
      </c>
      <c r="M291">
        <v>5123.1311017266598</v>
      </c>
      <c r="N291">
        <v>4.6279375765602602</v>
      </c>
      <c r="O291">
        <v>157111.82880393401</v>
      </c>
      <c r="P291">
        <v>2.6145098939811602</v>
      </c>
      <c r="Q291">
        <v>228294.28597786801</v>
      </c>
      <c r="R291">
        <v>0.39862050258955001</v>
      </c>
      <c r="S291">
        <v>91523.146446604005</v>
      </c>
      <c r="T291">
        <v>2.78451372029713</v>
      </c>
      <c r="U291">
        <v>986.87201658403103</v>
      </c>
      <c r="V291">
        <v>15.0918641082395</v>
      </c>
      <c r="W291">
        <v>3284.63530911003</v>
      </c>
      <c r="X291">
        <v>2.98239411293279</v>
      </c>
      <c r="Y291">
        <v>222.03823017082399</v>
      </c>
      <c r="Z291">
        <v>2.7041222182148701</v>
      </c>
      <c r="AA291">
        <v>27344.186474435599</v>
      </c>
      <c r="AB291">
        <v>2.9530964346466</v>
      </c>
      <c r="AC291">
        <v>445.18010584377902</v>
      </c>
      <c r="AD291">
        <v>1.9678770818943401</v>
      </c>
      <c r="AE291">
        <v>0.4277489654931807</v>
      </c>
      <c r="AF291">
        <v>2.2273303686369901</v>
      </c>
      <c r="AG291">
        <v>0.60182259289714313</v>
      </c>
      <c r="AH291">
        <v>3.2915336277006202</v>
      </c>
      <c r="AI291">
        <v>3.5845882588546352</v>
      </c>
      <c r="AJ291">
        <v>2.1542349432168999</v>
      </c>
      <c r="AK291">
        <v>7.1028535468076202</v>
      </c>
      <c r="AL291">
        <v>2.7423645293885301</v>
      </c>
      <c r="AM291">
        <v>135.43848877320599</v>
      </c>
      <c r="AN291">
        <v>14.5150174824433</v>
      </c>
      <c r="AO291">
        <v>4.5518957991011</v>
      </c>
      <c r="AP291">
        <v>4.7892817259719402</v>
      </c>
      <c r="AR291">
        <v>205.64838261731799</v>
      </c>
      <c r="AS291">
        <v>2.6915833663609101</v>
      </c>
      <c r="AT291">
        <f t="shared" si="15"/>
        <v>185.51583365048023</v>
      </c>
      <c r="AU291">
        <v>2.6915833663609101</v>
      </c>
      <c r="AV291">
        <v>0.71159734290171095</v>
      </c>
      <c r="AW291">
        <v>2.2778652538822302</v>
      </c>
      <c r="AX291">
        <v>0.81092647508038296</v>
      </c>
      <c r="AZ291">
        <v>2982.6856009754702</v>
      </c>
      <c r="BA291">
        <v>4280.9133662534796</v>
      </c>
      <c r="BB291">
        <v>25831.670910831599</v>
      </c>
      <c r="BC291" s="47">
        <v>2091602.2103824499</v>
      </c>
      <c r="BD291" s="1" t="s">
        <v>1083</v>
      </c>
      <c r="BE291" s="59" t="s">
        <v>1224</v>
      </c>
      <c r="BH291" s="63">
        <v>174.55</v>
      </c>
      <c r="BI291" s="63">
        <v>9.4</v>
      </c>
      <c r="BJ291" s="51">
        <f t="shared" si="13"/>
        <v>5.385276425093096</v>
      </c>
      <c r="BK291" s="22">
        <f>IF(BD291="A",SQRT(BJ291^2+systematic_uncertainties!C$5^2+systematic_uncertainties!C$6^2+systematic_uncertainties!C$7^2+systematic_uncertainties!C$10^2+systematic_uncertainties!C$11^2),SQRT(BJ291^2+systematic_uncertainties!C$5^2+systematic_uncertainties!C$8^2+systematic_uncertainties!C$9^2+systematic_uncertainties!C$10^2+systematic_uncertainties!C$11^2))</f>
        <v>5.400621131630392</v>
      </c>
      <c r="BL291" s="62">
        <f t="shared" si="14"/>
        <v>9.4267841852608498</v>
      </c>
      <c r="BO291" s="59"/>
      <c r="BP291" s="59"/>
    </row>
    <row r="292" spans="1:68" x14ac:dyDescent="0.25">
      <c r="A292">
        <v>674</v>
      </c>
      <c r="B292" t="s">
        <v>299</v>
      </c>
      <c r="C292">
        <v>30.027000000000001</v>
      </c>
      <c r="D292">
        <v>70.027000000000001</v>
      </c>
      <c r="E292">
        <v>40</v>
      </c>
      <c r="F292">
        <v>950000</v>
      </c>
      <c r="G292">
        <v>83.189446416397999</v>
      </c>
      <c r="H292">
        <v>3.2623864047223301</v>
      </c>
      <c r="I292">
        <v>51.260697763893901</v>
      </c>
      <c r="J292">
        <v>7.3841857781093703</v>
      </c>
      <c r="K292">
        <v>2116.5882606177001</v>
      </c>
      <c r="L292">
        <v>2.17639970451958</v>
      </c>
      <c r="M292">
        <v>5261.6258965347197</v>
      </c>
      <c r="N292">
        <v>2.43020487319649</v>
      </c>
      <c r="O292">
        <v>158943.863216653</v>
      </c>
      <c r="P292">
        <v>1.9841569021013099</v>
      </c>
      <c r="Q292">
        <v>222051.120938887</v>
      </c>
      <c r="R292">
        <v>0.39862050258955001</v>
      </c>
      <c r="S292">
        <v>91884.350333218099</v>
      </c>
      <c r="T292">
        <v>2.1248462924531499</v>
      </c>
      <c r="U292">
        <v>811.24535049894598</v>
      </c>
      <c r="V292">
        <v>16.620673594493699</v>
      </c>
      <c r="W292">
        <v>4088.30428114304</v>
      </c>
      <c r="X292">
        <v>3.1531400836206802</v>
      </c>
      <c r="Y292">
        <v>235.09681145580899</v>
      </c>
      <c r="Z292">
        <v>2.1275363403672198</v>
      </c>
      <c r="AA292">
        <v>33476.596354248701</v>
      </c>
      <c r="AB292">
        <v>2.3233061721741501</v>
      </c>
      <c r="AC292">
        <v>474.54277536681298</v>
      </c>
      <c r="AD292">
        <v>1.25390509849779</v>
      </c>
      <c r="AE292">
        <v>0.38273531651086762</v>
      </c>
      <c r="AF292">
        <v>1.7302932445130299</v>
      </c>
      <c r="AG292">
        <v>0.69737080258466044</v>
      </c>
      <c r="AH292">
        <v>1.3810000102629501</v>
      </c>
      <c r="AI292">
        <v>3.2622789351923767</v>
      </c>
      <c r="AJ292">
        <v>1.3692763483289001</v>
      </c>
      <c r="AK292">
        <v>8.9532139014621102</v>
      </c>
      <c r="AL292">
        <v>2.2181952715729598</v>
      </c>
      <c r="AM292">
        <v>148.46040367506899</v>
      </c>
      <c r="AN292">
        <v>13.851562521203901</v>
      </c>
      <c r="AO292">
        <v>5.7461766131012304</v>
      </c>
      <c r="AP292">
        <v>3.4828829233519398</v>
      </c>
      <c r="AR292">
        <v>188.739203219377</v>
      </c>
      <c r="AS292">
        <v>1.04200730395996</v>
      </c>
      <c r="AT292">
        <f t="shared" si="15"/>
        <v>170.26202774921086</v>
      </c>
      <c r="AU292">
        <v>1.04200730395996</v>
      </c>
      <c r="AV292">
        <v>0.54880808089289801</v>
      </c>
      <c r="AW292">
        <v>1.73979774132287</v>
      </c>
      <c r="AX292">
        <v>0.472330711205041</v>
      </c>
      <c r="AZ292">
        <v>2677.5314701627199</v>
      </c>
      <c r="BA292">
        <v>4978.2668685011404</v>
      </c>
      <c r="BB292">
        <v>23568.242608188499</v>
      </c>
      <c r="BC292" s="47">
        <v>2236244.8894308801</v>
      </c>
      <c r="BD292" s="1" t="s">
        <v>1083</v>
      </c>
      <c r="BE292" s="59" t="s">
        <v>1224</v>
      </c>
      <c r="BH292" s="63">
        <v>242.61</v>
      </c>
      <c r="BI292" s="63">
        <v>5.0999999999999996</v>
      </c>
      <c r="BJ292" s="51">
        <f t="shared" si="13"/>
        <v>2.1021392358105602</v>
      </c>
      <c r="BK292" s="22">
        <f>IF(BD292="A",SQRT(BJ292^2+systematic_uncertainties!C$5^2+systematic_uncertainties!C$6^2+systematic_uncertainties!C$7^2+systematic_uncertainties!C$10^2+systematic_uncertainties!C$11^2),SQRT(BJ292^2+systematic_uncertainties!C$5^2+systematic_uncertainties!C$8^2+systematic_uncertainties!C$9^2+systematic_uncertainties!C$10^2+systematic_uncertainties!C$11^2))</f>
        <v>2.1411435728328607</v>
      </c>
      <c r="BL292" s="62">
        <f t="shared" si="14"/>
        <v>5.1946284220498038</v>
      </c>
      <c r="BO292" s="59"/>
      <c r="BP292" s="59"/>
    </row>
    <row r="293" spans="1:68" x14ac:dyDescent="0.25">
      <c r="A293">
        <v>675</v>
      </c>
      <c r="B293" t="s">
        <v>300</v>
      </c>
      <c r="C293">
        <v>50.124000000000002</v>
      </c>
      <c r="D293">
        <v>70.027000000000001</v>
      </c>
      <c r="E293">
        <v>19.902999999999999</v>
      </c>
      <c r="F293">
        <v>950000</v>
      </c>
      <c r="G293">
        <v>20.583275386019999</v>
      </c>
      <c r="H293">
        <v>6.9829465570872102</v>
      </c>
      <c r="I293">
        <v>19.785364019314699</v>
      </c>
      <c r="J293">
        <v>15.562711696945801</v>
      </c>
      <c r="K293">
        <v>53480.838236288102</v>
      </c>
      <c r="L293">
        <v>3.3661363058926299</v>
      </c>
      <c r="M293">
        <v>1388.2717339441599</v>
      </c>
      <c r="N293">
        <v>5.0223491888228304</v>
      </c>
      <c r="O293">
        <v>115667.15707570899</v>
      </c>
      <c r="P293">
        <v>3.2431084490137501</v>
      </c>
      <c r="Q293">
        <v>279611.684364443</v>
      </c>
      <c r="R293">
        <v>0.56276172559049997</v>
      </c>
      <c r="S293">
        <v>26783.000146853501</v>
      </c>
      <c r="T293">
        <v>5.16662186777969</v>
      </c>
      <c r="U293">
        <v>9849.7933983373605</v>
      </c>
      <c r="V293">
        <v>7.8525724966089196</v>
      </c>
      <c r="W293">
        <v>817.26653795993502</v>
      </c>
      <c r="X293">
        <v>5.2478857236681904</v>
      </c>
      <c r="Y293">
        <v>466.48322019070997</v>
      </c>
      <c r="Z293">
        <v>5.2350161799745498</v>
      </c>
      <c r="AA293">
        <v>8152.6418912991803</v>
      </c>
      <c r="AB293">
        <v>5.8889235493557601</v>
      </c>
      <c r="AC293">
        <v>116.26011611185901</v>
      </c>
      <c r="AD293">
        <v>2.8608758070106299</v>
      </c>
      <c r="AE293">
        <v>6.1397402732695383</v>
      </c>
      <c r="AF293">
        <v>1.93284992997658</v>
      </c>
      <c r="AG293">
        <v>4.7062414575421601</v>
      </c>
      <c r="AH293">
        <v>2.0708921142610599</v>
      </c>
      <c r="AI293">
        <v>51.592735603823485</v>
      </c>
      <c r="AJ293">
        <v>2.0486164513011298</v>
      </c>
      <c r="AK293">
        <v>1.70756684225682</v>
      </c>
      <c r="AL293">
        <v>6.4082159911402403</v>
      </c>
      <c r="AM293">
        <v>41.3683295615795</v>
      </c>
      <c r="AN293">
        <v>40.153893782770801</v>
      </c>
      <c r="AO293">
        <v>17.671313309220501</v>
      </c>
      <c r="AP293">
        <v>5.1071912623755296</v>
      </c>
      <c r="AR293">
        <v>6.8441963349195198</v>
      </c>
      <c r="AS293">
        <v>2.2985259944998302</v>
      </c>
      <c r="AT293">
        <f t="shared" si="15"/>
        <v>6.1741637477543279</v>
      </c>
      <c r="AU293">
        <v>2.2985259944998302</v>
      </c>
      <c r="AV293">
        <v>1.3075073581326899</v>
      </c>
      <c r="AW293">
        <v>0.89134596899560703</v>
      </c>
      <c r="AX293">
        <v>1.7892829071135999E-2</v>
      </c>
      <c r="AZ293">
        <v>36710.607433493002</v>
      </c>
      <c r="BA293">
        <v>28701.906927702199</v>
      </c>
      <c r="BB293">
        <v>318188.96904666501</v>
      </c>
      <c r="BC293" s="47">
        <v>468416.04277408501</v>
      </c>
      <c r="BD293" s="1" t="s">
        <v>1082</v>
      </c>
      <c r="BE293" s="59"/>
      <c r="BF293" t="s">
        <v>1245</v>
      </c>
      <c r="BH293" s="63" t="s">
        <v>1080</v>
      </c>
      <c r="BI293" s="51"/>
      <c r="BJ293" s="51"/>
      <c r="BO293" s="59"/>
      <c r="BP293" s="59"/>
    </row>
    <row r="294" spans="1:68" x14ac:dyDescent="0.25">
      <c r="A294">
        <v>676</v>
      </c>
      <c r="B294" t="s">
        <v>301</v>
      </c>
      <c r="C294">
        <v>30.027000000000001</v>
      </c>
      <c r="D294">
        <v>58.603000000000002</v>
      </c>
      <c r="E294">
        <v>28.576000000000001</v>
      </c>
      <c r="F294">
        <v>950000</v>
      </c>
      <c r="G294">
        <v>56.406333412587898</v>
      </c>
      <c r="H294">
        <v>4.0870983093237498</v>
      </c>
      <c r="I294">
        <v>41.454853566549801</v>
      </c>
      <c r="J294">
        <v>9.3877104878007192</v>
      </c>
      <c r="K294">
        <v>22915.880380482598</v>
      </c>
      <c r="L294">
        <v>2.6699043766963801</v>
      </c>
      <c r="M294">
        <v>4154.7305277949799</v>
      </c>
      <c r="N294">
        <v>3.1426638862471901</v>
      </c>
      <c r="O294">
        <v>138947.70718153601</v>
      </c>
      <c r="P294">
        <v>2.3140956138218298</v>
      </c>
      <c r="Q294">
        <v>248055.12294154699</v>
      </c>
      <c r="R294">
        <v>0.46703387252504802</v>
      </c>
      <c r="S294">
        <v>67263.519175640104</v>
      </c>
      <c r="T294">
        <v>3.8608581181322199</v>
      </c>
      <c r="U294">
        <v>4982.5383456499103</v>
      </c>
      <c r="V294">
        <v>9.2785149497460093</v>
      </c>
      <c r="W294">
        <v>2227.8735717986601</v>
      </c>
      <c r="X294">
        <v>2.9560963608655202</v>
      </c>
      <c r="Y294">
        <v>282.32463634522702</v>
      </c>
      <c r="Z294">
        <v>4.3327264913258201</v>
      </c>
      <c r="AA294">
        <v>20365.753386819499</v>
      </c>
      <c r="AB294">
        <v>2.97601259075189</v>
      </c>
      <c r="AC294">
        <v>290.31111859206601</v>
      </c>
      <c r="AD294">
        <v>1.88518995979931</v>
      </c>
      <c r="AE294">
        <v>2.3898807148276635</v>
      </c>
      <c r="AF294">
        <v>2.0223930078175099</v>
      </c>
      <c r="AG294">
        <v>1.8537557244654932</v>
      </c>
      <c r="AH294">
        <v>1.8212709794045401</v>
      </c>
      <c r="AI294">
        <v>20.180903000812521</v>
      </c>
      <c r="AJ294">
        <v>1.90110695249636</v>
      </c>
      <c r="AK294">
        <v>4.0114594938925299</v>
      </c>
      <c r="AL294">
        <v>3.5644109778961202</v>
      </c>
      <c r="AM294">
        <v>103.531386313189</v>
      </c>
      <c r="AN294">
        <v>19.498924073130301</v>
      </c>
      <c r="AO294">
        <v>8.9355578571031806</v>
      </c>
      <c r="AP294">
        <v>5.6125416228935903</v>
      </c>
      <c r="AR294">
        <v>43.629665627918698</v>
      </c>
      <c r="AS294">
        <v>0.89605214622962304</v>
      </c>
      <c r="AT294">
        <f t="shared" si="15"/>
        <v>39.358412100506506</v>
      </c>
      <c r="AU294">
        <v>0.89605214622962304</v>
      </c>
      <c r="AV294">
        <v>1.2910115053142199</v>
      </c>
      <c r="AW294">
        <v>1.0708303349814901</v>
      </c>
      <c r="AX294">
        <v>0.314356027302851</v>
      </c>
      <c r="AZ294">
        <v>16860.578386700101</v>
      </c>
      <c r="BA294">
        <v>13345.2556912942</v>
      </c>
      <c r="BB294">
        <v>146943.00284523799</v>
      </c>
      <c r="BC294" s="47">
        <v>1377331.50057442</v>
      </c>
      <c r="BD294" s="1" t="s">
        <v>1082</v>
      </c>
      <c r="BE294" s="59"/>
      <c r="BF294" t="s">
        <v>1245</v>
      </c>
      <c r="BH294" s="63">
        <v>13.82</v>
      </c>
      <c r="BI294" s="63">
        <v>29.67</v>
      </c>
      <c r="BJ294" s="51">
        <f t="shared" si="13"/>
        <v>214.68885672937773</v>
      </c>
      <c r="BK294" s="22">
        <f>IF(BD294="A",SQRT(BJ294^2+systematic_uncertainties!C$5^2+systematic_uncertainties!C$6^2+systematic_uncertainties!C$7^2+systematic_uncertainties!C$10^2+systematic_uncertainties!C$11^2),SQRT(BJ294^2+systematic_uncertainties!C$5^2+systematic_uncertainties!C$8^2+systematic_uncertainties!C$9^2+systematic_uncertainties!C$10^2+systematic_uncertainties!C$11^2))</f>
        <v>214.6930703880779</v>
      </c>
      <c r="BL294" s="62">
        <f t="shared" si="14"/>
        <v>29.670582327632363</v>
      </c>
      <c r="BO294" s="59"/>
      <c r="BP294" s="59"/>
    </row>
    <row r="295" spans="1:68" x14ac:dyDescent="0.25">
      <c r="A295">
        <v>677</v>
      </c>
      <c r="B295" t="s">
        <v>302</v>
      </c>
      <c r="C295">
        <v>29.689</v>
      </c>
      <c r="D295">
        <v>43.746000000000002</v>
      </c>
      <c r="E295">
        <v>14.057</v>
      </c>
      <c r="F295">
        <v>950000</v>
      </c>
      <c r="G295">
        <v>47.024142897479202</v>
      </c>
      <c r="H295">
        <v>5.39447081779256</v>
      </c>
      <c r="I295">
        <v>35.169886417090602</v>
      </c>
      <c r="J295">
        <v>14.1151730951432</v>
      </c>
      <c r="K295">
        <v>36079.549000880201</v>
      </c>
      <c r="L295">
        <v>6.3249573676292403</v>
      </c>
      <c r="M295">
        <v>3279.27244918715</v>
      </c>
      <c r="N295">
        <v>7.5827488922462001</v>
      </c>
      <c r="O295">
        <v>130911.560998713</v>
      </c>
      <c r="P295">
        <v>4.1096647910222996</v>
      </c>
      <c r="Q295">
        <v>258319.853473261</v>
      </c>
      <c r="R295">
        <v>0.65949022796006496</v>
      </c>
      <c r="S295">
        <v>55405.816340766403</v>
      </c>
      <c r="T295">
        <v>5.3636872964278401</v>
      </c>
      <c r="U295">
        <v>2853.10806042493</v>
      </c>
      <c r="V295">
        <v>14.4769019509154</v>
      </c>
      <c r="W295">
        <v>1890.2663156213</v>
      </c>
      <c r="X295">
        <v>4.7327302870464303</v>
      </c>
      <c r="Y295">
        <v>146.52724087342301</v>
      </c>
      <c r="Z295">
        <v>7.7557039421358898</v>
      </c>
      <c r="AA295">
        <v>16538.171964331901</v>
      </c>
      <c r="AB295">
        <v>6.9663092964395101</v>
      </c>
      <c r="AC295">
        <v>241.09099380671401</v>
      </c>
      <c r="AD295">
        <v>3.1625444526451898</v>
      </c>
      <c r="AE295">
        <v>1.6106337006195166</v>
      </c>
      <c r="AF295">
        <v>3.8214637370986102</v>
      </c>
      <c r="AG295">
        <v>1.2587208992750958</v>
      </c>
      <c r="AH295">
        <v>3.76681347063202</v>
      </c>
      <c r="AI295">
        <v>13.369979134420165</v>
      </c>
      <c r="AJ295">
        <v>3.39507705851066</v>
      </c>
      <c r="AK295">
        <v>3.45957036993997</v>
      </c>
      <c r="AL295">
        <v>4.4501509783428101</v>
      </c>
      <c r="AM295">
        <v>73.542899247025801</v>
      </c>
      <c r="AN295">
        <v>32.105394541997804</v>
      </c>
      <c r="AO295">
        <v>5.3174588318648697</v>
      </c>
      <c r="AP295">
        <v>8.3294226717146707</v>
      </c>
      <c r="AR295">
        <v>53.921155056952699</v>
      </c>
      <c r="AS295">
        <v>2.4884937210157099</v>
      </c>
      <c r="AT295">
        <f t="shared" si="15"/>
        <v>48.642386117871652</v>
      </c>
      <c r="AU295">
        <v>2.4884937210157099</v>
      </c>
      <c r="AV295">
        <v>1.2824297512282601</v>
      </c>
      <c r="AW295">
        <v>1.6277382285944599</v>
      </c>
      <c r="AX295">
        <v>0.18463034132973999</v>
      </c>
      <c r="AZ295">
        <v>11888.471106507201</v>
      </c>
      <c r="BA295">
        <v>9470.6808987518907</v>
      </c>
      <c r="BB295">
        <v>102036.941894777</v>
      </c>
      <c r="BC295" s="47">
        <v>1196596.0033419901</v>
      </c>
      <c r="BD295" s="1" t="s">
        <v>1082</v>
      </c>
      <c r="BE295" s="59"/>
      <c r="BF295" t="s">
        <v>1245</v>
      </c>
      <c r="BH295" s="63">
        <v>20.89</v>
      </c>
      <c r="BI295" s="63">
        <v>29.78</v>
      </c>
      <c r="BJ295" s="51">
        <f t="shared" si="13"/>
        <v>142.55624700813786</v>
      </c>
      <c r="BK295" s="22">
        <f>IF(BD295="A",SQRT(BJ295^2+systematic_uncertainties!C$5^2+systematic_uncertainties!C$6^2+systematic_uncertainties!C$7^2+systematic_uncertainties!C$10^2+systematic_uncertainties!C$11^2),SQRT(BJ295^2+systematic_uncertainties!C$5^2+systematic_uncertainties!C$8^2+systematic_uncertainties!C$9^2+systematic_uncertainties!C$10^2+systematic_uncertainties!C$11^2))</f>
        <v>142.5625926740185</v>
      </c>
      <c r="BL295" s="62">
        <f t="shared" si="14"/>
        <v>29.781325609602465</v>
      </c>
      <c r="BO295" s="59"/>
      <c r="BP295" s="59"/>
    </row>
    <row r="296" spans="1:68" x14ac:dyDescent="0.25">
      <c r="A296">
        <v>677</v>
      </c>
      <c r="B296" t="s">
        <v>302</v>
      </c>
      <c r="C296">
        <v>49.902000000000001</v>
      </c>
      <c r="D296">
        <v>65.349999999999994</v>
      </c>
      <c r="E296">
        <v>15.448</v>
      </c>
      <c r="F296">
        <v>950000</v>
      </c>
      <c r="G296">
        <v>34.791553341661803</v>
      </c>
      <c r="H296">
        <v>6.8221359943384403</v>
      </c>
      <c r="I296">
        <v>24.034354599758998</v>
      </c>
      <c r="J296">
        <v>15.547419962213899</v>
      </c>
      <c r="K296">
        <v>42813.818591532698</v>
      </c>
      <c r="L296">
        <v>5.17574505056586</v>
      </c>
      <c r="M296">
        <v>2284.9081535219502</v>
      </c>
      <c r="N296">
        <v>4.2919220371835403</v>
      </c>
      <c r="O296">
        <v>124322.57822282999</v>
      </c>
      <c r="P296">
        <v>4.1060056223417103</v>
      </c>
      <c r="Q296">
        <v>270655.606964693</v>
      </c>
      <c r="R296">
        <v>0.63060310816667897</v>
      </c>
      <c r="S296">
        <v>42070.845902309098</v>
      </c>
      <c r="T296">
        <v>3.9318217061087699</v>
      </c>
      <c r="U296">
        <v>2879.4366657523701</v>
      </c>
      <c r="V296">
        <v>14.886654457158899</v>
      </c>
      <c r="W296">
        <v>1401.09455927966</v>
      </c>
      <c r="X296">
        <v>3.7982603922753202</v>
      </c>
      <c r="Y296">
        <v>110.740097170273</v>
      </c>
      <c r="Z296">
        <v>4.6942307095552103</v>
      </c>
      <c r="AA296">
        <v>13147.530313924501</v>
      </c>
      <c r="AB296">
        <v>7.0206434329110099</v>
      </c>
      <c r="AC296">
        <v>186.09247081074699</v>
      </c>
      <c r="AD296">
        <v>2.50837693841184</v>
      </c>
      <c r="AE296">
        <v>1.8390862407939466</v>
      </c>
      <c r="AF296">
        <v>2.8021005488744999</v>
      </c>
      <c r="AG296">
        <v>1.4327435502156824</v>
      </c>
      <c r="AH296">
        <v>3.24680370178578</v>
      </c>
      <c r="AI296">
        <v>15.267513555169714</v>
      </c>
      <c r="AJ296">
        <v>2.9916174516893901</v>
      </c>
      <c r="AK296">
        <v>2.86278627590448</v>
      </c>
      <c r="AL296">
        <v>6.1838103835479297</v>
      </c>
      <c r="AM296">
        <v>74.427489859729107</v>
      </c>
      <c r="AN296">
        <v>32.967192047965199</v>
      </c>
      <c r="AO296">
        <v>6.1655517365820103</v>
      </c>
      <c r="AP296">
        <v>7.27047685853291</v>
      </c>
      <c r="AR296">
        <v>35.758816120899098</v>
      </c>
      <c r="AS296">
        <v>2.52436722684075</v>
      </c>
      <c r="AT296">
        <f t="shared" si="15"/>
        <v>32.258102391047842</v>
      </c>
      <c r="AU296">
        <v>2.52436722684075</v>
      </c>
      <c r="AV296">
        <v>1.27900617279078</v>
      </c>
      <c r="AW296">
        <v>1.6141256945800799</v>
      </c>
      <c r="AX296">
        <v>0.25560055557480899</v>
      </c>
      <c r="AZ296">
        <v>11595.4267783961</v>
      </c>
      <c r="BA296">
        <v>9259.0840855800507</v>
      </c>
      <c r="BB296">
        <v>99697.442717063794</v>
      </c>
      <c r="BC296" s="47">
        <v>791167.62348999304</v>
      </c>
      <c r="BD296" s="1" t="s">
        <v>1082</v>
      </c>
      <c r="BE296" s="59"/>
      <c r="BF296" t="s">
        <v>1245</v>
      </c>
      <c r="BH296" s="63">
        <v>37.33</v>
      </c>
      <c r="BI296" s="63">
        <v>44.62</v>
      </c>
      <c r="BJ296" s="51">
        <f t="shared" si="13"/>
        <v>119.52852933297615</v>
      </c>
      <c r="BK296" s="22">
        <f>IF(BD296="A",SQRT(BJ296^2+systematic_uncertainties!C$5^2+systematic_uncertainties!C$6^2+systematic_uncertainties!C$7^2+systematic_uncertainties!C$10^2+systematic_uncertainties!C$11^2),SQRT(BJ296^2+systematic_uncertainties!C$5^2+systematic_uncertainties!C$8^2+systematic_uncertainties!C$9^2+systematic_uncertainties!C$10^2+systematic_uncertainties!C$11^2))</f>
        <v>119.5360974492519</v>
      </c>
      <c r="BL296" s="62">
        <f t="shared" si="14"/>
        <v>44.62282517780573</v>
      </c>
      <c r="BO296" s="59"/>
      <c r="BP296" s="59"/>
    </row>
    <row r="297" spans="1:68" x14ac:dyDescent="0.25">
      <c r="A297">
        <v>678</v>
      </c>
      <c r="B297" t="s">
        <v>303</v>
      </c>
      <c r="C297">
        <v>29.690999999999999</v>
      </c>
      <c r="D297">
        <v>61.750999999999998</v>
      </c>
      <c r="E297">
        <v>32.06</v>
      </c>
      <c r="F297">
        <v>950000</v>
      </c>
      <c r="G297">
        <v>77.795812131133601</v>
      </c>
      <c r="H297">
        <v>3.3260233986188101</v>
      </c>
      <c r="I297">
        <v>60.222185065961298</v>
      </c>
      <c r="J297">
        <v>6.9715022055885401</v>
      </c>
      <c r="K297">
        <v>3985.71041806006</v>
      </c>
      <c r="L297">
        <v>12.1178483175384</v>
      </c>
      <c r="M297">
        <v>5219.7931769015104</v>
      </c>
      <c r="N297">
        <v>2.3375508717817501</v>
      </c>
      <c r="O297">
        <v>155834.25338979901</v>
      </c>
      <c r="P297">
        <v>2.2709343341408399</v>
      </c>
      <c r="Q297">
        <v>226958.230380458</v>
      </c>
      <c r="R297">
        <v>0.44252640193994802</v>
      </c>
      <c r="S297">
        <v>89005.474659711501</v>
      </c>
      <c r="T297">
        <v>2.2338074078893499</v>
      </c>
      <c r="U297">
        <v>1204.6855650984601</v>
      </c>
      <c r="V297">
        <v>14.914072414832299</v>
      </c>
      <c r="W297">
        <v>3469.23137662422</v>
      </c>
      <c r="X297">
        <v>2.9432701488948201</v>
      </c>
      <c r="Y297">
        <v>241.61037353492301</v>
      </c>
      <c r="Z297">
        <v>2.3205080174339199</v>
      </c>
      <c r="AA297">
        <v>31107.489817104401</v>
      </c>
      <c r="AB297">
        <v>2.86731891914717</v>
      </c>
      <c r="AC297">
        <v>414.40830577465198</v>
      </c>
      <c r="AD297">
        <v>1.66954958775936</v>
      </c>
      <c r="AE297">
        <v>0.50263164631497415</v>
      </c>
      <c r="AF297">
        <v>2.4761494158231998</v>
      </c>
      <c r="AG297">
        <v>0.47217333850760856</v>
      </c>
      <c r="AH297">
        <v>2.2304344193708898</v>
      </c>
      <c r="AI297">
        <v>4.1901083143246662</v>
      </c>
      <c r="AJ297">
        <v>2.0604880281301301</v>
      </c>
      <c r="AK297">
        <v>6.8409925034711296</v>
      </c>
      <c r="AL297">
        <v>3.4373439688833902</v>
      </c>
      <c r="AM297">
        <v>117.682049171131</v>
      </c>
      <c r="AN297">
        <v>17.038852209473099</v>
      </c>
      <c r="AO297">
        <v>6.6291045975727698</v>
      </c>
      <c r="AP297">
        <v>4.52402015851988</v>
      </c>
      <c r="AR297">
        <v>244.03568375779199</v>
      </c>
      <c r="AS297">
        <v>1.38262257558855</v>
      </c>
      <c r="AT297">
        <f t="shared" si="15"/>
        <v>220.14509784420383</v>
      </c>
      <c r="AU297">
        <v>1.38262257558855</v>
      </c>
      <c r="AV297">
        <v>1.0648922808044701</v>
      </c>
      <c r="AW297">
        <v>1.8779992703514501</v>
      </c>
      <c r="AX297">
        <v>0.19688603643415301</v>
      </c>
      <c r="AZ297">
        <v>3649.8593955926899</v>
      </c>
      <c r="BA297">
        <v>3502.98437247734</v>
      </c>
      <c r="BB297">
        <v>31516.2660134978</v>
      </c>
      <c r="BC297" s="47">
        <v>2028212.94724827</v>
      </c>
      <c r="BD297" s="1" t="s">
        <v>1083</v>
      </c>
      <c r="BE297" s="59" t="s">
        <v>1224</v>
      </c>
      <c r="BH297" s="63">
        <v>58.96</v>
      </c>
      <c r="BI297" s="63">
        <v>6.05</v>
      </c>
      <c r="BJ297" s="51">
        <f t="shared" si="13"/>
        <v>10.261194029850746</v>
      </c>
      <c r="BK297" s="22">
        <f>IF(BD297="A",SQRT(BJ297^2+systematic_uncertainties!C$5^2+systematic_uncertainties!C$6^2+systematic_uncertainties!C$7^2+systematic_uncertainties!C$10^2+systematic_uncertainties!C$11^2),SQRT(BJ297^2+systematic_uncertainties!C$5^2+systematic_uncertainties!C$8^2+systematic_uncertainties!C$9^2+systematic_uncertainties!C$10^2+systematic_uncertainties!C$11^2))</f>
        <v>10.269255540251875</v>
      </c>
      <c r="BL297" s="62">
        <f t="shared" si="14"/>
        <v>6.0547530665325056</v>
      </c>
      <c r="BO297" s="59"/>
      <c r="BP297" s="59"/>
    </row>
    <row r="298" spans="1:68" x14ac:dyDescent="0.25">
      <c r="A298">
        <v>679</v>
      </c>
      <c r="B298" t="s">
        <v>304</v>
      </c>
      <c r="C298">
        <v>29.69</v>
      </c>
      <c r="D298">
        <v>54.896999999999998</v>
      </c>
      <c r="E298">
        <v>25.207000000000001</v>
      </c>
      <c r="F298">
        <v>950000</v>
      </c>
      <c r="G298">
        <v>88.934717845132198</v>
      </c>
      <c r="H298">
        <v>3.2984960647735</v>
      </c>
      <c r="I298">
        <v>59.405940717170303</v>
      </c>
      <c r="J298">
        <v>7.8190647714232497</v>
      </c>
      <c r="K298">
        <v>3268.59427784941</v>
      </c>
      <c r="L298">
        <v>11.0285662291181</v>
      </c>
      <c r="M298">
        <v>5675.9389349979601</v>
      </c>
      <c r="N298">
        <v>2.3702536570407702</v>
      </c>
      <c r="O298">
        <v>155085.759343507</v>
      </c>
      <c r="P298">
        <v>2.5660226327198998</v>
      </c>
      <c r="Q298">
        <v>225919.08944430901</v>
      </c>
      <c r="R298">
        <v>0.49634255530166799</v>
      </c>
      <c r="S298">
        <v>91483.748462712494</v>
      </c>
      <c r="T298">
        <v>2.75006512852354</v>
      </c>
      <c r="U298">
        <v>1134.7045639159401</v>
      </c>
      <c r="V298">
        <v>16.963333561945799</v>
      </c>
      <c r="W298">
        <v>3210.1972675930401</v>
      </c>
      <c r="X298">
        <v>2.86467757312418</v>
      </c>
      <c r="Y298">
        <v>281.14252630484498</v>
      </c>
      <c r="Z298">
        <v>2.9363359720782398</v>
      </c>
      <c r="AA298">
        <v>32100.866744854</v>
      </c>
      <c r="AB298">
        <v>3.09329498943938</v>
      </c>
      <c r="AC298">
        <v>416.81675369099202</v>
      </c>
      <c r="AD298">
        <v>1.6995625717279901</v>
      </c>
      <c r="AE298">
        <v>0.54580323203386638</v>
      </c>
      <c r="AF298">
        <v>2.67100295765092</v>
      </c>
      <c r="AG298">
        <v>0.45945338853792755</v>
      </c>
      <c r="AH298">
        <v>2.4694205830632399</v>
      </c>
      <c r="AI298">
        <v>4.598387862107213</v>
      </c>
      <c r="AJ298">
        <v>1.77216819633335</v>
      </c>
      <c r="AK298">
        <v>5.55017766283233</v>
      </c>
      <c r="AL298">
        <v>3.0461752488916898</v>
      </c>
      <c r="AM298">
        <v>154.89366049838901</v>
      </c>
      <c r="AN298">
        <v>16.4034322822462</v>
      </c>
      <c r="AO298">
        <v>5.29827042370479</v>
      </c>
      <c r="AP298">
        <v>5.5661937970177497</v>
      </c>
      <c r="AR298">
        <v>253.579990170889</v>
      </c>
      <c r="AS298">
        <v>1.7205201581030101</v>
      </c>
      <c r="AT298">
        <f t="shared" si="15"/>
        <v>228.75503650895953</v>
      </c>
      <c r="AU298">
        <v>1.7205201581030101</v>
      </c>
      <c r="AV298">
        <v>1.1874367497157601</v>
      </c>
      <c r="AW298">
        <v>2.52329359034225</v>
      </c>
      <c r="AX298">
        <v>0.62904750536516596</v>
      </c>
      <c r="AZ298">
        <v>4123.9621906478897</v>
      </c>
      <c r="BA298">
        <v>3541.5092912646701</v>
      </c>
      <c r="BB298">
        <v>35926.0356416379</v>
      </c>
      <c r="BC298" s="47">
        <v>2120878.9365228098</v>
      </c>
      <c r="BD298" s="1" t="s">
        <v>1083</v>
      </c>
      <c r="BE298" s="59" t="s">
        <v>1224</v>
      </c>
      <c r="BH298" s="63">
        <v>27.28</v>
      </c>
      <c r="BI298" s="63">
        <v>8.27</v>
      </c>
      <c r="BJ298" s="51">
        <f t="shared" si="13"/>
        <v>30.315249266862164</v>
      </c>
      <c r="BK298" s="22">
        <f>IF(BD298="A",SQRT(BJ298^2+systematic_uncertainties!C$5^2+systematic_uncertainties!C$6^2+systematic_uncertainties!C$7^2+systematic_uncertainties!C$10^2+systematic_uncertainties!C$11^2),SQRT(BJ298^2+systematic_uncertainties!C$5^2+systematic_uncertainties!C$8^2+systematic_uncertainties!C$9^2+systematic_uncertainties!C$10^2+systematic_uncertainties!C$11^2))</f>
        <v>30.317978899404498</v>
      </c>
      <c r="BL298" s="62">
        <f t="shared" si="14"/>
        <v>8.2707446437575474</v>
      </c>
      <c r="BO298" s="59"/>
      <c r="BP298" s="59"/>
    </row>
    <row r="299" spans="1:68" x14ac:dyDescent="0.25">
      <c r="A299">
        <v>680</v>
      </c>
      <c r="B299" t="s">
        <v>305</v>
      </c>
      <c r="C299">
        <v>29.689</v>
      </c>
      <c r="D299">
        <v>69.688999999999993</v>
      </c>
      <c r="E299">
        <v>40</v>
      </c>
      <c r="F299">
        <v>950000</v>
      </c>
      <c r="G299">
        <v>74.392881497465197</v>
      </c>
      <c r="H299">
        <v>2.72897696126206</v>
      </c>
      <c r="I299">
        <v>56.775963054852603</v>
      </c>
      <c r="J299">
        <v>7.0212119639992796</v>
      </c>
      <c r="K299">
        <v>5828.6594535250297</v>
      </c>
      <c r="L299">
        <v>5.0259301824183202</v>
      </c>
      <c r="M299">
        <v>4992.3453304038603</v>
      </c>
      <c r="N299">
        <v>2.15395518789982</v>
      </c>
      <c r="O299">
        <v>156862.09402265199</v>
      </c>
      <c r="P299">
        <v>2.2471535355246801</v>
      </c>
      <c r="Q299">
        <v>227902.700869539</v>
      </c>
      <c r="R299">
        <v>0.39862050258955001</v>
      </c>
      <c r="S299">
        <v>88605.619610064998</v>
      </c>
      <c r="T299">
        <v>2.2756863058705101</v>
      </c>
      <c r="U299">
        <v>1859.7181931129201</v>
      </c>
      <c r="V299">
        <v>11.074659959125601</v>
      </c>
      <c r="W299">
        <v>2879.3835072641</v>
      </c>
      <c r="X299">
        <v>2.4256327453581701</v>
      </c>
      <c r="Y299">
        <v>255.60769925176101</v>
      </c>
      <c r="Z299">
        <v>2.04261010992637</v>
      </c>
      <c r="AA299">
        <v>26797.225515257702</v>
      </c>
      <c r="AB299">
        <v>2.6673811574430202</v>
      </c>
      <c r="AC299">
        <v>402.39172707333699</v>
      </c>
      <c r="AD299">
        <v>1.6263101042042201</v>
      </c>
      <c r="AE299">
        <v>0.9805165691290294</v>
      </c>
      <c r="AF299">
        <v>4.5096752552510297</v>
      </c>
      <c r="AG299">
        <v>0.90245340461146484</v>
      </c>
      <c r="AH299">
        <v>3.2741824507555002</v>
      </c>
      <c r="AI299">
        <v>8.2221738994658153</v>
      </c>
      <c r="AJ299">
        <v>4.5525724528730898</v>
      </c>
      <c r="AK299">
        <v>5.6188480025832304</v>
      </c>
      <c r="AL299">
        <v>2.82140189421541</v>
      </c>
      <c r="AM299">
        <v>148.185444457876</v>
      </c>
      <c r="AN299">
        <v>13.9835812553548</v>
      </c>
      <c r="AO299">
        <v>6.3674504492920203</v>
      </c>
      <c r="AP299">
        <v>3.6481190671313399</v>
      </c>
      <c r="AR299">
        <v>123.986941959276</v>
      </c>
      <c r="AS299">
        <v>3.8646238618875799</v>
      </c>
      <c r="AT299">
        <f t="shared" si="15"/>
        <v>111.84887819979282</v>
      </c>
      <c r="AU299">
        <v>3.8646238618875799</v>
      </c>
      <c r="AV299">
        <v>1.08812618560083</v>
      </c>
      <c r="AW299">
        <v>1.8350648859242999</v>
      </c>
      <c r="AX299">
        <v>-0.58263659970190096</v>
      </c>
      <c r="AZ299">
        <v>6745.1417749499196</v>
      </c>
      <c r="BA299">
        <v>6335.0396661831901</v>
      </c>
      <c r="BB299">
        <v>58377.440273427099</v>
      </c>
      <c r="BC299" s="47">
        <v>1864463.1453986501</v>
      </c>
      <c r="BD299" s="1" t="s">
        <v>1083</v>
      </c>
      <c r="BE299" s="59" t="s">
        <v>1224</v>
      </c>
      <c r="BH299" s="63">
        <v>104.58</v>
      </c>
      <c r="BI299" s="63">
        <v>9.7899999999999991</v>
      </c>
      <c r="BJ299" s="51">
        <f t="shared" si="13"/>
        <v>9.3612545419774325</v>
      </c>
      <c r="BK299" s="22">
        <f>IF(BD299="A",SQRT(BJ299^2+systematic_uncertainties!C$5^2+systematic_uncertainties!C$6^2+systematic_uncertainties!C$7^2+systematic_uncertainties!C$10^2+systematic_uncertainties!C$11^2),SQRT(BJ299^2+systematic_uncertainties!C$5^2+systematic_uncertainties!C$8^2+systematic_uncertainties!C$9^2+systematic_uncertainties!C$10^2+systematic_uncertainties!C$11^2))</f>
        <v>9.3700903428111282</v>
      </c>
      <c r="BL299" s="62">
        <f t="shared" si="14"/>
        <v>9.7992404805118785</v>
      </c>
      <c r="BO299" s="59"/>
      <c r="BP299" s="59"/>
    </row>
    <row r="300" spans="1:68" x14ac:dyDescent="0.25">
      <c r="A300">
        <v>681</v>
      </c>
      <c r="B300" t="s">
        <v>306</v>
      </c>
      <c r="C300">
        <v>56.174999999999997</v>
      </c>
      <c r="D300">
        <v>69.688999999999993</v>
      </c>
      <c r="E300">
        <v>13.515000000000001</v>
      </c>
      <c r="F300">
        <v>950000</v>
      </c>
      <c r="G300">
        <v>64.082762976502806</v>
      </c>
      <c r="H300">
        <v>4.6509898289613396</v>
      </c>
      <c r="I300">
        <v>42.6139766912139</v>
      </c>
      <c r="J300">
        <v>12.744580874171501</v>
      </c>
      <c r="K300">
        <v>17977.418275056301</v>
      </c>
      <c r="L300">
        <v>3.75964720168608</v>
      </c>
      <c r="M300">
        <v>4229.6310780112799</v>
      </c>
      <c r="N300">
        <v>3.5823699051306601</v>
      </c>
      <c r="O300">
        <v>136056.258275228</v>
      </c>
      <c r="P300">
        <v>2.9930781065176402</v>
      </c>
      <c r="Q300">
        <v>250287.58944501399</v>
      </c>
      <c r="R300">
        <v>0.67554121428924696</v>
      </c>
      <c r="S300">
        <v>68517.431545043306</v>
      </c>
      <c r="T300">
        <v>3.77669729554664</v>
      </c>
      <c r="U300">
        <v>5683.3252885742004</v>
      </c>
      <c r="V300">
        <v>11.5414374833942</v>
      </c>
      <c r="W300">
        <v>2415.37492863117</v>
      </c>
      <c r="X300">
        <v>4.9279886944493398</v>
      </c>
      <c r="Y300">
        <v>214.86491068670699</v>
      </c>
      <c r="Z300">
        <v>4.1048710947313003</v>
      </c>
      <c r="AA300">
        <v>23820.3186380064</v>
      </c>
      <c r="AB300">
        <v>4.5386918249914396</v>
      </c>
      <c r="AC300">
        <v>307.36897406780997</v>
      </c>
      <c r="AD300">
        <v>2.7211229731043498</v>
      </c>
      <c r="AE300">
        <v>3.0150599168748551</v>
      </c>
      <c r="AF300">
        <v>2.2520107710097701</v>
      </c>
      <c r="AG300">
        <v>2.3040114353519776</v>
      </c>
      <c r="AH300">
        <v>2.3109687869401401</v>
      </c>
      <c r="AI300">
        <v>25.36199209115113</v>
      </c>
      <c r="AJ300">
        <v>2.1686658854689198</v>
      </c>
      <c r="AK300">
        <v>4.12735864596252</v>
      </c>
      <c r="AL300">
        <v>5.3459416858397404</v>
      </c>
      <c r="AM300">
        <v>115.088970667133</v>
      </c>
      <c r="AN300">
        <v>28.937110206025299</v>
      </c>
      <c r="AO300">
        <v>8.5531320427612094</v>
      </c>
      <c r="AP300">
        <v>5.80395263504073</v>
      </c>
      <c r="AR300">
        <v>37.054772229988899</v>
      </c>
      <c r="AS300">
        <v>2.1041223167020902</v>
      </c>
      <c r="AT300">
        <f t="shared" si="15"/>
        <v>33.427187092285756</v>
      </c>
      <c r="AU300">
        <v>2.1041223167020902</v>
      </c>
      <c r="AV300">
        <v>1.3123978810624399</v>
      </c>
      <c r="AW300">
        <v>1.47313797656851</v>
      </c>
      <c r="AX300">
        <v>0.30057109656006298</v>
      </c>
      <c r="AZ300">
        <v>18436.503700990201</v>
      </c>
      <c r="BA300">
        <v>14367.3152955204</v>
      </c>
      <c r="BB300">
        <v>159897.474462721</v>
      </c>
      <c r="BC300" s="47">
        <v>1266614.1536314101</v>
      </c>
      <c r="BD300" s="1" t="s">
        <v>1082</v>
      </c>
      <c r="BE300" s="59" t="s">
        <v>1224</v>
      </c>
      <c r="BH300" s="63">
        <v>-18.93</v>
      </c>
      <c r="BI300" s="63">
        <v>41.68</v>
      </c>
      <c r="BJ300" s="51">
        <f t="shared" si="13"/>
        <v>-220.17960908610669</v>
      </c>
      <c r="BK300" s="22">
        <f>IF(BD300="A",SQRT(BJ300^2+systematic_uncertainties!C$5^2+systematic_uncertainties!C$6^2+systematic_uncertainties!C$7^2+systematic_uncertainties!C$10^2+systematic_uncertainties!C$11^2),SQRT(BJ300^2+systematic_uncertainties!C$5^2+systematic_uncertainties!C$8^2+systematic_uncertainties!C$9^2+systematic_uncertainties!C$10^2+systematic_uncertainties!C$11^2))</f>
        <v>220.18371766823191</v>
      </c>
      <c r="BL300" s="62">
        <f t="shared" si="14"/>
        <v>-41.680777754596306</v>
      </c>
      <c r="BO300" s="59"/>
      <c r="BP300" s="59"/>
    </row>
    <row r="301" spans="1:68" x14ac:dyDescent="0.25">
      <c r="A301">
        <v>682</v>
      </c>
      <c r="B301" t="s">
        <v>307</v>
      </c>
      <c r="C301">
        <v>40.494</v>
      </c>
      <c r="D301">
        <v>69.688999999999993</v>
      </c>
      <c r="E301">
        <v>29.195</v>
      </c>
      <c r="F301">
        <v>950000</v>
      </c>
      <c r="G301">
        <v>84.763412273807901</v>
      </c>
      <c r="H301">
        <v>3.0074138304677702</v>
      </c>
      <c r="I301">
        <v>58.095571998135199</v>
      </c>
      <c r="J301">
        <v>7.7234566737413504</v>
      </c>
      <c r="K301">
        <v>2420.22606851516</v>
      </c>
      <c r="L301">
        <v>6.96066095925607</v>
      </c>
      <c r="M301">
        <v>5831.51285082306</v>
      </c>
      <c r="N301">
        <v>2.44582787893905</v>
      </c>
      <c r="O301">
        <v>153053.540620908</v>
      </c>
      <c r="P301">
        <v>1.7016531444724801</v>
      </c>
      <c r="Q301">
        <v>228105.63708542599</v>
      </c>
      <c r="R301">
        <v>0.46439019992328101</v>
      </c>
      <c r="S301">
        <v>93558.218935670302</v>
      </c>
      <c r="T301">
        <v>2.4642137473066499</v>
      </c>
      <c r="U301">
        <v>1146.6532952514499</v>
      </c>
      <c r="V301">
        <v>16.969898568001899</v>
      </c>
      <c r="W301">
        <v>3092.5737601138799</v>
      </c>
      <c r="X301">
        <v>2.5128744823625802</v>
      </c>
      <c r="Y301">
        <v>265.87250475920501</v>
      </c>
      <c r="Z301">
        <v>2.5305184669246001</v>
      </c>
      <c r="AA301">
        <v>30387.3673663851</v>
      </c>
      <c r="AB301">
        <v>2.1671074630993599</v>
      </c>
      <c r="AC301">
        <v>420.76789090756102</v>
      </c>
      <c r="AD301">
        <v>1.4982970749889899</v>
      </c>
      <c r="AE301">
        <v>0.55620732350618696</v>
      </c>
      <c r="AF301">
        <v>2.0679380951249602</v>
      </c>
      <c r="AG301">
        <v>0.4532479933717653</v>
      </c>
      <c r="AH301">
        <v>2.2813262800495</v>
      </c>
      <c r="AI301">
        <v>4.6763735956723682</v>
      </c>
      <c r="AJ301">
        <v>1.6420615351687</v>
      </c>
      <c r="AK301">
        <v>5.7661251359793804</v>
      </c>
      <c r="AL301">
        <v>2.3432927693025798</v>
      </c>
      <c r="AM301">
        <v>119.830523207768</v>
      </c>
      <c r="AN301">
        <v>18.6428392792855</v>
      </c>
      <c r="AO301">
        <v>5.3616106595209798</v>
      </c>
      <c r="AP301">
        <v>12.779533123563899</v>
      </c>
      <c r="AR301">
        <v>256.14297167652899</v>
      </c>
      <c r="AS301">
        <v>1.55641870486949</v>
      </c>
      <c r="AT301">
        <f t="shared" si="15"/>
        <v>231.06710745548554</v>
      </c>
      <c r="AU301">
        <v>1.55641870486949</v>
      </c>
      <c r="AV301">
        <v>1.2280608653198599</v>
      </c>
      <c r="AW301">
        <v>2.07172496408017</v>
      </c>
      <c r="AX301">
        <v>0.52479980322598196</v>
      </c>
      <c r="AZ301">
        <v>3622.92654878144</v>
      </c>
      <c r="BA301">
        <v>3012.2210276829801</v>
      </c>
      <c r="BB301">
        <v>31459.060506637699</v>
      </c>
      <c r="BC301" s="47">
        <v>1846182.37651526</v>
      </c>
      <c r="BD301" s="1" t="s">
        <v>1083</v>
      </c>
      <c r="BE301" s="59" t="s">
        <v>1224</v>
      </c>
      <c r="BH301" s="63">
        <v>17.34</v>
      </c>
      <c r="BI301" s="63">
        <v>7.17</v>
      </c>
      <c r="BJ301" s="51">
        <f t="shared" si="13"/>
        <v>41.349480968858131</v>
      </c>
      <c r="BK301" s="22">
        <f>IF(BD301="A",SQRT(BJ301^2+systematic_uncertainties!C$5^2+systematic_uncertainties!C$6^2+systematic_uncertainties!C$7^2+systematic_uncertainties!C$10^2+systematic_uncertainties!C$11^2),SQRT(BJ301^2+systematic_uncertainties!C$5^2+systematic_uncertainties!C$8^2+systematic_uncertainties!C$9^2+systematic_uncertainties!C$10^2+systematic_uncertainties!C$11^2))</f>
        <v>41.351482232523537</v>
      </c>
      <c r="BL301" s="62">
        <f t="shared" si="14"/>
        <v>7.1703470191195819</v>
      </c>
      <c r="BO301" s="59"/>
      <c r="BP301" s="59"/>
    </row>
    <row r="302" spans="1:68" x14ac:dyDescent="0.25">
      <c r="A302">
        <v>683</v>
      </c>
      <c r="B302" t="s">
        <v>308</v>
      </c>
      <c r="C302">
        <v>29.689</v>
      </c>
      <c r="D302">
        <v>47.811999999999998</v>
      </c>
      <c r="E302">
        <v>18.122</v>
      </c>
      <c r="F302">
        <v>950000</v>
      </c>
      <c r="G302">
        <v>72.371923764307297</v>
      </c>
      <c r="H302">
        <v>4.43038142884207</v>
      </c>
      <c r="I302">
        <v>58.688001636808302</v>
      </c>
      <c r="J302">
        <v>8.3880308374828907</v>
      </c>
      <c r="K302">
        <v>2640.2722866928998</v>
      </c>
      <c r="L302">
        <v>9.5220378769412601</v>
      </c>
      <c r="M302">
        <v>5299.1186732976203</v>
      </c>
      <c r="N302">
        <v>3.0859821545888102</v>
      </c>
      <c r="O302">
        <v>158535.16953970501</v>
      </c>
      <c r="P302">
        <v>3.2242375464666799</v>
      </c>
      <c r="Q302">
        <v>227291.44477303801</v>
      </c>
      <c r="R302">
        <v>0.58282867597324295</v>
      </c>
      <c r="S302">
        <v>91415.643992475307</v>
      </c>
      <c r="T302">
        <v>4.1364805637009798</v>
      </c>
      <c r="U302">
        <v>1536.2180350828501</v>
      </c>
      <c r="V302">
        <v>17.144816116305801</v>
      </c>
      <c r="W302">
        <v>2943.9268556095799</v>
      </c>
      <c r="X302">
        <v>4.2753122079007904</v>
      </c>
      <c r="Y302">
        <v>229.77810616194</v>
      </c>
      <c r="Z302">
        <v>4.3681347384145504</v>
      </c>
      <c r="AA302">
        <v>25992.806539632598</v>
      </c>
      <c r="AB302">
        <v>4.1517627941020301</v>
      </c>
      <c r="AC302">
        <v>421.20442857537699</v>
      </c>
      <c r="AD302">
        <v>2.3318534144716101</v>
      </c>
      <c r="AE302">
        <v>0.48080030494897164</v>
      </c>
      <c r="AF302">
        <v>2.8736841876517398</v>
      </c>
      <c r="AG302">
        <v>0.44947667157743498</v>
      </c>
      <c r="AH302">
        <v>2.34004040770572</v>
      </c>
      <c r="AI302">
        <v>4.0951035157175975</v>
      </c>
      <c r="AJ302">
        <v>2.2910878947248299</v>
      </c>
      <c r="AK302">
        <v>6.2172577409686696</v>
      </c>
      <c r="AL302">
        <v>3.2456271767726901</v>
      </c>
      <c r="AM302">
        <v>102.769723242325</v>
      </c>
      <c r="AN302">
        <v>23.6383064075928</v>
      </c>
      <c r="AO302">
        <v>3.9695288755369398</v>
      </c>
      <c r="AP302">
        <v>6.9253442209870997</v>
      </c>
      <c r="AR302">
        <v>261.99932488482</v>
      </c>
      <c r="AS302">
        <v>1.79920124275931</v>
      </c>
      <c r="AT302">
        <f t="shared" si="15"/>
        <v>236.35013586426953</v>
      </c>
      <c r="AU302">
        <v>1.79920124275931</v>
      </c>
      <c r="AV302">
        <v>1.0696129431205801</v>
      </c>
      <c r="AW302">
        <v>2.56334690048309</v>
      </c>
      <c r="AX302">
        <v>0.14159128938836801</v>
      </c>
      <c r="AZ302">
        <v>3657.7252004120901</v>
      </c>
      <c r="BA302">
        <v>3489.8835686039301</v>
      </c>
      <c r="BB302">
        <v>32115.809625739599</v>
      </c>
      <c r="BC302" s="47">
        <v>2153054.6037625698</v>
      </c>
      <c r="BD302" s="1" t="s">
        <v>1083</v>
      </c>
      <c r="BE302" s="59" t="s">
        <v>1224</v>
      </c>
      <c r="BH302" s="63">
        <v>53.82</v>
      </c>
      <c r="BI302" s="63">
        <v>7.18</v>
      </c>
      <c r="BJ302" s="51">
        <f t="shared" si="13"/>
        <v>13.340765514678557</v>
      </c>
      <c r="BK302" s="22">
        <f>IF(BD302="A",SQRT(BJ302^2+systematic_uncertainties!C$5^2+systematic_uncertainties!C$6^2+systematic_uncertainties!C$7^2+systematic_uncertainties!C$10^2+systematic_uncertainties!C$11^2),SQRT(BJ302^2+systematic_uncertainties!C$5^2+systematic_uncertainties!C$8^2+systematic_uncertainties!C$9^2+systematic_uncertainties!C$10^2+systematic_uncertainties!C$11^2))</f>
        <v>13.346967106814413</v>
      </c>
      <c r="BL302" s="62">
        <f t="shared" si="14"/>
        <v>7.1833376968875164</v>
      </c>
      <c r="BO302" s="59"/>
      <c r="BP302" s="59"/>
    </row>
    <row r="303" spans="1:68" x14ac:dyDescent="0.25">
      <c r="A303">
        <v>687</v>
      </c>
      <c r="B303" t="s">
        <v>309</v>
      </c>
      <c r="C303">
        <v>44.898000000000003</v>
      </c>
      <c r="D303">
        <v>59.765000000000001</v>
      </c>
      <c r="E303">
        <v>14.867000000000001</v>
      </c>
      <c r="F303">
        <v>950000</v>
      </c>
      <c r="G303">
        <v>79.088145966959999</v>
      </c>
      <c r="H303">
        <v>3.2902569433198101</v>
      </c>
      <c r="I303">
        <v>44.930368042471599</v>
      </c>
      <c r="J303">
        <v>13.603139942055799</v>
      </c>
      <c r="K303">
        <v>10437.071609168601</v>
      </c>
      <c r="L303">
        <v>3.04323607573874</v>
      </c>
      <c r="M303">
        <v>5346.4962127809704</v>
      </c>
      <c r="N303">
        <v>1.59948000853758</v>
      </c>
      <c r="O303">
        <v>148783.85301478399</v>
      </c>
      <c r="P303">
        <v>0.99705021997255106</v>
      </c>
      <c r="Q303">
        <v>235006.23534700699</v>
      </c>
      <c r="R303">
        <v>0.64455165913547896</v>
      </c>
      <c r="S303">
        <v>81567.678173951004</v>
      </c>
      <c r="T303">
        <v>1.1098621710099501</v>
      </c>
      <c r="U303">
        <v>2791.75403790052</v>
      </c>
      <c r="V303">
        <v>16.082203167104499</v>
      </c>
      <c r="W303">
        <v>2432.36258519587</v>
      </c>
      <c r="X303">
        <v>1.9729934302935099</v>
      </c>
      <c r="Y303">
        <v>269.072096427514</v>
      </c>
      <c r="Z303">
        <v>1.6679704928791199</v>
      </c>
      <c r="AA303">
        <v>27772.547078403401</v>
      </c>
      <c r="AB303">
        <v>1.8340210809134201</v>
      </c>
      <c r="AC303">
        <v>368.95218044600699</v>
      </c>
      <c r="AD303">
        <v>0.88957801060110597</v>
      </c>
      <c r="AE303">
        <v>1.8396279498219641</v>
      </c>
      <c r="AF303">
        <v>1.6404282358511599</v>
      </c>
      <c r="AG303">
        <v>1.4130182123895292</v>
      </c>
      <c r="AH303">
        <v>2.12516724985286</v>
      </c>
      <c r="AI303">
        <v>15.363128858095111</v>
      </c>
      <c r="AJ303">
        <v>1.26684076700157</v>
      </c>
      <c r="AK303">
        <v>5.1756002939652896</v>
      </c>
      <c r="AL303">
        <v>3.1947942464516701</v>
      </c>
      <c r="AM303">
        <v>120.870901023553</v>
      </c>
      <c r="AN303">
        <v>27.541539650784401</v>
      </c>
      <c r="AO303">
        <v>6.6707805819453299</v>
      </c>
      <c r="AP303">
        <v>4.8897136627372504</v>
      </c>
      <c r="AR303">
        <v>72.170782024984803</v>
      </c>
      <c r="AS303">
        <v>1.58841401284414</v>
      </c>
      <c r="AT303">
        <f t="shared" si="15"/>
        <v>65.10541255987809</v>
      </c>
      <c r="AU303">
        <v>1.58841401284414</v>
      </c>
      <c r="AV303">
        <v>1.30435580391251</v>
      </c>
      <c r="AW303">
        <v>1.70695583259677</v>
      </c>
      <c r="AX303">
        <v>0.59388416445225101</v>
      </c>
      <c r="AZ303">
        <v>10712.980714069799</v>
      </c>
      <c r="BA303">
        <v>8394.2987488375693</v>
      </c>
      <c r="BB303">
        <v>92550.904269035906</v>
      </c>
      <c r="BC303" s="47">
        <v>1447428.1478408701</v>
      </c>
      <c r="BD303" s="1" t="s">
        <v>1082</v>
      </c>
      <c r="BE303" s="59" t="s">
        <v>1224</v>
      </c>
      <c r="BH303" s="63">
        <v>-2.92</v>
      </c>
      <c r="BI303" s="63">
        <v>23.3</v>
      </c>
      <c r="BJ303" s="51">
        <f t="shared" si="13"/>
        <v>-797.94520547945217</v>
      </c>
      <c r="BK303" s="22">
        <f>IF(BD303="A",SQRT(BJ303^2+systematic_uncertainties!C$5^2+systematic_uncertainties!C$6^2+systematic_uncertainties!C$7^2+systematic_uncertainties!C$10^2+systematic_uncertainties!C$11^2),SQRT(BJ303^2+systematic_uncertainties!C$5^2+systematic_uncertainties!C$8^2+systematic_uncertainties!C$9^2+systematic_uncertainties!C$10^2+systematic_uncertainties!C$11^2))</f>
        <v>797.94633918361831</v>
      </c>
      <c r="BL303" s="62">
        <f t="shared" si="14"/>
        <v>-23.300033104161653</v>
      </c>
      <c r="BO303" s="59"/>
      <c r="BP303" s="59"/>
    </row>
    <row r="304" spans="1:68" x14ac:dyDescent="0.25">
      <c r="A304">
        <v>688</v>
      </c>
      <c r="B304" t="s">
        <v>310</v>
      </c>
      <c r="C304">
        <v>29.689</v>
      </c>
      <c r="D304">
        <v>69.688999999999993</v>
      </c>
      <c r="E304">
        <v>40</v>
      </c>
      <c r="F304">
        <v>950000</v>
      </c>
      <c r="G304">
        <v>90.430238212551899</v>
      </c>
      <c r="H304">
        <v>1.85902739909603</v>
      </c>
      <c r="I304">
        <v>49.633394474485698</v>
      </c>
      <c r="J304">
        <v>6.7184915218289598</v>
      </c>
      <c r="K304">
        <v>3986.0772119123499</v>
      </c>
      <c r="L304">
        <v>12.188891304607701</v>
      </c>
      <c r="M304">
        <v>6473.9674104926198</v>
      </c>
      <c r="N304">
        <v>1.3320208956111499</v>
      </c>
      <c r="O304">
        <v>153403.86445733099</v>
      </c>
      <c r="P304">
        <v>0.98147215284895695</v>
      </c>
      <c r="Q304">
        <v>228888.36270731001</v>
      </c>
      <c r="R304">
        <v>0.39862050258955001</v>
      </c>
      <c r="S304">
        <v>90067.4207506823</v>
      </c>
      <c r="T304">
        <v>1.2341519190549299</v>
      </c>
      <c r="U304">
        <v>1259.43021591921</v>
      </c>
      <c r="V304">
        <v>13.994762536305901</v>
      </c>
      <c r="W304">
        <v>2516.5549436804999</v>
      </c>
      <c r="X304">
        <v>1.7713349357560499</v>
      </c>
      <c r="Y304">
        <v>334.07708174466001</v>
      </c>
      <c r="Z304">
        <v>2.6333959330439898</v>
      </c>
      <c r="AA304">
        <v>29892.325687952602</v>
      </c>
      <c r="AB304">
        <v>1.44266799388366</v>
      </c>
      <c r="AC304">
        <v>428.61486225623503</v>
      </c>
      <c r="AD304">
        <v>0.789423290334615</v>
      </c>
      <c r="AE304">
        <v>0.51984439484818856</v>
      </c>
      <c r="AF304">
        <v>2.1262684899192799</v>
      </c>
      <c r="AG304">
        <v>0.43398867494482174</v>
      </c>
      <c r="AH304">
        <v>1.97693821232073</v>
      </c>
      <c r="AI304">
        <v>4.400341386532947</v>
      </c>
      <c r="AJ304">
        <v>1.49018561784074</v>
      </c>
      <c r="AK304">
        <v>6.2846934067359204</v>
      </c>
      <c r="AL304">
        <v>1.9666458306166099</v>
      </c>
      <c r="AM304">
        <v>165.66537394070201</v>
      </c>
      <c r="AN304">
        <v>13.755008136404401</v>
      </c>
      <c r="AO304">
        <v>5.1159874195880297</v>
      </c>
      <c r="AP304">
        <v>4.5811020417056998</v>
      </c>
      <c r="AR304">
        <v>274.28146729784498</v>
      </c>
      <c r="AS304">
        <v>1.7397558760240699</v>
      </c>
      <c r="AT304">
        <f t="shared" si="15"/>
        <v>247.42988207849709</v>
      </c>
      <c r="AU304">
        <v>1.7397558760240699</v>
      </c>
      <c r="AV304">
        <v>1.1990847663337101</v>
      </c>
      <c r="AW304">
        <v>1.79582361689737</v>
      </c>
      <c r="AX304">
        <v>0.17617429813121399</v>
      </c>
      <c r="AZ304">
        <v>3303.6501528702702</v>
      </c>
      <c r="BA304">
        <v>2813.67013675815</v>
      </c>
      <c r="BB304">
        <v>28895.4253582089</v>
      </c>
      <c r="BC304" s="47">
        <v>1834904.1284181301</v>
      </c>
      <c r="BD304" s="1" t="s">
        <v>1083</v>
      </c>
      <c r="BE304" s="59"/>
      <c r="BF304" t="s">
        <v>1245</v>
      </c>
      <c r="BH304" s="63">
        <v>22.63</v>
      </c>
      <c r="BI304" s="63">
        <v>5.84</v>
      </c>
      <c r="BJ304" s="51">
        <f t="shared" si="13"/>
        <v>25.806451612903224</v>
      </c>
      <c r="BK304" s="22">
        <f>IF(BD304="A",SQRT(BJ304^2+systematic_uncertainties!C$5^2+systematic_uncertainties!C$6^2+systematic_uncertainties!C$7^2+systematic_uncertainties!C$10^2+systematic_uncertainties!C$11^2),SQRT(BJ304^2+systematic_uncertainties!C$5^2+systematic_uncertainties!C$8^2+systematic_uncertainties!C$9^2+systematic_uncertainties!C$10^2+systematic_uncertainties!C$11^2))</f>
        <v>25.809658100832422</v>
      </c>
      <c r="BL304" s="62">
        <f t="shared" si="14"/>
        <v>5.8407256282183768</v>
      </c>
      <c r="BO304" s="59"/>
      <c r="BP304" s="59"/>
    </row>
    <row r="305" spans="1:68" x14ac:dyDescent="0.25">
      <c r="A305">
        <v>689</v>
      </c>
      <c r="B305" t="s">
        <v>311</v>
      </c>
      <c r="C305">
        <v>29.69</v>
      </c>
      <c r="D305">
        <v>69.69</v>
      </c>
      <c r="E305">
        <v>40</v>
      </c>
      <c r="F305">
        <v>950000</v>
      </c>
      <c r="G305">
        <v>86.889057163968104</v>
      </c>
      <c r="H305">
        <v>2.4423969217200598</v>
      </c>
      <c r="I305">
        <v>53.024029237849099</v>
      </c>
      <c r="J305">
        <v>6.9693598366700398</v>
      </c>
      <c r="K305">
        <v>2040.1703690552699</v>
      </c>
      <c r="L305">
        <v>3.8539650680871098</v>
      </c>
      <c r="M305">
        <v>5970.1030729296499</v>
      </c>
      <c r="N305">
        <v>1.81360020972511</v>
      </c>
      <c r="O305">
        <v>152083.774200229</v>
      </c>
      <c r="P305">
        <v>1.6356090283315601</v>
      </c>
      <c r="Q305">
        <v>228609.25605420701</v>
      </c>
      <c r="R305">
        <v>0.39862050258955001</v>
      </c>
      <c r="S305">
        <v>93627.660445323505</v>
      </c>
      <c r="T305">
        <v>1.69144130561219</v>
      </c>
      <c r="U305">
        <v>1494.95753491713</v>
      </c>
      <c r="V305">
        <v>12.374777915313</v>
      </c>
      <c r="W305">
        <v>2839.8484565233598</v>
      </c>
      <c r="X305">
        <v>2.20404301994903</v>
      </c>
      <c r="Y305">
        <v>282.86748611563399</v>
      </c>
      <c r="Z305">
        <v>2.0366149125905602</v>
      </c>
      <c r="AA305">
        <v>31030.832333421298</v>
      </c>
      <c r="AB305">
        <v>2.30653463715527</v>
      </c>
      <c r="AC305">
        <v>428.26556534860902</v>
      </c>
      <c r="AD305">
        <v>1.26324494245895</v>
      </c>
      <c r="AE305">
        <v>0.57906274148296899</v>
      </c>
      <c r="AF305">
        <v>2.5673813652764399</v>
      </c>
      <c r="AG305">
        <v>0.49988158998620685</v>
      </c>
      <c r="AH305">
        <v>3.26691336805409</v>
      </c>
      <c r="AI305">
        <v>4.8952191113274104</v>
      </c>
      <c r="AJ305">
        <v>2.4036117927051399</v>
      </c>
      <c r="AK305">
        <v>6.07372452002509</v>
      </c>
      <c r="AL305">
        <v>3.7793316206275702</v>
      </c>
      <c r="AM305">
        <v>157.315002950907</v>
      </c>
      <c r="AN305">
        <v>13.598548726484299</v>
      </c>
      <c r="AO305">
        <v>4.7931230805084502</v>
      </c>
      <c r="AP305">
        <v>4.2706018293503902</v>
      </c>
      <c r="AR305">
        <v>237.54545709572801</v>
      </c>
      <c r="AS305">
        <v>2.51853195309566</v>
      </c>
      <c r="AT305">
        <f t="shared" si="15"/>
        <v>214.29025087449088</v>
      </c>
      <c r="AU305">
        <v>2.51853195309566</v>
      </c>
      <c r="AV305">
        <v>1.1586322448216499</v>
      </c>
      <c r="AW305">
        <v>1.81164325360614</v>
      </c>
      <c r="AX305">
        <v>0.547362934538423</v>
      </c>
      <c r="AZ305">
        <v>3965.9690194403502</v>
      </c>
      <c r="BA305">
        <v>3492.6834726846701</v>
      </c>
      <c r="BB305">
        <v>34643.436627956798</v>
      </c>
      <c r="BC305" s="47">
        <v>1975887.7321419199</v>
      </c>
      <c r="BD305" s="1" t="s">
        <v>1083</v>
      </c>
      <c r="BE305" s="59" t="s">
        <v>1224</v>
      </c>
      <c r="BH305" s="63">
        <v>36.520000000000003</v>
      </c>
      <c r="BI305" s="63">
        <v>6.98</v>
      </c>
      <c r="BJ305" s="51">
        <f t="shared" si="13"/>
        <v>19.112814895947423</v>
      </c>
      <c r="BK305" s="22">
        <f>IF(BD305="A",SQRT(BJ305^2+systematic_uncertainties!C$5^2+systematic_uncertainties!C$6^2+systematic_uncertainties!C$7^2+systematic_uncertainties!C$10^2+systematic_uncertainties!C$11^2),SQRT(BJ305^2+systematic_uncertainties!C$5^2+systematic_uncertainties!C$8^2+systematic_uncertainties!C$9^2+systematic_uncertainties!C$10^2+systematic_uncertainties!C$11^2))</f>
        <v>19.117144129798756</v>
      </c>
      <c r="BL305" s="62">
        <f t="shared" si="14"/>
        <v>6.981581036202507</v>
      </c>
      <c r="BO305" s="59"/>
      <c r="BP305" s="59"/>
    </row>
    <row r="306" spans="1:68" x14ac:dyDescent="0.25">
      <c r="A306">
        <v>690</v>
      </c>
      <c r="B306" t="s">
        <v>312</v>
      </c>
      <c r="C306">
        <v>29.689</v>
      </c>
      <c r="D306">
        <v>69.688999999999993</v>
      </c>
      <c r="E306">
        <v>40</v>
      </c>
      <c r="F306">
        <v>950000</v>
      </c>
      <c r="G306">
        <v>74.479814426925699</v>
      </c>
      <c r="H306">
        <v>2.7255096621372301</v>
      </c>
      <c r="I306">
        <v>58.801632958684998</v>
      </c>
      <c r="J306">
        <v>6.5350935679972402</v>
      </c>
      <c r="K306">
        <v>2284.4675163066599</v>
      </c>
      <c r="L306">
        <v>11.183939785772299</v>
      </c>
      <c r="M306">
        <v>5170.8884169222702</v>
      </c>
      <c r="N306">
        <v>1.8942295944129599</v>
      </c>
      <c r="O306">
        <v>157839.24379945701</v>
      </c>
      <c r="P306">
        <v>1.91130899002888</v>
      </c>
      <c r="Q306">
        <v>226189.216084051</v>
      </c>
      <c r="R306">
        <v>0.39862050258955001</v>
      </c>
      <c r="S306">
        <v>93516.443001155902</v>
      </c>
      <c r="T306">
        <v>1.8312057515331901</v>
      </c>
      <c r="U306">
        <v>1117.15042336698</v>
      </c>
      <c r="V306">
        <v>14.198165302611701</v>
      </c>
      <c r="W306">
        <v>3220.5666870809901</v>
      </c>
      <c r="X306">
        <v>2.0961442412899598</v>
      </c>
      <c r="Y306">
        <v>237.632629805215</v>
      </c>
      <c r="Z306">
        <v>3.03250545883555</v>
      </c>
      <c r="AA306">
        <v>27436.337939649398</v>
      </c>
      <c r="AB306">
        <v>2.2869790481560099</v>
      </c>
      <c r="AC306">
        <v>447.96090671763301</v>
      </c>
      <c r="AD306">
        <v>1.2510280846077999</v>
      </c>
      <c r="AE306">
        <v>0.45154399087936858</v>
      </c>
      <c r="AF306">
        <v>1.73141762862508</v>
      </c>
      <c r="AG306">
        <v>0.63286144603900418</v>
      </c>
      <c r="AH306">
        <v>1.8006492879832801</v>
      </c>
      <c r="AI306">
        <v>3.8313490036488433</v>
      </c>
      <c r="AJ306">
        <v>1.29072189200426</v>
      </c>
      <c r="AK306">
        <v>6.6647187686876697</v>
      </c>
      <c r="AL306">
        <v>2.1622427946820402</v>
      </c>
      <c r="AM306">
        <v>154.16348607284701</v>
      </c>
      <c r="AN306">
        <v>13.629383323838599</v>
      </c>
      <c r="AO306">
        <v>4.4284055700554497</v>
      </c>
      <c r="AP306">
        <v>5.7960973190561704</v>
      </c>
      <c r="AR306">
        <v>196.171896695453</v>
      </c>
      <c r="AS306">
        <v>1.1290113971609099</v>
      </c>
      <c r="AT306">
        <f t="shared" si="15"/>
        <v>176.96707599191268</v>
      </c>
      <c r="AU306">
        <v>1.1290113971609099</v>
      </c>
      <c r="AV306">
        <v>0.71348649462877101</v>
      </c>
      <c r="AW306">
        <v>2.0479231512672902</v>
      </c>
      <c r="AX306">
        <v>0.51888671496193295</v>
      </c>
      <c r="AZ306">
        <v>3144.1594058668002</v>
      </c>
      <c r="BA306">
        <v>4496.8552662225702</v>
      </c>
      <c r="BB306">
        <v>27536.978560702701</v>
      </c>
      <c r="BC306" s="47">
        <v>2100660.0840652501</v>
      </c>
      <c r="BD306" s="1" t="s">
        <v>1083</v>
      </c>
      <c r="BE306" s="59" t="s">
        <v>1224</v>
      </c>
      <c r="BH306" s="63">
        <v>182.39</v>
      </c>
      <c r="BI306" s="63">
        <v>6.3</v>
      </c>
      <c r="BJ306" s="51">
        <f t="shared" si="13"/>
        <v>3.4541367399528484</v>
      </c>
      <c r="BK306" s="22">
        <f>IF(BD306="A",SQRT(BJ306^2+systematic_uncertainties!C$5^2+systematic_uncertainties!C$6^2+systematic_uncertainties!C$7^2+systematic_uncertainties!C$10^2+systematic_uncertainties!C$11^2),SQRT(BJ306^2+systematic_uncertainties!C$5^2+systematic_uncertainties!C$8^2+systematic_uncertainties!C$9^2+systematic_uncertainties!C$10^2+systematic_uncertainties!C$11^2))</f>
        <v>3.4780119394621622</v>
      </c>
      <c r="BL306" s="62">
        <f t="shared" si="14"/>
        <v>6.3435459763850375</v>
      </c>
      <c r="BO306" s="59"/>
      <c r="BP306" s="59"/>
    </row>
    <row r="307" spans="1:68" x14ac:dyDescent="0.25">
      <c r="A307">
        <v>691</v>
      </c>
      <c r="B307" t="s">
        <v>313</v>
      </c>
      <c r="C307">
        <v>29.689</v>
      </c>
      <c r="D307">
        <v>69.688999999999993</v>
      </c>
      <c r="E307">
        <v>40</v>
      </c>
      <c r="F307">
        <v>950000</v>
      </c>
      <c r="G307">
        <v>84.654763389453294</v>
      </c>
      <c r="H307">
        <v>2.3820044555555602</v>
      </c>
      <c r="I307">
        <v>58.3305917085573</v>
      </c>
      <c r="J307">
        <v>6.1035511985131103</v>
      </c>
      <c r="K307">
        <v>2301.3976057794098</v>
      </c>
      <c r="L307">
        <v>9.9716284258194001</v>
      </c>
      <c r="M307">
        <v>5835.1463482282797</v>
      </c>
      <c r="N307">
        <v>1.92157191136585</v>
      </c>
      <c r="O307">
        <v>157061.40967424901</v>
      </c>
      <c r="P307">
        <v>1.68150473041124</v>
      </c>
      <c r="Q307">
        <v>225488.96143552501</v>
      </c>
      <c r="R307">
        <v>0.39862050258955001</v>
      </c>
      <c r="S307">
        <v>93842.686301574897</v>
      </c>
      <c r="T307">
        <v>2.01494885327378</v>
      </c>
      <c r="U307">
        <v>1132.5401367463601</v>
      </c>
      <c r="V307">
        <v>14.0894481100029</v>
      </c>
      <c r="W307">
        <v>3259.4771089359201</v>
      </c>
      <c r="X307">
        <v>2.3775632460300198</v>
      </c>
      <c r="Y307">
        <v>255.638108864852</v>
      </c>
      <c r="Z307">
        <v>1.8878014659483799</v>
      </c>
      <c r="AA307">
        <v>28479.060029911299</v>
      </c>
      <c r="AB307">
        <v>2.0922096467781399</v>
      </c>
      <c r="AC307">
        <v>444.25250813811698</v>
      </c>
      <c r="AD307">
        <v>1.22532359185419</v>
      </c>
      <c r="AE307">
        <v>0.47743505001876485</v>
      </c>
      <c r="AF307">
        <v>1.8042278857319201</v>
      </c>
      <c r="AG307">
        <v>0.53124510517105294</v>
      </c>
      <c r="AH307">
        <v>2.97922541860724</v>
      </c>
      <c r="AI307">
        <v>4.0225408067559716</v>
      </c>
      <c r="AJ307">
        <v>1.3420339570689701</v>
      </c>
      <c r="AK307">
        <v>6.7474664181416797</v>
      </c>
      <c r="AL307">
        <v>2.0870113460139001</v>
      </c>
      <c r="AM307">
        <v>138.997650809421</v>
      </c>
      <c r="AN307">
        <v>14.331111362424799</v>
      </c>
      <c r="AO307">
        <v>3.9736547540860498</v>
      </c>
      <c r="AP307">
        <v>4.2500421398887003</v>
      </c>
      <c r="AR307">
        <v>231.857808583869</v>
      </c>
      <c r="AS307">
        <v>2.0199618971298499</v>
      </c>
      <c r="AT307">
        <f t="shared" si="15"/>
        <v>209.15941132321703</v>
      </c>
      <c r="AU307">
        <v>2.0199618971298499</v>
      </c>
      <c r="AV307">
        <v>0.89892624445301605</v>
      </c>
      <c r="AW307">
        <v>2.9895722826774001</v>
      </c>
      <c r="AX307">
        <v>0.76150684023653203</v>
      </c>
      <c r="AZ307">
        <v>3327.49460763658</v>
      </c>
      <c r="BA307">
        <v>3776.17331399046</v>
      </c>
      <c r="BB307">
        <v>28982.042945860401</v>
      </c>
      <c r="BC307" s="47">
        <v>2086150.26227213</v>
      </c>
      <c r="BD307" s="1" t="s">
        <v>1083</v>
      </c>
      <c r="BE307" s="59" t="s">
        <v>1224</v>
      </c>
      <c r="BH307" s="63">
        <v>105.66</v>
      </c>
      <c r="BI307" s="63">
        <v>9.1999999999999993</v>
      </c>
      <c r="BJ307" s="51">
        <f t="shared" si="13"/>
        <v>8.7071739541926938</v>
      </c>
      <c r="BK307" s="22">
        <f>IF(BD307="A",SQRT(BJ307^2+systematic_uncertainties!C$5^2+systematic_uncertainties!C$6^2+systematic_uncertainties!C$7^2+systematic_uncertainties!C$10^2+systematic_uncertainties!C$11^2),SQRT(BJ307^2+systematic_uncertainties!C$5^2+systematic_uncertainties!C$8^2+systematic_uncertainties!C$9^2+systematic_uncertainties!C$10^2+systematic_uncertainties!C$11^2))</f>
        <v>8.7166727999461404</v>
      </c>
      <c r="BL307" s="62">
        <f t="shared" si="14"/>
        <v>9.2100364804230921</v>
      </c>
      <c r="BO307" s="59"/>
      <c r="BP307" s="59"/>
    </row>
    <row r="308" spans="1:68" x14ac:dyDescent="0.25">
      <c r="A308">
        <v>692</v>
      </c>
      <c r="B308" t="s">
        <v>314</v>
      </c>
      <c r="C308">
        <v>52.457999999999998</v>
      </c>
      <c r="D308">
        <v>68.834999999999994</v>
      </c>
      <c r="E308">
        <v>16.376999999999999</v>
      </c>
      <c r="F308">
        <v>950000</v>
      </c>
      <c r="G308">
        <v>79.924487069556704</v>
      </c>
      <c r="H308">
        <v>3.8408244706581698</v>
      </c>
      <c r="I308">
        <v>55.445304191330798</v>
      </c>
      <c r="J308">
        <v>13.107109787164999</v>
      </c>
      <c r="K308">
        <v>2019.05286580399</v>
      </c>
      <c r="L308">
        <v>3.1706989212615899</v>
      </c>
      <c r="M308">
        <v>5726.4687298688596</v>
      </c>
      <c r="N308">
        <v>2.1131684987539199</v>
      </c>
      <c r="O308">
        <v>154711.55175411</v>
      </c>
      <c r="P308">
        <v>2.4094172553735</v>
      </c>
      <c r="Q308">
        <v>228349.50144167</v>
      </c>
      <c r="R308">
        <v>0.61131241683684101</v>
      </c>
      <c r="S308">
        <v>92305.290760249394</v>
      </c>
      <c r="T308">
        <v>2.45247279636378</v>
      </c>
      <c r="U308">
        <v>932.13260958290402</v>
      </c>
      <c r="V308">
        <v>25.4480182914651</v>
      </c>
      <c r="W308">
        <v>3037.58037884957</v>
      </c>
      <c r="X308">
        <v>2.76841127965608</v>
      </c>
      <c r="Y308">
        <v>256.54354064564001</v>
      </c>
      <c r="Z308">
        <v>2.2374807501110801</v>
      </c>
      <c r="AA308">
        <v>29571.851773734801</v>
      </c>
      <c r="AB308">
        <v>3.0267788681554402</v>
      </c>
      <c r="AC308">
        <v>424.41153091717001</v>
      </c>
      <c r="AD308">
        <v>1.4022985947108499</v>
      </c>
      <c r="AE308">
        <v>0.47171727903607702</v>
      </c>
      <c r="AF308">
        <v>2.9782342496189198</v>
      </c>
      <c r="AG308">
        <v>0.42186153545690552</v>
      </c>
      <c r="AH308">
        <v>2.8968886454226199</v>
      </c>
      <c r="AI308">
        <v>3.9899577673348237</v>
      </c>
      <c r="AJ308">
        <v>1.6215030705294</v>
      </c>
      <c r="AK308">
        <v>6.4610917048457903</v>
      </c>
      <c r="AL308">
        <v>2.7837759952557199</v>
      </c>
      <c r="AM308">
        <v>154.68824576595199</v>
      </c>
      <c r="AN308">
        <v>22.567004457298498</v>
      </c>
      <c r="AO308">
        <v>4.6129858115644904</v>
      </c>
      <c r="AP308">
        <v>6.7304939413709501</v>
      </c>
      <c r="AR308">
        <v>276.03431710677398</v>
      </c>
      <c r="AS308">
        <v>2.1314610721567302</v>
      </c>
      <c r="AT308">
        <f t="shared" si="15"/>
        <v>249.01113153657167</v>
      </c>
      <c r="AU308">
        <v>2.1314610721567302</v>
      </c>
      <c r="AV308">
        <v>1.11403703602166</v>
      </c>
      <c r="AW308">
        <v>3.0729487130909199</v>
      </c>
      <c r="AX308">
        <v>0.55916401772198498</v>
      </c>
      <c r="AZ308">
        <v>2943.1878128079602</v>
      </c>
      <c r="BA308">
        <v>2689.8439643951101</v>
      </c>
      <c r="BB308">
        <v>25697.590076096902</v>
      </c>
      <c r="BC308" s="47">
        <v>1785650.4722180499</v>
      </c>
      <c r="BD308" s="1" t="s">
        <v>1083</v>
      </c>
      <c r="BE308" s="59" t="s">
        <v>1224</v>
      </c>
      <c r="BH308" s="63">
        <v>41.27</v>
      </c>
      <c r="BI308" s="63">
        <v>8.6</v>
      </c>
      <c r="BJ308" s="51">
        <f t="shared" si="13"/>
        <v>20.838381390840802</v>
      </c>
      <c r="BK308" s="22">
        <f>IF(BD308="A",SQRT(BJ308^2+systematic_uncertainties!C$5^2+systematic_uncertainties!C$6^2+systematic_uncertainties!C$7^2+systematic_uncertainties!C$10^2+systematic_uncertainties!C$11^2),SQRT(BJ308^2+systematic_uncertainties!C$5^2+systematic_uncertainties!C$8^2+systematic_uncertainties!C$9^2+systematic_uncertainties!C$10^2+systematic_uncertainties!C$11^2))</f>
        <v>20.842352204655057</v>
      </c>
      <c r="BL308" s="62">
        <f t="shared" si="14"/>
        <v>8.6016387548611419</v>
      </c>
      <c r="BO308" s="59"/>
      <c r="BP308" s="59"/>
    </row>
    <row r="309" spans="1:68" x14ac:dyDescent="0.25">
      <c r="A309">
        <v>692</v>
      </c>
      <c r="B309" t="s">
        <v>314</v>
      </c>
      <c r="C309">
        <v>29.689</v>
      </c>
      <c r="D309">
        <v>45.256</v>
      </c>
      <c r="E309">
        <v>15.567</v>
      </c>
      <c r="F309">
        <v>950000</v>
      </c>
      <c r="G309">
        <v>75.044502880121598</v>
      </c>
      <c r="H309">
        <v>3.2767629839202699</v>
      </c>
      <c r="I309">
        <v>61.251924024754402</v>
      </c>
      <c r="J309">
        <v>9.7868561599373294</v>
      </c>
      <c r="K309">
        <v>2622.0236760801199</v>
      </c>
      <c r="L309">
        <v>10.886475028025901</v>
      </c>
      <c r="M309">
        <v>5244.2481040378698</v>
      </c>
      <c r="N309">
        <v>3.1143915527461501</v>
      </c>
      <c r="O309">
        <v>156592.11159206001</v>
      </c>
      <c r="P309">
        <v>2.7471624614731902</v>
      </c>
      <c r="Q309">
        <v>228157.11732975399</v>
      </c>
      <c r="R309">
        <v>0.63060310816667897</v>
      </c>
      <c r="S309">
        <v>91242.429322283104</v>
      </c>
      <c r="T309">
        <v>3.02973707200655</v>
      </c>
      <c r="U309">
        <v>1360.87456278686</v>
      </c>
      <c r="V309">
        <v>19.050075409492798</v>
      </c>
      <c r="W309">
        <v>3298.38557974487</v>
      </c>
      <c r="X309">
        <v>4.3752825860627196</v>
      </c>
      <c r="Y309">
        <v>261.66070314859002</v>
      </c>
      <c r="Z309">
        <v>3.7897491044376999</v>
      </c>
      <c r="AA309">
        <v>27304.527607690601</v>
      </c>
      <c r="AB309">
        <v>4.8560585720353799</v>
      </c>
      <c r="AC309">
        <v>444.09311188574401</v>
      </c>
      <c r="AD309">
        <v>1.92393369728764</v>
      </c>
      <c r="AE309">
        <v>0.5261509082920669</v>
      </c>
      <c r="AF309">
        <v>3.2541611654489402</v>
      </c>
      <c r="AG309">
        <v>0.63522903482005544</v>
      </c>
      <c r="AH309">
        <v>2.2753874770626301</v>
      </c>
      <c r="AI309">
        <v>4.4726504389413702</v>
      </c>
      <c r="AJ309">
        <v>2.7963899006311999</v>
      </c>
      <c r="AK309">
        <v>7.7124912201069797</v>
      </c>
      <c r="AL309">
        <v>3.2966566362401202</v>
      </c>
      <c r="AM309">
        <v>126.43065914335899</v>
      </c>
      <c r="AN309">
        <v>22.286802253282399</v>
      </c>
      <c r="AO309">
        <v>5.1530572494809501</v>
      </c>
      <c r="AP309">
        <v>6.3364627477347</v>
      </c>
      <c r="AR309">
        <v>196.535371815795</v>
      </c>
      <c r="AS309">
        <v>1.6094219418925799</v>
      </c>
      <c r="AT309">
        <f t="shared" si="15"/>
        <v>177.2949676539003</v>
      </c>
      <c r="AU309">
        <v>1.6094219418925799</v>
      </c>
      <c r="AV309">
        <v>0.82939706423620296</v>
      </c>
      <c r="AW309">
        <v>2.7801615329975999</v>
      </c>
      <c r="AX309">
        <v>-7.0901046907572998E-2</v>
      </c>
      <c r="AZ309">
        <v>4278.8669250743496</v>
      </c>
      <c r="BA309">
        <v>5266.1262094551403</v>
      </c>
      <c r="BB309">
        <v>37699.391749212198</v>
      </c>
      <c r="BC309" s="47">
        <v>2434350.2260915199</v>
      </c>
      <c r="BD309" s="1" t="s">
        <v>1083</v>
      </c>
      <c r="BE309" s="59" t="s">
        <v>1224</v>
      </c>
      <c r="BH309" s="63">
        <v>146.16</v>
      </c>
      <c r="BI309" s="63">
        <v>7.79</v>
      </c>
      <c r="BJ309" s="51">
        <f t="shared" si="13"/>
        <v>5.3297755883962781</v>
      </c>
      <c r="BK309" s="22">
        <f>IF(BD309="A",SQRT(BJ309^2+systematic_uncertainties!C$5^2+systematic_uncertainties!C$6^2+systematic_uncertainties!C$7^2+systematic_uncertainties!C$10^2+systematic_uncertainties!C$11^2),SQRT(BJ309^2+systematic_uncertainties!C$5^2+systematic_uncertainties!C$8^2+systematic_uncertainties!C$9^2+systematic_uncertainties!C$10^2+systematic_uncertainties!C$11^2))</f>
        <v>5.3452796236880031</v>
      </c>
      <c r="BL309" s="62">
        <f t="shared" si="14"/>
        <v>7.8126606979823858</v>
      </c>
      <c r="BO309" s="59"/>
      <c r="BP309" s="59"/>
    </row>
    <row r="310" spans="1:68" x14ac:dyDescent="0.25">
      <c r="A310">
        <v>693</v>
      </c>
      <c r="B310" t="s">
        <v>315</v>
      </c>
      <c r="C310">
        <v>29.690999999999999</v>
      </c>
      <c r="D310">
        <v>69.691000000000003</v>
      </c>
      <c r="E310">
        <v>40</v>
      </c>
      <c r="F310">
        <v>950000</v>
      </c>
      <c r="G310">
        <v>72.552028872301193</v>
      </c>
      <c r="H310">
        <v>2.21193674721005</v>
      </c>
      <c r="I310">
        <v>65.920460483179596</v>
      </c>
      <c r="J310">
        <v>6.3992765939369303</v>
      </c>
      <c r="K310">
        <v>2171.0574260216799</v>
      </c>
      <c r="L310">
        <v>4.5492496797225401</v>
      </c>
      <c r="M310">
        <v>5002.6761071647397</v>
      </c>
      <c r="N310">
        <v>2.0259437656178001</v>
      </c>
      <c r="O310">
        <v>160069.70182326899</v>
      </c>
      <c r="P310">
        <v>1.85437723284403</v>
      </c>
      <c r="Q310">
        <v>225185.17963344301</v>
      </c>
      <c r="R310">
        <v>0.39862050258955001</v>
      </c>
      <c r="S310">
        <v>91960.525955709003</v>
      </c>
      <c r="T310">
        <v>1.9346685587101899</v>
      </c>
      <c r="U310">
        <v>993.88875735650299</v>
      </c>
      <c r="V310">
        <v>14.8375467789793</v>
      </c>
      <c r="W310">
        <v>3063.2881214706099</v>
      </c>
      <c r="X310">
        <v>2.22877865946232</v>
      </c>
      <c r="Y310">
        <v>344.40985849372601</v>
      </c>
      <c r="Z310">
        <v>2.96210136972865</v>
      </c>
      <c r="AA310">
        <v>27885.136570382299</v>
      </c>
      <c r="AB310">
        <v>2.28898268405427</v>
      </c>
      <c r="AC310">
        <v>419.93023305797999</v>
      </c>
      <c r="AD310">
        <v>1.45740476185817</v>
      </c>
      <c r="AE310">
        <v>0.50644642896886871</v>
      </c>
      <c r="AF310">
        <v>2.13047715953094</v>
      </c>
      <c r="AG310">
        <v>0.51682940045120251</v>
      </c>
      <c r="AH310">
        <v>4.1563967155220798</v>
      </c>
      <c r="AI310">
        <v>4.265539092243964</v>
      </c>
      <c r="AJ310">
        <v>1.92950334012485</v>
      </c>
      <c r="AK310">
        <v>6.3122419689473199</v>
      </c>
      <c r="AL310">
        <v>2.4938219028623401</v>
      </c>
      <c r="AM310">
        <v>126.37597440834401</v>
      </c>
      <c r="AN310">
        <v>14.824785656945</v>
      </c>
      <c r="AO310">
        <v>6.2604168957737603</v>
      </c>
      <c r="AP310">
        <v>3.91729464073644</v>
      </c>
      <c r="AR310">
        <v>224.81010497512699</v>
      </c>
      <c r="AS310">
        <v>3.5486552635851898</v>
      </c>
      <c r="AT310">
        <f t="shared" si="15"/>
        <v>202.80166324050893</v>
      </c>
      <c r="AU310">
        <v>3.5486552635851898</v>
      </c>
      <c r="AV310">
        <v>0.979107922513206</v>
      </c>
      <c r="AW310">
        <v>3.3810572990297998</v>
      </c>
      <c r="AX310">
        <v>0.88396201969090005</v>
      </c>
      <c r="AZ310">
        <v>3626.1288666313699</v>
      </c>
      <c r="BA310">
        <v>3773.9017895631901</v>
      </c>
      <c r="BB310">
        <v>31568.450573619401</v>
      </c>
      <c r="BC310" s="47">
        <v>2025850.5266851999</v>
      </c>
      <c r="BD310" s="1" t="s">
        <v>1083</v>
      </c>
      <c r="BE310" s="59" t="s">
        <v>1224</v>
      </c>
      <c r="BH310" s="63">
        <v>87.24</v>
      </c>
      <c r="BI310" s="63">
        <v>12.24</v>
      </c>
      <c r="BJ310" s="51">
        <f t="shared" si="13"/>
        <v>14.030261348005505</v>
      </c>
      <c r="BK310" s="22">
        <f>IF(BD310="A",SQRT(BJ310^2+systematic_uncertainties!C$5^2+systematic_uncertainties!C$6^2+systematic_uncertainties!C$7^2+systematic_uncertainties!C$10^2+systematic_uncertainties!C$11^2),SQRT(BJ310^2+systematic_uncertainties!C$5^2+systematic_uncertainties!C$8^2+systematic_uncertainties!C$9^2+systematic_uncertainties!C$10^2+systematic_uncertainties!C$11^2))</f>
        <v>14.036158303684328</v>
      </c>
      <c r="BL310" s="62">
        <f t="shared" si="14"/>
        <v>12.245144504134208</v>
      </c>
      <c r="BO310" s="59"/>
      <c r="BP310" s="59"/>
    </row>
    <row r="311" spans="1:68" x14ac:dyDescent="0.25">
      <c r="A311">
        <v>694</v>
      </c>
      <c r="B311" t="s">
        <v>316</v>
      </c>
      <c r="C311">
        <v>30.027000000000001</v>
      </c>
      <c r="D311">
        <v>70.027000000000001</v>
      </c>
      <c r="E311">
        <v>40</v>
      </c>
      <c r="F311">
        <v>950000</v>
      </c>
      <c r="G311">
        <v>79.716359380048303</v>
      </c>
      <c r="H311">
        <v>2.28285410194629</v>
      </c>
      <c r="I311">
        <v>57.180252338610103</v>
      </c>
      <c r="J311">
        <v>6.0570562930968102</v>
      </c>
      <c r="K311">
        <v>2245.5906413810399</v>
      </c>
      <c r="L311">
        <v>6.56216328046236</v>
      </c>
      <c r="M311">
        <v>6005.1401320252698</v>
      </c>
      <c r="N311">
        <v>1.72579899360356</v>
      </c>
      <c r="O311">
        <v>157877.778485813</v>
      </c>
      <c r="P311">
        <v>1.8226701211982499</v>
      </c>
      <c r="Q311">
        <v>225852.68108687701</v>
      </c>
      <c r="R311">
        <v>0.39862050258955001</v>
      </c>
      <c r="S311">
        <v>91440.804867859304</v>
      </c>
      <c r="T311">
        <v>1.40589061310573</v>
      </c>
      <c r="U311">
        <v>1059.7633338098101</v>
      </c>
      <c r="V311">
        <v>14.7534728012079</v>
      </c>
      <c r="W311">
        <v>3105.7878837391399</v>
      </c>
      <c r="X311">
        <v>2.0791232973029401</v>
      </c>
      <c r="Y311">
        <v>275.628747980296</v>
      </c>
      <c r="Z311">
        <v>2.2237243701177301</v>
      </c>
      <c r="AA311">
        <v>29059.972801396099</v>
      </c>
      <c r="AB311">
        <v>2.0200947120130301</v>
      </c>
      <c r="AC311">
        <v>417.681028002554</v>
      </c>
      <c r="AD311">
        <v>1.08027843617</v>
      </c>
      <c r="AE311">
        <v>0.54881273277110842</v>
      </c>
      <c r="AF311">
        <v>2.7038816975073998</v>
      </c>
      <c r="AG311">
        <v>0.44899931435693752</v>
      </c>
      <c r="AH311">
        <v>2.5140988078598898</v>
      </c>
      <c r="AI311">
        <v>4.6115367571780981</v>
      </c>
      <c r="AJ311">
        <v>2.4022064853675502</v>
      </c>
      <c r="AK311">
        <v>5.63982084987334</v>
      </c>
      <c r="AL311">
        <v>2.1648369313004601</v>
      </c>
      <c r="AM311">
        <v>133.19089828490701</v>
      </c>
      <c r="AN311">
        <v>14.824792140199399</v>
      </c>
      <c r="AO311">
        <v>5.2176704923106501</v>
      </c>
      <c r="AP311">
        <v>3.5178291689003198</v>
      </c>
      <c r="AR311">
        <v>257.63057341938497</v>
      </c>
      <c r="AS311">
        <v>2.0038422105906002</v>
      </c>
      <c r="AT311">
        <f t="shared" si="15"/>
        <v>232.40907608151349</v>
      </c>
      <c r="AU311">
        <v>2.0038422105906002</v>
      </c>
      <c r="AV311">
        <v>1.2219617839044199</v>
      </c>
      <c r="AW311">
        <v>1.78366681151814</v>
      </c>
      <c r="AX311">
        <v>0.16904590707910599</v>
      </c>
      <c r="AZ311">
        <v>3729.6688354368698</v>
      </c>
      <c r="BA311">
        <v>3113.2615267322399</v>
      </c>
      <c r="BB311">
        <v>32373.5357340638</v>
      </c>
      <c r="BC311" s="47">
        <v>1911800.6489999599</v>
      </c>
      <c r="BD311" s="1" t="s">
        <v>1083</v>
      </c>
      <c r="BE311" s="59"/>
      <c r="BF311" t="s">
        <v>1245</v>
      </c>
      <c r="BH311" s="63">
        <v>18.68</v>
      </c>
      <c r="BI311" s="63">
        <v>6.31</v>
      </c>
      <c r="BJ311" s="51">
        <f t="shared" si="13"/>
        <v>33.779443254817984</v>
      </c>
      <c r="BK311" s="22">
        <f>IF(BD311="A",SQRT(BJ311^2+systematic_uncertainties!C$5^2+systematic_uncertainties!C$6^2+systematic_uncertainties!C$7^2+systematic_uncertainties!C$10^2+systematic_uncertainties!C$11^2),SQRT(BJ311^2+systematic_uncertainties!C$5^2+systematic_uncertainties!C$8^2+systematic_uncertainties!C$9^2+systematic_uncertainties!C$10^2+systematic_uncertainties!C$11^2))</f>
        <v>33.781892975945226</v>
      </c>
      <c r="BL311" s="62">
        <f t="shared" si="14"/>
        <v>6.3104576079065682</v>
      </c>
      <c r="BO311" s="59"/>
      <c r="BP311" s="59"/>
    </row>
    <row r="312" spans="1:68" x14ac:dyDescent="0.25">
      <c r="A312">
        <v>695</v>
      </c>
      <c r="B312" t="s">
        <v>317</v>
      </c>
      <c r="C312">
        <v>29.69</v>
      </c>
      <c r="D312">
        <v>52.225999999999999</v>
      </c>
      <c r="E312">
        <v>22.536000000000001</v>
      </c>
      <c r="F312">
        <v>950000</v>
      </c>
      <c r="G312">
        <v>75.3636752033226</v>
      </c>
      <c r="H312">
        <v>3.1928132856290201</v>
      </c>
      <c r="I312">
        <v>56.850368062592501</v>
      </c>
      <c r="J312">
        <v>8.4510534513825295</v>
      </c>
      <c r="K312">
        <v>2179.40622917368</v>
      </c>
      <c r="L312">
        <v>5.3443215545187703</v>
      </c>
      <c r="M312">
        <v>5701.5805470987798</v>
      </c>
      <c r="N312">
        <v>3.1194214955586399</v>
      </c>
      <c r="O312">
        <v>160915.810926693</v>
      </c>
      <c r="P312">
        <v>2.6028199285179401</v>
      </c>
      <c r="Q312">
        <v>225230.00119798401</v>
      </c>
      <c r="R312">
        <v>0.52441648393361995</v>
      </c>
      <c r="S312">
        <v>90945.516726739705</v>
      </c>
      <c r="T312">
        <v>2.2676192591634501</v>
      </c>
      <c r="U312">
        <v>1013.1430155289499</v>
      </c>
      <c r="V312">
        <v>19.008380623093402</v>
      </c>
      <c r="W312">
        <v>3010.66588039716</v>
      </c>
      <c r="X312">
        <v>2.9105108886229498</v>
      </c>
      <c r="Y312">
        <v>271.16006073169098</v>
      </c>
      <c r="Z312">
        <v>3.58727549700447</v>
      </c>
      <c r="AA312">
        <v>26743.792096888901</v>
      </c>
      <c r="AB312">
        <v>2.47019688282866</v>
      </c>
      <c r="AC312">
        <v>407.560187118736</v>
      </c>
      <c r="AD312">
        <v>1.6246282940141401</v>
      </c>
      <c r="AE312">
        <v>0.54160257234439557</v>
      </c>
      <c r="AF312">
        <v>2.1589369359759201</v>
      </c>
      <c r="AG312">
        <v>0.43717405429080802</v>
      </c>
      <c r="AH312">
        <v>2.1885533744464398</v>
      </c>
      <c r="AI312">
        <v>4.4625379756627144</v>
      </c>
      <c r="AJ312">
        <v>1.6304300950838899</v>
      </c>
      <c r="AK312">
        <v>5.1009250313503296</v>
      </c>
      <c r="AL312">
        <v>2.80692770171337</v>
      </c>
      <c r="AM312">
        <v>144.72542283558599</v>
      </c>
      <c r="AN312">
        <v>17.958884248656499</v>
      </c>
      <c r="AO312">
        <v>5.1880692409783302</v>
      </c>
      <c r="AP312">
        <v>5.7110057136647097</v>
      </c>
      <c r="AR312">
        <v>260.363522870248</v>
      </c>
      <c r="AS312">
        <v>1.64555441909386</v>
      </c>
      <c r="AT312">
        <f t="shared" si="15"/>
        <v>234.87447546491123</v>
      </c>
      <c r="AU312">
        <v>1.64555441909386</v>
      </c>
      <c r="AV312">
        <v>1.2394543342550199</v>
      </c>
      <c r="AW312">
        <v>2.1728618528185701</v>
      </c>
      <c r="AX312">
        <v>0.45679073247515101</v>
      </c>
      <c r="AZ312">
        <v>4092.2358893436999</v>
      </c>
      <c r="BA312">
        <v>3369.57587929379</v>
      </c>
      <c r="BB312">
        <v>34801.805921801999</v>
      </c>
      <c r="BC312" s="47">
        <v>2069694.7984122301</v>
      </c>
      <c r="BD312" s="1" t="s">
        <v>1083</v>
      </c>
      <c r="BE312" s="59"/>
      <c r="BF312" t="s">
        <v>1245</v>
      </c>
      <c r="BH312" s="63">
        <v>14.39</v>
      </c>
      <c r="BI312" s="63">
        <v>7.35</v>
      </c>
      <c r="BJ312" s="51">
        <f t="shared" si="13"/>
        <v>51.077136900625433</v>
      </c>
      <c r="BK312" s="22">
        <f>IF(BD312="A",SQRT(BJ312^2+systematic_uncertainties!C$5^2+systematic_uncertainties!C$6^2+systematic_uncertainties!C$7^2+systematic_uncertainties!C$10^2+systematic_uncertainties!C$11^2),SQRT(BJ312^2+systematic_uncertainties!C$5^2+systematic_uncertainties!C$8^2+systematic_uncertainties!C$9^2+systematic_uncertainties!C$10^2+systematic_uncertainties!C$11^2))</f>
        <v>51.078757036540949</v>
      </c>
      <c r="BL312" s="62">
        <f t="shared" si="14"/>
        <v>7.3502331375582424</v>
      </c>
      <c r="BO312" s="59"/>
      <c r="BP312" s="59"/>
    </row>
    <row r="313" spans="1:68" x14ac:dyDescent="0.25">
      <c r="A313">
        <v>696</v>
      </c>
      <c r="B313" t="s">
        <v>318</v>
      </c>
      <c r="C313">
        <v>29.689</v>
      </c>
      <c r="D313">
        <v>69.688999999999993</v>
      </c>
      <c r="E313">
        <v>40</v>
      </c>
      <c r="F313">
        <v>950000</v>
      </c>
      <c r="G313">
        <v>78.329990720101193</v>
      </c>
      <c r="H313">
        <v>2.6757124006367099</v>
      </c>
      <c r="I313">
        <v>57.046934188330603</v>
      </c>
      <c r="J313">
        <v>6.5897665374995702</v>
      </c>
      <c r="K313">
        <v>1961.00172017103</v>
      </c>
      <c r="L313">
        <v>2.9306208229517701</v>
      </c>
      <c r="M313">
        <v>5548.8759408919504</v>
      </c>
      <c r="N313">
        <v>2.1497472809873299</v>
      </c>
      <c r="O313">
        <v>157289.505612048</v>
      </c>
      <c r="P313">
        <v>1.7576506954700299</v>
      </c>
      <c r="Q313">
        <v>226664.14624363201</v>
      </c>
      <c r="R313">
        <v>0.39862050258955001</v>
      </c>
      <c r="S313">
        <v>93766.972066361996</v>
      </c>
      <c r="T313">
        <v>2.15782580813213</v>
      </c>
      <c r="U313">
        <v>1167.8607616540201</v>
      </c>
      <c r="V313">
        <v>13.871957024781</v>
      </c>
      <c r="W313">
        <v>3056.02380332349</v>
      </c>
      <c r="X313">
        <v>2.1550478415182801</v>
      </c>
      <c r="Y313">
        <v>242.010692970739</v>
      </c>
      <c r="Z313">
        <v>2.3881276710850399</v>
      </c>
      <c r="AA313">
        <v>27258.793344062</v>
      </c>
      <c r="AB313">
        <v>1.9572585676457599</v>
      </c>
      <c r="AC313">
        <v>439.42239291732</v>
      </c>
      <c r="AD313">
        <v>1.2366758540724401</v>
      </c>
      <c r="AE313">
        <v>0.42405729095011563</v>
      </c>
      <c r="AF313">
        <v>1.8123243358199199</v>
      </c>
      <c r="AG313">
        <v>0.50925131267598955</v>
      </c>
      <c r="AH313">
        <v>1.62445192169113</v>
      </c>
      <c r="AI313">
        <v>3.5164911355301958</v>
      </c>
      <c r="AJ313">
        <v>1.4388978275376401</v>
      </c>
      <c r="AK313">
        <v>6.2707028905993898</v>
      </c>
      <c r="AL313">
        <v>2.2421010878675398</v>
      </c>
      <c r="AM313">
        <v>121.927612729937</v>
      </c>
      <c r="AN313">
        <v>15.2855303921366</v>
      </c>
      <c r="AO313">
        <v>4.43216200509986</v>
      </c>
      <c r="AP313">
        <v>3.9577020626180399</v>
      </c>
      <c r="AR313">
        <v>239.444422126288</v>
      </c>
      <c r="AS313">
        <v>1.20415623420283</v>
      </c>
      <c r="AT313">
        <f t="shared" si="15"/>
        <v>216.00331117787778</v>
      </c>
      <c r="AU313">
        <v>1.20415623420283</v>
      </c>
      <c r="AV313">
        <v>0.83340439938544997</v>
      </c>
      <c r="AW313">
        <v>1.7354220874874999</v>
      </c>
      <c r="AX313">
        <v>0.37519306257838803</v>
      </c>
      <c r="AZ313">
        <v>2957.4053414018499</v>
      </c>
      <c r="BA313">
        <v>3622.8268410795099</v>
      </c>
      <c r="BB313">
        <v>25354.698804050498</v>
      </c>
      <c r="BC313" s="47">
        <v>2064385.67177426</v>
      </c>
      <c r="BD313" s="1" t="s">
        <v>1083</v>
      </c>
      <c r="BE313" s="59" t="s">
        <v>1224</v>
      </c>
      <c r="BH313" s="63">
        <v>118.97</v>
      </c>
      <c r="BI313" s="63">
        <v>4.9800000000000004</v>
      </c>
      <c r="BJ313" s="51">
        <f t="shared" si="13"/>
        <v>4.1859292258552578</v>
      </c>
      <c r="BK313" s="22">
        <f>IF(BD313="A",SQRT(BJ313^2+systematic_uncertainties!C$5^2+systematic_uncertainties!C$6^2+systematic_uncertainties!C$7^2+systematic_uncertainties!C$10^2+systematic_uncertainties!C$11^2),SQRT(BJ313^2+systematic_uncertainties!C$5^2+systematic_uncertainties!C$8^2+systematic_uncertainties!C$9^2+systematic_uncertainties!C$10^2+systematic_uncertainties!C$11^2))</f>
        <v>4.205652139278576</v>
      </c>
      <c r="BL313" s="62">
        <f t="shared" si="14"/>
        <v>5.0034643500997218</v>
      </c>
      <c r="BO313" s="59"/>
      <c r="BP313" s="59"/>
    </row>
    <row r="314" spans="1:68" x14ac:dyDescent="0.25">
      <c r="A314">
        <v>697</v>
      </c>
      <c r="B314" t="s">
        <v>319</v>
      </c>
      <c r="C314">
        <v>55.351999999999997</v>
      </c>
      <c r="D314">
        <v>70.028000000000006</v>
      </c>
      <c r="E314">
        <v>14.676</v>
      </c>
      <c r="F314">
        <v>950000</v>
      </c>
      <c r="G314">
        <v>69.264594586266199</v>
      </c>
      <c r="H314">
        <v>4.3367277931090804</v>
      </c>
      <c r="I314">
        <v>50.833649013541198</v>
      </c>
      <c r="J314">
        <v>11.115383622714299</v>
      </c>
      <c r="K314">
        <v>4782.0426253432097</v>
      </c>
      <c r="L314">
        <v>10.6750153276324</v>
      </c>
      <c r="M314">
        <v>4874.45303761796</v>
      </c>
      <c r="N314">
        <v>2.94509240820615</v>
      </c>
      <c r="O314">
        <v>155521.226272634</v>
      </c>
      <c r="P314">
        <v>3.21326497901818</v>
      </c>
      <c r="Q314">
        <v>227853.03945383901</v>
      </c>
      <c r="R314">
        <v>0.65189000864116697</v>
      </c>
      <c r="S314">
        <v>89081.316695165806</v>
      </c>
      <c r="T314">
        <v>2.7950958469025098</v>
      </c>
      <c r="U314">
        <v>1231.46492689815</v>
      </c>
      <c r="V314">
        <v>23.915735638387201</v>
      </c>
      <c r="W314">
        <v>3241.0684669365301</v>
      </c>
      <c r="X314">
        <v>3.3108781829706202</v>
      </c>
      <c r="Y314">
        <v>221.93894116659601</v>
      </c>
      <c r="Z314">
        <v>3.3677937644750102</v>
      </c>
      <c r="AA314">
        <v>29944.3074765483</v>
      </c>
      <c r="AB314">
        <v>2.8243170879360902</v>
      </c>
      <c r="AC314">
        <v>402.653856684115</v>
      </c>
      <c r="AD314">
        <v>2.18218905283259</v>
      </c>
      <c r="AE314">
        <v>0.78785461342749818</v>
      </c>
      <c r="AF314">
        <v>2.50445187152717</v>
      </c>
      <c r="AG314">
        <v>0.74059836732983086</v>
      </c>
      <c r="AH314">
        <v>2.7094259100307498</v>
      </c>
      <c r="AI314">
        <v>6.6778013031705221</v>
      </c>
      <c r="AJ314">
        <v>2.40085078738863</v>
      </c>
      <c r="AK314">
        <v>6.5537240439906599</v>
      </c>
      <c r="AL314">
        <v>3.14555450021785</v>
      </c>
      <c r="AM314">
        <v>126.244197200359</v>
      </c>
      <c r="AN314">
        <v>26.328547973575699</v>
      </c>
      <c r="AO314">
        <v>5.4366780309590998</v>
      </c>
      <c r="AP314">
        <v>6.26145301487818</v>
      </c>
      <c r="AR314">
        <v>149.436699524131</v>
      </c>
      <c r="AS314">
        <v>1.7669112696459</v>
      </c>
      <c r="AT314">
        <f t="shared" si="15"/>
        <v>134.80715742746082</v>
      </c>
      <c r="AU314">
        <v>1.7669112696459</v>
      </c>
      <c r="AV314">
        <v>1.06381637977944</v>
      </c>
      <c r="AW314">
        <v>2.5746905521086498</v>
      </c>
      <c r="AX314">
        <v>0.64677575487296601</v>
      </c>
      <c r="AZ314">
        <v>4810.9558973468102</v>
      </c>
      <c r="BA314">
        <v>4614.5065431009998</v>
      </c>
      <c r="BB314">
        <v>42148.240056955001</v>
      </c>
      <c r="BC314" s="47">
        <v>1655864.3084412999</v>
      </c>
      <c r="BD314" s="1" t="s">
        <v>1083</v>
      </c>
      <c r="BE314" s="59" t="s">
        <v>1224</v>
      </c>
      <c r="BH314" s="63">
        <v>96.69</v>
      </c>
      <c r="BI314" s="63">
        <v>13.37</v>
      </c>
      <c r="BJ314" s="51">
        <f t="shared" si="13"/>
        <v>13.827696762850348</v>
      </c>
      <c r="BK314" s="22">
        <f>IF(BD314="A",SQRT(BJ314^2+systematic_uncertainties!C$5^2+systematic_uncertainties!C$6^2+systematic_uncertainties!C$7^2+systematic_uncertainties!C$10^2+systematic_uncertainties!C$11^2),SQRT(BJ314^2+systematic_uncertainties!C$5^2+systematic_uncertainties!C$8^2+systematic_uncertainties!C$9^2+systematic_uncertainties!C$10^2+systematic_uncertainties!C$11^2))</f>
        <v>13.833680067071496</v>
      </c>
      <c r="BL314" s="62">
        <f t="shared" si="14"/>
        <v>13.375785256851429</v>
      </c>
      <c r="BO314" s="59"/>
      <c r="BP314" s="59"/>
    </row>
    <row r="315" spans="1:68" x14ac:dyDescent="0.25">
      <c r="A315">
        <v>698</v>
      </c>
      <c r="B315" t="s">
        <v>320</v>
      </c>
      <c r="C315">
        <v>29.69</v>
      </c>
      <c r="D315">
        <v>69.69</v>
      </c>
      <c r="E315">
        <v>40</v>
      </c>
      <c r="F315">
        <v>950000</v>
      </c>
      <c r="G315">
        <v>70.952033312577399</v>
      </c>
      <c r="H315">
        <v>2.6136920399944299</v>
      </c>
      <c r="I315">
        <v>58.786003364609101</v>
      </c>
      <c r="J315">
        <v>6.18249402309843</v>
      </c>
      <c r="K315">
        <v>2132.9856746055798</v>
      </c>
      <c r="L315">
        <v>6.3047759033410999</v>
      </c>
      <c r="M315">
        <v>5559.4968943593403</v>
      </c>
      <c r="N315">
        <v>1.9053149386903101</v>
      </c>
      <c r="O315">
        <v>160179.503459092</v>
      </c>
      <c r="P315">
        <v>1.7417071474657499</v>
      </c>
      <c r="Q315">
        <v>224872.078155069</v>
      </c>
      <c r="R315">
        <v>0.39862050258955001</v>
      </c>
      <c r="S315">
        <v>92469.782080212099</v>
      </c>
      <c r="T315">
        <v>1.7233462421671699</v>
      </c>
      <c r="U315">
        <v>1172.65289181662</v>
      </c>
      <c r="V315">
        <v>13.9684342222628</v>
      </c>
      <c r="W315">
        <v>2939.1324262994299</v>
      </c>
      <c r="X315">
        <v>2.05092610397196</v>
      </c>
      <c r="Y315">
        <v>237.256387209991</v>
      </c>
      <c r="Z315">
        <v>1.61447843581938</v>
      </c>
      <c r="AA315">
        <v>27171.828252553401</v>
      </c>
      <c r="AB315">
        <v>1.83850529041653</v>
      </c>
      <c r="AC315">
        <v>415.69332164629702</v>
      </c>
      <c r="AD315">
        <v>1.07248385155126</v>
      </c>
      <c r="AE315">
        <v>0.51121599376075799</v>
      </c>
      <c r="AF315">
        <v>1.9323694231972</v>
      </c>
      <c r="AG315">
        <v>0.46711341362803899</v>
      </c>
      <c r="AH315">
        <v>1.8095381301313</v>
      </c>
      <c r="AI315">
        <v>4.2863213362968207</v>
      </c>
      <c r="AJ315">
        <v>1.4276451240386601</v>
      </c>
      <c r="AK315">
        <v>5.7874008809572599</v>
      </c>
      <c r="AL315">
        <v>2.1797700153308099</v>
      </c>
      <c r="AM315">
        <v>147.24084346121299</v>
      </c>
      <c r="AN315">
        <v>14.051028700116399</v>
      </c>
      <c r="AO315">
        <v>4.5903210684580298</v>
      </c>
      <c r="AP315">
        <v>3.3905392956983902</v>
      </c>
      <c r="AR315">
        <v>246.80805140682401</v>
      </c>
      <c r="AS315">
        <v>1.26339752003039</v>
      </c>
      <c r="AT315">
        <f t="shared" si="15"/>
        <v>222.64605646614871</v>
      </c>
      <c r="AU315">
        <v>1.26339752003039</v>
      </c>
      <c r="AV315">
        <v>1.0950603577393201</v>
      </c>
      <c r="AW315">
        <v>2.1283668872770201</v>
      </c>
      <c r="AX315">
        <v>0.57405482497890603</v>
      </c>
      <c r="AZ315">
        <v>3501.6045935420402</v>
      </c>
      <c r="BA315">
        <v>3263.64651436024</v>
      </c>
      <c r="BB315">
        <v>30334.896131032801</v>
      </c>
      <c r="BC315" s="47">
        <v>1918038.4109034999</v>
      </c>
      <c r="BD315" s="1" t="s">
        <v>1083</v>
      </c>
      <c r="BE315" s="59" t="s">
        <v>1224</v>
      </c>
      <c r="BH315" s="63">
        <v>50.85</v>
      </c>
      <c r="BI315" s="63">
        <v>6.93</v>
      </c>
      <c r="BJ315" s="51">
        <f t="shared" si="13"/>
        <v>13.628318584070795</v>
      </c>
      <c r="BK315" s="22">
        <f>IF(BD315="A",SQRT(BJ315^2+systematic_uncertainties!C$5^2+systematic_uncertainties!C$6^2+systematic_uncertainties!C$7^2+systematic_uncertainties!C$10^2+systematic_uncertainties!C$11^2),SQRT(BJ315^2+systematic_uncertainties!C$5^2+systematic_uncertainties!C$8^2+systematic_uncertainties!C$9^2+systematic_uncertainties!C$10^2+systematic_uncertainties!C$11^2))</f>
        <v>13.634389383528646</v>
      </c>
      <c r="BL315" s="62">
        <f t="shared" si="14"/>
        <v>6.9330870015243162</v>
      </c>
      <c r="BO315" s="59"/>
      <c r="BP315" s="59"/>
    </row>
    <row r="316" spans="1:68" x14ac:dyDescent="0.25">
      <c r="A316">
        <v>700</v>
      </c>
      <c r="B316" t="s">
        <v>321</v>
      </c>
      <c r="C316">
        <v>50.832000000000001</v>
      </c>
      <c r="D316">
        <v>69.688999999999993</v>
      </c>
      <c r="E316">
        <v>18.858000000000001</v>
      </c>
      <c r="F316">
        <v>950000</v>
      </c>
      <c r="G316">
        <v>69.083384395365499</v>
      </c>
      <c r="H316">
        <v>3.43342766232908</v>
      </c>
      <c r="I316">
        <v>53.618081654129902</v>
      </c>
      <c r="J316">
        <v>10.3587658022266</v>
      </c>
      <c r="K316">
        <v>3802.87613067857</v>
      </c>
      <c r="L316">
        <v>10.603922234258301</v>
      </c>
      <c r="M316">
        <v>5234.7545933364199</v>
      </c>
      <c r="N316">
        <v>2.4342303426854</v>
      </c>
      <c r="O316">
        <v>155896.92419083</v>
      </c>
      <c r="P316">
        <v>1.9859103770676401</v>
      </c>
      <c r="Q316">
        <v>229590.89625629701</v>
      </c>
      <c r="R316">
        <v>0.57760597250731205</v>
      </c>
      <c r="S316">
        <v>90985.306499620099</v>
      </c>
      <c r="T316">
        <v>2.5825032979791902</v>
      </c>
      <c r="U316">
        <v>1327.5445629797</v>
      </c>
      <c r="V316">
        <v>20.6344816627415</v>
      </c>
      <c r="W316">
        <v>3123.0702987663799</v>
      </c>
      <c r="X316">
        <v>2.83416373193353</v>
      </c>
      <c r="Y316">
        <v>226.557591223282</v>
      </c>
      <c r="Z316">
        <v>2.7822798168030198</v>
      </c>
      <c r="AA316">
        <v>25271.8107771615</v>
      </c>
      <c r="AB316">
        <v>2.38372385908841</v>
      </c>
      <c r="AC316">
        <v>427.94451413050501</v>
      </c>
      <c r="AD316">
        <v>1.7410859059819199</v>
      </c>
      <c r="AE316">
        <v>0.64071460444744199</v>
      </c>
      <c r="AF316">
        <v>3.8893740315301399</v>
      </c>
      <c r="AG316">
        <v>0.65818684414669615</v>
      </c>
      <c r="AH316">
        <v>3.3627626175132002</v>
      </c>
      <c r="AI316">
        <v>5.3921981027018866</v>
      </c>
      <c r="AJ316">
        <v>3.9790880880643198</v>
      </c>
      <c r="AK316">
        <v>6.8421432582662502</v>
      </c>
      <c r="AL316">
        <v>3.0564356357487998</v>
      </c>
      <c r="AM316">
        <v>158.12301175723201</v>
      </c>
      <c r="AN316">
        <v>21.148893418294399</v>
      </c>
      <c r="AO316">
        <v>4.0117239141786101</v>
      </c>
      <c r="AP316">
        <v>7.4223490186800598</v>
      </c>
      <c r="AR316">
        <v>178.57393835197399</v>
      </c>
      <c r="AS316">
        <v>2.91008828468811</v>
      </c>
      <c r="AT316">
        <f t="shared" si="15"/>
        <v>161.09192117140498</v>
      </c>
      <c r="AU316">
        <v>2.91008828468811</v>
      </c>
      <c r="AV316">
        <v>0.97377292321531195</v>
      </c>
      <c r="AW316">
        <v>2.4192997670071601</v>
      </c>
      <c r="AX316">
        <v>-5.5533793031213002E-2</v>
      </c>
      <c r="AZ316">
        <v>3827.43519017569</v>
      </c>
      <c r="BA316">
        <v>4006.9792986647099</v>
      </c>
      <c r="BB316">
        <v>33166.829986245903</v>
      </c>
      <c r="BC316" s="47">
        <v>1713348.90615603</v>
      </c>
      <c r="BD316" s="1" t="s">
        <v>1083</v>
      </c>
      <c r="BE316" s="59" t="s">
        <v>1224</v>
      </c>
      <c r="BH316" s="63">
        <v>111.63</v>
      </c>
      <c r="BI316" s="63">
        <v>9.2200000000000006</v>
      </c>
      <c r="BJ316" s="51">
        <f t="shared" si="13"/>
        <v>8.2594284690495403</v>
      </c>
      <c r="BK316" s="22">
        <f>IF(BD316="A",SQRT(BJ316^2+systematic_uncertainties!C$5^2+systematic_uncertainties!C$6^2+systematic_uncertainties!C$7^2+systematic_uncertainties!C$10^2+systematic_uncertainties!C$11^2),SQRT(BJ316^2+systematic_uncertainties!C$5^2+systematic_uncertainties!C$8^2+systematic_uncertainties!C$9^2+systematic_uncertainties!C$10^2+systematic_uncertainties!C$11^2))</f>
        <v>8.269441641858009</v>
      </c>
      <c r="BL316" s="62">
        <f t="shared" si="14"/>
        <v>9.231177704806095</v>
      </c>
      <c r="BO316" s="59"/>
      <c r="BP316" s="59"/>
    </row>
    <row r="317" spans="1:68" x14ac:dyDescent="0.25">
      <c r="A317">
        <v>701</v>
      </c>
      <c r="B317" t="s">
        <v>322</v>
      </c>
      <c r="C317">
        <v>29.69</v>
      </c>
      <c r="D317">
        <v>51.064</v>
      </c>
      <c r="E317">
        <v>21.373999999999999</v>
      </c>
      <c r="F317">
        <v>950000</v>
      </c>
      <c r="G317">
        <v>43.9089414399375</v>
      </c>
      <c r="H317">
        <v>4.0424280022158099</v>
      </c>
      <c r="I317">
        <v>35.626697759121399</v>
      </c>
      <c r="J317">
        <v>10.367976487678</v>
      </c>
      <c r="K317">
        <v>30737.8004310381</v>
      </c>
      <c r="L317">
        <v>2.7525144193723499</v>
      </c>
      <c r="M317">
        <v>3492.1151465906601</v>
      </c>
      <c r="N317">
        <v>4.8440587306048997</v>
      </c>
      <c r="O317">
        <v>137669.31263909201</v>
      </c>
      <c r="P317">
        <v>2.4455100825338798</v>
      </c>
      <c r="Q317">
        <v>252571.220803562</v>
      </c>
      <c r="R317">
        <v>0.54043521158199503</v>
      </c>
      <c r="S317">
        <v>56078.509931688903</v>
      </c>
      <c r="T317">
        <v>2.4654580551063598</v>
      </c>
      <c r="U317">
        <v>7369.3269110424799</v>
      </c>
      <c r="V317">
        <v>9.3538324010234604</v>
      </c>
      <c r="W317">
        <v>1733.3076262255299</v>
      </c>
      <c r="X317">
        <v>3.1039661569558801</v>
      </c>
      <c r="Y317">
        <v>141.32439791510501</v>
      </c>
      <c r="Z317">
        <v>2.8952816515565001</v>
      </c>
      <c r="AA317">
        <v>16129.0796675331</v>
      </c>
      <c r="AB317">
        <v>3.66868008953784</v>
      </c>
      <c r="AC317">
        <v>244.54938481246299</v>
      </c>
      <c r="AD317">
        <v>1.8943649554034601</v>
      </c>
      <c r="AE317">
        <v>4.4132498877132669</v>
      </c>
      <c r="AF317">
        <v>1.60475790239038</v>
      </c>
      <c r="AG317">
        <v>3.387154046227729</v>
      </c>
      <c r="AH317">
        <v>1.62451583584612</v>
      </c>
      <c r="AI317">
        <v>37.072073708477561</v>
      </c>
      <c r="AJ317">
        <v>1.4775356943921201</v>
      </c>
      <c r="AK317">
        <v>3.3981975836121801</v>
      </c>
      <c r="AL317">
        <v>3.89142538167278</v>
      </c>
      <c r="AM317">
        <v>78.254308161620102</v>
      </c>
      <c r="AN317">
        <v>26.1150110147269</v>
      </c>
      <c r="AO317">
        <v>9.9941562427331601</v>
      </c>
      <c r="AP317">
        <v>4.3520041016203503</v>
      </c>
      <c r="AR317">
        <v>20.203556433126199</v>
      </c>
      <c r="AS317">
        <v>2.3742469698455602</v>
      </c>
      <c r="AT317">
        <f t="shared" si="15"/>
        <v>18.225670276097262</v>
      </c>
      <c r="AU317">
        <v>2.3742469698455602</v>
      </c>
      <c r="AV317">
        <v>1.30536191537472</v>
      </c>
      <c r="AW317">
        <v>0.90334871672406702</v>
      </c>
      <c r="AX317">
        <v>0.234813900886326</v>
      </c>
      <c r="AZ317">
        <v>30846.000512376999</v>
      </c>
      <c r="BA317">
        <v>24151.530912414801</v>
      </c>
      <c r="BB317">
        <v>267868.18630830501</v>
      </c>
      <c r="BC317" s="47">
        <v>1151250.7178485401</v>
      </c>
      <c r="BD317" s="1" t="s">
        <v>1082</v>
      </c>
      <c r="BE317" s="59"/>
      <c r="BH317" s="63">
        <v>-13.48</v>
      </c>
      <c r="BI317" s="63">
        <v>60.72</v>
      </c>
      <c r="BJ317" s="51">
        <f t="shared" si="13"/>
        <v>-450.44510385756678</v>
      </c>
      <c r="BK317" s="22">
        <f>IF(BD317="A",SQRT(BJ317^2+systematic_uncertainties!C$5^2+systematic_uncertainties!C$6^2+systematic_uncertainties!C$7^2+systematic_uncertainties!C$10^2+systematic_uncertainties!C$11^2),SQRT(BJ317^2+systematic_uncertainties!C$5^2+systematic_uncertainties!C$8^2+systematic_uncertainties!C$9^2+systematic_uncertainties!C$10^2+systematic_uncertainties!C$11^2))</f>
        <v>450.44711216539844</v>
      </c>
      <c r="BL317" s="62">
        <f t="shared" si="14"/>
        <v>-60.720270719895709</v>
      </c>
      <c r="BO317" s="59"/>
      <c r="BP317" s="59"/>
    </row>
    <row r="318" spans="1:68" x14ac:dyDescent="0.25">
      <c r="A318">
        <v>702</v>
      </c>
      <c r="B318" t="s">
        <v>323</v>
      </c>
      <c r="C318">
        <v>30.027000000000001</v>
      </c>
      <c r="D318">
        <v>44.317</v>
      </c>
      <c r="E318">
        <v>14.289</v>
      </c>
      <c r="F318">
        <v>950000</v>
      </c>
      <c r="G318">
        <v>78.315529733276605</v>
      </c>
      <c r="H318">
        <v>4.2269833441247604</v>
      </c>
      <c r="I318">
        <v>47.330591384332898</v>
      </c>
      <c r="J318">
        <v>10.405244501886999</v>
      </c>
      <c r="K318">
        <v>6881.0892657541399</v>
      </c>
      <c r="L318">
        <v>8.9947122185624409</v>
      </c>
      <c r="M318">
        <v>6150.3051369984296</v>
      </c>
      <c r="N318">
        <v>2.77819393006784</v>
      </c>
      <c r="O318">
        <v>152046.790604543</v>
      </c>
      <c r="P318">
        <v>3.2532299528322102</v>
      </c>
      <c r="Q318">
        <v>234202.03660680499</v>
      </c>
      <c r="R318">
        <v>0.65949022796006496</v>
      </c>
      <c r="S318">
        <v>84556.672122781805</v>
      </c>
      <c r="T318">
        <v>2.4969616688773901</v>
      </c>
      <c r="U318">
        <v>1668.7769588792401</v>
      </c>
      <c r="V318">
        <v>18.349273445972099</v>
      </c>
      <c r="W318">
        <v>2273.1065135149502</v>
      </c>
      <c r="X318">
        <v>3.7474689431730299</v>
      </c>
      <c r="Y318">
        <v>246.233183438878</v>
      </c>
      <c r="Z318">
        <v>2.0831441210469901</v>
      </c>
      <c r="AA318">
        <v>25623.231263527501</v>
      </c>
      <c r="AB318">
        <v>3.0802160188751899</v>
      </c>
      <c r="AC318">
        <v>418.002432708139</v>
      </c>
      <c r="AD318">
        <v>2.0280803663505602</v>
      </c>
      <c r="AE318">
        <v>0.96893715837011929</v>
      </c>
      <c r="AF318">
        <v>3.1294013812213901</v>
      </c>
      <c r="AG318">
        <v>0.77575795584549123</v>
      </c>
      <c r="AH318">
        <v>3.1140830119776801</v>
      </c>
      <c r="AI318">
        <v>8.0209348818898434</v>
      </c>
      <c r="AJ318">
        <v>3.1147552663935101</v>
      </c>
      <c r="AK318">
        <v>6.4157299346189696</v>
      </c>
      <c r="AL318">
        <v>3.0726397728588002</v>
      </c>
      <c r="AM318">
        <v>119.833876872132</v>
      </c>
      <c r="AN318">
        <v>24.141611906465599</v>
      </c>
      <c r="AO318">
        <v>4.18929748801619</v>
      </c>
      <c r="AP318">
        <v>9.7977296063956594</v>
      </c>
      <c r="AR318">
        <v>151.36825402786499</v>
      </c>
      <c r="AS318">
        <v>2.28768244344344</v>
      </c>
      <c r="AT318">
        <f t="shared" si="15"/>
        <v>136.54961676237502</v>
      </c>
      <c r="AU318">
        <v>2.28768244344344</v>
      </c>
      <c r="AV318">
        <v>1.24965780559308</v>
      </c>
      <c r="AW318">
        <v>2.15290837624811</v>
      </c>
      <c r="AX318">
        <v>0.39101771953316899</v>
      </c>
      <c r="AZ318">
        <v>7586.4228428667502</v>
      </c>
      <c r="BA318">
        <v>6191.7822032875401</v>
      </c>
      <c r="BB318">
        <v>64984.124847790597</v>
      </c>
      <c r="BC318" s="47">
        <v>2205734.7421124098</v>
      </c>
      <c r="BD318" s="1" t="s">
        <v>1083</v>
      </c>
      <c r="BE318" s="59"/>
      <c r="BF318" t="s">
        <v>1245</v>
      </c>
      <c r="BH318" s="63">
        <v>20.64</v>
      </c>
      <c r="BI318" s="63">
        <v>12.66</v>
      </c>
      <c r="BJ318" s="51">
        <f t="shared" si="13"/>
        <v>61.337209302325576</v>
      </c>
      <c r="BK318" s="22">
        <f>IF(BD318="A",SQRT(BJ318^2+systematic_uncertainties!C$5^2+systematic_uncertainties!C$6^2+systematic_uncertainties!C$7^2+systematic_uncertainties!C$10^2+systematic_uncertainties!C$11^2),SQRT(BJ318^2+systematic_uncertainties!C$5^2+systematic_uncertainties!C$8^2+systematic_uncertainties!C$9^2+systematic_uncertainties!C$10^2+systematic_uncertainties!C$11^2))</f>
        <v>61.338558439451802</v>
      </c>
      <c r="BL318" s="62">
        <f t="shared" si="14"/>
        <v>12.660278461902854</v>
      </c>
      <c r="BO318" s="59"/>
      <c r="BP318" s="59"/>
    </row>
    <row r="319" spans="1:68" x14ac:dyDescent="0.25">
      <c r="A319">
        <v>703</v>
      </c>
      <c r="B319" t="s">
        <v>324</v>
      </c>
      <c r="C319">
        <v>29.689</v>
      </c>
      <c r="D319">
        <v>69.688999999999993</v>
      </c>
      <c r="E319">
        <v>40</v>
      </c>
      <c r="F319">
        <v>950000</v>
      </c>
      <c r="G319">
        <v>89.568629355808099</v>
      </c>
      <c r="H319">
        <v>2.45958906461866</v>
      </c>
      <c r="I319">
        <v>52.494546891708303</v>
      </c>
      <c r="J319">
        <v>7.61133221296652</v>
      </c>
      <c r="K319">
        <v>2306.6559254622498</v>
      </c>
      <c r="L319">
        <v>6.5935782551100504</v>
      </c>
      <c r="M319">
        <v>6862.2436852914998</v>
      </c>
      <c r="N319">
        <v>2.1017328937112798</v>
      </c>
      <c r="O319">
        <v>154215.71596407701</v>
      </c>
      <c r="P319">
        <v>1.7782392557048501</v>
      </c>
      <c r="Q319">
        <v>228078.528228518</v>
      </c>
      <c r="R319">
        <v>0.39862050258955001</v>
      </c>
      <c r="S319">
        <v>91868.778636366304</v>
      </c>
      <c r="T319">
        <v>1.8955541368078499</v>
      </c>
      <c r="U319">
        <v>982.55310303366105</v>
      </c>
      <c r="V319">
        <v>15.019076421104</v>
      </c>
      <c r="W319">
        <v>2384.3886990412402</v>
      </c>
      <c r="X319">
        <v>2.3295113885543302</v>
      </c>
      <c r="Y319">
        <v>294.56723182662802</v>
      </c>
      <c r="Z319">
        <v>2.2529974006833702</v>
      </c>
      <c r="AA319">
        <v>30128.843262575701</v>
      </c>
      <c r="AB319">
        <v>2.07406725539406</v>
      </c>
      <c r="AC319">
        <v>448.46491722404301</v>
      </c>
      <c r="AD319">
        <v>1.53552507867487</v>
      </c>
      <c r="AE319">
        <v>0.47540683844044662</v>
      </c>
      <c r="AF319">
        <v>1.97813127126537</v>
      </c>
      <c r="AG319">
        <v>0.39993396335835835</v>
      </c>
      <c r="AH319">
        <v>1.7815188291761599</v>
      </c>
      <c r="AI319">
        <v>3.9872180043927758</v>
      </c>
      <c r="AJ319">
        <v>1.4993590326977899</v>
      </c>
      <c r="AK319">
        <v>6.7615263323675103</v>
      </c>
      <c r="AL319">
        <v>2.7371653524958401</v>
      </c>
      <c r="AM319">
        <v>144.06297351315601</v>
      </c>
      <c r="AN319">
        <v>13.9835951413499</v>
      </c>
      <c r="AO319">
        <v>3.5933030543695299</v>
      </c>
      <c r="AP319">
        <v>5.6523108671581204</v>
      </c>
      <c r="AR319">
        <v>310.91397376700201</v>
      </c>
      <c r="AS319">
        <v>1.58303817178552</v>
      </c>
      <c r="AT319">
        <f t="shared" si="15"/>
        <v>280.47614234974117</v>
      </c>
      <c r="AU319">
        <v>1.58303817178552</v>
      </c>
      <c r="AV319">
        <v>1.1894159729595</v>
      </c>
      <c r="AW319">
        <v>1.83086292513266</v>
      </c>
      <c r="AX319">
        <v>0.31310786857804102</v>
      </c>
      <c r="AZ319">
        <v>3362.0684467913602</v>
      </c>
      <c r="BA319">
        <v>2885.5793092996</v>
      </c>
      <c r="BB319">
        <v>29117.487514461602</v>
      </c>
      <c r="BC319" s="47">
        <v>2135959.28711301</v>
      </c>
      <c r="BD319" s="1" t="s">
        <v>1083</v>
      </c>
      <c r="BE319" s="59"/>
      <c r="BF319" t="s">
        <v>1245</v>
      </c>
      <c r="BH319" s="63">
        <v>21.86</v>
      </c>
      <c r="BI319" s="63">
        <v>5.22</v>
      </c>
      <c r="BJ319" s="51">
        <f t="shared" si="13"/>
        <v>23.879231473010062</v>
      </c>
      <c r="BK319" s="22">
        <f>IF(BD319="A",SQRT(BJ319^2+systematic_uncertainties!C$5^2+systematic_uncertainties!C$6^2+systematic_uncertainties!C$7^2+systematic_uncertainties!C$10^2+systematic_uncertainties!C$11^2),SQRT(BJ319^2+systematic_uncertainties!C$5^2+systematic_uncertainties!C$8^2+systematic_uncertainties!C$9^2+systematic_uncertainties!C$10^2+systematic_uncertainties!C$11^2))</f>
        <v>23.882696710680385</v>
      </c>
      <c r="BL319" s="62">
        <f t="shared" si="14"/>
        <v>5.2207575009547318</v>
      </c>
      <c r="BO319" s="59"/>
      <c r="BP319" s="59"/>
    </row>
    <row r="320" spans="1:68" x14ac:dyDescent="0.25">
      <c r="A320">
        <v>704</v>
      </c>
      <c r="B320" t="s">
        <v>325</v>
      </c>
      <c r="C320">
        <v>29.689</v>
      </c>
      <c r="D320">
        <v>60.24</v>
      </c>
      <c r="E320">
        <v>30.55</v>
      </c>
      <c r="F320">
        <v>950000</v>
      </c>
      <c r="G320">
        <v>106.185305953726</v>
      </c>
      <c r="H320">
        <v>2.64074470466179</v>
      </c>
      <c r="I320">
        <v>49.7811088119552</v>
      </c>
      <c r="J320">
        <v>8.4084197169008004</v>
      </c>
      <c r="K320">
        <v>1854.5171362915801</v>
      </c>
      <c r="L320">
        <v>5.6589471779273302</v>
      </c>
      <c r="M320">
        <v>7543.2331778825001</v>
      </c>
      <c r="N320">
        <v>2.1655436254738198</v>
      </c>
      <c r="O320">
        <v>148293.16693219601</v>
      </c>
      <c r="P320">
        <v>2.0058172473037299</v>
      </c>
      <c r="Q320">
        <v>230336.02566791399</v>
      </c>
      <c r="R320">
        <v>0.45183861057416003</v>
      </c>
      <c r="S320">
        <v>92188.595669083894</v>
      </c>
      <c r="T320">
        <v>2.5305108316128999</v>
      </c>
      <c r="U320">
        <v>1156.0449867012401</v>
      </c>
      <c r="V320">
        <v>15.396443187555199</v>
      </c>
      <c r="W320">
        <v>2025.07482593277</v>
      </c>
      <c r="X320">
        <v>2.8813898017885</v>
      </c>
      <c r="Y320">
        <v>327.78948619186798</v>
      </c>
      <c r="Z320">
        <v>2.4449999176186998</v>
      </c>
      <c r="AA320">
        <v>34514.1160865774</v>
      </c>
      <c r="AB320">
        <v>2.4250441753518901</v>
      </c>
      <c r="AC320">
        <v>483.14907136997903</v>
      </c>
      <c r="AD320">
        <v>1.5492695447004099</v>
      </c>
      <c r="AE320">
        <v>0.47741652736399942</v>
      </c>
      <c r="AF320">
        <v>1.9849330624813699</v>
      </c>
      <c r="AG320">
        <v>0.40125531473639148</v>
      </c>
      <c r="AH320">
        <v>2.1292010122420399</v>
      </c>
      <c r="AI320">
        <v>4.0062832261617078</v>
      </c>
      <c r="AJ320">
        <v>1.6294888276683199</v>
      </c>
      <c r="AK320">
        <v>8.1685103254585503</v>
      </c>
      <c r="AL320">
        <v>2.52955906404453</v>
      </c>
      <c r="AM320">
        <v>199.15377100134401</v>
      </c>
      <c r="AN320">
        <v>13.2144850614867</v>
      </c>
      <c r="AO320">
        <v>3.6760646019782102</v>
      </c>
      <c r="AP320">
        <v>4.5193737101795897</v>
      </c>
      <c r="AR320">
        <v>334.56671954004997</v>
      </c>
      <c r="AS320">
        <v>1.4844775845792999</v>
      </c>
      <c r="AT320">
        <f t="shared" si="15"/>
        <v>301.81333350273565</v>
      </c>
      <c r="AU320">
        <v>1.4844775845792999</v>
      </c>
      <c r="AV320">
        <v>1.1904294941783899</v>
      </c>
      <c r="AW320">
        <v>2.25609270401891</v>
      </c>
      <c r="AX320">
        <v>0.63743458537678899</v>
      </c>
      <c r="AZ320">
        <v>3580.2481457891199</v>
      </c>
      <c r="BA320">
        <v>3069.9340366391898</v>
      </c>
      <c r="BB320">
        <v>31033.692430638599</v>
      </c>
      <c r="BC320" s="47">
        <v>2440187.8745455602</v>
      </c>
      <c r="BD320" s="1" t="s">
        <v>1083</v>
      </c>
      <c r="BE320" s="59"/>
      <c r="BF320" t="s">
        <v>1245</v>
      </c>
      <c r="BH320" s="63">
        <v>20.13</v>
      </c>
      <c r="BI320" s="63">
        <v>5.74</v>
      </c>
      <c r="BJ320" s="51">
        <f t="shared" si="13"/>
        <v>28.514654744162943</v>
      </c>
      <c r="BK320" s="22">
        <f>IF(BD320="A",SQRT(BJ320^2+systematic_uncertainties!C$5^2+systematic_uncertainties!C$6^2+systematic_uncertainties!C$7^2+systematic_uncertainties!C$10^2+systematic_uncertainties!C$11^2),SQRT(BJ320^2+systematic_uncertainties!C$5^2+systematic_uncertainties!C$8^2+systematic_uncertainties!C$9^2+systematic_uncertainties!C$10^2+systematic_uncertainties!C$11^2))</f>
        <v>28.517556725841075</v>
      </c>
      <c r="BL320" s="62">
        <f t="shared" si="14"/>
        <v>5.7405841689118082</v>
      </c>
      <c r="BO320" s="59"/>
      <c r="BP320" s="59"/>
    </row>
    <row r="321" spans="1:68" x14ac:dyDescent="0.25">
      <c r="A321">
        <v>706</v>
      </c>
      <c r="B321" t="s">
        <v>326</v>
      </c>
      <c r="C321">
        <v>30.027000000000001</v>
      </c>
      <c r="D321">
        <v>45.014000000000003</v>
      </c>
      <c r="E321">
        <v>14.986000000000001</v>
      </c>
      <c r="F321">
        <v>950000</v>
      </c>
      <c r="G321">
        <v>62.3409357455958</v>
      </c>
      <c r="H321">
        <v>5.1152457544957297</v>
      </c>
      <c r="I321">
        <v>48.190453004594303</v>
      </c>
      <c r="J321">
        <v>10.2021219697671</v>
      </c>
      <c r="K321">
        <v>16990.559840521499</v>
      </c>
      <c r="L321">
        <v>3.9754323776650602</v>
      </c>
      <c r="M321">
        <v>4488.5760162001798</v>
      </c>
      <c r="N321">
        <v>4.9239152996982698</v>
      </c>
      <c r="O321">
        <v>147607.47264559401</v>
      </c>
      <c r="P321">
        <v>3.2664156080920499</v>
      </c>
      <c r="Q321">
        <v>239841.27487112599</v>
      </c>
      <c r="R321">
        <v>0.64455165913547896</v>
      </c>
      <c r="S321">
        <v>74277.386279977203</v>
      </c>
      <c r="T321">
        <v>4.4022822892903797</v>
      </c>
      <c r="U321">
        <v>4052.9694422807302</v>
      </c>
      <c r="V321">
        <v>14.0920211006692</v>
      </c>
      <c r="W321">
        <v>2300.7903533980498</v>
      </c>
      <c r="X321">
        <v>3.6790780694089098</v>
      </c>
      <c r="Y321">
        <v>787.25294793709497</v>
      </c>
      <c r="Z321">
        <v>8.5951911727730508</v>
      </c>
      <c r="AA321">
        <v>20842.955412510801</v>
      </c>
      <c r="AB321">
        <v>4.5704297001082601</v>
      </c>
      <c r="AC321">
        <v>323.99973922366502</v>
      </c>
      <c r="AD321">
        <v>2.9856482584895701</v>
      </c>
      <c r="AE321">
        <v>2.4791004302513229</v>
      </c>
      <c r="AF321">
        <v>2.6872201417445698</v>
      </c>
      <c r="AG321">
        <v>1.9083384366424003</v>
      </c>
      <c r="AH321">
        <v>2.43869108801342</v>
      </c>
      <c r="AI321">
        <v>20.710917553946281</v>
      </c>
      <c r="AJ321">
        <v>2.5405397891988102</v>
      </c>
      <c r="AK321">
        <v>3.9360939242606499</v>
      </c>
      <c r="AL321">
        <v>4.91800600549736</v>
      </c>
      <c r="AM321">
        <v>132.11759451087701</v>
      </c>
      <c r="AN321">
        <v>23.006082568440601</v>
      </c>
      <c r="AO321">
        <v>12.3284375404433</v>
      </c>
      <c r="AP321">
        <v>6.6782529170322702</v>
      </c>
      <c r="AR321">
        <v>47.673377606273903</v>
      </c>
      <c r="AS321">
        <v>2.6704754759763198</v>
      </c>
      <c r="AT321">
        <f t="shared" si="15"/>
        <v>43.006253085976162</v>
      </c>
      <c r="AU321">
        <v>2.6704754759763198</v>
      </c>
      <c r="AV321">
        <v>1.3000591260308001</v>
      </c>
      <c r="AW321">
        <v>1.49283508099212</v>
      </c>
      <c r="AX321">
        <v>0.56436262051484898</v>
      </c>
      <c r="AZ321">
        <v>18567.9588940512</v>
      </c>
      <c r="BA321">
        <v>14574.162885818099</v>
      </c>
      <c r="BB321">
        <v>160168.025863644</v>
      </c>
      <c r="BC321" s="47">
        <v>1635058.58096302</v>
      </c>
      <c r="BD321" s="1" t="s">
        <v>1083</v>
      </c>
      <c r="BE321" s="59"/>
      <c r="BF321" t="s">
        <v>1245</v>
      </c>
      <c r="BH321" s="63">
        <v>1.07</v>
      </c>
      <c r="BI321" s="63">
        <v>32.380000000000003</v>
      </c>
      <c r="BJ321" s="51">
        <f t="shared" si="13"/>
        <v>3026.1682242990655</v>
      </c>
      <c r="BK321" s="22">
        <f>IF(BD321="A",SQRT(BJ321^2+systematic_uncertainties!C$5^2+systematic_uncertainties!C$6^2+systematic_uncertainties!C$7^2+systematic_uncertainties!C$10^2+systematic_uncertainties!C$11^2),SQRT(BJ321^2+systematic_uncertainties!C$5^2+systematic_uncertainties!C$8^2+systematic_uncertainties!C$9^2+systematic_uncertainties!C$10^2+systematic_uncertainties!C$11^2))</f>
        <v>3026.16825164494</v>
      </c>
      <c r="BL321" s="62">
        <f t="shared" si="14"/>
        <v>32.380000292600862</v>
      </c>
      <c r="BO321" s="59"/>
      <c r="BP321" s="59"/>
    </row>
    <row r="322" spans="1:68" x14ac:dyDescent="0.25">
      <c r="A322">
        <v>707</v>
      </c>
      <c r="B322" t="s">
        <v>327</v>
      </c>
      <c r="C322">
        <v>41.2</v>
      </c>
      <c r="D322">
        <v>60.945</v>
      </c>
      <c r="E322">
        <v>19.745000000000001</v>
      </c>
      <c r="F322">
        <v>950000</v>
      </c>
      <c r="G322">
        <v>76.713414863093902</v>
      </c>
      <c r="H322">
        <v>3.9255085690247902</v>
      </c>
      <c r="I322">
        <v>53.768619829890199</v>
      </c>
      <c r="J322">
        <v>8.8126628221621797</v>
      </c>
      <c r="K322">
        <v>2704.9634210194599</v>
      </c>
      <c r="L322">
        <v>8.9934928596620605</v>
      </c>
      <c r="M322">
        <v>5754.6349451160604</v>
      </c>
      <c r="N322">
        <v>3.4301750944625899</v>
      </c>
      <c r="O322">
        <v>156379.44844926399</v>
      </c>
      <c r="P322">
        <v>2.6109718377117099</v>
      </c>
      <c r="Q322">
        <v>226418.61511792999</v>
      </c>
      <c r="R322">
        <v>0.55806870362537098</v>
      </c>
      <c r="S322">
        <v>92688.855997626306</v>
      </c>
      <c r="T322">
        <v>3.2762422316461999</v>
      </c>
      <c r="U322">
        <v>3883.39279905993</v>
      </c>
      <c r="V322">
        <v>10.860840534519101</v>
      </c>
      <c r="W322">
        <v>2967.5567993302602</v>
      </c>
      <c r="X322">
        <v>3.3631002031839201</v>
      </c>
      <c r="Y322">
        <v>258.35491078574501</v>
      </c>
      <c r="Z322">
        <v>4.2585677994817202</v>
      </c>
      <c r="AA322">
        <v>26102.167540610099</v>
      </c>
      <c r="AB322">
        <v>3.4364117307086799</v>
      </c>
      <c r="AC322">
        <v>448.08265513412101</v>
      </c>
      <c r="AD322">
        <v>2.1173045405483499</v>
      </c>
      <c r="AE322">
        <v>0.54320437806447319</v>
      </c>
      <c r="AF322">
        <v>2.9830798931546099</v>
      </c>
      <c r="AG322">
        <v>0.59156828653055482</v>
      </c>
      <c r="AH322">
        <v>2.4781898808492802</v>
      </c>
      <c r="AI322">
        <v>4.6162526638969217</v>
      </c>
      <c r="AJ322">
        <v>2.49398582157299</v>
      </c>
      <c r="AK322">
        <v>7.1706874767081299</v>
      </c>
      <c r="AL322">
        <v>3.2909295188272099</v>
      </c>
      <c r="AM322">
        <v>137.39726997014699</v>
      </c>
      <c r="AN322">
        <v>20.587325145902799</v>
      </c>
      <c r="AO322">
        <v>3.6217875045983701</v>
      </c>
      <c r="AP322">
        <v>6.8326403556441901</v>
      </c>
      <c r="AR322">
        <v>209.010303474132</v>
      </c>
      <c r="AS322">
        <v>1.8774391954729699</v>
      </c>
      <c r="AT322">
        <f t="shared" si="15"/>
        <v>188.54862944727179</v>
      </c>
      <c r="AU322">
        <v>1.8774391954729699</v>
      </c>
      <c r="AV322">
        <v>0.91953994585063503</v>
      </c>
      <c r="AW322">
        <v>2.3955238115937898</v>
      </c>
      <c r="AX322">
        <v>0.14789383099678999</v>
      </c>
      <c r="AZ322">
        <v>3725.3360949254802</v>
      </c>
      <c r="BA322">
        <v>4138.18601380566</v>
      </c>
      <c r="BB322">
        <v>32718.119213611601</v>
      </c>
      <c r="BC322" s="47">
        <v>2069900.5319306101</v>
      </c>
      <c r="BD322" s="1" t="s">
        <v>1083</v>
      </c>
      <c r="BE322" s="59" t="s">
        <v>1224</v>
      </c>
      <c r="BH322" s="63">
        <v>111.19</v>
      </c>
      <c r="BI322" s="63">
        <v>7.61</v>
      </c>
      <c r="BJ322" s="51">
        <f t="shared" si="13"/>
        <v>6.8441406601313064</v>
      </c>
      <c r="BK322" s="22">
        <f>IF(BD322="A",SQRT(BJ322^2+systematic_uncertainties!C$5^2+systematic_uncertainties!C$6^2+systematic_uncertainties!C$7^2+systematic_uncertainties!C$10^2+systematic_uncertainties!C$11^2),SQRT(BJ322^2+systematic_uncertainties!C$5^2+systematic_uncertainties!C$8^2+systematic_uncertainties!C$9^2+systematic_uncertainties!C$10^2+systematic_uncertainties!C$11^2))</f>
        <v>6.8562211026491742</v>
      </c>
      <c r="BL322" s="62">
        <f t="shared" si="14"/>
        <v>7.6234322440356159</v>
      </c>
      <c r="BO322" s="59"/>
      <c r="BP322" s="59"/>
    </row>
    <row r="323" spans="1:68" x14ac:dyDescent="0.25">
      <c r="A323">
        <v>708</v>
      </c>
      <c r="B323" t="s">
        <v>328</v>
      </c>
      <c r="C323">
        <v>30.027999999999999</v>
      </c>
      <c r="D323">
        <v>70.028000000000006</v>
      </c>
      <c r="E323">
        <v>40</v>
      </c>
      <c r="F323">
        <v>950000</v>
      </c>
      <c r="G323">
        <v>77.188411506302103</v>
      </c>
      <c r="H323">
        <v>2.6117045573807398</v>
      </c>
      <c r="I323">
        <v>58.811403880103903</v>
      </c>
      <c r="J323">
        <v>7.11054949015187</v>
      </c>
      <c r="K323">
        <v>2001.69639405527</v>
      </c>
      <c r="L323">
        <v>5.6017775579984699</v>
      </c>
      <c r="M323">
        <v>5926.3466458575804</v>
      </c>
      <c r="N323">
        <v>1.7258235755487299</v>
      </c>
      <c r="O323">
        <v>154320.22514255301</v>
      </c>
      <c r="P323">
        <v>1.6746195348822499</v>
      </c>
      <c r="Q323">
        <v>228014.58249291699</v>
      </c>
      <c r="R323">
        <v>0.39862050258955001</v>
      </c>
      <c r="S323">
        <v>94485.340717596395</v>
      </c>
      <c r="T323">
        <v>2.02295142268457</v>
      </c>
      <c r="U323">
        <v>852.17477319350303</v>
      </c>
      <c r="V323">
        <v>16.408041171138201</v>
      </c>
      <c r="W323">
        <v>2841.8280048136799</v>
      </c>
      <c r="X323">
        <v>2.0888271976215802</v>
      </c>
      <c r="Y323">
        <v>262.26209792165599</v>
      </c>
      <c r="Z323">
        <v>2.5978395453758898</v>
      </c>
      <c r="AA323">
        <v>28762.9171043157</v>
      </c>
      <c r="AB323">
        <v>2.1082788667190102</v>
      </c>
      <c r="AC323">
        <v>425.58657021937</v>
      </c>
      <c r="AD323">
        <v>1.1921172529116899</v>
      </c>
      <c r="AE323">
        <v>0.46382839353790012</v>
      </c>
      <c r="AF323">
        <v>1.8113963447631001</v>
      </c>
      <c r="AG323">
        <v>0.40469033240462399</v>
      </c>
      <c r="AH323">
        <v>1.9567372074145599</v>
      </c>
      <c r="AI323">
        <v>3.9458369390730321</v>
      </c>
      <c r="AJ323">
        <v>1.3570603269886701</v>
      </c>
      <c r="AK323">
        <v>6.4776584467071201</v>
      </c>
      <c r="AL323">
        <v>2.8746077599906101</v>
      </c>
      <c r="AM323">
        <v>143.418249976769</v>
      </c>
      <c r="AN323">
        <v>14.259521106894899</v>
      </c>
      <c r="AO323">
        <v>4.5554008707897102</v>
      </c>
      <c r="AP323">
        <v>4.5366680949387197</v>
      </c>
      <c r="AR323">
        <v>291.70631474649701</v>
      </c>
      <c r="AS323">
        <v>1.3531188241979399</v>
      </c>
      <c r="AT323">
        <f t="shared" si="15"/>
        <v>263.14887320075894</v>
      </c>
      <c r="AU323">
        <v>1.3531188241979399</v>
      </c>
      <c r="AV323">
        <v>1.1472297549407799</v>
      </c>
      <c r="AW323">
        <v>1.86517659889113</v>
      </c>
      <c r="AX323">
        <v>0.503702458460349</v>
      </c>
      <c r="AZ323">
        <v>3166.7196052185</v>
      </c>
      <c r="BA323">
        <v>2817.8808284214501</v>
      </c>
      <c r="BB323">
        <v>27829.704461884499</v>
      </c>
      <c r="BC323" s="47">
        <v>1957362.15014276</v>
      </c>
      <c r="BD323" s="1" t="s">
        <v>1083</v>
      </c>
      <c r="BE323" s="59" t="s">
        <v>1224</v>
      </c>
      <c r="BH323" s="63">
        <v>32.119999999999997</v>
      </c>
      <c r="BI323" s="63">
        <v>5.52</v>
      </c>
      <c r="BJ323" s="51">
        <f t="shared" si="13"/>
        <v>17.185554171855539</v>
      </c>
      <c r="BK323" s="22">
        <f>IF(BD323="A",SQRT(BJ323^2+systematic_uncertainties!C$5^2+systematic_uncertainties!C$6^2+systematic_uncertainties!C$7^2+systematic_uncertainties!C$10^2+systematic_uncertainties!C$11^2),SQRT(BJ323^2+systematic_uncertainties!C$5^2+systematic_uncertainties!C$8^2+systematic_uncertainties!C$9^2+systematic_uncertainties!C$10^2+systematic_uncertainties!C$11^2))</f>
        <v>17.190368775175553</v>
      </c>
      <c r="BL323" s="62">
        <f t="shared" si="14"/>
        <v>5.5215464505863876</v>
      </c>
      <c r="BO323" s="59"/>
      <c r="BP323" s="59"/>
    </row>
    <row r="324" spans="1:68" x14ac:dyDescent="0.25">
      <c r="A324">
        <v>709</v>
      </c>
      <c r="B324" t="s">
        <v>329</v>
      </c>
      <c r="C324">
        <v>30.027999999999999</v>
      </c>
      <c r="D324">
        <v>49.66</v>
      </c>
      <c r="E324">
        <v>19.632000000000001</v>
      </c>
      <c r="F324">
        <v>950000</v>
      </c>
      <c r="G324">
        <v>71.883806768463202</v>
      </c>
      <c r="H324">
        <v>3.54759587865161</v>
      </c>
      <c r="I324">
        <v>56.156285915720197</v>
      </c>
      <c r="J324">
        <v>8.3158445324132408</v>
      </c>
      <c r="K324">
        <v>2387.3909803646802</v>
      </c>
      <c r="L324">
        <v>5.4754364789068104</v>
      </c>
      <c r="M324">
        <v>5651.5120426219401</v>
      </c>
      <c r="N324">
        <v>2.7482258180222501</v>
      </c>
      <c r="O324">
        <v>160589.34343202101</v>
      </c>
      <c r="P324">
        <v>2.5529149114319898</v>
      </c>
      <c r="Q324">
        <v>224036.40880352401</v>
      </c>
      <c r="R324">
        <v>0.56276172559049997</v>
      </c>
      <c r="S324">
        <v>93327.0484351458</v>
      </c>
      <c r="T324">
        <v>2.05522797833751</v>
      </c>
      <c r="U324">
        <v>931.20992337458404</v>
      </c>
      <c r="V324">
        <v>21.3642654584383</v>
      </c>
      <c r="W324">
        <v>2978.6855144801398</v>
      </c>
      <c r="X324">
        <v>3.2491124990058502</v>
      </c>
      <c r="Y324">
        <v>251.02250991499301</v>
      </c>
      <c r="Z324">
        <v>2.64023264669345</v>
      </c>
      <c r="AA324">
        <v>26958.344839108799</v>
      </c>
      <c r="AB324">
        <v>2.4923709679595798</v>
      </c>
      <c r="AC324">
        <v>432.029435722171</v>
      </c>
      <c r="AD324">
        <v>1.8140265623740801</v>
      </c>
      <c r="AE324">
        <v>0.48535399557177145</v>
      </c>
      <c r="AF324">
        <v>2.29823306898732</v>
      </c>
      <c r="AG324">
        <v>0.53854889243324477</v>
      </c>
      <c r="AH324">
        <v>2.88586424104165</v>
      </c>
      <c r="AI324">
        <v>4.1131336343980784</v>
      </c>
      <c r="AJ324">
        <v>1.8886071720387401</v>
      </c>
      <c r="AK324">
        <v>6.4817629517586504</v>
      </c>
      <c r="AL324">
        <v>2.8614379296372601</v>
      </c>
      <c r="AM324">
        <v>149.27094031278699</v>
      </c>
      <c r="AN324">
        <v>19.051187873053401</v>
      </c>
      <c r="AO324">
        <v>4.3686854661144103</v>
      </c>
      <c r="AP324">
        <v>6.4185602793632599</v>
      </c>
      <c r="AR324">
        <v>224.00836708181299</v>
      </c>
      <c r="AS324">
        <v>1.6656794403495301</v>
      </c>
      <c r="AT324">
        <f t="shared" si="15"/>
        <v>202.0784138195587</v>
      </c>
      <c r="AU324">
        <v>1.6656794403495301</v>
      </c>
      <c r="AV324">
        <v>0.90130510169526101</v>
      </c>
      <c r="AW324">
        <v>2.2653499291416099</v>
      </c>
      <c r="AX324">
        <v>0.63829837698747105</v>
      </c>
      <c r="AZ324">
        <v>3640.8200898795999</v>
      </c>
      <c r="BA324">
        <v>4121.9260604728097</v>
      </c>
      <c r="BB324">
        <v>31895.525301347101</v>
      </c>
      <c r="BC324" s="47">
        <v>2182329.4718533899</v>
      </c>
      <c r="BD324" s="1" t="s">
        <v>1083</v>
      </c>
      <c r="BE324" s="59" t="s">
        <v>1224</v>
      </c>
      <c r="BH324" s="63">
        <v>108.71</v>
      </c>
      <c r="BI324" s="63">
        <v>7.4</v>
      </c>
      <c r="BJ324" s="51">
        <f t="shared" si="13"/>
        <v>6.8071014626069362</v>
      </c>
      <c r="BK324" s="22">
        <f>IF(BD324="A",SQRT(BJ324^2+systematic_uncertainties!C$5^2+systematic_uncertainties!C$6^2+systematic_uncertainties!C$7^2+systematic_uncertainties!C$10^2+systematic_uncertainties!C$11^2),SQRT(BJ324^2+systematic_uncertainties!C$5^2+systematic_uncertainties!C$8^2+systematic_uncertainties!C$9^2+systematic_uncertainties!C$10^2+systematic_uncertainties!C$11^2))</f>
        <v>6.8192475211693813</v>
      </c>
      <c r="BL324" s="62">
        <f t="shared" si="14"/>
        <v>7.4132039802632343</v>
      </c>
      <c r="BO324" s="59"/>
      <c r="BP324" s="59"/>
    </row>
    <row r="325" spans="1:68" x14ac:dyDescent="0.25">
      <c r="A325">
        <v>710</v>
      </c>
      <c r="B325" t="s">
        <v>330</v>
      </c>
      <c r="C325">
        <v>30.027000000000001</v>
      </c>
      <c r="D325">
        <v>70.027000000000001</v>
      </c>
      <c r="E325">
        <v>40</v>
      </c>
      <c r="F325">
        <v>950000</v>
      </c>
      <c r="G325">
        <v>71.209593888773696</v>
      </c>
      <c r="H325">
        <v>2.4659466817608799</v>
      </c>
      <c r="I325">
        <v>59.259914489614196</v>
      </c>
      <c r="J325">
        <v>6.2306030951913201</v>
      </c>
      <c r="K325">
        <v>2686.9189026590502</v>
      </c>
      <c r="L325">
        <v>8.0699854560382303</v>
      </c>
      <c r="M325">
        <v>5561.3608921237601</v>
      </c>
      <c r="N325">
        <v>1.6346026740228701</v>
      </c>
      <c r="O325">
        <v>160306.587685448</v>
      </c>
      <c r="P325">
        <v>1.3205002853174601</v>
      </c>
      <c r="Q325">
        <v>224285.703817317</v>
      </c>
      <c r="R325">
        <v>0.39862050258955001</v>
      </c>
      <c r="S325">
        <v>92978.305498645204</v>
      </c>
      <c r="T325">
        <v>1.63053572699949</v>
      </c>
      <c r="U325">
        <v>937.50363536172597</v>
      </c>
      <c r="V325">
        <v>15.683533400762601</v>
      </c>
      <c r="W325">
        <v>2971.1202727524901</v>
      </c>
      <c r="X325">
        <v>3.2989667200687798</v>
      </c>
      <c r="Y325">
        <v>241.50173178718299</v>
      </c>
      <c r="Z325">
        <v>1.8040774656885099</v>
      </c>
      <c r="AA325">
        <v>27140.3782178373</v>
      </c>
      <c r="AB325">
        <v>1.7228311766225499</v>
      </c>
      <c r="AC325">
        <v>404.45376743787102</v>
      </c>
      <c r="AD325">
        <v>0.89148344366433496</v>
      </c>
      <c r="AE325">
        <v>0.5205726840791991</v>
      </c>
      <c r="AF325">
        <v>1.7872394583226101</v>
      </c>
      <c r="AG325">
        <v>0.42841345679138498</v>
      </c>
      <c r="AH325">
        <v>1.74549387886203</v>
      </c>
      <c r="AI325">
        <v>4.3370016517836012</v>
      </c>
      <c r="AJ325">
        <v>1.2040692626959</v>
      </c>
      <c r="AK325">
        <v>5.0782043381478097</v>
      </c>
      <c r="AL325">
        <v>1.73019752727513</v>
      </c>
      <c r="AM325">
        <v>123.73452633919599</v>
      </c>
      <c r="AN325">
        <v>15.3740896401792</v>
      </c>
      <c r="AO325">
        <v>4.3578222748346001</v>
      </c>
      <c r="AP325">
        <v>4.3359579110899</v>
      </c>
      <c r="AR325">
        <v>261.48939871017802</v>
      </c>
      <c r="AS325">
        <v>1.3196646559479299</v>
      </c>
      <c r="AT325">
        <f t="shared" si="15"/>
        <v>235.89013040162047</v>
      </c>
      <c r="AU325">
        <v>1.3196646559479299</v>
      </c>
      <c r="AV325">
        <v>1.21539904721027</v>
      </c>
      <c r="AW325">
        <v>1.77976987359474</v>
      </c>
      <c r="AX325">
        <v>0.48870450808958599</v>
      </c>
      <c r="AZ325">
        <v>3537.99537652968</v>
      </c>
      <c r="BA325">
        <v>2970.5768032936398</v>
      </c>
      <c r="BB325">
        <v>30450.3802999045</v>
      </c>
      <c r="BC325" s="47">
        <v>1851112.5394089599</v>
      </c>
      <c r="BD325" s="1" t="s">
        <v>1083</v>
      </c>
      <c r="BE325" s="59"/>
      <c r="BF325" t="s">
        <v>1245</v>
      </c>
      <c r="BH325" s="63">
        <v>19.940000000000001</v>
      </c>
      <c r="BI325" s="63">
        <v>6.23</v>
      </c>
      <c r="BJ325" s="51">
        <f t="shared" si="13"/>
        <v>31.243731193580743</v>
      </c>
      <c r="BK325" s="22">
        <f>IF(BD325="A",SQRT(BJ325^2+systematic_uncertainties!C$5^2+systematic_uncertainties!C$6^2+systematic_uncertainties!C$7^2+systematic_uncertainties!C$10^2+systematic_uncertainties!C$11^2),SQRT(BJ325^2+systematic_uncertainties!C$5^2+systematic_uncertainties!C$8^2+systematic_uncertainties!C$9^2+systematic_uncertainties!C$10^2+systematic_uncertainties!C$11^2))</f>
        <v>31.246379715568324</v>
      </c>
      <c r="BL325" s="62">
        <f t="shared" si="14"/>
        <v>6.2305281152843239</v>
      </c>
      <c r="BO325" s="59"/>
      <c r="BP325" s="59"/>
    </row>
    <row r="326" spans="1:68" x14ac:dyDescent="0.25">
      <c r="A326">
        <v>711</v>
      </c>
      <c r="B326" t="s">
        <v>331</v>
      </c>
      <c r="C326">
        <v>30.027000000000001</v>
      </c>
      <c r="D326">
        <v>70.027000000000001</v>
      </c>
      <c r="E326">
        <v>40</v>
      </c>
      <c r="F326">
        <v>950000</v>
      </c>
      <c r="G326">
        <v>81.262002136132594</v>
      </c>
      <c r="H326">
        <v>2.7171385605394698</v>
      </c>
      <c r="I326">
        <v>54.459194788563202</v>
      </c>
      <c r="J326">
        <v>6.8635670226344203</v>
      </c>
      <c r="K326">
        <v>1844.3087169200901</v>
      </c>
      <c r="L326">
        <v>4.1814503159519303</v>
      </c>
      <c r="M326">
        <v>6108.0126054859802</v>
      </c>
      <c r="N326">
        <v>2.2741030856871798</v>
      </c>
      <c r="O326">
        <v>155592.29655298399</v>
      </c>
      <c r="P326">
        <v>2.27114625829185</v>
      </c>
      <c r="Q326">
        <v>227734.475059602</v>
      </c>
      <c r="R326">
        <v>0.39862050258955001</v>
      </c>
      <c r="S326">
        <v>93278.665082588894</v>
      </c>
      <c r="T326">
        <v>2.2851633578641302</v>
      </c>
      <c r="U326">
        <v>962.87363758794095</v>
      </c>
      <c r="V326">
        <v>15.222009525518001</v>
      </c>
      <c r="W326">
        <v>2878.2959372680698</v>
      </c>
      <c r="X326">
        <v>2.4579328184804998</v>
      </c>
      <c r="Y326">
        <v>268.08033328873103</v>
      </c>
      <c r="Z326">
        <v>1.9024587324625699</v>
      </c>
      <c r="AA326">
        <v>28260.292350689</v>
      </c>
      <c r="AB326">
        <v>2.3124692672998202</v>
      </c>
      <c r="AC326">
        <v>424.59863692206</v>
      </c>
      <c r="AD326">
        <v>1.3853994739159601</v>
      </c>
      <c r="AE326">
        <v>0.48831824617839564</v>
      </c>
      <c r="AF326">
        <v>1.7649284496106401</v>
      </c>
      <c r="AG326">
        <v>0.41831495219570097</v>
      </c>
      <c r="AH326">
        <v>1.9971834780155699</v>
      </c>
      <c r="AI326">
        <v>4.0954601893987617</v>
      </c>
      <c r="AJ326">
        <v>1.3815242198292801</v>
      </c>
      <c r="AK326">
        <v>5.7063396815246401</v>
      </c>
      <c r="AL326">
        <v>2.5688776531443298</v>
      </c>
      <c r="AM326">
        <v>135.83725719379601</v>
      </c>
      <c r="AN326">
        <v>14.440631461189501</v>
      </c>
      <c r="AO326">
        <v>3.5772882989867401</v>
      </c>
      <c r="AP326">
        <v>4.4974418075355604</v>
      </c>
      <c r="AR326">
        <v>281.44541253990297</v>
      </c>
      <c r="AS326">
        <v>1.3146386491223001</v>
      </c>
      <c r="AT326">
        <f t="shared" si="15"/>
        <v>253.89249198036975</v>
      </c>
      <c r="AU326">
        <v>1.3146386491223001</v>
      </c>
      <c r="AV326">
        <v>1.16832677668678</v>
      </c>
      <c r="AW326">
        <v>2.0047420503697699</v>
      </c>
      <c r="AX326">
        <v>0.67890046513940705</v>
      </c>
      <c r="AZ326">
        <v>3430.9363743860799</v>
      </c>
      <c r="BA326">
        <v>2998.90684388314</v>
      </c>
      <c r="BB326">
        <v>29719.8745990239</v>
      </c>
      <c r="BC326" s="47">
        <v>2008772.3051408799</v>
      </c>
      <c r="BD326" s="1" t="s">
        <v>1083</v>
      </c>
      <c r="BE326" s="59"/>
      <c r="BH326" s="63">
        <v>28.72</v>
      </c>
      <c r="BI326" s="63">
        <v>6.16</v>
      </c>
      <c r="BJ326" s="51">
        <f t="shared" ref="BJ326" si="16">BI326/BH326*100</f>
        <v>21.448467966573816</v>
      </c>
      <c r="BK326" s="22">
        <f>IF(BD326="A",SQRT(BJ326^2+systematic_uncertainties!C$5^2+systematic_uncertainties!C$6^2+systematic_uncertainties!C$7^2+systematic_uncertainties!C$10^2+systematic_uncertainties!C$11^2),SQRT(BJ326^2+systematic_uncertainties!C$5^2+systematic_uncertainties!C$8^2+systematic_uncertainties!C$9^2+systematic_uncertainties!C$10^2+systematic_uncertainties!C$11^2))</f>
        <v>21.452325853992903</v>
      </c>
      <c r="BL326" s="62">
        <f t="shared" si="14"/>
        <v>6.1611079852667618</v>
      </c>
      <c r="BO326" s="59"/>
      <c r="BP326" s="59"/>
    </row>
    <row r="327" spans="1:68" x14ac:dyDescent="0.25">
      <c r="A327">
        <v>737</v>
      </c>
      <c r="B327" t="s">
        <v>332</v>
      </c>
      <c r="C327">
        <v>30.027000000000001</v>
      </c>
      <c r="D327">
        <v>70.027000000000001</v>
      </c>
      <c r="E327">
        <v>40</v>
      </c>
      <c r="F327">
        <v>950000</v>
      </c>
      <c r="G327">
        <v>223.376556152766</v>
      </c>
      <c r="H327">
        <v>1.9153616697810201</v>
      </c>
      <c r="I327">
        <v>3.21332330980395</v>
      </c>
      <c r="J327">
        <v>24.825217990199199</v>
      </c>
      <c r="K327">
        <v>460.79337773474202</v>
      </c>
      <c r="L327">
        <v>7.4671137759818</v>
      </c>
      <c r="M327">
        <v>18158.907107221701</v>
      </c>
      <c r="N327">
        <v>1.8249149018692801</v>
      </c>
      <c r="O327">
        <v>91286.936518382194</v>
      </c>
      <c r="P327">
        <v>2.0526786121654101</v>
      </c>
      <c r="Q327">
        <v>186579.525056493</v>
      </c>
      <c r="R327">
        <v>0.39862050258955001</v>
      </c>
      <c r="S327">
        <v>79144.2693118139</v>
      </c>
      <c r="T327">
        <v>1.88175736008411</v>
      </c>
      <c r="U327">
        <v>880.18609019978601</v>
      </c>
      <c r="V327">
        <v>15.7940415205083</v>
      </c>
      <c r="W327">
        <v>16144.494282477501</v>
      </c>
      <c r="X327">
        <v>1.7498893422918</v>
      </c>
      <c r="Y327">
        <v>2047.64093159812</v>
      </c>
      <c r="Z327">
        <v>1.7161560428367799</v>
      </c>
      <c r="AA327">
        <v>170948.54876240101</v>
      </c>
      <c r="AB327">
        <v>1.7860262763089301</v>
      </c>
      <c r="AC327">
        <v>789.70603132415204</v>
      </c>
      <c r="AD327">
        <v>1.5304384579718699</v>
      </c>
      <c r="AE327">
        <v>0.21501161371763616</v>
      </c>
      <c r="AF327">
        <v>3.4296110752583902</v>
      </c>
      <c r="AG327">
        <v>0.20549770165887135</v>
      </c>
      <c r="AH327">
        <v>3.2063354249963401</v>
      </c>
      <c r="AI327">
        <v>1.8118937204378509</v>
      </c>
      <c r="AJ327">
        <v>2.7440881905865901</v>
      </c>
      <c r="AK327">
        <v>50.2823405794908</v>
      </c>
      <c r="AL327">
        <v>2.22033052940687</v>
      </c>
      <c r="AM327">
        <v>117.917905322667</v>
      </c>
      <c r="AN327">
        <v>15.3740878720306</v>
      </c>
      <c r="AO327">
        <v>8.9107007559892502</v>
      </c>
      <c r="AP327">
        <v>3.4876833584070401</v>
      </c>
      <c r="AR327">
        <v>1064.21784868089</v>
      </c>
      <c r="AS327">
        <v>2.37169259192253</v>
      </c>
      <c r="AT327">
        <f t="shared" si="15"/>
        <v>960.03313457195202</v>
      </c>
      <c r="AU327">
        <v>2.37169259192253</v>
      </c>
      <c r="AV327">
        <v>1.0468536175660801</v>
      </c>
      <c r="AW327">
        <v>2.6444396858710499</v>
      </c>
      <c r="AX327">
        <v>0.245740335820337</v>
      </c>
      <c r="AZ327">
        <v>1533.7057764357601</v>
      </c>
      <c r="BA327">
        <v>1494.9520566516301</v>
      </c>
      <c r="BB327">
        <v>13349.2667368741</v>
      </c>
      <c r="BC327" s="47">
        <v>3793477.90667935</v>
      </c>
      <c r="BD327" s="1" t="s">
        <v>1083</v>
      </c>
      <c r="BE327" s="59"/>
      <c r="BF327" t="s">
        <v>1246</v>
      </c>
      <c r="BH327" s="51"/>
      <c r="BI327" s="51"/>
    </row>
    <row r="328" spans="1:68" x14ac:dyDescent="0.25">
      <c r="A328">
        <v>738</v>
      </c>
      <c r="B328" t="s">
        <v>333</v>
      </c>
      <c r="C328">
        <v>30.027999999999999</v>
      </c>
      <c r="D328">
        <v>70.028000000000006</v>
      </c>
      <c r="E328">
        <v>40</v>
      </c>
      <c r="F328">
        <v>950000</v>
      </c>
      <c r="G328">
        <v>183.548281143243</v>
      </c>
      <c r="H328">
        <v>2.6800226325178298</v>
      </c>
      <c r="I328">
        <v>18.456189018736499</v>
      </c>
      <c r="J328">
        <v>10.6441992827862</v>
      </c>
      <c r="K328">
        <v>721.632993474812</v>
      </c>
      <c r="L328">
        <v>2.9218345854134302</v>
      </c>
      <c r="M328">
        <v>15413.8748224554</v>
      </c>
      <c r="N328">
        <v>2.66242479147092</v>
      </c>
      <c r="O328">
        <v>112670.10908885099</v>
      </c>
      <c r="P328">
        <v>1.0597708299677699</v>
      </c>
      <c r="Q328">
        <v>192088.80133081999</v>
      </c>
      <c r="R328">
        <v>0.39862050258955001</v>
      </c>
      <c r="S328">
        <v>83499.750308083705</v>
      </c>
      <c r="T328">
        <v>1.3131234064194499</v>
      </c>
      <c r="U328">
        <v>1002.96360408853</v>
      </c>
      <c r="V328">
        <v>15.193368920124801</v>
      </c>
      <c r="W328">
        <v>12487.259766781401</v>
      </c>
      <c r="X328">
        <v>3.0939690625871301</v>
      </c>
      <c r="Y328">
        <v>1391.90095876173</v>
      </c>
      <c r="Z328">
        <v>3.2837483148560298</v>
      </c>
      <c r="AA328">
        <v>134920.50115991401</v>
      </c>
      <c r="AB328">
        <v>3.3649427222343999</v>
      </c>
      <c r="AC328">
        <v>715.41468986539405</v>
      </c>
      <c r="AD328">
        <v>1.79436485307122</v>
      </c>
      <c r="AE328">
        <v>0.32560408763143506</v>
      </c>
      <c r="AF328">
        <v>2.1966944399301398</v>
      </c>
      <c r="AG328">
        <v>0.28171130663730876</v>
      </c>
      <c r="AH328">
        <v>2.07569013759651</v>
      </c>
      <c r="AI328">
        <v>2.7612418150883427</v>
      </c>
      <c r="AJ328">
        <v>1.73625755125532</v>
      </c>
      <c r="AK328">
        <v>41.101111714808802</v>
      </c>
      <c r="AL328">
        <v>2.6367040893899198</v>
      </c>
      <c r="AM328">
        <v>129.36029914906501</v>
      </c>
      <c r="AN328">
        <v>15.070809315450299</v>
      </c>
      <c r="AO328">
        <v>13.8166727043705</v>
      </c>
      <c r="AP328">
        <v>6.1911852297267496</v>
      </c>
      <c r="AR328">
        <v>703.36588524036699</v>
      </c>
      <c r="AS328">
        <v>1.6125959331599999</v>
      </c>
      <c r="AT328">
        <f t="shared" si="15"/>
        <v>634.50782788060826</v>
      </c>
      <c r="AU328">
        <v>1.6125959331599999</v>
      </c>
      <c r="AV328">
        <v>1.1565235445783799</v>
      </c>
      <c r="AW328">
        <v>2.1735607941630199</v>
      </c>
      <c r="AX328">
        <v>0.42814827063312599</v>
      </c>
      <c r="AZ328">
        <v>2203.16586824469</v>
      </c>
      <c r="BA328">
        <v>1944.2813375482499</v>
      </c>
      <c r="BB328">
        <v>19302.940881373099</v>
      </c>
      <c r="BC328" s="47">
        <v>3259483.6457716301</v>
      </c>
      <c r="BD328" s="1" t="s">
        <v>1083</v>
      </c>
      <c r="BE328" s="59"/>
      <c r="BF328" t="s">
        <v>1246</v>
      </c>
      <c r="BH328" s="51"/>
      <c r="BI328" s="51"/>
    </row>
    <row r="329" spans="1:68" x14ac:dyDescent="0.25">
      <c r="A329">
        <v>740</v>
      </c>
      <c r="B329" t="s">
        <v>334</v>
      </c>
      <c r="C329">
        <v>29.69</v>
      </c>
      <c r="D329">
        <v>54.2</v>
      </c>
      <c r="E329">
        <v>24.51</v>
      </c>
      <c r="F329">
        <v>950000</v>
      </c>
      <c r="G329">
        <v>232.05662169098699</v>
      </c>
      <c r="H329">
        <v>2.2385394650970198</v>
      </c>
      <c r="I329">
        <v>0.64183935824479699</v>
      </c>
      <c r="J329">
        <v>66.2147856702681</v>
      </c>
      <c r="K329">
        <v>550.06938194679606</v>
      </c>
      <c r="L329">
        <v>8.8991573842582792</v>
      </c>
      <c r="M329">
        <v>19665.4323735137</v>
      </c>
      <c r="N329">
        <v>2.4015485949742099</v>
      </c>
      <c r="O329">
        <v>91178.605622858202</v>
      </c>
      <c r="P329">
        <v>2.19513567232632</v>
      </c>
      <c r="Q329">
        <v>173215.331080654</v>
      </c>
      <c r="R329">
        <v>0.50292273230501605</v>
      </c>
      <c r="S329">
        <v>79234.260216779003</v>
      </c>
      <c r="T329">
        <v>2.0383175444270298</v>
      </c>
      <c r="U329">
        <v>1316.53073979942</v>
      </c>
      <c r="V329">
        <v>15.3487590093787</v>
      </c>
      <c r="W329">
        <v>17501.042858778299</v>
      </c>
      <c r="X329">
        <v>2.86432550550728</v>
      </c>
      <c r="Y329">
        <v>2009.3278265763099</v>
      </c>
      <c r="Z329">
        <v>2.0895215371510498</v>
      </c>
      <c r="AA329">
        <v>188970.24310434601</v>
      </c>
      <c r="AB329">
        <v>2.3265985765251598</v>
      </c>
      <c r="AC329">
        <v>827.60420181798202</v>
      </c>
      <c r="AD329">
        <v>1.54608352827124</v>
      </c>
      <c r="AE329">
        <v>0.28516259264390387</v>
      </c>
      <c r="AF329">
        <v>4.1279671168072296</v>
      </c>
      <c r="AG329">
        <v>0.25396642522775698</v>
      </c>
      <c r="AH329">
        <v>2.7113869728593798</v>
      </c>
      <c r="AI329">
        <v>2.3624717347747621</v>
      </c>
      <c r="AJ329">
        <v>2.1993400364322699</v>
      </c>
      <c r="AK329">
        <v>54.0556821601417</v>
      </c>
      <c r="AL329">
        <v>2.9007033756163998</v>
      </c>
      <c r="AM329">
        <v>112.771639561654</v>
      </c>
      <c r="AN329">
        <v>18.720879666967601</v>
      </c>
      <c r="AO329">
        <v>16.337474002514899</v>
      </c>
      <c r="AP329">
        <v>3.8976119991729901</v>
      </c>
      <c r="AR329">
        <v>906.69167467549903</v>
      </c>
      <c r="AS329">
        <v>1.9630697795385501</v>
      </c>
      <c r="AT329">
        <f t="shared" si="15"/>
        <v>817.92844539109126</v>
      </c>
      <c r="AU329">
        <v>1.9630697795385501</v>
      </c>
      <c r="AV329">
        <v>1.1237088835301099</v>
      </c>
      <c r="AW329">
        <v>4.5077776587714196</v>
      </c>
      <c r="AX329">
        <v>0.39138644067879902</v>
      </c>
      <c r="AZ329">
        <v>2334.4656320479198</v>
      </c>
      <c r="BA329">
        <v>2120.6901324618102</v>
      </c>
      <c r="BB329">
        <v>19953.400562857001</v>
      </c>
      <c r="BC329" s="47">
        <v>4550515.5736593697</v>
      </c>
      <c r="BD329" s="1" t="s">
        <v>1083</v>
      </c>
      <c r="BE329" s="59"/>
      <c r="BF329" t="s">
        <v>1246</v>
      </c>
      <c r="BH329" s="51"/>
      <c r="BI329" s="51"/>
    </row>
    <row r="330" spans="1:68" x14ac:dyDescent="0.25">
      <c r="A330">
        <v>740</v>
      </c>
      <c r="B330" t="s">
        <v>334</v>
      </c>
      <c r="C330">
        <v>60.588000000000001</v>
      </c>
      <c r="D330">
        <v>68.950999999999993</v>
      </c>
      <c r="E330">
        <v>8.3629999999999995</v>
      </c>
      <c r="F330">
        <v>950000</v>
      </c>
      <c r="G330">
        <v>222.76061852438599</v>
      </c>
      <c r="H330">
        <v>3.5424988186161102</v>
      </c>
      <c r="I330">
        <v>1.7838989271612999</v>
      </c>
      <c r="J330">
        <v>79.163850970765395</v>
      </c>
      <c r="K330">
        <v>364.719366474634</v>
      </c>
      <c r="L330">
        <v>10.1206228740354</v>
      </c>
      <c r="M330">
        <v>19074.386081493001</v>
      </c>
      <c r="N330">
        <v>3.89826235701354</v>
      </c>
      <c r="O330">
        <v>90872.849205683102</v>
      </c>
      <c r="P330">
        <v>3.7382357158825101</v>
      </c>
      <c r="Q330">
        <v>177962.46213844401</v>
      </c>
      <c r="R330">
        <v>0.86968726114816097</v>
      </c>
      <c r="S330">
        <v>78026.057332373093</v>
      </c>
      <c r="T330">
        <v>4.1614088216931604</v>
      </c>
      <c r="U330">
        <v>2243.0391970445298</v>
      </c>
      <c r="V330">
        <v>23.429757920799702</v>
      </c>
      <c r="W330">
        <v>16563.014957938201</v>
      </c>
      <c r="X330">
        <v>3.4393412235620802</v>
      </c>
      <c r="Y330">
        <v>1999.2406443293601</v>
      </c>
      <c r="Z330">
        <v>3.2605510103208601</v>
      </c>
      <c r="AA330">
        <v>183873.24932694901</v>
      </c>
      <c r="AB330">
        <v>3.9056965322210901</v>
      </c>
      <c r="AC330">
        <v>802.99876946789595</v>
      </c>
      <c r="AD330">
        <v>2.5571885981170501</v>
      </c>
      <c r="AE330">
        <v>0.64502441638530628</v>
      </c>
      <c r="AF330">
        <v>3.4285282626323998</v>
      </c>
      <c r="AG330">
        <v>0.53839126351311772</v>
      </c>
      <c r="AH330">
        <v>3.7249268859965601</v>
      </c>
      <c r="AI330">
        <v>5.4240191063523797</v>
      </c>
      <c r="AJ330">
        <v>2.80118593066587</v>
      </c>
      <c r="AK330">
        <v>48.528755338095301</v>
      </c>
      <c r="AL330">
        <v>3.13080384760972</v>
      </c>
      <c r="AM330">
        <v>105.166853873166</v>
      </c>
      <c r="AN330">
        <v>38.566053726333102</v>
      </c>
      <c r="AO330">
        <v>15.9629497148327</v>
      </c>
      <c r="AP330">
        <v>5.2940712572099002</v>
      </c>
      <c r="AR330">
        <v>408.81975013285501</v>
      </c>
      <c r="AS330">
        <v>2.6511853300753101</v>
      </c>
      <c r="AT330">
        <f t="shared" si="15"/>
        <v>368.79714682614184</v>
      </c>
      <c r="AU330">
        <v>2.6511853300753101</v>
      </c>
      <c r="AV330">
        <v>1.19694575415354</v>
      </c>
      <c r="AW330">
        <v>3.51255943795339</v>
      </c>
      <c r="AX330">
        <v>0.51145524731880598</v>
      </c>
      <c r="AZ330">
        <v>4035.4658127672401</v>
      </c>
      <c r="BA330">
        <v>3441.3384377061002</v>
      </c>
      <c r="BB330">
        <v>35114.033276559399</v>
      </c>
      <c r="BC330" s="47">
        <v>3377843.77843524</v>
      </c>
      <c r="BD330" s="1" t="s">
        <v>1083</v>
      </c>
      <c r="BE330" s="59"/>
      <c r="BF330" t="s">
        <v>1246</v>
      </c>
      <c r="BH330" s="51"/>
      <c r="BI330" s="51"/>
    </row>
    <row r="331" spans="1:68" x14ac:dyDescent="0.25">
      <c r="A331">
        <v>741</v>
      </c>
      <c r="B331" t="s">
        <v>335</v>
      </c>
      <c r="C331">
        <v>29.689</v>
      </c>
      <c r="D331">
        <v>69.688999999999993</v>
      </c>
      <c r="E331">
        <v>40</v>
      </c>
      <c r="F331">
        <v>950000</v>
      </c>
      <c r="G331">
        <v>222.729489488198</v>
      </c>
      <c r="H331">
        <v>2.06481882404506</v>
      </c>
      <c r="I331">
        <v>0.55694375502945304</v>
      </c>
      <c r="J331">
        <v>57.871373461842303</v>
      </c>
      <c r="K331">
        <v>328.67844072506</v>
      </c>
      <c r="L331">
        <v>7.9945432053841703</v>
      </c>
      <c r="M331">
        <v>19600.751611788401</v>
      </c>
      <c r="N331">
        <v>2.1460516527429099</v>
      </c>
      <c r="O331">
        <v>90309.311228341205</v>
      </c>
      <c r="P331">
        <v>1.81301215866239</v>
      </c>
      <c r="Q331">
        <v>174486.925998769</v>
      </c>
      <c r="R331">
        <v>0.39862050258955001</v>
      </c>
      <c r="S331">
        <v>80212.340665693293</v>
      </c>
      <c r="T331">
        <v>1.8711801825529699</v>
      </c>
      <c r="U331">
        <v>947.69799002180901</v>
      </c>
      <c r="V331">
        <v>14.780096727485899</v>
      </c>
      <c r="W331">
        <v>17245.6034431425</v>
      </c>
      <c r="X331">
        <v>2.3016402785138101</v>
      </c>
      <c r="Y331">
        <v>2096.14194242445</v>
      </c>
      <c r="Z331">
        <v>1.79008141949844</v>
      </c>
      <c r="AA331">
        <v>188203.22599320899</v>
      </c>
      <c r="AB331">
        <v>2.3023415956909798</v>
      </c>
      <c r="AC331">
        <v>830.81103058297697</v>
      </c>
      <c r="AD331">
        <v>1.32069724595547</v>
      </c>
      <c r="AE331">
        <v>0.21788758758807847</v>
      </c>
      <c r="AF331">
        <v>2.5773554926164599</v>
      </c>
      <c r="AG331">
        <v>0.20673476675236283</v>
      </c>
      <c r="AH331">
        <v>2.2722792134588699</v>
      </c>
      <c r="AI331">
        <v>1.8388873441270095</v>
      </c>
      <c r="AJ331">
        <v>1.6879423796726101</v>
      </c>
      <c r="AK331">
        <v>51.665446663067598</v>
      </c>
      <c r="AL331">
        <v>1.7805395533450401</v>
      </c>
      <c r="AM331">
        <v>102.669973038015</v>
      </c>
      <c r="AN331">
        <v>15.990138913455199</v>
      </c>
      <c r="AO331">
        <v>14.449271246022001</v>
      </c>
      <c r="AP331">
        <v>2.6570850608094001</v>
      </c>
      <c r="AR331">
        <v>1113.09015843511</v>
      </c>
      <c r="AS331">
        <v>1.77304935912532</v>
      </c>
      <c r="AT331">
        <f t="shared" si="15"/>
        <v>1004.1209468420356</v>
      </c>
      <c r="AU331">
        <v>1.77304935912532</v>
      </c>
      <c r="AV331">
        <v>1.0546611549212599</v>
      </c>
      <c r="AW331">
        <v>3.0341280901413201</v>
      </c>
      <c r="AX331">
        <v>0.41799493550653699</v>
      </c>
      <c r="AZ331">
        <v>1648.94887265171</v>
      </c>
      <c r="BA331">
        <v>1595.9176991203501</v>
      </c>
      <c r="BB331">
        <v>14372.8319212349</v>
      </c>
      <c r="BC331" s="47">
        <v>4233251.6098171296</v>
      </c>
      <c r="BD331" s="1" t="s">
        <v>1083</v>
      </c>
      <c r="BE331" s="59"/>
      <c r="BF331" t="s">
        <v>1246</v>
      </c>
      <c r="BH331" s="51"/>
      <c r="BI331" s="51"/>
    </row>
    <row r="332" spans="1:68" x14ac:dyDescent="0.25">
      <c r="A332">
        <v>742</v>
      </c>
      <c r="B332" t="s">
        <v>336</v>
      </c>
      <c r="C332">
        <v>29.689</v>
      </c>
      <c r="D332">
        <v>69.688999999999993</v>
      </c>
      <c r="E332">
        <v>40</v>
      </c>
      <c r="F332">
        <v>950000</v>
      </c>
      <c r="G332">
        <v>228.013293700129</v>
      </c>
      <c r="H332">
        <v>1.8353616639179799</v>
      </c>
      <c r="I332">
        <v>1.0645611973331</v>
      </c>
      <c r="J332">
        <v>41.753928825565502</v>
      </c>
      <c r="K332">
        <v>382.898356102619</v>
      </c>
      <c r="L332">
        <v>4.0232487069359797</v>
      </c>
      <c r="M332">
        <v>19663.800744500099</v>
      </c>
      <c r="N332">
        <v>2.0104568752505001</v>
      </c>
      <c r="O332">
        <v>89410.624905039396</v>
      </c>
      <c r="P332">
        <v>1.66689619294291</v>
      </c>
      <c r="Q332">
        <v>176031.96569361101</v>
      </c>
      <c r="R332">
        <v>0.39862050258955001</v>
      </c>
      <c r="S332">
        <v>77560.525718584904</v>
      </c>
      <c r="T332">
        <v>1.97424142052987</v>
      </c>
      <c r="U332">
        <v>1457.5020113582</v>
      </c>
      <c r="V332">
        <v>11.892111826613499</v>
      </c>
      <c r="W332">
        <v>17544.964065451299</v>
      </c>
      <c r="X332">
        <v>2.1248519519079401</v>
      </c>
      <c r="Y332">
        <v>2090.2057704645399</v>
      </c>
      <c r="Z332">
        <v>2.0107273349945398</v>
      </c>
      <c r="AA332">
        <v>188364.53984389699</v>
      </c>
      <c r="AB332">
        <v>2.0748288258906502</v>
      </c>
      <c r="AC332">
        <v>798.16962693124594</v>
      </c>
      <c r="AD332">
        <v>1.2179000000173801</v>
      </c>
      <c r="AE332">
        <v>0.3562215000231197</v>
      </c>
      <c r="AF332">
        <v>1.7600765781322301</v>
      </c>
      <c r="AG332">
        <v>0.30103546750824656</v>
      </c>
      <c r="AH332">
        <v>1.83283629042412</v>
      </c>
      <c r="AI332">
        <v>3.0111177046295903</v>
      </c>
      <c r="AJ332">
        <v>1.18912889955589</v>
      </c>
      <c r="AK332">
        <v>47.960768262440403</v>
      </c>
      <c r="AL332">
        <v>1.63758340273806</v>
      </c>
      <c r="AM332">
        <v>118.35779874596</v>
      </c>
      <c r="AN332">
        <v>14.864978724930401</v>
      </c>
      <c r="AO332">
        <v>18.332140170444202</v>
      </c>
      <c r="AP332">
        <v>2.5747661346582</v>
      </c>
      <c r="AR332">
        <v>733.89819993660899</v>
      </c>
      <c r="AS332">
        <v>1.4775826437681201</v>
      </c>
      <c r="AT332">
        <f t="shared" si="15"/>
        <v>662.05109246680468</v>
      </c>
      <c r="AU332">
        <v>1.4775826437681201</v>
      </c>
      <c r="AV332">
        <v>1.18372104103261</v>
      </c>
      <c r="AW332">
        <v>2.0217881560839999</v>
      </c>
      <c r="AX332">
        <v>0.45205662929287399</v>
      </c>
      <c r="AZ332">
        <v>2709.53732919195</v>
      </c>
      <c r="BA332">
        <v>2336.10382802304</v>
      </c>
      <c r="BB332">
        <v>23649.6135562663</v>
      </c>
      <c r="BC332" s="47">
        <v>4086920.2871634401</v>
      </c>
      <c r="BD332" s="1" t="s">
        <v>1083</v>
      </c>
      <c r="BE332" s="59"/>
      <c r="BF332" t="s">
        <v>1246</v>
      </c>
      <c r="BH332" s="51"/>
      <c r="BI332" s="51"/>
    </row>
    <row r="333" spans="1:68" x14ac:dyDescent="0.25">
      <c r="A333">
        <v>743</v>
      </c>
      <c r="B333" t="s">
        <v>337</v>
      </c>
      <c r="C333">
        <v>29.689</v>
      </c>
      <c r="D333">
        <v>69.688999999999993</v>
      </c>
      <c r="E333">
        <v>40</v>
      </c>
      <c r="F333">
        <v>950000</v>
      </c>
      <c r="G333">
        <v>222.061739512028</v>
      </c>
      <c r="H333">
        <v>2.2993517849687302</v>
      </c>
      <c r="I333">
        <v>5.3631266364766601</v>
      </c>
      <c r="J333">
        <v>18.501603952436501</v>
      </c>
      <c r="K333">
        <v>449.47160015346202</v>
      </c>
      <c r="L333">
        <v>5.2379065485641796</v>
      </c>
      <c r="M333">
        <v>18555.3152438631</v>
      </c>
      <c r="N333">
        <v>2.2212407347444301</v>
      </c>
      <c r="O333">
        <v>92235.318103402504</v>
      </c>
      <c r="P333">
        <v>1.5594575900682801</v>
      </c>
      <c r="Q333">
        <v>177946.27854900801</v>
      </c>
      <c r="R333">
        <v>0.39862050258955001</v>
      </c>
      <c r="S333">
        <v>80983.9547318603</v>
      </c>
      <c r="T333">
        <v>2.0075380795706299</v>
      </c>
      <c r="U333">
        <v>1169.9779079262601</v>
      </c>
      <c r="V333">
        <v>13.1904293418928</v>
      </c>
      <c r="W333">
        <v>17398.464825839899</v>
      </c>
      <c r="X333">
        <v>2.4870748199173298</v>
      </c>
      <c r="Y333">
        <v>1878.3523124517701</v>
      </c>
      <c r="Z333">
        <v>2.2424529462949301</v>
      </c>
      <c r="AA333">
        <v>179925.435201644</v>
      </c>
      <c r="AB333">
        <v>2.1186858770592698</v>
      </c>
      <c r="AC333">
        <v>794.072648683902</v>
      </c>
      <c r="AD333">
        <v>1.47500040393999</v>
      </c>
      <c r="AE333">
        <v>0.24653248478768525</v>
      </c>
      <c r="AF333">
        <v>2.0332669606600899</v>
      </c>
      <c r="AG333">
        <v>0.22417406657152736</v>
      </c>
      <c r="AH333">
        <v>1.96022166735911</v>
      </c>
      <c r="AI333">
        <v>2.0770528274561078</v>
      </c>
      <c r="AJ333">
        <v>1.26958628460296</v>
      </c>
      <c r="AK333">
        <v>45.637447174924901</v>
      </c>
      <c r="AL333">
        <v>1.6501830503831001</v>
      </c>
      <c r="AM333">
        <v>97.7762378225775</v>
      </c>
      <c r="AN333">
        <v>16.2478358119949</v>
      </c>
      <c r="AO333">
        <v>17.812810707806499</v>
      </c>
      <c r="AP333">
        <v>3.0979509976255799</v>
      </c>
      <c r="AR333">
        <v>981.75625460166998</v>
      </c>
      <c r="AS333">
        <v>1.69201631944528</v>
      </c>
      <c r="AT333">
        <f t="shared" si="15"/>
        <v>885.64435905592347</v>
      </c>
      <c r="AU333">
        <v>1.69201631944528</v>
      </c>
      <c r="AV333">
        <v>1.1008990522589699</v>
      </c>
      <c r="AW333">
        <v>2.3109608528578098</v>
      </c>
      <c r="AX333">
        <v>0.46370693022890302</v>
      </c>
      <c r="AZ333">
        <v>1897.3995205209601</v>
      </c>
      <c r="BA333">
        <v>1759.6148803164299</v>
      </c>
      <c r="BB333">
        <v>16507.862635860201</v>
      </c>
      <c r="BC333" s="47">
        <v>4115249.2600669302</v>
      </c>
      <c r="BD333" s="1" t="s">
        <v>1083</v>
      </c>
      <c r="BE333" s="59"/>
      <c r="BF333" t="s">
        <v>1246</v>
      </c>
      <c r="BH333" s="51"/>
      <c r="BI333" s="51"/>
    </row>
    <row r="334" spans="1:68" x14ac:dyDescent="0.25">
      <c r="A334">
        <v>744</v>
      </c>
      <c r="B334" t="s">
        <v>338</v>
      </c>
      <c r="C334">
        <v>29.689</v>
      </c>
      <c r="D334">
        <v>69.688999999999993</v>
      </c>
      <c r="E334">
        <v>40</v>
      </c>
      <c r="F334">
        <v>950000</v>
      </c>
      <c r="G334">
        <v>244.50136116808301</v>
      </c>
      <c r="H334">
        <v>2.7273306275403502</v>
      </c>
      <c r="I334">
        <v>7.0356885483630203</v>
      </c>
      <c r="J334">
        <v>16.180293222020701</v>
      </c>
      <c r="K334">
        <v>386.28101738532598</v>
      </c>
      <c r="L334">
        <v>3.78906949971066</v>
      </c>
      <c r="M334">
        <v>18234.1381391375</v>
      </c>
      <c r="N334">
        <v>2.8356166327333301</v>
      </c>
      <c r="O334">
        <v>93881.942829805907</v>
      </c>
      <c r="P334">
        <v>1.7743725075536201</v>
      </c>
      <c r="Q334">
        <v>178743.80112766099</v>
      </c>
      <c r="R334">
        <v>0.39862050258955001</v>
      </c>
      <c r="S334">
        <v>78331.106009258307</v>
      </c>
      <c r="T334">
        <v>2.1784066694297599</v>
      </c>
      <c r="U334">
        <v>1128.1011562711601</v>
      </c>
      <c r="V334">
        <v>13.457844516359399</v>
      </c>
      <c r="W334">
        <v>17454.279311779301</v>
      </c>
      <c r="X334">
        <v>3.5750207760669901</v>
      </c>
      <c r="Y334">
        <v>1694.1612384049199</v>
      </c>
      <c r="Z334">
        <v>4.0094171111646801</v>
      </c>
      <c r="AA334">
        <v>179234.600427736</v>
      </c>
      <c r="AB334">
        <v>3.3790213165565701</v>
      </c>
      <c r="AC334">
        <v>808.926294750235</v>
      </c>
      <c r="AD334">
        <v>2.1732048255520202</v>
      </c>
      <c r="AE334">
        <v>0.26273647574025727</v>
      </c>
      <c r="AF334">
        <v>1.9838900012041301</v>
      </c>
      <c r="AG334">
        <v>0.2371978135490225</v>
      </c>
      <c r="AH334">
        <v>2.20736927925795</v>
      </c>
      <c r="AI334">
        <v>2.2189653583508311</v>
      </c>
      <c r="AJ334">
        <v>1.5155684610859701</v>
      </c>
      <c r="AK334">
        <v>53.157197268933103</v>
      </c>
      <c r="AL334">
        <v>3.0612596477424301</v>
      </c>
      <c r="AM334">
        <v>94.237554506065294</v>
      </c>
      <c r="AN334">
        <v>16.5743161745939</v>
      </c>
      <c r="AO334">
        <v>30.722664949719999</v>
      </c>
      <c r="AP334">
        <v>3.3107147623056701</v>
      </c>
      <c r="AR334">
        <v>945.12010951295701</v>
      </c>
      <c r="AS334">
        <v>1.74310682143728</v>
      </c>
      <c r="AT334">
        <f t="shared" si="15"/>
        <v>852.59481637841077</v>
      </c>
      <c r="AU334">
        <v>1.74310682143728</v>
      </c>
      <c r="AV334">
        <v>1.10879737120038</v>
      </c>
      <c r="AW334">
        <v>2.2468248789442899</v>
      </c>
      <c r="AX334">
        <v>0.411506329068764</v>
      </c>
      <c r="AZ334">
        <v>2015.57314234963</v>
      </c>
      <c r="BA334">
        <v>1856.47873077433</v>
      </c>
      <c r="BB334">
        <v>17574.850032919501</v>
      </c>
      <c r="BC334" s="47">
        <v>4177359.80643806</v>
      </c>
      <c r="BD334" s="1" t="s">
        <v>1083</v>
      </c>
      <c r="BE334" s="59"/>
      <c r="BF334" t="s">
        <v>1246</v>
      </c>
      <c r="BH334" s="51"/>
      <c r="BI334" s="51"/>
    </row>
    <row r="335" spans="1:68" x14ac:dyDescent="0.25">
      <c r="A335">
        <v>745</v>
      </c>
      <c r="B335" t="s">
        <v>339</v>
      </c>
      <c r="C335">
        <v>53.375999999999998</v>
      </c>
      <c r="D335">
        <v>70.027000000000001</v>
      </c>
      <c r="E335">
        <v>16.651</v>
      </c>
      <c r="F335">
        <v>950000</v>
      </c>
      <c r="G335">
        <v>154.79797702732</v>
      </c>
      <c r="H335">
        <v>3.4773788037132798</v>
      </c>
      <c r="I335">
        <v>27.593972496772501</v>
      </c>
      <c r="J335">
        <v>13.7916490190687</v>
      </c>
      <c r="K335">
        <v>1225.68531119095</v>
      </c>
      <c r="L335">
        <v>5.3467787985057704</v>
      </c>
      <c r="M335">
        <v>12052.4786294308</v>
      </c>
      <c r="N335">
        <v>3.3361964444160099</v>
      </c>
      <c r="O335">
        <v>121416.335751978</v>
      </c>
      <c r="P335">
        <v>2.5553240162075399</v>
      </c>
      <c r="Q335">
        <v>200856.35734508699</v>
      </c>
      <c r="R335">
        <v>0.61131241683684101</v>
      </c>
      <c r="S335">
        <v>82758.732656785302</v>
      </c>
      <c r="T335">
        <v>2.6224509059693002</v>
      </c>
      <c r="U335">
        <v>1099.65581863386</v>
      </c>
      <c r="V335">
        <v>23.1170651475596</v>
      </c>
      <c r="W335">
        <v>10693.1533660227</v>
      </c>
      <c r="X335">
        <v>2.7950383753281298</v>
      </c>
      <c r="Y335">
        <v>962.164385967768</v>
      </c>
      <c r="Z335">
        <v>3.0006259208020598</v>
      </c>
      <c r="AA335">
        <v>114732.741745259</v>
      </c>
      <c r="AB335">
        <v>3.8296918023408102</v>
      </c>
      <c r="AC335">
        <v>642.37918180896099</v>
      </c>
      <c r="AD335">
        <v>1.97707798267552</v>
      </c>
      <c r="AE335">
        <v>0.39446275208914999</v>
      </c>
      <c r="AF335">
        <v>3.01139454217182</v>
      </c>
      <c r="AG335">
        <v>0.3166002040596323</v>
      </c>
      <c r="AH335">
        <v>2.8303103961128899</v>
      </c>
      <c r="AI335">
        <v>3.2443180377795491</v>
      </c>
      <c r="AJ335">
        <v>2.0322957343978301</v>
      </c>
      <c r="AK335">
        <v>38.6077852061903</v>
      </c>
      <c r="AL335">
        <v>3.3335033876905702</v>
      </c>
      <c r="AM335">
        <v>114.979166859795</v>
      </c>
      <c r="AN335">
        <v>25.266281816045598</v>
      </c>
      <c r="AO335">
        <v>32.155821935358198</v>
      </c>
      <c r="AP335">
        <v>5.0579841951191904</v>
      </c>
      <c r="AR335">
        <v>557.65616360382296</v>
      </c>
      <c r="AS335">
        <v>2.4167062151847301</v>
      </c>
      <c r="AT335">
        <f t="shared" si="15"/>
        <v>503.06278495661638</v>
      </c>
      <c r="AU335">
        <v>2.4167062151847301</v>
      </c>
      <c r="AV335">
        <v>1.24705847250386</v>
      </c>
      <c r="AW335">
        <v>3.2302576894323698</v>
      </c>
      <c r="AX335">
        <v>0.46828884220087302</v>
      </c>
      <c r="AZ335">
        <v>2532.0484298585002</v>
      </c>
      <c r="BA335">
        <v>2073.1344255122599</v>
      </c>
      <c r="BB335">
        <v>21484.007805041001</v>
      </c>
      <c r="BC335" s="47">
        <v>2775941.4276320902</v>
      </c>
      <c r="BD335" s="1" t="s">
        <v>1083</v>
      </c>
      <c r="BE335" s="59" t="s">
        <v>1224</v>
      </c>
      <c r="BH335" s="51"/>
      <c r="BI335" s="51"/>
    </row>
    <row r="336" spans="1:68" x14ac:dyDescent="0.25">
      <c r="A336">
        <v>746</v>
      </c>
      <c r="B336" t="s">
        <v>340</v>
      </c>
      <c r="C336">
        <v>29.69</v>
      </c>
      <c r="D336">
        <v>53.503</v>
      </c>
      <c r="E336">
        <v>23.814</v>
      </c>
      <c r="F336">
        <v>950000</v>
      </c>
      <c r="G336">
        <v>184.472225075588</v>
      </c>
      <c r="H336">
        <v>2.7344821027228998</v>
      </c>
      <c r="I336">
        <v>17.5966688486048</v>
      </c>
      <c r="J336">
        <v>12.999184262215699</v>
      </c>
      <c r="K336">
        <v>838.15325390559201</v>
      </c>
      <c r="L336">
        <v>4.9534980802277699</v>
      </c>
      <c r="M336">
        <v>14403.7174243595</v>
      </c>
      <c r="N336">
        <v>2.3860377262389201</v>
      </c>
      <c r="O336">
        <v>110343.066824136</v>
      </c>
      <c r="P336">
        <v>2.3700404672694999</v>
      </c>
      <c r="Q336">
        <v>195065.11908666501</v>
      </c>
      <c r="R336">
        <v>0.50978138350076396</v>
      </c>
      <c r="S336">
        <v>84727.274991054204</v>
      </c>
      <c r="T336">
        <v>2.7299709386042701</v>
      </c>
      <c r="U336">
        <v>877.54416853723706</v>
      </c>
      <c r="V336">
        <v>19.304871799893402</v>
      </c>
      <c r="W336">
        <v>13070.5370931295</v>
      </c>
      <c r="X336">
        <v>2.5776853328489402</v>
      </c>
      <c r="Y336">
        <v>1263.43263589808</v>
      </c>
      <c r="Z336">
        <v>2.38809958072618</v>
      </c>
      <c r="AA336">
        <v>132957.34183806001</v>
      </c>
      <c r="AB336">
        <v>2.7797531888919198</v>
      </c>
      <c r="AC336">
        <v>720.76925289817405</v>
      </c>
      <c r="AD336">
        <v>1.56641414690632</v>
      </c>
      <c r="AE336">
        <v>0.24969298197815276</v>
      </c>
      <c r="AF336">
        <v>2.9142602847235102</v>
      </c>
      <c r="AG336">
        <v>0.22859386778937671</v>
      </c>
      <c r="AH336">
        <v>2.3756057180643499</v>
      </c>
      <c r="AI336">
        <v>2.1190568740413331</v>
      </c>
      <c r="AJ336">
        <v>1.6225599036326499</v>
      </c>
      <c r="AK336">
        <v>36.895132012493498</v>
      </c>
      <c r="AL336">
        <v>2.6135708265869302</v>
      </c>
      <c r="AM336">
        <v>97.208943057392105</v>
      </c>
      <c r="AN336">
        <v>20.699154824055199</v>
      </c>
      <c r="AO336">
        <v>12.7646988446065</v>
      </c>
      <c r="AP336">
        <v>8.4250614313378591</v>
      </c>
      <c r="AR336">
        <v>877.89016597872899</v>
      </c>
      <c r="AS336">
        <v>2.13211813256946</v>
      </c>
      <c r="AT336">
        <f t="shared" si="15"/>
        <v>791.94654449661323</v>
      </c>
      <c r="AU336">
        <v>2.13211813256946</v>
      </c>
      <c r="AV336">
        <v>1.09291711842415</v>
      </c>
      <c r="AW336">
        <v>2.9622109256336202</v>
      </c>
      <c r="AX336">
        <v>0.57299376236238797</v>
      </c>
      <c r="AZ336">
        <v>1992.38805955207</v>
      </c>
      <c r="BA336">
        <v>1860.70987005548</v>
      </c>
      <c r="BB336">
        <v>17441.740116684701</v>
      </c>
      <c r="BC336" s="47">
        <v>3871809.0382785299</v>
      </c>
      <c r="BD336" s="1" t="s">
        <v>1083</v>
      </c>
      <c r="BE336" s="59"/>
      <c r="BF336" t="s">
        <v>1246</v>
      </c>
      <c r="BH336" s="51"/>
      <c r="BI336" s="51"/>
    </row>
    <row r="337" spans="1:61" x14ac:dyDescent="0.25">
      <c r="A337">
        <v>747</v>
      </c>
      <c r="B337" t="s">
        <v>341</v>
      </c>
      <c r="C337">
        <v>29.69</v>
      </c>
      <c r="D337">
        <v>69.69</v>
      </c>
      <c r="E337">
        <v>40</v>
      </c>
      <c r="F337">
        <v>950000</v>
      </c>
      <c r="G337">
        <v>67.518946314796693</v>
      </c>
      <c r="H337">
        <v>6.2451422429516201</v>
      </c>
      <c r="I337">
        <v>1.76015663210827</v>
      </c>
      <c r="J337">
        <v>38.521767432642697</v>
      </c>
      <c r="K337">
        <v>167.12789833684599</v>
      </c>
      <c r="L337">
        <v>9.23134306705869</v>
      </c>
      <c r="M337">
        <v>5492.3114114570399</v>
      </c>
      <c r="N337">
        <v>5.8150213519608798</v>
      </c>
      <c r="O337">
        <v>28854.802486799501</v>
      </c>
      <c r="P337">
        <v>5.69964423266424</v>
      </c>
      <c r="Q337">
        <v>357768.77083110297</v>
      </c>
      <c r="R337">
        <v>0.39862050258955001</v>
      </c>
      <c r="S337">
        <v>25548.8177128264</v>
      </c>
      <c r="T337">
        <v>8.9489728247068605</v>
      </c>
      <c r="U337">
        <v>469.28491705315201</v>
      </c>
      <c r="V337">
        <v>24.836837223283101</v>
      </c>
      <c r="W337">
        <v>4840.0370655712204</v>
      </c>
      <c r="X337">
        <v>5.4732052291780899</v>
      </c>
      <c r="Y337">
        <v>641.93361844721505</v>
      </c>
      <c r="Z337">
        <v>7.7064900312989</v>
      </c>
      <c r="AA337">
        <v>62129.6592275234</v>
      </c>
      <c r="AB337">
        <v>5.7914732138897396</v>
      </c>
      <c r="AC337">
        <v>266.85429211448502</v>
      </c>
      <c r="AD337">
        <v>5.2970435843524797</v>
      </c>
      <c r="AE337">
        <v>8.5704557728647449E-2</v>
      </c>
      <c r="AF337">
        <v>5.0793875316085701</v>
      </c>
      <c r="AG337">
        <v>8.0454376471126646E-2</v>
      </c>
      <c r="AH337">
        <v>5.4361126455256903</v>
      </c>
      <c r="AI337">
        <v>0.71430865073766048</v>
      </c>
      <c r="AJ337">
        <v>3.9487187453034802</v>
      </c>
      <c r="AK337">
        <v>23.916926588750599</v>
      </c>
      <c r="AL337">
        <v>5.1673189783470796</v>
      </c>
      <c r="AM337">
        <v>13.379858326840999</v>
      </c>
      <c r="AN337">
        <v>52.222388425921501</v>
      </c>
      <c r="AO337">
        <v>7.8095880272071101</v>
      </c>
      <c r="AP337">
        <v>27.396641737339401</v>
      </c>
      <c r="AR337">
        <v>924.07008331719203</v>
      </c>
      <c r="AS337">
        <v>3.32180307509863</v>
      </c>
      <c r="AT337">
        <f t="shared" si="15"/>
        <v>833.60554396901546</v>
      </c>
      <c r="AU337">
        <v>3.32180307509863</v>
      </c>
      <c r="AV337">
        <v>1.0669272503588001</v>
      </c>
      <c r="AW337">
        <v>4.6260445416718197</v>
      </c>
      <c r="AX337">
        <v>0.46422780093099297</v>
      </c>
      <c r="AZ337">
        <v>462.74133326056398</v>
      </c>
      <c r="BA337">
        <v>442.53790918121501</v>
      </c>
      <c r="BB337">
        <v>3991.03940655014</v>
      </c>
      <c r="BC337" s="47">
        <v>971075.00648711203</v>
      </c>
      <c r="BD337" s="1" t="s">
        <v>1082</v>
      </c>
      <c r="BE337" s="59" t="s">
        <v>1224</v>
      </c>
      <c r="BH337" s="51"/>
      <c r="BI337" s="51"/>
    </row>
    <row r="338" spans="1:61" x14ac:dyDescent="0.25">
      <c r="A338">
        <v>748</v>
      </c>
      <c r="B338" t="s">
        <v>342</v>
      </c>
      <c r="C338">
        <v>29.558</v>
      </c>
      <c r="D338">
        <v>38.387999999999998</v>
      </c>
      <c r="E338">
        <v>8.83</v>
      </c>
      <c r="F338">
        <v>950000</v>
      </c>
      <c r="G338">
        <v>87.842097972986195</v>
      </c>
      <c r="H338">
        <v>6.4557008846283797</v>
      </c>
      <c r="I338">
        <v>3.21750646558095</v>
      </c>
      <c r="J338">
        <v>49.487866479890698</v>
      </c>
      <c r="K338">
        <v>23725.824542137401</v>
      </c>
      <c r="L338">
        <v>7.2922832262699604</v>
      </c>
      <c r="M338">
        <v>6507.2229080308898</v>
      </c>
      <c r="N338">
        <v>7.1236484005018097</v>
      </c>
      <c r="O338">
        <v>65431.674078308497</v>
      </c>
      <c r="P338">
        <v>4.6157417571792703</v>
      </c>
      <c r="Q338">
        <v>302710.88759803702</v>
      </c>
      <c r="R338">
        <v>0.83586100789011697</v>
      </c>
      <c r="S338">
        <v>29594.800534757898</v>
      </c>
      <c r="T338">
        <v>7.5816981534060401</v>
      </c>
      <c r="U338">
        <v>4757.4414183130502</v>
      </c>
      <c r="V338">
        <v>15.925014450858599</v>
      </c>
      <c r="W338">
        <v>5739.62005821196</v>
      </c>
      <c r="X338">
        <v>5.50147000172639</v>
      </c>
      <c r="Y338">
        <v>574.70880093546998</v>
      </c>
      <c r="Z338">
        <v>7.15530619529099</v>
      </c>
      <c r="AA338">
        <v>64306.107785359301</v>
      </c>
      <c r="AB338">
        <v>5.9901367671403403</v>
      </c>
      <c r="AC338">
        <v>307.943533124797</v>
      </c>
      <c r="AD338">
        <v>4.3394798541235797</v>
      </c>
      <c r="AE338">
        <v>2.5376300813771531</v>
      </c>
      <c r="AF338">
        <v>3.8595027743886501</v>
      </c>
      <c r="AG338">
        <v>1.9524344577298844</v>
      </c>
      <c r="AH338">
        <v>3.4614008517482899</v>
      </c>
      <c r="AI338">
        <v>21.216500421785611</v>
      </c>
      <c r="AJ338">
        <v>3.8368900453286501</v>
      </c>
      <c r="AK338">
        <v>18.147916678558602</v>
      </c>
      <c r="AL338">
        <v>5.8899363134105602</v>
      </c>
      <c r="AM338">
        <v>41.0514915896863</v>
      </c>
      <c r="AN338">
        <v>51.782972314245903</v>
      </c>
      <c r="AO338">
        <v>9.3683164995773804</v>
      </c>
      <c r="AP338">
        <v>11.558884418516</v>
      </c>
      <c r="AR338">
        <v>44.615355440959704</v>
      </c>
      <c r="AS338">
        <v>2.2933244061999298</v>
      </c>
      <c r="AT338">
        <f t="shared" si="15"/>
        <v>40.247604930811256</v>
      </c>
      <c r="AU338">
        <v>2.2933244061999298</v>
      </c>
      <c r="AV338">
        <v>1.30042896870067</v>
      </c>
      <c r="AW338">
        <v>2.3016458162589202</v>
      </c>
      <c r="AX338">
        <v>0.40187789111887601</v>
      </c>
      <c r="AZ338">
        <v>20824.734155582701</v>
      </c>
      <c r="BA338">
        <v>16402.491059543499</v>
      </c>
      <c r="BB338">
        <v>179924.066769069</v>
      </c>
      <c r="BC338" s="47">
        <v>1694627.8760925899</v>
      </c>
      <c r="BD338" s="1" t="s">
        <v>1083</v>
      </c>
      <c r="BE338" s="59" t="s">
        <v>1224</v>
      </c>
      <c r="BH338" s="51"/>
      <c r="BI338" s="51"/>
    </row>
    <row r="339" spans="1:61" x14ac:dyDescent="0.25">
      <c r="A339">
        <v>749</v>
      </c>
      <c r="B339" t="s">
        <v>343</v>
      </c>
      <c r="C339">
        <v>29.689</v>
      </c>
      <c r="D339">
        <v>61.981999999999999</v>
      </c>
      <c r="E339">
        <v>32.292000000000002</v>
      </c>
      <c r="F339">
        <v>950000</v>
      </c>
      <c r="G339">
        <v>213.19266210479401</v>
      </c>
      <c r="H339">
        <v>1.86100444926744</v>
      </c>
      <c r="I339">
        <v>5.1850659449025098</v>
      </c>
      <c r="J339">
        <v>21.381505251838899</v>
      </c>
      <c r="K339">
        <v>509.07064132721302</v>
      </c>
      <c r="L339">
        <v>11.2085285500912</v>
      </c>
      <c r="M339">
        <v>19322.949748635201</v>
      </c>
      <c r="N339">
        <v>1.38165972399932</v>
      </c>
      <c r="O339">
        <v>94455.535542136698</v>
      </c>
      <c r="P339">
        <v>1.0743165998039901</v>
      </c>
      <c r="Q339">
        <v>178065.549601456</v>
      </c>
      <c r="R339">
        <v>0.44029073599542101</v>
      </c>
      <c r="S339">
        <v>74399.567611434206</v>
      </c>
      <c r="T339">
        <v>1.31894165249546</v>
      </c>
      <c r="U339">
        <v>2056.96258006464</v>
      </c>
      <c r="V339">
        <v>11.273170634415701</v>
      </c>
      <c r="W339">
        <v>16297.5480888086</v>
      </c>
      <c r="X339">
        <v>1.30889671056503</v>
      </c>
      <c r="Y339">
        <v>1941.8828199970201</v>
      </c>
      <c r="Z339">
        <v>1.1971148295518199</v>
      </c>
      <c r="AA339">
        <v>181981.232828148</v>
      </c>
      <c r="AB339">
        <v>1.4100210760871801</v>
      </c>
      <c r="AC339">
        <v>756.87386679061206</v>
      </c>
      <c r="AD339">
        <v>0.873952800661702</v>
      </c>
      <c r="AE339">
        <v>0.64816875835699772</v>
      </c>
      <c r="AF339">
        <v>1.4881421462393101</v>
      </c>
      <c r="AG339">
        <v>0.51384912005660499</v>
      </c>
      <c r="AH339">
        <v>1.3130814945048299</v>
      </c>
      <c r="AI339">
        <v>5.3738108948306653</v>
      </c>
      <c r="AJ339">
        <v>0.85881950495738602</v>
      </c>
      <c r="AK339">
        <v>42.111253838078397</v>
      </c>
      <c r="AL339">
        <v>1.79500509851817</v>
      </c>
      <c r="AM339">
        <v>140.399640177355</v>
      </c>
      <c r="AN339">
        <v>15.4167062231325</v>
      </c>
      <c r="AO339">
        <v>26.051846075836401</v>
      </c>
      <c r="AP339">
        <v>2.36379814737312</v>
      </c>
      <c r="AR339">
        <v>409.10230361097501</v>
      </c>
      <c r="AS339">
        <v>1.29315682702951</v>
      </c>
      <c r="AT339">
        <f t="shared" si="15"/>
        <v>369.05203890638649</v>
      </c>
      <c r="AU339">
        <v>1.29315682702951</v>
      </c>
      <c r="AV339">
        <v>1.2629053683603999</v>
      </c>
      <c r="AW339">
        <v>1.68836765584974</v>
      </c>
      <c r="AX339">
        <v>0.40037927515724903</v>
      </c>
      <c r="AZ339">
        <v>4782.37035769881</v>
      </c>
      <c r="BA339">
        <v>3864.8394269524501</v>
      </c>
      <c r="BB339">
        <v>41000.414143690003</v>
      </c>
      <c r="BC339" s="47">
        <v>3755070.6550096902</v>
      </c>
      <c r="BD339" s="1" t="s">
        <v>1083</v>
      </c>
      <c r="BE339" s="59" t="s">
        <v>1224</v>
      </c>
      <c r="BH339" s="51"/>
      <c r="BI339" s="51"/>
    </row>
    <row r="340" spans="1:61" x14ac:dyDescent="0.25">
      <c r="A340">
        <v>750</v>
      </c>
      <c r="B340" t="s">
        <v>344</v>
      </c>
      <c r="C340">
        <v>30.027999999999999</v>
      </c>
      <c r="D340">
        <v>57.79</v>
      </c>
      <c r="E340">
        <v>27.763000000000002</v>
      </c>
      <c r="F340">
        <v>950000</v>
      </c>
      <c r="G340">
        <v>205.431609597582</v>
      </c>
      <c r="H340">
        <v>1.71204089963034</v>
      </c>
      <c r="I340">
        <v>12.066119775834499</v>
      </c>
      <c r="J340">
        <v>16.130938082152699</v>
      </c>
      <c r="K340">
        <v>547.60234816617401</v>
      </c>
      <c r="L340">
        <v>7.9424759298588201</v>
      </c>
      <c r="M340">
        <v>16923.963800612299</v>
      </c>
      <c r="N340">
        <v>1.5465205148232299</v>
      </c>
      <c r="O340">
        <v>102748.307237363</v>
      </c>
      <c r="P340">
        <v>0.92140614008953403</v>
      </c>
      <c r="Q340">
        <v>186080.15714412901</v>
      </c>
      <c r="R340">
        <v>0.47525585459344</v>
      </c>
      <c r="S340">
        <v>82732.166772237702</v>
      </c>
      <c r="T340">
        <v>0.93756925153096704</v>
      </c>
      <c r="U340">
        <v>1640.46510875687</v>
      </c>
      <c r="V340">
        <v>14.5184479666482</v>
      </c>
      <c r="W340">
        <v>14431.7739793322</v>
      </c>
      <c r="X340">
        <v>1.7006167957362299</v>
      </c>
      <c r="Y340">
        <v>1521.9942829177801</v>
      </c>
      <c r="Z340">
        <v>1.68989044467418</v>
      </c>
      <c r="AA340">
        <v>155025.178128072</v>
      </c>
      <c r="AB340">
        <v>1.70193110282658</v>
      </c>
      <c r="AC340">
        <v>777.87450603354398</v>
      </c>
      <c r="AD340">
        <v>0.89509575523159601</v>
      </c>
      <c r="AE340">
        <v>0.37135968102855965</v>
      </c>
      <c r="AF340">
        <v>2.4028960747906001</v>
      </c>
      <c r="AG340">
        <v>0.32425170838966616</v>
      </c>
      <c r="AH340">
        <v>2.24525021309314</v>
      </c>
      <c r="AI340">
        <v>3.1094539418552527</v>
      </c>
      <c r="AJ340">
        <v>1.7395086379387801</v>
      </c>
      <c r="AK340">
        <v>44.005318596639697</v>
      </c>
      <c r="AL340">
        <v>1.43487362562989</v>
      </c>
      <c r="AM340">
        <v>120.23168726732101</v>
      </c>
      <c r="AN340">
        <v>19.141739405341099</v>
      </c>
      <c r="AO340">
        <v>13.1437836903266</v>
      </c>
      <c r="AP340">
        <v>2.6075090766658402</v>
      </c>
      <c r="AR340">
        <v>667.19170190054001</v>
      </c>
      <c r="AS340">
        <v>1.95087587772741</v>
      </c>
      <c r="AT340">
        <f t="shared" si="15"/>
        <v>601.87502185751737</v>
      </c>
      <c r="AU340">
        <v>1.95087587772741</v>
      </c>
      <c r="AV340">
        <v>1.1466140040681301</v>
      </c>
      <c r="AW340">
        <v>2.50281860538183</v>
      </c>
      <c r="AX340">
        <v>0.38227059173163702</v>
      </c>
      <c r="AZ340">
        <v>2421.8166714827798</v>
      </c>
      <c r="BA340">
        <v>2157.0870374686501</v>
      </c>
      <c r="BB340">
        <v>20938.467842983799</v>
      </c>
      <c r="BC340" s="47">
        <v>3415013.1043855501</v>
      </c>
      <c r="BD340" s="1" t="s">
        <v>1083</v>
      </c>
      <c r="BF340" t="s">
        <v>1246</v>
      </c>
      <c r="BH340" s="51"/>
      <c r="BI340" s="51"/>
    </row>
    <row r="341" spans="1:61" x14ac:dyDescent="0.25">
      <c r="A341">
        <v>751</v>
      </c>
      <c r="B341" t="s">
        <v>345</v>
      </c>
      <c r="C341">
        <v>29.69</v>
      </c>
      <c r="D341">
        <v>69.69</v>
      </c>
      <c r="E341">
        <v>40</v>
      </c>
      <c r="F341">
        <v>950000</v>
      </c>
      <c r="G341">
        <v>240.945415073612</v>
      </c>
      <c r="H341">
        <v>1.4182969294883101</v>
      </c>
      <c r="I341">
        <v>1.9514633788686</v>
      </c>
      <c r="J341">
        <v>32.460937635033702</v>
      </c>
      <c r="K341">
        <v>317.94805405321102</v>
      </c>
      <c r="L341">
        <v>1.3283358980045601</v>
      </c>
      <c r="M341">
        <v>19504.658099411899</v>
      </c>
      <c r="N341">
        <v>1.2515794669957501</v>
      </c>
      <c r="O341">
        <v>91963.323819311496</v>
      </c>
      <c r="P341">
        <v>1.17769445747965</v>
      </c>
      <c r="Q341">
        <v>174484.11325918799</v>
      </c>
      <c r="R341">
        <v>0.39862050258955001</v>
      </c>
      <c r="S341">
        <v>80617.279604764102</v>
      </c>
      <c r="T341">
        <v>1.12814828490684</v>
      </c>
      <c r="U341">
        <v>1109.81832534811</v>
      </c>
      <c r="V341">
        <v>14.3448097391571</v>
      </c>
      <c r="W341">
        <v>16242.601431000799</v>
      </c>
      <c r="X341">
        <v>1.4382187394655199</v>
      </c>
      <c r="Y341">
        <v>1924.3327330683301</v>
      </c>
      <c r="Z341">
        <v>1.2327022402527901</v>
      </c>
      <c r="AA341">
        <v>186773.65486182499</v>
      </c>
      <c r="AB341">
        <v>1.2328099693138299</v>
      </c>
      <c r="AC341">
        <v>863.91670386333101</v>
      </c>
      <c r="AD341">
        <v>0.69335616858402405</v>
      </c>
      <c r="AE341">
        <v>0.23927920938890332</v>
      </c>
      <c r="AF341">
        <v>1.9795386568481099</v>
      </c>
      <c r="AG341">
        <v>0.22191619337646254</v>
      </c>
      <c r="AH341">
        <v>2.1827223261405799</v>
      </c>
      <c r="AI341">
        <v>1.9993471538733756</v>
      </c>
      <c r="AJ341">
        <v>1.2122334896945399</v>
      </c>
      <c r="AK341">
        <v>50.690727111915599</v>
      </c>
      <c r="AL341">
        <v>1.1074608624225599</v>
      </c>
      <c r="AM341">
        <v>98.138917037579503</v>
      </c>
      <c r="AN341">
        <v>17.165694598637199</v>
      </c>
      <c r="AO341">
        <v>14.8619400015843</v>
      </c>
      <c r="AP341">
        <v>2.7670366441033201</v>
      </c>
      <c r="AR341">
        <v>1077.1248244776</v>
      </c>
      <c r="AS341">
        <v>1.79570309048469</v>
      </c>
      <c r="AT341">
        <f t="shared" si="15"/>
        <v>971.67654428108131</v>
      </c>
      <c r="AU341">
        <v>1.79570309048469</v>
      </c>
      <c r="AV341">
        <v>1.0784994582732099</v>
      </c>
      <c r="AW341">
        <v>2.5357721568751699</v>
      </c>
      <c r="AX341">
        <v>0.66932298329565398</v>
      </c>
      <c r="AZ341">
        <v>1641.7567910855701</v>
      </c>
      <c r="BA341">
        <v>1553.27035712514</v>
      </c>
      <c r="BB341">
        <v>14169.326296330901</v>
      </c>
      <c r="BC341" s="47">
        <v>3990193.9399009901</v>
      </c>
      <c r="BD341" s="1" t="s">
        <v>1083</v>
      </c>
      <c r="BF341" t="s">
        <v>1246</v>
      </c>
      <c r="BH341" s="51"/>
      <c r="BI341" s="51"/>
    </row>
    <row r="342" spans="1:61" x14ac:dyDescent="0.25">
      <c r="A342">
        <v>752</v>
      </c>
      <c r="B342" t="s">
        <v>346</v>
      </c>
      <c r="C342">
        <v>50.832000000000001</v>
      </c>
      <c r="D342">
        <v>69.69</v>
      </c>
      <c r="E342">
        <v>18.858000000000001</v>
      </c>
      <c r="F342">
        <v>950000</v>
      </c>
      <c r="G342">
        <v>239.84318233552099</v>
      </c>
      <c r="H342">
        <v>2.2612231096737498</v>
      </c>
      <c r="I342">
        <v>1.31639047226266</v>
      </c>
      <c r="J342">
        <v>58.785612999918101</v>
      </c>
      <c r="K342">
        <v>293.03679362970303</v>
      </c>
      <c r="L342">
        <v>2.52906939760897</v>
      </c>
      <c r="M342">
        <v>19536.486567800599</v>
      </c>
      <c r="N342">
        <v>2.8650767114846198</v>
      </c>
      <c r="O342">
        <v>90131.754876959603</v>
      </c>
      <c r="P342">
        <v>2.43148650323069</v>
      </c>
      <c r="Q342">
        <v>176639.967977336</v>
      </c>
      <c r="R342">
        <v>0.57760597250731205</v>
      </c>
      <c r="S342">
        <v>81221.292921010594</v>
      </c>
      <c r="T342">
        <v>2.3782601978008202</v>
      </c>
      <c r="U342">
        <v>861.25154479107402</v>
      </c>
      <c r="V342">
        <v>24.329527295472001</v>
      </c>
      <c r="W342">
        <v>16329.2234858583</v>
      </c>
      <c r="X342">
        <v>2.9536214170897099</v>
      </c>
      <c r="Y342">
        <v>1830.93606889284</v>
      </c>
      <c r="Z342">
        <v>2.84619823444062</v>
      </c>
      <c r="AA342">
        <v>185548.50363273101</v>
      </c>
      <c r="AB342">
        <v>2.7175623982224399</v>
      </c>
      <c r="AC342">
        <v>887.68716567741603</v>
      </c>
      <c r="AD342">
        <v>1.7803423517651999</v>
      </c>
      <c r="AE342">
        <v>9.9124949195014384E-2</v>
      </c>
      <c r="AF342">
        <v>5.4224902909320898</v>
      </c>
      <c r="AG342">
        <v>0.11901529464103798</v>
      </c>
      <c r="AH342">
        <v>4.3839098773426803</v>
      </c>
      <c r="AI342">
        <v>0.83146222777057466</v>
      </c>
      <c r="AJ342">
        <v>3.4590872635314698</v>
      </c>
      <c r="AK342">
        <v>49.919669299254103</v>
      </c>
      <c r="AL342">
        <v>2.5930918525126998</v>
      </c>
      <c r="AM342">
        <v>88.730932071076893</v>
      </c>
      <c r="AN342">
        <v>26.8012453578297</v>
      </c>
      <c r="AO342">
        <v>8.5719501138087804</v>
      </c>
      <c r="AP342">
        <v>6.5056506620602397</v>
      </c>
      <c r="AR342">
        <v>2050.4324793142</v>
      </c>
      <c r="AS342">
        <v>3.6297511675649501</v>
      </c>
      <c r="AT342">
        <f t="shared" si="15"/>
        <v>1849.6994039181993</v>
      </c>
      <c r="AU342">
        <v>3.6297511675649501</v>
      </c>
      <c r="AV342">
        <v>0.83346567829817297</v>
      </c>
      <c r="AW342">
        <v>5.7649808345895197</v>
      </c>
      <c r="AX342">
        <v>0.53052284470952704</v>
      </c>
      <c r="AZ342">
        <v>654.15671530557802</v>
      </c>
      <c r="BA342">
        <v>801.14265381338396</v>
      </c>
      <c r="BB342">
        <v>5659.3517405395496</v>
      </c>
      <c r="BC342" s="47">
        <v>3938429.1099842899</v>
      </c>
      <c r="BD342" s="1" t="s">
        <v>1083</v>
      </c>
      <c r="BF342" t="s">
        <v>1246</v>
      </c>
      <c r="BH342" s="51"/>
      <c r="BI342" s="51"/>
    </row>
    <row r="343" spans="1:61" x14ac:dyDescent="0.25">
      <c r="A343">
        <v>753</v>
      </c>
      <c r="B343" t="s">
        <v>347</v>
      </c>
      <c r="C343">
        <v>47.463000000000001</v>
      </c>
      <c r="D343">
        <v>69.299000000000007</v>
      </c>
      <c r="E343">
        <v>21.835999999999999</v>
      </c>
      <c r="F343">
        <v>950000</v>
      </c>
      <c r="G343">
        <v>220.65044227207599</v>
      </c>
      <c r="H343">
        <v>2.5911476872038302</v>
      </c>
      <c r="I343">
        <v>3.6259475636873901</v>
      </c>
      <c r="J343">
        <v>33.632022026555497</v>
      </c>
      <c r="K343">
        <v>355.07729789695998</v>
      </c>
      <c r="L343">
        <v>2.76276913791152</v>
      </c>
      <c r="M343">
        <v>19110.582449027199</v>
      </c>
      <c r="N343">
        <v>1.8295331036851299</v>
      </c>
      <c r="O343">
        <v>91152.462651606198</v>
      </c>
      <c r="P343">
        <v>2.0619096848232501</v>
      </c>
      <c r="Q343">
        <v>177219.825778222</v>
      </c>
      <c r="R343">
        <v>0.53628903792953797</v>
      </c>
      <c r="S343">
        <v>74766.569065861797</v>
      </c>
      <c r="T343">
        <v>2.4666659414132801</v>
      </c>
      <c r="U343">
        <v>2247.0760270139199</v>
      </c>
      <c r="V343">
        <v>14.187059746820699</v>
      </c>
      <c r="W343">
        <v>18132.766314840901</v>
      </c>
      <c r="X343">
        <v>2.0557779919856398</v>
      </c>
      <c r="Y343">
        <v>1799.5249850538401</v>
      </c>
      <c r="Z343">
        <v>2.0646755993477801</v>
      </c>
      <c r="AA343">
        <v>185845.74391278601</v>
      </c>
      <c r="AB343">
        <v>2.2992361787234099</v>
      </c>
      <c r="AC343">
        <v>810.48644167613702</v>
      </c>
      <c r="AD343">
        <v>1.4319942014398299</v>
      </c>
      <c r="AE343">
        <v>0.59497328629284874</v>
      </c>
      <c r="AF343">
        <v>2.35369498703824</v>
      </c>
      <c r="AG343">
        <v>0.48015390845179307</v>
      </c>
      <c r="AH343">
        <v>2.1646070781937099</v>
      </c>
      <c r="AI343">
        <v>4.9797233577934028</v>
      </c>
      <c r="AJ343">
        <v>1.7205524085319801</v>
      </c>
      <c r="AK343">
        <v>50.291076864358601</v>
      </c>
      <c r="AL343">
        <v>2.5282530047179801</v>
      </c>
      <c r="AM343">
        <v>104.301212879666</v>
      </c>
      <c r="AN343">
        <v>23.480054666386799</v>
      </c>
      <c r="AO343">
        <v>39.593925274003603</v>
      </c>
      <c r="AP343">
        <v>2.8772684954344099</v>
      </c>
      <c r="AR343">
        <v>464.02417362331499</v>
      </c>
      <c r="AS343">
        <v>1.7760102498010899</v>
      </c>
      <c r="AT343">
        <f t="shared" si="15"/>
        <v>418.59717206672161</v>
      </c>
      <c r="AU343">
        <v>1.7760102498010899</v>
      </c>
      <c r="AV343">
        <v>1.2408457804113799</v>
      </c>
      <c r="AW343">
        <v>2.2697243056318701</v>
      </c>
      <c r="AX343">
        <v>0.403155302937521</v>
      </c>
      <c r="AZ343">
        <v>3807.1597506456001</v>
      </c>
      <c r="BA343">
        <v>3134.0160417137699</v>
      </c>
      <c r="BB343">
        <v>32866.373685422099</v>
      </c>
      <c r="BC343" s="47">
        <v>3485927.6969096898</v>
      </c>
      <c r="BD343" s="1" t="s">
        <v>1083</v>
      </c>
      <c r="BF343" t="s">
        <v>1246</v>
      </c>
      <c r="BH343" s="51"/>
      <c r="BI343" s="51"/>
    </row>
    <row r="344" spans="1:61" x14ac:dyDescent="0.25">
      <c r="A344">
        <v>754</v>
      </c>
      <c r="B344" t="s">
        <v>348</v>
      </c>
      <c r="C344">
        <v>37.823999999999998</v>
      </c>
      <c r="D344">
        <v>60.125</v>
      </c>
      <c r="E344">
        <v>22.300999999999998</v>
      </c>
      <c r="F344">
        <v>950000</v>
      </c>
      <c r="G344">
        <v>218.050082147826</v>
      </c>
      <c r="H344">
        <v>2.2974238149551001</v>
      </c>
      <c r="I344">
        <v>2.0476081839171099</v>
      </c>
      <c r="J344">
        <v>42.3329694706431</v>
      </c>
      <c r="K344">
        <v>495.38050514769498</v>
      </c>
      <c r="L344">
        <v>4.3292042255888799</v>
      </c>
      <c r="M344">
        <v>19054.347400767801</v>
      </c>
      <c r="N344">
        <v>1.75356406864557</v>
      </c>
      <c r="O344">
        <v>89690.752002233407</v>
      </c>
      <c r="P344">
        <v>1.8552994620071901</v>
      </c>
      <c r="Q344">
        <v>168825.07445981499</v>
      </c>
      <c r="R344">
        <v>0.52828326202016096</v>
      </c>
      <c r="S344">
        <v>73802.078437333301</v>
      </c>
      <c r="T344">
        <v>2.6015249056287999</v>
      </c>
      <c r="U344">
        <v>22532.704492891298</v>
      </c>
      <c r="V344">
        <v>6.1692953266215298</v>
      </c>
      <c r="W344">
        <v>17318.377913101402</v>
      </c>
      <c r="X344">
        <v>2.2383836865819702</v>
      </c>
      <c r="Y344">
        <v>1878.9096847667399</v>
      </c>
      <c r="Z344">
        <v>1.7545147431835999</v>
      </c>
      <c r="AA344">
        <v>181670.78435727299</v>
      </c>
      <c r="AB344">
        <v>2.1826734195106599</v>
      </c>
      <c r="AC344">
        <v>761.70055415622198</v>
      </c>
      <c r="AD344">
        <v>1.51329454376844</v>
      </c>
      <c r="AE344">
        <v>1.15972064922759</v>
      </c>
      <c r="AF344">
        <v>1.7506992848420799</v>
      </c>
      <c r="AG344">
        <v>0.9110276611870668</v>
      </c>
      <c r="AH344">
        <v>1.8524975693636301</v>
      </c>
      <c r="AI344">
        <v>9.763394329824056</v>
      </c>
      <c r="AJ344">
        <v>1.33082326098634</v>
      </c>
      <c r="AK344">
        <v>68.666281028965599</v>
      </c>
      <c r="AL344">
        <v>3.1001936873118199</v>
      </c>
      <c r="AM344">
        <v>170.23189000334699</v>
      </c>
      <c r="AN344">
        <v>17.413128254654499</v>
      </c>
      <c r="AO344">
        <v>34.646947354677899</v>
      </c>
      <c r="AP344">
        <v>2.93255057478998</v>
      </c>
      <c r="AR344">
        <v>230.62276614391999</v>
      </c>
      <c r="AS344">
        <v>1.66755757551452</v>
      </c>
      <c r="AT344">
        <f t="shared" si="15"/>
        <v>208.04527696959448</v>
      </c>
      <c r="AU344">
        <v>1.66755757551452</v>
      </c>
      <c r="AV344">
        <v>1.2741251659499899</v>
      </c>
      <c r="AW344">
        <v>1.56857005447817</v>
      </c>
      <c r="AX344">
        <v>0.40891328077413402</v>
      </c>
      <c r="AZ344">
        <v>8031.6848966714297</v>
      </c>
      <c r="BA344">
        <v>6436.8489339750304</v>
      </c>
      <c r="BB344">
        <v>69888.633790748296</v>
      </c>
      <c r="BC344" s="47">
        <v>3550674.7800071998</v>
      </c>
      <c r="BD344" s="1" t="s">
        <v>1083</v>
      </c>
      <c r="BF344" t="s">
        <v>1246</v>
      </c>
      <c r="BH344" s="51"/>
      <c r="BI344" s="51"/>
    </row>
    <row r="345" spans="1:61" x14ac:dyDescent="0.25">
      <c r="A345">
        <v>755</v>
      </c>
      <c r="B345" t="s">
        <v>349</v>
      </c>
      <c r="C345">
        <v>41.064999999999998</v>
      </c>
      <c r="D345">
        <v>70.027000000000001</v>
      </c>
      <c r="E345">
        <v>28.963000000000001</v>
      </c>
      <c r="F345">
        <v>950000</v>
      </c>
      <c r="G345">
        <v>134.50022804224199</v>
      </c>
      <c r="H345">
        <v>2.0845932182443301</v>
      </c>
      <c r="I345">
        <v>3.8949351952711599</v>
      </c>
      <c r="J345">
        <v>28.62969983755</v>
      </c>
      <c r="K345">
        <v>27218.659226957301</v>
      </c>
      <c r="L345">
        <v>1.4168594912096</v>
      </c>
      <c r="M345">
        <v>10631.472026621601</v>
      </c>
      <c r="N345">
        <v>1.5297523093913099</v>
      </c>
      <c r="O345">
        <v>98628.074498952003</v>
      </c>
      <c r="P345">
        <v>1.56238893846287</v>
      </c>
      <c r="Q345">
        <v>226954.85483522</v>
      </c>
      <c r="R345">
        <v>0.46703387252504802</v>
      </c>
      <c r="S345">
        <v>49500.333174457999</v>
      </c>
      <c r="T345">
        <v>1.9806756608079099</v>
      </c>
      <c r="U345">
        <v>8736.7477168157493</v>
      </c>
      <c r="V345">
        <v>7.3342984145920402</v>
      </c>
      <c r="W345">
        <v>9498.00942118903</v>
      </c>
      <c r="X345">
        <v>2.04799784372607</v>
      </c>
      <c r="Y345">
        <v>926.35740866094204</v>
      </c>
      <c r="Z345">
        <v>1.5002719448559101</v>
      </c>
      <c r="AA345">
        <v>104054.41791988</v>
      </c>
      <c r="AB345">
        <v>1.88630654017118</v>
      </c>
      <c r="AC345">
        <v>507.69524297120603</v>
      </c>
      <c r="AD345">
        <v>1.1392387697045201</v>
      </c>
      <c r="AE345">
        <v>5.011917472474309</v>
      </c>
      <c r="AF345">
        <v>1.4491481672436499</v>
      </c>
      <c r="AG345">
        <v>3.8446538787466511</v>
      </c>
      <c r="AH345">
        <v>1.2351420403228</v>
      </c>
      <c r="AI345">
        <v>42.155699364502482</v>
      </c>
      <c r="AJ345">
        <v>1.22104305185499</v>
      </c>
      <c r="AK345">
        <v>30.2033262174721</v>
      </c>
      <c r="AL345">
        <v>1.4306770589151701</v>
      </c>
      <c r="AM345">
        <v>54.358097177140003</v>
      </c>
      <c r="AN345">
        <v>28.674899294798799</v>
      </c>
      <c r="AO345">
        <v>19.495537724434499</v>
      </c>
      <c r="AP345">
        <v>2.4271850502739598</v>
      </c>
      <c r="AR345">
        <v>36.289614400134603</v>
      </c>
      <c r="AS345">
        <v>1.0905398914170199</v>
      </c>
      <c r="AT345">
        <f t="shared" ref="AT345:AT395" si="17">AR345*((EXP(1859.3*0.000013972)-1)/(EXP(2058.2*0.000013972)-1))</f>
        <v>32.736936622658874</v>
      </c>
      <c r="AU345">
        <v>1.0905398914170199</v>
      </c>
      <c r="AV345">
        <v>1.3056462910733999</v>
      </c>
      <c r="AW345">
        <v>0.72836808891542004</v>
      </c>
      <c r="AX345">
        <v>0.14168449623315199</v>
      </c>
      <c r="AZ345">
        <v>30739.207074920501</v>
      </c>
      <c r="BA345">
        <v>24039.941556587699</v>
      </c>
      <c r="BB345">
        <v>266396.62615619699</v>
      </c>
      <c r="BC345" s="47">
        <v>2088867.9741030899</v>
      </c>
      <c r="BD345" s="1" t="s">
        <v>1083</v>
      </c>
      <c r="BF345" t="s">
        <v>1246</v>
      </c>
      <c r="BH345" s="51"/>
      <c r="BI345" s="51"/>
    </row>
    <row r="346" spans="1:61" x14ac:dyDescent="0.25">
      <c r="A346">
        <v>756</v>
      </c>
      <c r="B346" t="s">
        <v>350</v>
      </c>
      <c r="C346">
        <v>30.027000000000001</v>
      </c>
      <c r="D346">
        <v>70.027000000000001</v>
      </c>
      <c r="E346">
        <v>40</v>
      </c>
      <c r="F346">
        <v>950000</v>
      </c>
      <c r="G346">
        <v>156.20750799843501</v>
      </c>
      <c r="H346">
        <v>1.8144989040022099</v>
      </c>
      <c r="I346">
        <v>28.6362268237039</v>
      </c>
      <c r="J346">
        <v>8.3722740626964001</v>
      </c>
      <c r="K346">
        <v>1765.3878504749</v>
      </c>
      <c r="L346">
        <v>9.5231368363708206</v>
      </c>
      <c r="M346">
        <v>12797.715187097599</v>
      </c>
      <c r="N346">
        <v>1.77100631357143</v>
      </c>
      <c r="O346">
        <v>122253.473964787</v>
      </c>
      <c r="P346">
        <v>1.5469710179373599</v>
      </c>
      <c r="Q346">
        <v>198926.41855556099</v>
      </c>
      <c r="R346">
        <v>0.39862050258955001</v>
      </c>
      <c r="S346">
        <v>85144.319700357897</v>
      </c>
      <c r="T346">
        <v>1.7970448502322001</v>
      </c>
      <c r="U346">
        <v>1384.39686326529</v>
      </c>
      <c r="V346">
        <v>12.678339063776701</v>
      </c>
      <c r="W346">
        <v>10589.361897581901</v>
      </c>
      <c r="X346">
        <v>2.18886483114454</v>
      </c>
      <c r="Y346">
        <v>1068.18841407787</v>
      </c>
      <c r="Z346">
        <v>1.87503447708175</v>
      </c>
      <c r="AA346">
        <v>112661.187809711</v>
      </c>
      <c r="AB346">
        <v>2.1439300867305402</v>
      </c>
      <c r="AC346">
        <v>661.19691373027001</v>
      </c>
      <c r="AD346">
        <v>1.02216800506656</v>
      </c>
      <c r="AE346">
        <v>0.43259884814796429</v>
      </c>
      <c r="AF346">
        <v>3.1365932607882701</v>
      </c>
      <c r="AG346">
        <v>0.36684801734742478</v>
      </c>
      <c r="AH346">
        <v>3.1301017203056301</v>
      </c>
      <c r="AI346">
        <v>3.5828005552786326</v>
      </c>
      <c r="AJ346">
        <v>3.0389955708738299</v>
      </c>
      <c r="AK346">
        <v>30.949599712016798</v>
      </c>
      <c r="AL346">
        <v>2.05345104837357</v>
      </c>
      <c r="AM346">
        <v>130.36803298888501</v>
      </c>
      <c r="AN346">
        <v>14.7063131387611</v>
      </c>
      <c r="AO346">
        <v>10.2813372951641</v>
      </c>
      <c r="AP346">
        <v>2.9968106074696701</v>
      </c>
      <c r="AR346">
        <v>498.60346909372299</v>
      </c>
      <c r="AS346">
        <v>2.89987959623573</v>
      </c>
      <c r="AT346">
        <f t="shared" si="17"/>
        <v>449.79122642588675</v>
      </c>
      <c r="AU346">
        <v>2.89987959623573</v>
      </c>
      <c r="AV346">
        <v>1.1794856624594099</v>
      </c>
      <c r="AW346">
        <v>1.8609122668134399</v>
      </c>
      <c r="AX346">
        <v>0.213690068201175</v>
      </c>
      <c r="AZ346">
        <v>3046.2514194938399</v>
      </c>
      <c r="BA346">
        <v>2634.9262649185998</v>
      </c>
      <c r="BB346">
        <v>26107.5494615766</v>
      </c>
      <c r="BC346" s="47">
        <v>3134364.1695007202</v>
      </c>
      <c r="BD346" s="1" t="s">
        <v>1083</v>
      </c>
      <c r="BF346" t="s">
        <v>1246</v>
      </c>
      <c r="BH346" s="51"/>
      <c r="BI346" s="51"/>
    </row>
    <row r="347" spans="1:61" x14ac:dyDescent="0.25">
      <c r="A347">
        <v>757</v>
      </c>
      <c r="B347" t="s">
        <v>351</v>
      </c>
      <c r="C347">
        <v>30.027000000000001</v>
      </c>
      <c r="D347">
        <v>70.027000000000001</v>
      </c>
      <c r="E347">
        <v>40</v>
      </c>
      <c r="F347">
        <v>950000</v>
      </c>
      <c r="G347">
        <v>153.77713604431699</v>
      </c>
      <c r="H347">
        <v>3.6778688101623098</v>
      </c>
      <c r="I347">
        <v>32.479284121573997</v>
      </c>
      <c r="J347">
        <v>8.9048198973164006</v>
      </c>
      <c r="K347">
        <v>1352.0451407645401</v>
      </c>
      <c r="L347">
        <v>6.54346141096718</v>
      </c>
      <c r="M347">
        <v>12599.90856009</v>
      </c>
      <c r="N347">
        <v>4.0216549822800198</v>
      </c>
      <c r="O347">
        <v>122639.966320319</v>
      </c>
      <c r="P347">
        <v>1.5051806459019099</v>
      </c>
      <c r="Q347">
        <v>199636.62448447</v>
      </c>
      <c r="R347">
        <v>0.39862050258955001</v>
      </c>
      <c r="S347">
        <v>85523.953113898402</v>
      </c>
      <c r="T347">
        <v>1.4242223140686301</v>
      </c>
      <c r="U347">
        <v>1251.3222653277401</v>
      </c>
      <c r="V347">
        <v>13.2803375838894</v>
      </c>
      <c r="W347">
        <v>10976.8173025657</v>
      </c>
      <c r="X347">
        <v>4.0718250063733796</v>
      </c>
      <c r="Y347">
        <v>962.28260694067501</v>
      </c>
      <c r="Z347">
        <v>4.7228354092987601</v>
      </c>
      <c r="AA347">
        <v>111023.88382210799</v>
      </c>
      <c r="AB347">
        <v>4.5420393342777396</v>
      </c>
      <c r="AC347">
        <v>632.250526098313</v>
      </c>
      <c r="AD347">
        <v>2.0751219450180902</v>
      </c>
      <c r="AE347">
        <v>0.43085391812841489</v>
      </c>
      <c r="AF347">
        <v>1.6199591642348301</v>
      </c>
      <c r="AG347">
        <v>0.36189121895837012</v>
      </c>
      <c r="AH347">
        <v>1.7204002953352</v>
      </c>
      <c r="AI347">
        <v>3.5894469697500515</v>
      </c>
      <c r="AJ347">
        <v>1.2156528000828799</v>
      </c>
      <c r="AK347">
        <v>29.2301878985351</v>
      </c>
      <c r="AL347">
        <v>4.23042542785943</v>
      </c>
      <c r="AM347">
        <v>114.27561399011201</v>
      </c>
      <c r="AN347">
        <v>15.649325919953</v>
      </c>
      <c r="AO347">
        <v>15.3038710015296</v>
      </c>
      <c r="AP347">
        <v>3.1749368496027301</v>
      </c>
      <c r="AR347">
        <v>484.496942866876</v>
      </c>
      <c r="AS347">
        <v>2.6431963052691501</v>
      </c>
      <c r="AT347">
        <f t="shared" si="17"/>
        <v>437.06569977899983</v>
      </c>
      <c r="AU347">
        <v>2.6431963052691501</v>
      </c>
      <c r="AV347">
        <v>1.1924115837629901</v>
      </c>
      <c r="AW347">
        <v>1.8628741353732901</v>
      </c>
      <c r="AX347">
        <v>0.23066761914239101</v>
      </c>
      <c r="AZ347">
        <v>3057.61076770617</v>
      </c>
      <c r="BA347">
        <v>2618.80603082282</v>
      </c>
      <c r="BB347">
        <v>26327.417563932198</v>
      </c>
      <c r="BC347" s="47">
        <v>3021236.1971111102</v>
      </c>
      <c r="BD347" s="1" t="s">
        <v>1083</v>
      </c>
      <c r="BF347" t="s">
        <v>1246</v>
      </c>
      <c r="BH347" s="51"/>
      <c r="BI347" s="51"/>
    </row>
    <row r="348" spans="1:61" x14ac:dyDescent="0.25">
      <c r="A348">
        <v>758</v>
      </c>
      <c r="B348" t="s">
        <v>352</v>
      </c>
      <c r="C348">
        <v>47.231000000000002</v>
      </c>
      <c r="D348">
        <v>69.69</v>
      </c>
      <c r="E348">
        <v>22.457999999999998</v>
      </c>
      <c r="F348">
        <v>950000</v>
      </c>
      <c r="G348">
        <v>1.9715966817967301</v>
      </c>
      <c r="H348">
        <v>16.1838849675073</v>
      </c>
      <c r="I348">
        <v>3.77903082234721</v>
      </c>
      <c r="J348">
        <v>35.192588400854802</v>
      </c>
      <c r="K348">
        <v>50740.352337127901</v>
      </c>
      <c r="L348">
        <v>1.37201237387088</v>
      </c>
      <c r="M348">
        <v>113.715429032282</v>
      </c>
      <c r="N348">
        <v>30.1592784983666</v>
      </c>
      <c r="O348">
        <v>101637.611488398</v>
      </c>
      <c r="P348">
        <v>1.6661840310379701</v>
      </c>
      <c r="Q348">
        <v>291081.61989904498</v>
      </c>
      <c r="R348">
        <v>0.52828326202016096</v>
      </c>
      <c r="S348">
        <v>35344.192671700999</v>
      </c>
      <c r="T348">
        <v>3.0573357968416701</v>
      </c>
      <c r="U348">
        <v>16009.4007934536</v>
      </c>
      <c r="V348">
        <v>6.35580458039757</v>
      </c>
      <c r="W348">
        <v>68.792542930866404</v>
      </c>
      <c r="X348">
        <v>9.4662246213212509</v>
      </c>
      <c r="Y348">
        <v>108.920813240822</v>
      </c>
      <c r="Z348">
        <v>31.421881892181201</v>
      </c>
      <c r="AA348">
        <v>764.97344194552102</v>
      </c>
      <c r="AB348">
        <v>25.873769383405801</v>
      </c>
      <c r="AC348">
        <v>82.452396170871097</v>
      </c>
      <c r="AD348">
        <v>1.9324087815920601</v>
      </c>
      <c r="AE348">
        <v>11.10400907906692</v>
      </c>
      <c r="AF348">
        <v>1.5335808289234201</v>
      </c>
      <c r="AG348">
        <v>8.4871333777235218</v>
      </c>
      <c r="AH348">
        <v>1.4566408657922301</v>
      </c>
      <c r="AI348">
        <v>93.227929913253959</v>
      </c>
      <c r="AJ348">
        <v>1.5011288788181201</v>
      </c>
      <c r="AK348">
        <v>0.64689681943424004</v>
      </c>
      <c r="AL348">
        <v>7.7737158251810898</v>
      </c>
      <c r="AM348">
        <v>138.66949224098099</v>
      </c>
      <c r="AN348">
        <v>21.763536575548201</v>
      </c>
      <c r="AO348">
        <v>38.748175083667498</v>
      </c>
      <c r="AP348">
        <v>2.2013096486539401</v>
      </c>
      <c r="AR348">
        <v>2.6881192704395298</v>
      </c>
      <c r="AS348">
        <v>1.34227783608014</v>
      </c>
      <c r="AT348">
        <f t="shared" si="17"/>
        <v>2.424957984403397</v>
      </c>
      <c r="AU348">
        <v>1.34227783608014</v>
      </c>
      <c r="AV348">
        <v>1.3099710387733301</v>
      </c>
      <c r="AW348">
        <v>0.67979114999373103</v>
      </c>
      <c r="AX348">
        <v>0.16704284270989</v>
      </c>
      <c r="AZ348">
        <v>59419.152078454703</v>
      </c>
      <c r="BA348">
        <v>46389.910849039697</v>
      </c>
      <c r="BB348">
        <v>515338.68581432401</v>
      </c>
      <c r="BC348" s="47">
        <v>296969.72209812002</v>
      </c>
      <c r="BD348" s="1" t="s">
        <v>1082</v>
      </c>
      <c r="BE348" s="59"/>
      <c r="BF348" t="s">
        <v>1248</v>
      </c>
      <c r="BH348" s="51"/>
      <c r="BI348" s="51"/>
    </row>
    <row r="349" spans="1:61" x14ac:dyDescent="0.25">
      <c r="A349">
        <v>759</v>
      </c>
      <c r="B349" t="s">
        <v>353</v>
      </c>
      <c r="C349">
        <v>29.692</v>
      </c>
      <c r="D349">
        <v>43.75</v>
      </c>
      <c r="E349">
        <v>14.057</v>
      </c>
      <c r="F349">
        <v>950000</v>
      </c>
      <c r="G349">
        <v>15.3351819386999</v>
      </c>
      <c r="H349">
        <v>6.6799485921704198</v>
      </c>
      <c r="I349">
        <v>14.329404513877501</v>
      </c>
      <c r="J349">
        <v>17.625014293785402</v>
      </c>
      <c r="K349">
        <v>6434.9019477532602</v>
      </c>
      <c r="L349">
        <v>11.6031335175854</v>
      </c>
      <c r="M349">
        <v>1023.63623469761</v>
      </c>
      <c r="N349">
        <v>5.7530051321722802</v>
      </c>
      <c r="O349">
        <v>103959.69522406701</v>
      </c>
      <c r="P349">
        <v>4.4919056264651802</v>
      </c>
      <c r="Q349">
        <v>274017.09165169398</v>
      </c>
      <c r="R349">
        <v>0.65949022796006496</v>
      </c>
      <c r="S349">
        <v>115211.12256678101</v>
      </c>
      <c r="T349">
        <v>3.8172594181633999</v>
      </c>
      <c r="U349">
        <v>6213.5827154766903</v>
      </c>
      <c r="V349">
        <v>8.9303923100196894</v>
      </c>
      <c r="W349">
        <v>600.11623068077995</v>
      </c>
      <c r="X349">
        <v>6.2718943508454803</v>
      </c>
      <c r="Y349">
        <v>121.66268502755101</v>
      </c>
      <c r="Z349">
        <v>8.4432741530473905</v>
      </c>
      <c r="AA349">
        <v>5691.3702014233804</v>
      </c>
      <c r="AB349">
        <v>4.5261692700303904</v>
      </c>
      <c r="AC349">
        <v>290.73777151666201</v>
      </c>
      <c r="AD349">
        <v>2.7200308201030698</v>
      </c>
      <c r="AE349">
        <v>6.3111297699572066</v>
      </c>
      <c r="AF349">
        <v>2.83925465120265</v>
      </c>
      <c r="AG349">
        <v>4.8221508442537662</v>
      </c>
      <c r="AH349">
        <v>2.9301249874534898</v>
      </c>
      <c r="AI349">
        <v>52.843831565131005</v>
      </c>
      <c r="AJ349">
        <v>3.0236128640871498</v>
      </c>
      <c r="AK349">
        <v>2.5241649931004599</v>
      </c>
      <c r="AL349">
        <v>5.97676003638741</v>
      </c>
      <c r="AM349">
        <v>422.32138837799698</v>
      </c>
      <c r="AN349">
        <v>13.517353990531801</v>
      </c>
      <c r="AO349">
        <v>74.833878755669701</v>
      </c>
      <c r="AP349">
        <v>3.8918356801062401</v>
      </c>
      <c r="AR349">
        <v>16.9333155928874</v>
      </c>
      <c r="AS349">
        <v>1.2113772535271401</v>
      </c>
      <c r="AT349">
        <f t="shared" si="17"/>
        <v>15.275579212927102</v>
      </c>
      <c r="AU349">
        <v>1.2113772535271401</v>
      </c>
      <c r="AV349">
        <v>1.3102780347799401</v>
      </c>
      <c r="AW349">
        <v>0.79962040081618502</v>
      </c>
      <c r="AX349">
        <v>0.312512852443116</v>
      </c>
      <c r="AZ349">
        <v>56816.091254785097</v>
      </c>
      <c r="BA349">
        <v>44288.862522811003</v>
      </c>
      <c r="BB349">
        <v>490464.20458285598</v>
      </c>
      <c r="BC349" s="47">
        <v>1757281.7774354301</v>
      </c>
      <c r="BD349" s="1" t="s">
        <v>1083</v>
      </c>
      <c r="BE349" s="59"/>
      <c r="BF349" t="s">
        <v>1247</v>
      </c>
      <c r="BH349" s="51"/>
      <c r="BI349" s="51"/>
    </row>
    <row r="350" spans="1:61" x14ac:dyDescent="0.25">
      <c r="A350">
        <v>759</v>
      </c>
      <c r="B350" t="s">
        <v>353</v>
      </c>
      <c r="C350">
        <v>52.924999999999997</v>
      </c>
      <c r="D350">
        <v>69.998999999999995</v>
      </c>
      <c r="E350">
        <v>17.074000000000002</v>
      </c>
      <c r="F350">
        <v>950000</v>
      </c>
      <c r="G350">
        <v>2.0629237543486401</v>
      </c>
      <c r="H350">
        <v>17.282830063717299</v>
      </c>
      <c r="I350">
        <v>1.7776663978954801</v>
      </c>
      <c r="J350">
        <v>56.044264106881698</v>
      </c>
      <c r="K350">
        <v>4977.38698914017</v>
      </c>
      <c r="L350">
        <v>8.7376609815251101</v>
      </c>
      <c r="M350">
        <v>79.736956220229104</v>
      </c>
      <c r="N350">
        <v>41.516466438805502</v>
      </c>
      <c r="O350">
        <v>90436.369404395096</v>
      </c>
      <c r="P350">
        <v>3.7190678732671398</v>
      </c>
      <c r="Q350">
        <v>283625.97358177399</v>
      </c>
      <c r="R350">
        <v>0.60527343589768601</v>
      </c>
      <c r="S350">
        <v>126744.334867097</v>
      </c>
      <c r="T350">
        <v>3.1322062246069802</v>
      </c>
      <c r="U350">
        <v>7915.1630911562797</v>
      </c>
      <c r="V350">
        <v>10.915768160812</v>
      </c>
      <c r="W350">
        <v>31.827472628596102</v>
      </c>
      <c r="X350">
        <v>15.0772733901224</v>
      </c>
      <c r="Y350">
        <v>48.4558967119561</v>
      </c>
      <c r="Z350">
        <v>16.831967968340798</v>
      </c>
      <c r="AA350">
        <v>439.412083161466</v>
      </c>
      <c r="AB350">
        <v>39.166202609850401</v>
      </c>
      <c r="AC350">
        <v>288.88830243502503</v>
      </c>
      <c r="AD350">
        <v>1.47969703818795</v>
      </c>
      <c r="AE350">
        <v>9.0809033965490578</v>
      </c>
      <c r="AF350">
        <v>0.89452031686862998</v>
      </c>
      <c r="AG350">
        <v>6.938290584616321</v>
      </c>
      <c r="AH350">
        <v>0.94142529498919802</v>
      </c>
      <c r="AI350">
        <v>76.510493263723745</v>
      </c>
      <c r="AJ350">
        <v>1.0854912183574501</v>
      </c>
      <c r="AK350">
        <v>2.11259832384847</v>
      </c>
      <c r="AL350">
        <v>4.83650736963504</v>
      </c>
      <c r="AM350">
        <v>489.36493667573501</v>
      </c>
      <c r="AN350">
        <v>12.7103370989831</v>
      </c>
      <c r="AO350">
        <v>87.248252138015701</v>
      </c>
      <c r="AP350">
        <v>2.30002472480174</v>
      </c>
      <c r="AR350">
        <v>11.530742947692399</v>
      </c>
      <c r="AS350">
        <v>0.85071231736220998</v>
      </c>
      <c r="AT350">
        <f t="shared" si="17"/>
        <v>10.40190719384929</v>
      </c>
      <c r="AU350">
        <v>0.85071231736220998</v>
      </c>
      <c r="AV350">
        <v>1.30957864008028</v>
      </c>
      <c r="AW350">
        <v>0.71530885070622197</v>
      </c>
      <c r="AX350">
        <v>0.29883373880443198</v>
      </c>
      <c r="AZ350">
        <v>54520.947174939298</v>
      </c>
      <c r="BA350">
        <v>42540.405603974199</v>
      </c>
      <c r="BB350">
        <v>474327.77885558299</v>
      </c>
      <c r="BC350" s="47">
        <v>1167586.2186466199</v>
      </c>
      <c r="BD350" s="1" t="s">
        <v>1082</v>
      </c>
      <c r="BE350" s="59"/>
      <c r="BF350" t="s">
        <v>1248</v>
      </c>
      <c r="BH350" s="51"/>
      <c r="BI350" s="51"/>
    </row>
    <row r="351" spans="1:61" x14ac:dyDescent="0.25">
      <c r="A351">
        <v>760</v>
      </c>
      <c r="B351" t="s">
        <v>354</v>
      </c>
      <c r="C351">
        <v>29.689</v>
      </c>
      <c r="D351">
        <v>69.688999999999993</v>
      </c>
      <c r="E351">
        <v>40</v>
      </c>
      <c r="F351">
        <v>950000</v>
      </c>
      <c r="G351">
        <v>2.5125671231518001</v>
      </c>
      <c r="H351">
        <v>9.4549898380254795</v>
      </c>
      <c r="I351">
        <v>2.4407555980175699</v>
      </c>
      <c r="J351">
        <v>28.8738654181134</v>
      </c>
      <c r="K351">
        <v>13389.4073110356</v>
      </c>
      <c r="L351">
        <v>5.02780648709874</v>
      </c>
      <c r="M351">
        <v>44.8145757976487</v>
      </c>
      <c r="N351">
        <v>32.5280233064532</v>
      </c>
      <c r="O351">
        <v>86956.834484831095</v>
      </c>
      <c r="P351">
        <v>2.3444236243337899</v>
      </c>
      <c r="Q351">
        <v>291972.02688230999</v>
      </c>
      <c r="R351">
        <v>0.39862050258955001</v>
      </c>
      <c r="S351">
        <v>105921.73134030899</v>
      </c>
      <c r="T351">
        <v>2.5452198741923802</v>
      </c>
      <c r="U351">
        <v>9897.7597452032496</v>
      </c>
      <c r="V351">
        <v>7.2321168609915203</v>
      </c>
      <c r="W351">
        <v>35.820671949906199</v>
      </c>
      <c r="X351">
        <v>8.6125869720626902</v>
      </c>
      <c r="Y351">
        <v>18.190669153374799</v>
      </c>
      <c r="Z351">
        <v>15.237267073605899</v>
      </c>
      <c r="AA351">
        <v>331.34231553476798</v>
      </c>
      <c r="AB351">
        <v>4.4338205023417503</v>
      </c>
      <c r="AC351">
        <v>258.33932137504797</v>
      </c>
      <c r="AD351">
        <v>1.7798981162344401</v>
      </c>
      <c r="AE351">
        <v>10.636877332412261</v>
      </c>
      <c r="AF351">
        <v>2.3829046682050299</v>
      </c>
      <c r="AG351">
        <v>8.1775745207673349</v>
      </c>
      <c r="AH351">
        <v>2.3986609559449601</v>
      </c>
      <c r="AI351">
        <v>89.592649280693422</v>
      </c>
      <c r="AJ351">
        <v>2.3885598247707298</v>
      </c>
      <c r="AK351">
        <v>1.94418381500735</v>
      </c>
      <c r="AL351">
        <v>3.6851373799241798</v>
      </c>
      <c r="AM351">
        <v>442.53283297431602</v>
      </c>
      <c r="AN351">
        <v>8.1389882138076608</v>
      </c>
      <c r="AO351">
        <v>71.147174954661494</v>
      </c>
      <c r="AP351">
        <v>2.3894981101252499</v>
      </c>
      <c r="AR351">
        <v>8.7904030032410994</v>
      </c>
      <c r="AS351">
        <v>1.38612750035244</v>
      </c>
      <c r="AT351">
        <f t="shared" si="17"/>
        <v>7.9298408308154071</v>
      </c>
      <c r="AU351">
        <v>1.38612750035244</v>
      </c>
      <c r="AV351">
        <v>1.30168624606595</v>
      </c>
      <c r="AW351">
        <v>0.47033080716334402</v>
      </c>
      <c r="AX351">
        <v>0.17349883575123601</v>
      </c>
      <c r="AZ351">
        <v>73800.048077373402</v>
      </c>
      <c r="BA351">
        <v>57847.947904437198</v>
      </c>
      <c r="BB351">
        <v>641690.50068044302</v>
      </c>
      <c r="BC351" s="47">
        <v>1206996.5101604001</v>
      </c>
      <c r="BD351" s="1" t="s">
        <v>1082</v>
      </c>
      <c r="BE351" s="59"/>
      <c r="BF351" t="s">
        <v>1247</v>
      </c>
      <c r="BH351" s="51"/>
      <c r="BI351" s="51"/>
    </row>
    <row r="352" spans="1:61" x14ac:dyDescent="0.25">
      <c r="A352">
        <v>761</v>
      </c>
      <c r="B352" t="s">
        <v>355</v>
      </c>
      <c r="C352">
        <v>29.689</v>
      </c>
      <c r="D352">
        <v>48.741</v>
      </c>
      <c r="E352">
        <v>19.050999999999998</v>
      </c>
      <c r="F352">
        <v>950000</v>
      </c>
      <c r="G352">
        <v>2.6658189388554798</v>
      </c>
      <c r="H352">
        <v>12.163280678635401</v>
      </c>
      <c r="I352">
        <v>2.9074916901947301</v>
      </c>
      <c r="J352">
        <v>35.054070859621</v>
      </c>
      <c r="K352">
        <v>4868.9588984204802</v>
      </c>
      <c r="L352">
        <v>6.6702396774219297</v>
      </c>
      <c r="M352">
        <v>29.6853165192571</v>
      </c>
      <c r="N352">
        <v>37.650096408899799</v>
      </c>
      <c r="O352">
        <v>86682.456135821005</v>
      </c>
      <c r="P352">
        <v>3.4861910954612201</v>
      </c>
      <c r="Q352">
        <v>286296.21091022098</v>
      </c>
      <c r="R352">
        <v>0.57252467512934402</v>
      </c>
      <c r="S352">
        <v>128260.131739292</v>
      </c>
      <c r="T352">
        <v>3.0759054436567301</v>
      </c>
      <c r="U352">
        <v>7820.1034954910001</v>
      </c>
      <c r="V352">
        <v>8.0697400389440599</v>
      </c>
      <c r="W352">
        <v>20.993157380755601</v>
      </c>
      <c r="X352">
        <v>14.9550602184597</v>
      </c>
      <c r="Y352">
        <v>67.418719772194507</v>
      </c>
      <c r="Z352">
        <v>6.9792743016389798</v>
      </c>
      <c r="AA352">
        <v>355.97922956036399</v>
      </c>
      <c r="AB352">
        <v>30.303196714200599</v>
      </c>
      <c r="AC352">
        <v>314.53885554767902</v>
      </c>
      <c r="AD352">
        <v>2.4386841873241201</v>
      </c>
      <c r="AE352">
        <v>9.8070800663051738</v>
      </c>
      <c r="AF352">
        <v>2.37583071549003</v>
      </c>
      <c r="AG352">
        <v>7.5148183033753337</v>
      </c>
      <c r="AH352">
        <v>2.3368760146018399</v>
      </c>
      <c r="AI352">
        <v>82.225302919387886</v>
      </c>
      <c r="AJ352">
        <v>2.3752349807690698</v>
      </c>
      <c r="AK352">
        <v>2.5259680722103002</v>
      </c>
      <c r="AL352">
        <v>4.4521181250511299</v>
      </c>
      <c r="AM352">
        <v>476.39229527990699</v>
      </c>
      <c r="AN352">
        <v>10.3362269430897</v>
      </c>
      <c r="AO352">
        <v>78.324131956936696</v>
      </c>
      <c r="AP352">
        <v>3.37510662955428</v>
      </c>
      <c r="AR352">
        <v>11.6982750240516</v>
      </c>
      <c r="AS352">
        <v>0.79757376702268701</v>
      </c>
      <c r="AT352">
        <f t="shared" si="17"/>
        <v>10.553038228353014</v>
      </c>
      <c r="AU352">
        <v>0.79757376702268701</v>
      </c>
      <c r="AV352">
        <v>1.30638466111845</v>
      </c>
      <c r="AW352">
        <v>0.74902329734610495</v>
      </c>
      <c r="AX352">
        <v>0.38209613175619001</v>
      </c>
      <c r="AZ352">
        <v>80872.210075410199</v>
      </c>
      <c r="BA352">
        <v>63131.297268435002</v>
      </c>
      <c r="BB352">
        <v>700747.70013298094</v>
      </c>
      <c r="BC352" s="47">
        <v>1747854.1158686101</v>
      </c>
      <c r="BD352" s="1" t="s">
        <v>1083</v>
      </c>
      <c r="BE352" s="59"/>
      <c r="BF352" t="s">
        <v>1248</v>
      </c>
      <c r="BH352" s="51"/>
      <c r="BI352" s="51"/>
    </row>
    <row r="353" spans="1:61" x14ac:dyDescent="0.25">
      <c r="A353">
        <v>761</v>
      </c>
      <c r="B353" t="s">
        <v>355</v>
      </c>
      <c r="C353">
        <v>53.503</v>
      </c>
      <c r="D353">
        <v>69.183000000000007</v>
      </c>
      <c r="E353">
        <v>15.68</v>
      </c>
      <c r="F353">
        <v>950000</v>
      </c>
      <c r="G353">
        <v>1.6987653384144801</v>
      </c>
      <c r="H353">
        <v>20.746916631617999</v>
      </c>
      <c r="I353">
        <v>3.4520598485546201</v>
      </c>
      <c r="J353">
        <v>43.8157195981359</v>
      </c>
      <c r="K353">
        <v>3265.6179853204098</v>
      </c>
      <c r="L353">
        <v>4.7394885033624004</v>
      </c>
      <c r="M353">
        <v>9.5418352406324107</v>
      </c>
      <c r="N353">
        <v>41.061105222208496</v>
      </c>
      <c r="O353">
        <v>86394.146448674903</v>
      </c>
      <c r="P353">
        <v>2.7387377464938001</v>
      </c>
      <c r="Q353">
        <v>289604.64271429001</v>
      </c>
      <c r="R353">
        <v>0.63060310816667897</v>
      </c>
      <c r="S353">
        <v>125168.153109252</v>
      </c>
      <c r="T353">
        <v>2.5260683184464101</v>
      </c>
      <c r="U353">
        <v>7629.2161955089896</v>
      </c>
      <c r="V353">
        <v>11.5126717546976</v>
      </c>
      <c r="W353">
        <v>4.98648923738779</v>
      </c>
      <c r="X353">
        <v>41.467824040075399</v>
      </c>
      <c r="Y353">
        <v>35.878612645026102</v>
      </c>
      <c r="Z353">
        <v>11.7600108308225</v>
      </c>
      <c r="AA353">
        <v>140.332026052826</v>
      </c>
      <c r="AB353">
        <v>12.102077636290799</v>
      </c>
      <c r="AC353">
        <v>343.84329928816197</v>
      </c>
      <c r="AD353">
        <v>1.67529132003903</v>
      </c>
      <c r="AE353">
        <v>8.7954987435034422</v>
      </c>
      <c r="AF353">
        <v>1.6478855892900099</v>
      </c>
      <c r="AG353">
        <v>6.7300624333379835</v>
      </c>
      <c r="AH353">
        <v>1.7062239314008301</v>
      </c>
      <c r="AI353">
        <v>73.737625220982395</v>
      </c>
      <c r="AJ353">
        <v>1.66934976204696</v>
      </c>
      <c r="AK353">
        <v>3.4815096043934499</v>
      </c>
      <c r="AL353">
        <v>4.2921482973821803</v>
      </c>
      <c r="AM353">
        <v>476.68657137824403</v>
      </c>
      <c r="AN353">
        <v>14.014688224694501</v>
      </c>
      <c r="AO353">
        <v>57.178747592301001</v>
      </c>
      <c r="AP353">
        <v>3.96742041834346</v>
      </c>
      <c r="AR353">
        <v>14.140450804862301</v>
      </c>
      <c r="AS353">
        <v>0.84641969261969396</v>
      </c>
      <c r="AT353">
        <f t="shared" si="17"/>
        <v>12.756130079268239</v>
      </c>
      <c r="AU353">
        <v>0.84641969261969396</v>
      </c>
      <c r="AV353">
        <v>1.30803043123358</v>
      </c>
      <c r="AW353">
        <v>0.84562896514393104</v>
      </c>
      <c r="AX353">
        <v>0.46106995972447001</v>
      </c>
      <c r="AZ353">
        <v>48375.300608063597</v>
      </c>
      <c r="BA353">
        <v>37839.756713566203</v>
      </c>
      <c r="BB353">
        <v>419226.55265025602</v>
      </c>
      <c r="BC353" s="47">
        <v>1272944.23982615</v>
      </c>
      <c r="BD353" s="1" t="s">
        <v>1082</v>
      </c>
      <c r="BE353" s="59"/>
      <c r="BF353" t="s">
        <v>1248</v>
      </c>
      <c r="BH353" s="51"/>
      <c r="BI353" s="51"/>
    </row>
    <row r="354" spans="1:61" x14ac:dyDescent="0.25">
      <c r="A354">
        <v>762</v>
      </c>
      <c r="B354" t="s">
        <v>356</v>
      </c>
      <c r="C354">
        <v>29.689</v>
      </c>
      <c r="D354">
        <v>69.688999999999993</v>
      </c>
      <c r="E354">
        <v>40</v>
      </c>
      <c r="F354">
        <v>950000</v>
      </c>
      <c r="G354">
        <v>2.2484151348611801</v>
      </c>
      <c r="H354">
        <v>9.9299298103963203</v>
      </c>
      <c r="I354">
        <v>2.7609355230872601</v>
      </c>
      <c r="J354">
        <v>26.973037088498302</v>
      </c>
      <c r="K354">
        <v>5036.5699915832001</v>
      </c>
      <c r="L354">
        <v>5.1610429498297901</v>
      </c>
      <c r="M354">
        <v>14.8657144693509</v>
      </c>
      <c r="N354">
        <v>39.508422704479003</v>
      </c>
      <c r="O354">
        <v>87706.801949683795</v>
      </c>
      <c r="P354">
        <v>2.6295765144060099</v>
      </c>
      <c r="Q354">
        <v>286428.84755600698</v>
      </c>
      <c r="R354">
        <v>0.39862050258955001</v>
      </c>
      <c r="S354">
        <v>125145.667268568</v>
      </c>
      <c r="T354">
        <v>2.60314060905645</v>
      </c>
      <c r="U354">
        <v>9025.5413028821204</v>
      </c>
      <c r="V354">
        <v>5.7145718650309503</v>
      </c>
      <c r="W354">
        <v>12.3594800329373</v>
      </c>
      <c r="X354">
        <v>14.5512063474511</v>
      </c>
      <c r="Y354">
        <v>22.7938986005679</v>
      </c>
      <c r="Z354">
        <v>11.480399447509001</v>
      </c>
      <c r="AA354">
        <v>161.29669389705199</v>
      </c>
      <c r="AB354">
        <v>6.2656462320909796</v>
      </c>
      <c r="AC354">
        <v>296.72171198961797</v>
      </c>
      <c r="AD354">
        <v>1.9826293550911001</v>
      </c>
      <c r="AE354">
        <v>10.156405283603741</v>
      </c>
      <c r="AF354">
        <v>1.57817667251542</v>
      </c>
      <c r="AG354">
        <v>7.771088764512581</v>
      </c>
      <c r="AH354">
        <v>1.5178016159058101</v>
      </c>
      <c r="AI354">
        <v>85.399782978265293</v>
      </c>
      <c r="AJ354">
        <v>1.55304526556975</v>
      </c>
      <c r="AK354">
        <v>2.18394042332103</v>
      </c>
      <c r="AL354">
        <v>3.5009749427166699</v>
      </c>
      <c r="AM354">
        <v>458.61962826559602</v>
      </c>
      <c r="AN354">
        <v>8.0229802484083805</v>
      </c>
      <c r="AO354">
        <v>81.538596459245596</v>
      </c>
      <c r="AP354">
        <v>2.05110030974501</v>
      </c>
      <c r="AR354">
        <v>10.621353978299799</v>
      </c>
      <c r="AS354">
        <v>0.97159297538113998</v>
      </c>
      <c r="AT354">
        <f t="shared" si="17"/>
        <v>9.5815455132842793</v>
      </c>
      <c r="AU354">
        <v>0.97159297538113998</v>
      </c>
      <c r="AV354">
        <v>1.30765326690253</v>
      </c>
      <c r="AW354">
        <v>0.51322441688274101</v>
      </c>
      <c r="AX354">
        <v>0.28859259983952101</v>
      </c>
      <c r="AZ354">
        <v>71370.932901400796</v>
      </c>
      <c r="BA354">
        <v>55680.171429802402</v>
      </c>
      <c r="BB354">
        <v>619564.00288739102</v>
      </c>
      <c r="BC354" s="47">
        <v>1404038.69947769</v>
      </c>
      <c r="BD354" s="1" t="s">
        <v>1082</v>
      </c>
      <c r="BE354" s="59"/>
      <c r="BF354" t="s">
        <v>1248</v>
      </c>
      <c r="BH354" s="51"/>
      <c r="BI354" s="51"/>
    </row>
    <row r="355" spans="1:61" x14ac:dyDescent="0.25">
      <c r="A355">
        <v>763</v>
      </c>
      <c r="B355" t="s">
        <v>357</v>
      </c>
      <c r="C355">
        <v>46.07</v>
      </c>
      <c r="D355">
        <v>69.69</v>
      </c>
      <c r="E355">
        <v>23.62</v>
      </c>
      <c r="F355">
        <v>950000</v>
      </c>
      <c r="G355">
        <v>2.2968193951871099</v>
      </c>
      <c r="H355">
        <v>13.5339523135641</v>
      </c>
      <c r="I355">
        <v>2.0234650854808298</v>
      </c>
      <c r="J355">
        <v>43.402974884429597</v>
      </c>
      <c r="K355">
        <v>5172.7548908639301</v>
      </c>
      <c r="L355">
        <v>2.8475574439841198</v>
      </c>
      <c r="M355">
        <v>12.099755273259101</v>
      </c>
      <c r="N355">
        <v>3.43662764023134</v>
      </c>
      <c r="O355">
        <v>87198.494315960095</v>
      </c>
      <c r="P355">
        <v>3.1166316875629798</v>
      </c>
      <c r="Q355">
        <v>287203.77758613601</v>
      </c>
      <c r="R355">
        <v>0.51693858186517805</v>
      </c>
      <c r="S355">
        <v>123253.105023082</v>
      </c>
      <c r="T355">
        <v>2.6711232866791899</v>
      </c>
      <c r="U355">
        <v>9998.3766462296298</v>
      </c>
      <c r="V355">
        <v>6.92001502055908</v>
      </c>
      <c r="W355">
        <v>14.8445417448605</v>
      </c>
      <c r="X355">
        <v>18.349976494454602</v>
      </c>
      <c r="Y355">
        <v>11.772981535481399</v>
      </c>
      <c r="Z355">
        <v>11.094155079057501</v>
      </c>
      <c r="AA355">
        <v>95.539203065076904</v>
      </c>
      <c r="AB355">
        <v>11.1967355775845</v>
      </c>
      <c r="AC355">
        <v>294.27710036737602</v>
      </c>
      <c r="AD355">
        <v>2.0692727970466001</v>
      </c>
      <c r="AE355">
        <v>12.272152983581142</v>
      </c>
      <c r="AF355">
        <v>1.8881923601044299</v>
      </c>
      <c r="AG355">
        <v>9.3690722500553303</v>
      </c>
      <c r="AH355">
        <v>1.9194131243758299</v>
      </c>
      <c r="AI355">
        <v>103.00630323458739</v>
      </c>
      <c r="AJ355">
        <v>1.8768833788976</v>
      </c>
      <c r="AK355">
        <v>2.1140273972418702</v>
      </c>
      <c r="AL355">
        <v>4.36136345591071</v>
      </c>
      <c r="AM355">
        <v>550.99659502233305</v>
      </c>
      <c r="AN355">
        <v>10.4910831074907</v>
      </c>
      <c r="AO355">
        <v>94.114655979587397</v>
      </c>
      <c r="AP355">
        <v>2.48531376149116</v>
      </c>
      <c r="AR355">
        <v>8.6984538005547307</v>
      </c>
      <c r="AS355">
        <v>0.78386728905610004</v>
      </c>
      <c r="AT355">
        <f t="shared" si="17"/>
        <v>7.8468932638432838</v>
      </c>
      <c r="AU355">
        <v>0.78386728905610004</v>
      </c>
      <c r="AV355">
        <v>1.31150529735351</v>
      </c>
      <c r="AW355">
        <v>0.639220644727302</v>
      </c>
      <c r="AX355">
        <v>0.45020608239576099</v>
      </c>
      <c r="AZ355">
        <v>77497.784483141804</v>
      </c>
      <c r="BA355">
        <v>60293.109941672599</v>
      </c>
      <c r="BB355">
        <v>669632.78613314801</v>
      </c>
      <c r="BC355" s="47">
        <v>1251899.14268017</v>
      </c>
      <c r="BD355" s="1" t="s">
        <v>1082</v>
      </c>
      <c r="BE355" s="59"/>
      <c r="BF355" t="s">
        <v>1248</v>
      </c>
      <c r="BH355" s="51"/>
      <c r="BI355" s="51"/>
    </row>
    <row r="356" spans="1:61" x14ac:dyDescent="0.25">
      <c r="A356">
        <v>764</v>
      </c>
      <c r="B356" t="s">
        <v>358</v>
      </c>
      <c r="C356">
        <v>29.698</v>
      </c>
      <c r="D356">
        <v>56.067</v>
      </c>
      <c r="E356">
        <v>26.369</v>
      </c>
      <c r="F356">
        <v>950000</v>
      </c>
      <c r="G356">
        <v>6.5054469947602804</v>
      </c>
      <c r="H356">
        <v>15.1992588939376</v>
      </c>
      <c r="I356">
        <v>5.04045501425753</v>
      </c>
      <c r="J356">
        <v>24.617804796254202</v>
      </c>
      <c r="K356">
        <v>20547.729416983399</v>
      </c>
      <c r="L356">
        <v>11.984852858955801</v>
      </c>
      <c r="M356">
        <v>329.06730044288503</v>
      </c>
      <c r="N356">
        <v>14.658438310202801</v>
      </c>
      <c r="O356">
        <v>84687.830251101594</v>
      </c>
      <c r="P356">
        <v>5.4875849330056798</v>
      </c>
      <c r="Q356">
        <v>304564.91323582502</v>
      </c>
      <c r="R356">
        <v>0.486954990705117</v>
      </c>
      <c r="S356">
        <v>77817.058097884306</v>
      </c>
      <c r="T356">
        <v>4.8319049393855096</v>
      </c>
      <c r="U356">
        <v>9198.5891351611408</v>
      </c>
      <c r="V356">
        <v>7.0752192465106498</v>
      </c>
      <c r="W356">
        <v>176.42024124185801</v>
      </c>
      <c r="X356">
        <v>14.033734558142701</v>
      </c>
      <c r="Y356">
        <v>32.385653705250903</v>
      </c>
      <c r="Z356">
        <v>10.9093236771853</v>
      </c>
      <c r="AA356">
        <v>1943.6166784576801</v>
      </c>
      <c r="AB356">
        <v>13.856026225653901</v>
      </c>
      <c r="AC356">
        <v>196.61115906132099</v>
      </c>
      <c r="AD356">
        <v>2.92967726277708</v>
      </c>
      <c r="AE356">
        <v>7.8591195757798946</v>
      </c>
      <c r="AF356">
        <v>2.5061836123535799</v>
      </c>
      <c r="AG356">
        <v>6.0665004032356489</v>
      </c>
      <c r="AH356">
        <v>2.4201109197599502</v>
      </c>
      <c r="AI356">
        <v>66.010667299192136</v>
      </c>
      <c r="AJ356">
        <v>2.55659664974212</v>
      </c>
      <c r="AK356">
        <v>1.5912717707024</v>
      </c>
      <c r="AL356">
        <v>5.52488699060111</v>
      </c>
      <c r="AM356">
        <v>305.79396824326102</v>
      </c>
      <c r="AN356">
        <v>11.896082377767501</v>
      </c>
      <c r="AO356">
        <v>43.104252503812702</v>
      </c>
      <c r="AP356">
        <v>4.8754404032129903</v>
      </c>
      <c r="AR356">
        <v>9.0595051361264591</v>
      </c>
      <c r="AS356">
        <v>1.90249921949871</v>
      </c>
      <c r="AT356">
        <f t="shared" si="17"/>
        <v>8.172598424548827</v>
      </c>
      <c r="AU356">
        <v>1.90249921949871</v>
      </c>
      <c r="AV356">
        <v>1.2980147600660601</v>
      </c>
      <c r="AW356">
        <v>0.56767757186566403</v>
      </c>
      <c r="AX356">
        <v>-3.08919608713E-2</v>
      </c>
      <c r="AZ356">
        <v>55091.2600649542</v>
      </c>
      <c r="BA356">
        <v>43282.813346691997</v>
      </c>
      <c r="BB356">
        <v>481282.92215710698</v>
      </c>
      <c r="BC356" s="47">
        <v>929425.97873709304</v>
      </c>
      <c r="BD356" s="1" t="s">
        <v>1082</v>
      </c>
      <c r="BE356" s="59"/>
      <c r="BF356" t="s">
        <v>1247</v>
      </c>
      <c r="BH356" s="51"/>
      <c r="BI356" s="51"/>
    </row>
    <row r="357" spans="1:61" x14ac:dyDescent="0.25">
      <c r="A357">
        <v>765</v>
      </c>
      <c r="B357" t="s">
        <v>359</v>
      </c>
      <c r="C357">
        <v>29.689</v>
      </c>
      <c r="D357">
        <v>52.805999999999997</v>
      </c>
      <c r="E357">
        <v>23.117000000000001</v>
      </c>
      <c r="F357">
        <v>950000</v>
      </c>
      <c r="G357">
        <v>2.5571501188121002</v>
      </c>
      <c r="H357">
        <v>11.9776921532003</v>
      </c>
      <c r="I357">
        <v>1.9323434319135</v>
      </c>
      <c r="J357">
        <v>41.468552010812097</v>
      </c>
      <c r="K357">
        <v>34108.561766937397</v>
      </c>
      <c r="L357">
        <v>3.7246263782661901</v>
      </c>
      <c r="M357">
        <v>93.318419315969095</v>
      </c>
      <c r="N357">
        <v>35.8690785418529</v>
      </c>
      <c r="O357">
        <v>92600.923197337004</v>
      </c>
      <c r="P357">
        <v>3.0016730504329501</v>
      </c>
      <c r="Q357">
        <v>295109.07163908897</v>
      </c>
      <c r="R357">
        <v>0.51693858186517805</v>
      </c>
      <c r="S357">
        <v>64659.671753437702</v>
      </c>
      <c r="T357">
        <v>6.22123137133</v>
      </c>
      <c r="U357">
        <v>13054.5353281522</v>
      </c>
      <c r="V357">
        <v>6.6649647021617202</v>
      </c>
      <c r="W357">
        <v>79.649974376643598</v>
      </c>
      <c r="X357">
        <v>7.4157735641029703</v>
      </c>
      <c r="Y357">
        <v>17.488629145701601</v>
      </c>
      <c r="Z357">
        <v>10.7599358699518</v>
      </c>
      <c r="AA357">
        <v>509.89443624930698</v>
      </c>
      <c r="AB357">
        <v>20.585941303297702</v>
      </c>
      <c r="AC357">
        <v>145.29412189786001</v>
      </c>
      <c r="AD357">
        <v>2.25852088251284</v>
      </c>
      <c r="AE357">
        <v>10.582921031966922</v>
      </c>
      <c r="AF357">
        <v>1.6196626361623401</v>
      </c>
      <c r="AG357">
        <v>8.1022902637800858</v>
      </c>
      <c r="AH357">
        <v>1.65408798923449</v>
      </c>
      <c r="AI357">
        <v>89.044513378295903</v>
      </c>
      <c r="AJ357">
        <v>1.6840896213902901</v>
      </c>
      <c r="AK357">
        <v>1.15445209083662</v>
      </c>
      <c r="AL357">
        <v>5.5181756621214104</v>
      </c>
      <c r="AM357">
        <v>223.85946738458401</v>
      </c>
      <c r="AN357">
        <v>14.4744656617501</v>
      </c>
      <c r="AO357">
        <v>44.966672224061902</v>
      </c>
      <c r="AP357">
        <v>3.3525468627219701</v>
      </c>
      <c r="AR357">
        <v>5.0112506148507503</v>
      </c>
      <c r="AS357">
        <v>2.35042847333838</v>
      </c>
      <c r="AT357">
        <f t="shared" si="17"/>
        <v>4.5206596016633576</v>
      </c>
      <c r="AU357">
        <v>2.35042847333838</v>
      </c>
      <c r="AV357">
        <v>1.30737932605137</v>
      </c>
      <c r="AW357">
        <v>0.53273181086548205</v>
      </c>
      <c r="AX357">
        <v>0.108408108003829</v>
      </c>
      <c r="AZ357">
        <v>77478.7777027634</v>
      </c>
      <c r="BA357">
        <v>60485.496134953901</v>
      </c>
      <c r="BB357">
        <v>673204.93422308099</v>
      </c>
      <c r="BC357" s="47">
        <v>716200.61056969198</v>
      </c>
      <c r="BD357" s="1" t="s">
        <v>1082</v>
      </c>
      <c r="BE357" s="59"/>
      <c r="BF357" t="s">
        <v>1248</v>
      </c>
      <c r="BH357" s="51"/>
      <c r="BI357" s="51"/>
    </row>
    <row r="358" spans="1:61" x14ac:dyDescent="0.25">
      <c r="A358">
        <v>766</v>
      </c>
      <c r="B358" t="s">
        <v>360</v>
      </c>
      <c r="C358">
        <v>29.689</v>
      </c>
      <c r="D358">
        <v>69.688999999999993</v>
      </c>
      <c r="E358">
        <v>40</v>
      </c>
      <c r="F358">
        <v>950000</v>
      </c>
      <c r="G358">
        <v>4.7067994110056199</v>
      </c>
      <c r="H358">
        <v>10.8913950866291</v>
      </c>
      <c r="I358">
        <v>4.7341246395711698</v>
      </c>
      <c r="J358">
        <v>20.744617583756401</v>
      </c>
      <c r="K358">
        <v>8485.7190797979001</v>
      </c>
      <c r="L358">
        <v>7.5216326884392801</v>
      </c>
      <c r="M358">
        <v>234.00592311861399</v>
      </c>
      <c r="N358">
        <v>10.679200796238099</v>
      </c>
      <c r="O358">
        <v>91869.642326073299</v>
      </c>
      <c r="P358">
        <v>2.4095464074462298</v>
      </c>
      <c r="Q358">
        <v>282084.05272302602</v>
      </c>
      <c r="R358">
        <v>0.39862050258955001</v>
      </c>
      <c r="S358">
        <v>121325.800424763</v>
      </c>
      <c r="T358">
        <v>2.31595094678985</v>
      </c>
      <c r="U358">
        <v>8645.5052832028396</v>
      </c>
      <c r="V358">
        <v>6.15806560293258</v>
      </c>
      <c r="W358">
        <v>113.533055864499</v>
      </c>
      <c r="X358">
        <v>12.909050567583799</v>
      </c>
      <c r="Y358">
        <v>15.3750098550796</v>
      </c>
      <c r="Z358">
        <v>14.6405058853979</v>
      </c>
      <c r="AA358">
        <v>1222.31636783572</v>
      </c>
      <c r="AB358">
        <v>9.9742563968087801</v>
      </c>
      <c r="AC358">
        <v>284.59956235692903</v>
      </c>
      <c r="AD358">
        <v>1.2725051019501199</v>
      </c>
      <c r="AE358">
        <v>10.006489373439109</v>
      </c>
      <c r="AF358">
        <v>1.21737801934206</v>
      </c>
      <c r="AG358">
        <v>7.6631565435377134</v>
      </c>
      <c r="AH358">
        <v>1.17707789407443</v>
      </c>
      <c r="AI358">
        <v>83.937408882116998</v>
      </c>
      <c r="AJ358">
        <v>1.19266504128997</v>
      </c>
      <c r="AK358">
        <v>2.1094901471458298</v>
      </c>
      <c r="AL358">
        <v>2.8879683495314601</v>
      </c>
      <c r="AM358">
        <v>488.51191987558002</v>
      </c>
      <c r="AN358">
        <v>7.7624618472390896</v>
      </c>
      <c r="AO358">
        <v>77.874807552650395</v>
      </c>
      <c r="AP358">
        <v>2.2148874775074101</v>
      </c>
      <c r="AR358">
        <v>10.338521014487601</v>
      </c>
      <c r="AS358">
        <v>0.84275927352701396</v>
      </c>
      <c r="AT358">
        <f t="shared" si="17"/>
        <v>9.3264013084154502</v>
      </c>
      <c r="AU358">
        <v>0.84275927352701396</v>
      </c>
      <c r="AV358">
        <v>1.30694016119306</v>
      </c>
      <c r="AW358">
        <v>0.43185845686271901</v>
      </c>
      <c r="AX358">
        <v>0.193822722037058</v>
      </c>
      <c r="AZ358">
        <v>69266.764367928496</v>
      </c>
      <c r="BA358">
        <v>54061.168321746802</v>
      </c>
      <c r="BB358">
        <v>600717.50290533004</v>
      </c>
      <c r="BC358" s="47">
        <v>1327026.2575560601</v>
      </c>
      <c r="BD358" s="1" t="s">
        <v>1082</v>
      </c>
      <c r="BE358" s="59"/>
      <c r="BF358" t="s">
        <v>1247</v>
      </c>
      <c r="BH358" s="51"/>
      <c r="BI358" s="51"/>
    </row>
    <row r="359" spans="1:61" x14ac:dyDescent="0.25">
      <c r="A359">
        <v>767</v>
      </c>
      <c r="B359" t="s">
        <v>361</v>
      </c>
      <c r="C359">
        <v>29.689</v>
      </c>
      <c r="D359">
        <v>56.871000000000002</v>
      </c>
      <c r="E359">
        <v>27.181999999999999</v>
      </c>
      <c r="F359">
        <v>950000</v>
      </c>
      <c r="G359">
        <v>1.8776032112174199</v>
      </c>
      <c r="H359">
        <v>12.8489901349486</v>
      </c>
      <c r="I359">
        <v>2.0334175824726599</v>
      </c>
      <c r="J359">
        <v>37.164278808184797</v>
      </c>
      <c r="K359">
        <v>40911.132205912298</v>
      </c>
      <c r="L359">
        <v>3.05095747593329</v>
      </c>
      <c r="M359">
        <v>73.188318630896404</v>
      </c>
      <c r="N359">
        <v>23.0327331227417</v>
      </c>
      <c r="O359">
        <v>93283.674779372697</v>
      </c>
      <c r="P359">
        <v>2.8398452517899799</v>
      </c>
      <c r="Q359">
        <v>294208.90768691403</v>
      </c>
      <c r="R359">
        <v>0.47809847774868702</v>
      </c>
      <c r="S359">
        <v>63225.504592872399</v>
      </c>
      <c r="T359">
        <v>4.1082862484370501</v>
      </c>
      <c r="U359">
        <v>7992.7684191040898</v>
      </c>
      <c r="V359">
        <v>7.0218883742232396</v>
      </c>
      <c r="W359">
        <v>39.783078437068603</v>
      </c>
      <c r="X359">
        <v>9.5741988108400804</v>
      </c>
      <c r="Y359">
        <v>16.9858192154386</v>
      </c>
      <c r="Z359">
        <v>11.9957119902173</v>
      </c>
      <c r="AA359">
        <v>803.86929701309896</v>
      </c>
      <c r="AB359">
        <v>28.810089719234899</v>
      </c>
      <c r="AC359">
        <v>160.61681169564201</v>
      </c>
      <c r="AD359">
        <v>2.23819050986907</v>
      </c>
      <c r="AE359">
        <v>7.3574771791365245</v>
      </c>
      <c r="AF359">
        <v>1.7705461184073901</v>
      </c>
      <c r="AG359">
        <v>5.6252428309148401</v>
      </c>
      <c r="AH359">
        <v>1.6432895589279799</v>
      </c>
      <c r="AI359">
        <v>61.894718871807612</v>
      </c>
      <c r="AJ359">
        <v>1.8347042957619999</v>
      </c>
      <c r="AK359">
        <v>1.3667581012065699</v>
      </c>
      <c r="AL359">
        <v>5.8185113713416099</v>
      </c>
      <c r="AM359">
        <v>251.005551276343</v>
      </c>
      <c r="AN359">
        <v>12.5865625077349</v>
      </c>
      <c r="AO359">
        <v>36.798848288899201</v>
      </c>
      <c r="AP359">
        <v>6.2192353693547702</v>
      </c>
      <c r="AR359">
        <v>7.9606085412267404</v>
      </c>
      <c r="AS359">
        <v>1.2485595630642199</v>
      </c>
      <c r="AT359">
        <f t="shared" si="17"/>
        <v>7.1812815208907299</v>
      </c>
      <c r="AU359">
        <v>1.2485595630642199</v>
      </c>
      <c r="AV359">
        <v>1.3087569740793501</v>
      </c>
      <c r="AW359">
        <v>0.57564338736135501</v>
      </c>
      <c r="AX359">
        <v>0.27007756251449</v>
      </c>
      <c r="AZ359">
        <v>54301.545094447203</v>
      </c>
      <c r="BA359">
        <v>42332.608894417601</v>
      </c>
      <c r="BB359">
        <v>471611.05412148702</v>
      </c>
      <c r="BC359" s="47">
        <v>798154.27810939297</v>
      </c>
      <c r="BD359" s="1" t="s">
        <v>1082</v>
      </c>
      <c r="BE359" s="59"/>
      <c r="BF359" t="s">
        <v>1248</v>
      </c>
      <c r="BH359" s="51"/>
      <c r="BI359" s="51"/>
    </row>
    <row r="360" spans="1:61" x14ac:dyDescent="0.25">
      <c r="A360">
        <v>768</v>
      </c>
      <c r="B360" t="s">
        <v>362</v>
      </c>
      <c r="C360">
        <v>58.371000000000002</v>
      </c>
      <c r="D360">
        <v>69.87</v>
      </c>
      <c r="E360">
        <v>11.499000000000001</v>
      </c>
      <c r="F360">
        <v>950000</v>
      </c>
      <c r="G360">
        <v>9.0891836595737399</v>
      </c>
      <c r="H360">
        <v>12.7564156271825</v>
      </c>
      <c r="I360">
        <v>9.5602520143853393</v>
      </c>
      <c r="J360">
        <v>30.455018212238599</v>
      </c>
      <c r="K360">
        <v>37916.119578479898</v>
      </c>
      <c r="L360">
        <v>2.6334157603991701</v>
      </c>
      <c r="M360">
        <v>526.57667100583501</v>
      </c>
      <c r="N360">
        <v>9.2300296578542795</v>
      </c>
      <c r="O360">
        <v>102804.852673774</v>
      </c>
      <c r="P360">
        <v>2.8410093810910402</v>
      </c>
      <c r="Q360">
        <v>285852.85089208401</v>
      </c>
      <c r="R360">
        <v>0.73196154059436203</v>
      </c>
      <c r="S360">
        <v>57367.141746502399</v>
      </c>
      <c r="T360">
        <v>9.6779262962945793</v>
      </c>
      <c r="U360">
        <v>13017.8620483041</v>
      </c>
      <c r="V360">
        <v>12.166355208838199</v>
      </c>
      <c r="W360">
        <v>245.43530793522299</v>
      </c>
      <c r="X360">
        <v>12.338579414275101</v>
      </c>
      <c r="Y360">
        <v>33.340727839799698</v>
      </c>
      <c r="Z360">
        <v>8.9221173984193296</v>
      </c>
      <c r="AA360">
        <v>2975.2448124207899</v>
      </c>
      <c r="AB360">
        <v>9.6705545837210298</v>
      </c>
      <c r="AC360">
        <v>151.19014783905499</v>
      </c>
      <c r="AD360">
        <v>2.1722648750910998</v>
      </c>
      <c r="AE360">
        <v>10.766035432414615</v>
      </c>
      <c r="AF360">
        <v>2.1997176598861099</v>
      </c>
      <c r="AG360">
        <v>8.2965569209670704</v>
      </c>
      <c r="AH360">
        <v>2.2515515624582401</v>
      </c>
      <c r="AI360">
        <v>91.168651107647122</v>
      </c>
      <c r="AJ360">
        <v>2.26157508978469</v>
      </c>
      <c r="AK360">
        <v>1.21805239943184</v>
      </c>
      <c r="AL360">
        <v>6.4003280253291202</v>
      </c>
      <c r="AM360">
        <v>219.65470887033601</v>
      </c>
      <c r="AN360">
        <v>23.796964567061</v>
      </c>
      <c r="AO360">
        <v>40.289440364939203</v>
      </c>
      <c r="AP360">
        <v>3.6929680028529499</v>
      </c>
      <c r="AR360">
        <v>5.0564867890408198</v>
      </c>
      <c r="AS360">
        <v>1.4235317593469199</v>
      </c>
      <c r="AT360">
        <f t="shared" si="17"/>
        <v>4.5614672484788708</v>
      </c>
      <c r="AU360">
        <v>1.4235317593469199</v>
      </c>
      <c r="AV360">
        <v>1.2997969617938701</v>
      </c>
      <c r="AW360">
        <v>0.82114947745563405</v>
      </c>
      <c r="AX360">
        <v>0.42235376639401501</v>
      </c>
      <c r="AZ360">
        <v>59839.830601217102</v>
      </c>
      <c r="BA360">
        <v>47185.653094109999</v>
      </c>
      <c r="BB360">
        <v>524194.17494273302</v>
      </c>
      <c r="BC360" s="47">
        <v>565706.63177504705</v>
      </c>
      <c r="BD360" s="1" t="s">
        <v>1082</v>
      </c>
      <c r="BE360" s="59"/>
      <c r="BF360" t="s">
        <v>1248</v>
      </c>
      <c r="BH360" s="51"/>
      <c r="BI360" s="51"/>
    </row>
    <row r="361" spans="1:61" x14ac:dyDescent="0.25">
      <c r="A361">
        <v>768</v>
      </c>
      <c r="B361" t="s">
        <v>362</v>
      </c>
      <c r="C361">
        <v>30.027999999999999</v>
      </c>
      <c r="D361">
        <v>40.832999999999998</v>
      </c>
      <c r="E361">
        <v>10.805</v>
      </c>
      <c r="F361">
        <v>950000</v>
      </c>
      <c r="G361">
        <v>13.535499817891299</v>
      </c>
      <c r="H361">
        <v>6.9982625811789703</v>
      </c>
      <c r="I361">
        <v>7.4943751936658298</v>
      </c>
      <c r="J361">
        <v>28.2370388917887</v>
      </c>
      <c r="K361">
        <v>15472.9568885997</v>
      </c>
      <c r="L361">
        <v>8.4804580408866403</v>
      </c>
      <c r="M361">
        <v>843.26484873895402</v>
      </c>
      <c r="N361">
        <v>5.24751628976707</v>
      </c>
      <c r="O361">
        <v>101348.074576657</v>
      </c>
      <c r="P361">
        <v>3.3664637105806601</v>
      </c>
      <c r="Q361">
        <v>276323.007892397</v>
      </c>
      <c r="R361">
        <v>0.75422538554691299</v>
      </c>
      <c r="S361">
        <v>101391.447532729</v>
      </c>
      <c r="T361">
        <v>5.0682060310180601</v>
      </c>
      <c r="U361">
        <v>11601.708811738999</v>
      </c>
      <c r="V361">
        <v>10.420434515165701</v>
      </c>
      <c r="W361">
        <v>401.64639897802101</v>
      </c>
      <c r="X361">
        <v>7.4253550323256103</v>
      </c>
      <c r="Y361">
        <v>60.228923460760299</v>
      </c>
      <c r="Z361">
        <v>5.8308438649289496</v>
      </c>
      <c r="AA361">
        <v>3884.9586217727101</v>
      </c>
      <c r="AB361">
        <v>5.6407138773007004</v>
      </c>
      <c r="AC361">
        <v>266.09953857521299</v>
      </c>
      <c r="AD361">
        <v>2.5263057812028</v>
      </c>
      <c r="AE361">
        <v>9.3048467070071883</v>
      </c>
      <c r="AF361">
        <v>1.72359203447721</v>
      </c>
      <c r="AG361">
        <v>7.1605829856555134</v>
      </c>
      <c r="AH361">
        <v>1.7845401949055</v>
      </c>
      <c r="AI361">
        <v>77.983169252673207</v>
      </c>
      <c r="AJ361">
        <v>1.9116549702572501</v>
      </c>
      <c r="AK361">
        <v>2.1913778308773901</v>
      </c>
      <c r="AL361">
        <v>5.1024715872241702</v>
      </c>
      <c r="AM361">
        <v>415.11150529108801</v>
      </c>
      <c r="AN361">
        <v>16.363155177942399</v>
      </c>
      <c r="AO361">
        <v>61.201348115920197</v>
      </c>
      <c r="AP361">
        <v>4.7984615176231102</v>
      </c>
      <c r="AR361">
        <v>10.465354908376399</v>
      </c>
      <c r="AS361">
        <v>1.3358562811201</v>
      </c>
      <c r="AT361">
        <f t="shared" si="17"/>
        <v>9.4408184278717329</v>
      </c>
      <c r="AU361">
        <v>1.3358562811201</v>
      </c>
      <c r="AV361">
        <v>1.30053950870809</v>
      </c>
      <c r="AW361">
        <v>1.08465186646525</v>
      </c>
      <c r="AX361">
        <v>5.916095338662E-3</v>
      </c>
      <c r="AZ361">
        <v>81451.96233255</v>
      </c>
      <c r="BA361">
        <v>63880.811926931099</v>
      </c>
      <c r="BB361">
        <v>707515.03147308202</v>
      </c>
      <c r="BC361" s="47">
        <v>1569035.71111773</v>
      </c>
      <c r="BD361" s="1" t="s">
        <v>1083</v>
      </c>
      <c r="BE361" s="59"/>
      <c r="BF361" t="s">
        <v>1247</v>
      </c>
      <c r="BH361" s="51"/>
      <c r="BI361" s="51"/>
    </row>
    <row r="362" spans="1:61" x14ac:dyDescent="0.25">
      <c r="A362">
        <v>769</v>
      </c>
      <c r="B362" t="s">
        <v>363</v>
      </c>
      <c r="C362">
        <v>29.699000000000002</v>
      </c>
      <c r="D362">
        <v>36.786999999999999</v>
      </c>
      <c r="E362">
        <v>7.0880000000000001</v>
      </c>
      <c r="F362">
        <v>950000</v>
      </c>
      <c r="G362">
        <v>2.80313783600202</v>
      </c>
      <c r="H362">
        <v>22.416860845050198</v>
      </c>
      <c r="I362">
        <v>4.05511541707203</v>
      </c>
      <c r="J362">
        <v>45.328214836771103</v>
      </c>
      <c r="K362">
        <v>4208.7833533003904</v>
      </c>
      <c r="L362">
        <v>11.331289178914799</v>
      </c>
      <c r="M362">
        <v>114.422851609361</v>
      </c>
      <c r="N362">
        <v>34.723275391912303</v>
      </c>
      <c r="O362">
        <v>87380.317771795002</v>
      </c>
      <c r="P362">
        <v>5.6022530826771098</v>
      </c>
      <c r="Q362">
        <v>285681.76639639901</v>
      </c>
      <c r="R362">
        <v>0.92924635557329305</v>
      </c>
      <c r="S362">
        <v>128359.432467245</v>
      </c>
      <c r="T362">
        <v>5.7183537943531499</v>
      </c>
      <c r="U362">
        <v>8037.9600239852998</v>
      </c>
      <c r="V362">
        <v>12.193578817482299</v>
      </c>
      <c r="W362">
        <v>30.649995872835898</v>
      </c>
      <c r="X362">
        <v>18.773762633816201</v>
      </c>
      <c r="Y362">
        <v>12.8058273249758</v>
      </c>
      <c r="Z362">
        <v>21.958058830283601</v>
      </c>
      <c r="AA362">
        <v>602.988664361887</v>
      </c>
      <c r="AB362">
        <v>33.210262447380003</v>
      </c>
      <c r="AC362">
        <v>337.30948761507801</v>
      </c>
      <c r="AD362">
        <v>3.7200975756705201</v>
      </c>
      <c r="AE362">
        <v>9.3140879484080337</v>
      </c>
      <c r="AF362">
        <v>2.7036315921453502</v>
      </c>
      <c r="AG362">
        <v>7.118127487176853</v>
      </c>
      <c r="AH362">
        <v>2.0097601023649601</v>
      </c>
      <c r="AI362">
        <v>78.237469105093339</v>
      </c>
      <c r="AJ362">
        <v>2.9020780631908001</v>
      </c>
      <c r="AK362">
        <v>2.7460911428523098</v>
      </c>
      <c r="AL362">
        <v>6.3789882681599401</v>
      </c>
      <c r="AM362">
        <v>515.06750194264305</v>
      </c>
      <c r="AN362">
        <v>18.583332176520599</v>
      </c>
      <c r="AO362">
        <v>69.860569072150497</v>
      </c>
      <c r="AP362">
        <v>4.67373619010037</v>
      </c>
      <c r="AR362">
        <v>13.4233601083716</v>
      </c>
      <c r="AS362">
        <v>1.12915499080862</v>
      </c>
      <c r="AT362">
        <f t="shared" si="17"/>
        <v>12.109241070614917</v>
      </c>
      <c r="AU362">
        <v>1.12915499080862</v>
      </c>
      <c r="AV362">
        <v>1.31025872865673</v>
      </c>
      <c r="AW362">
        <v>0.94619155056637205</v>
      </c>
      <c r="AX362">
        <v>0.12772640216942099</v>
      </c>
      <c r="AZ362">
        <v>89072.075786039102</v>
      </c>
      <c r="BA362">
        <v>69374.640410169799</v>
      </c>
      <c r="BB362">
        <v>775445.04388370796</v>
      </c>
      <c r="BC362" s="47">
        <v>2172799.2609391902</v>
      </c>
      <c r="BD362" s="1" t="s">
        <v>1083</v>
      </c>
      <c r="BE362" s="59"/>
      <c r="BF362" t="s">
        <v>1248</v>
      </c>
      <c r="BH362" s="51"/>
      <c r="BI362" s="51"/>
    </row>
    <row r="363" spans="1:61" x14ac:dyDescent="0.25">
      <c r="A363">
        <v>770</v>
      </c>
      <c r="B363" t="s">
        <v>364</v>
      </c>
      <c r="C363">
        <v>29.69</v>
      </c>
      <c r="D363">
        <v>41.423999999999999</v>
      </c>
      <c r="E363">
        <v>11.734</v>
      </c>
      <c r="F363">
        <v>950000</v>
      </c>
      <c r="G363">
        <v>2.1033577667399102</v>
      </c>
      <c r="H363">
        <v>16.946718619604201</v>
      </c>
      <c r="I363">
        <v>2.3420720398319199</v>
      </c>
      <c r="J363">
        <v>48.335749129945597</v>
      </c>
      <c r="K363">
        <v>8868.3076756610808</v>
      </c>
      <c r="L363">
        <v>12.098173494055599</v>
      </c>
      <c r="M363">
        <v>13.0409715683614</v>
      </c>
      <c r="N363">
        <v>35.585419796623398</v>
      </c>
      <c r="O363">
        <v>86497.940662057794</v>
      </c>
      <c r="P363">
        <v>3.34639164884923</v>
      </c>
      <c r="Q363">
        <v>288579.61866949999</v>
      </c>
      <c r="R363">
        <v>0.72155501972414005</v>
      </c>
      <c r="S363">
        <v>118683.507529735</v>
      </c>
      <c r="T363">
        <v>3.27689054146916</v>
      </c>
      <c r="U363">
        <v>9155.0506186544899</v>
      </c>
      <c r="V363">
        <v>8.7476377090325101</v>
      </c>
      <c r="W363">
        <v>12.473754719308999</v>
      </c>
      <c r="X363">
        <v>23.837452222095401</v>
      </c>
      <c r="Y363">
        <v>38.9636498123891</v>
      </c>
      <c r="Z363">
        <v>7.4859522904184201</v>
      </c>
      <c r="AA363">
        <v>228.67395832431399</v>
      </c>
      <c r="AB363">
        <v>11.5774193961322</v>
      </c>
      <c r="AC363">
        <v>300.041280978278</v>
      </c>
      <c r="AD363">
        <v>2.6599176531639599</v>
      </c>
      <c r="AE363">
        <v>9.9588037555664783</v>
      </c>
      <c r="AF363">
        <v>2.41013956952931</v>
      </c>
      <c r="AG363">
        <v>7.593209528502598</v>
      </c>
      <c r="AH363">
        <v>2.1785603538282099</v>
      </c>
      <c r="AI363">
        <v>83.472984773044985</v>
      </c>
      <c r="AJ363">
        <v>2.3032572840398502</v>
      </c>
      <c r="AK363">
        <v>2.2242095688863199</v>
      </c>
      <c r="AL363">
        <v>5.9307557237146602</v>
      </c>
      <c r="AM363">
        <v>481.67504484329601</v>
      </c>
      <c r="AN363">
        <v>12.687349281963099</v>
      </c>
      <c r="AO363">
        <v>73.404069953409106</v>
      </c>
      <c r="AP363">
        <v>3.65136171822577</v>
      </c>
      <c r="AR363">
        <v>11.094660899217001</v>
      </c>
      <c r="AS363">
        <v>1.54645781559718</v>
      </c>
      <c r="AT363">
        <f t="shared" si="17"/>
        <v>10.008516670990346</v>
      </c>
      <c r="AU363">
        <v>1.54645781559718</v>
      </c>
      <c r="AV363">
        <v>1.3097566305363699</v>
      </c>
      <c r="AW363">
        <v>0.74325050118116498</v>
      </c>
      <c r="AX363">
        <v>0.170752407803865</v>
      </c>
      <c r="AZ363">
        <v>87030.436782227305</v>
      </c>
      <c r="BA363">
        <v>67954.978836784896</v>
      </c>
      <c r="BB363">
        <v>755575.45982285996</v>
      </c>
      <c r="BC363" s="47">
        <v>1765821.0227907801</v>
      </c>
      <c r="BD363" s="1" t="s">
        <v>1083</v>
      </c>
      <c r="BE363" s="59"/>
      <c r="BF363" t="s">
        <v>1247</v>
      </c>
      <c r="BH363" s="51"/>
      <c r="BI363" s="51"/>
    </row>
    <row r="364" spans="1:61" x14ac:dyDescent="0.25">
      <c r="A364">
        <v>772</v>
      </c>
      <c r="B364" t="s">
        <v>365</v>
      </c>
      <c r="C364">
        <v>29.69</v>
      </c>
      <c r="D364">
        <v>69.69</v>
      </c>
      <c r="E364">
        <v>40</v>
      </c>
      <c r="F364">
        <v>950000</v>
      </c>
      <c r="G364">
        <v>2.20289435026304</v>
      </c>
      <c r="H364">
        <v>10.227903459021199</v>
      </c>
      <c r="I364">
        <v>1.2014187697013601</v>
      </c>
      <c r="J364">
        <v>41.6819019126794</v>
      </c>
      <c r="K364">
        <v>12474.1678100933</v>
      </c>
      <c r="L364">
        <v>2.47178821656426</v>
      </c>
      <c r="M364">
        <v>11.439217101729</v>
      </c>
      <c r="N364">
        <v>56.124271849757001</v>
      </c>
      <c r="O364">
        <v>88139.251379586698</v>
      </c>
      <c r="P364">
        <v>2.05554931385957</v>
      </c>
      <c r="Q364">
        <v>289166.85017434799</v>
      </c>
      <c r="R364">
        <v>0.39862050258955001</v>
      </c>
      <c r="S364">
        <v>110289.21533776099</v>
      </c>
      <c r="T364">
        <v>2.6340697593410898</v>
      </c>
      <c r="U364">
        <v>10000.231285633599</v>
      </c>
      <c r="V364">
        <v>5.4452238998546898</v>
      </c>
      <c r="W364">
        <v>4.1527847365912098</v>
      </c>
      <c r="X364">
        <v>25.589374183274298</v>
      </c>
      <c r="Y364">
        <v>28.008803613975701</v>
      </c>
      <c r="Z364">
        <v>18.984012344315701</v>
      </c>
      <c r="AA364">
        <v>110.635115452772</v>
      </c>
      <c r="AB364">
        <v>7.6964379549247397</v>
      </c>
      <c r="AC364">
        <v>248.329328091018</v>
      </c>
      <c r="AD364">
        <v>1.8547582854534601</v>
      </c>
      <c r="AE364">
        <v>11.09672337285256</v>
      </c>
      <c r="AF364">
        <v>1.48305703401996</v>
      </c>
      <c r="AG364">
        <v>8.4704598169255938</v>
      </c>
      <c r="AH364">
        <v>1.4977113779350999</v>
      </c>
      <c r="AI364">
        <v>92.890755594709375</v>
      </c>
      <c r="AJ364">
        <v>1.45744347554682</v>
      </c>
      <c r="AK364">
        <v>1.7082576031624199</v>
      </c>
      <c r="AL364">
        <v>3.58205379261971</v>
      </c>
      <c r="AM364">
        <v>427.95167924153202</v>
      </c>
      <c r="AN364">
        <v>8.37763828423296</v>
      </c>
      <c r="AO364">
        <v>74.096844115535703</v>
      </c>
      <c r="AP364">
        <v>2.5584689053644101</v>
      </c>
      <c r="AR364">
        <v>8.1628836204121793</v>
      </c>
      <c r="AS364">
        <v>1.1628315160621401</v>
      </c>
      <c r="AT364">
        <f t="shared" si="17"/>
        <v>7.363754290499779</v>
      </c>
      <c r="AU364">
        <v>1.1628315160621401</v>
      </c>
      <c r="AV364">
        <v>1.3112395150351599</v>
      </c>
      <c r="AW364">
        <v>0.467520766968818</v>
      </c>
      <c r="AX364">
        <v>0.37616144307182198</v>
      </c>
      <c r="AZ364">
        <v>74922.204467066695</v>
      </c>
      <c r="BA364">
        <v>58285.811494698697</v>
      </c>
      <c r="BB364">
        <v>648314.54220419202</v>
      </c>
      <c r="BC364" s="47">
        <v>1129299.19923641</v>
      </c>
      <c r="BD364" s="1" t="s">
        <v>1082</v>
      </c>
      <c r="BE364" s="59"/>
      <c r="BF364" t="s">
        <v>1247</v>
      </c>
      <c r="BH364" s="51"/>
      <c r="BI364" s="51"/>
    </row>
    <row r="365" spans="1:61" x14ac:dyDescent="0.25">
      <c r="A365">
        <v>773</v>
      </c>
      <c r="B365" t="s">
        <v>366</v>
      </c>
      <c r="C365">
        <v>54.548999999999999</v>
      </c>
      <c r="D365">
        <v>69.69</v>
      </c>
      <c r="E365">
        <v>15.141</v>
      </c>
      <c r="F365">
        <v>950000</v>
      </c>
      <c r="G365">
        <v>51.272682474454598</v>
      </c>
      <c r="H365">
        <v>3.7145658913894</v>
      </c>
      <c r="I365">
        <v>33.718487427886402</v>
      </c>
      <c r="J365">
        <v>16.49163021227</v>
      </c>
      <c r="K365">
        <v>5536.0499995556102</v>
      </c>
      <c r="L365">
        <v>9.5055813693836093</v>
      </c>
      <c r="M365">
        <v>3613.8392203446101</v>
      </c>
      <c r="N365">
        <v>2.1982622287217701</v>
      </c>
      <c r="O365">
        <v>129262.77336318301</v>
      </c>
      <c r="P365">
        <v>2.2541934789917799</v>
      </c>
      <c r="Q365">
        <v>252989.40020877501</v>
      </c>
      <c r="R365">
        <v>0.64455165913547896</v>
      </c>
      <c r="S365">
        <v>96078.159383526101</v>
      </c>
      <c r="T365">
        <v>2.7269644098555599</v>
      </c>
      <c r="U365">
        <v>4596.0843397372901</v>
      </c>
      <c r="V365">
        <v>16.946463109893202</v>
      </c>
      <c r="W365">
        <v>1558.0582860008799</v>
      </c>
      <c r="X365">
        <v>3.2375815520184901</v>
      </c>
      <c r="Y365">
        <v>164.51763894984799</v>
      </c>
      <c r="Z365">
        <v>2.03267180231631</v>
      </c>
      <c r="AA365">
        <v>19532.5276967221</v>
      </c>
      <c r="AB365">
        <v>2.5402821466319798</v>
      </c>
      <c r="AC365">
        <v>353.16010686851399</v>
      </c>
      <c r="AD365">
        <v>1.8371488713133699</v>
      </c>
      <c r="AE365">
        <v>4.107192926151499</v>
      </c>
      <c r="AF365">
        <v>1.71156332321177</v>
      </c>
      <c r="AG365">
        <v>3.1495480952779991</v>
      </c>
      <c r="AH365">
        <v>1.86403913992033</v>
      </c>
      <c r="AI365">
        <v>34.449849365165569</v>
      </c>
      <c r="AJ365">
        <v>1.8793552079687901</v>
      </c>
      <c r="AK365">
        <v>4.2485296119290199</v>
      </c>
      <c r="AL365">
        <v>3.9569816959603301</v>
      </c>
      <c r="AM365">
        <v>248.849547554054</v>
      </c>
      <c r="AN365">
        <v>18.880831702217399</v>
      </c>
      <c r="AO365">
        <v>31.3070049800913</v>
      </c>
      <c r="AP365">
        <v>4.52000036839571</v>
      </c>
      <c r="AR365">
        <v>31.079545686045002</v>
      </c>
      <c r="AS365">
        <v>1.7791568611314099</v>
      </c>
      <c r="AT365">
        <f t="shared" si="17"/>
        <v>28.036922800185842</v>
      </c>
      <c r="AU365">
        <v>1.7791568611314099</v>
      </c>
      <c r="AV365">
        <v>1.30475857166596</v>
      </c>
      <c r="AW365">
        <v>1.09377018600523</v>
      </c>
      <c r="AX365">
        <v>0.27809741350735601</v>
      </c>
      <c r="AZ365">
        <v>24316.928749773098</v>
      </c>
      <c r="BA365">
        <v>19017.0082544121</v>
      </c>
      <c r="BB365">
        <v>210284.518208252</v>
      </c>
      <c r="BC365" s="47">
        <v>1405821.3852171099</v>
      </c>
      <c r="BD365" s="1" t="s">
        <v>1082</v>
      </c>
      <c r="BE365" s="59"/>
      <c r="BF365" t="s">
        <v>1248</v>
      </c>
      <c r="BH365" s="51"/>
      <c r="BI365" s="51"/>
    </row>
    <row r="366" spans="1:61" x14ac:dyDescent="0.25">
      <c r="A366">
        <v>774</v>
      </c>
      <c r="B366" t="s">
        <v>367</v>
      </c>
      <c r="C366">
        <v>38.637</v>
      </c>
      <c r="D366">
        <v>69.69</v>
      </c>
      <c r="E366">
        <v>31.053000000000001</v>
      </c>
      <c r="F366">
        <v>950000</v>
      </c>
      <c r="G366">
        <v>2.3208846737699398</v>
      </c>
      <c r="H366">
        <v>11.5023100167663</v>
      </c>
      <c r="I366">
        <v>1.5784833620941201</v>
      </c>
      <c r="J366">
        <v>41.975700152583201</v>
      </c>
      <c r="K366">
        <v>9618.3801324887409</v>
      </c>
      <c r="L366">
        <v>10.3523042037744</v>
      </c>
      <c r="M366">
        <v>22.079740306608901</v>
      </c>
      <c r="N366">
        <v>30.424361942799798</v>
      </c>
      <c r="O366">
        <v>87408.450296810406</v>
      </c>
      <c r="P366">
        <v>2.8514554591304999</v>
      </c>
      <c r="Q366">
        <v>288133.71051067201</v>
      </c>
      <c r="R366">
        <v>0.45183861057416003</v>
      </c>
      <c r="S366">
        <v>117729.396889936</v>
      </c>
      <c r="T366">
        <v>3.6872726560231599</v>
      </c>
      <c r="U366">
        <v>8768.81964996448</v>
      </c>
      <c r="V366">
        <v>8.5008442266100808</v>
      </c>
      <c r="W366">
        <v>12.8433436533721</v>
      </c>
      <c r="X366">
        <v>16.818748763475998</v>
      </c>
      <c r="Y366">
        <v>27.888717917873102</v>
      </c>
      <c r="Z366">
        <v>12.6190160030401</v>
      </c>
      <c r="AA366">
        <v>172.29885846159601</v>
      </c>
      <c r="AB366">
        <v>7.1338288603300004</v>
      </c>
      <c r="AC366">
        <v>280.67099911388698</v>
      </c>
      <c r="AD366">
        <v>2.3823092626014502</v>
      </c>
      <c r="AE366">
        <v>9.849039828440036</v>
      </c>
      <c r="AF366">
        <v>1.7167233745278101</v>
      </c>
      <c r="AG366">
        <v>7.5337761525957863</v>
      </c>
      <c r="AH366">
        <v>1.66123489287444</v>
      </c>
      <c r="AI366">
        <v>82.461835639261537</v>
      </c>
      <c r="AJ366">
        <v>1.74963135839674</v>
      </c>
      <c r="AK366">
        <v>2.1030489861341302</v>
      </c>
      <c r="AL366">
        <v>4.4450706506509796</v>
      </c>
      <c r="AM366">
        <v>487.78961779569403</v>
      </c>
      <c r="AN366">
        <v>9.0413767229889004</v>
      </c>
      <c r="AO366">
        <v>74.689024837812298</v>
      </c>
      <c r="AP366">
        <v>2.30866362937223</v>
      </c>
      <c r="AR366">
        <v>10.3061686067936</v>
      </c>
      <c r="AS366">
        <v>0.96126567176213895</v>
      </c>
      <c r="AT366">
        <f t="shared" si="17"/>
        <v>9.2972161341506894</v>
      </c>
      <c r="AU366">
        <v>0.96126567176213895</v>
      </c>
      <c r="AV366">
        <v>1.30720837799103</v>
      </c>
      <c r="AW366">
        <v>0.60907737559527997</v>
      </c>
      <c r="AX366">
        <v>0.145666083064211</v>
      </c>
      <c r="AZ366">
        <v>64714.963393341699</v>
      </c>
      <c r="BA366">
        <v>50473.859838444703</v>
      </c>
      <c r="BB366">
        <v>558398.15525603399</v>
      </c>
      <c r="BC366" s="47">
        <v>1241621.71687424</v>
      </c>
      <c r="BD366" s="1" t="s">
        <v>1082</v>
      </c>
      <c r="BE366" s="59"/>
      <c r="BF366" t="s">
        <v>1247</v>
      </c>
      <c r="BH366" s="51"/>
      <c r="BI366" s="51"/>
    </row>
    <row r="367" spans="1:61" x14ac:dyDescent="0.25">
      <c r="A367">
        <v>775</v>
      </c>
      <c r="B367" t="s">
        <v>368</v>
      </c>
      <c r="C367">
        <v>45.606000000000002</v>
      </c>
      <c r="D367">
        <v>69.69</v>
      </c>
      <c r="E367">
        <v>24.085000000000001</v>
      </c>
      <c r="F367">
        <v>950000</v>
      </c>
      <c r="G367">
        <v>2.1618351952453301</v>
      </c>
      <c r="H367">
        <v>14.1441709555841</v>
      </c>
      <c r="I367">
        <v>5.2105582727575301</v>
      </c>
      <c r="J367">
        <v>27.424826700338301</v>
      </c>
      <c r="K367">
        <v>68955.111569340894</v>
      </c>
      <c r="L367">
        <v>2.0088100813668301</v>
      </c>
      <c r="M367">
        <v>105.179009236026</v>
      </c>
      <c r="N367">
        <v>28.456610161608701</v>
      </c>
      <c r="O367">
        <v>106357.12869221999</v>
      </c>
      <c r="P367">
        <v>1.8077642546197601</v>
      </c>
      <c r="Q367">
        <v>292324.41601507302</v>
      </c>
      <c r="R367">
        <v>0.50978138350076396</v>
      </c>
      <c r="S367">
        <v>4418.8871216951902</v>
      </c>
      <c r="T367">
        <v>16.7093058547505</v>
      </c>
      <c r="U367">
        <v>16974.8277519933</v>
      </c>
      <c r="V367">
        <v>6.9621421421162202</v>
      </c>
      <c r="W367">
        <v>42.847637361802803</v>
      </c>
      <c r="X367">
        <v>10.959834565362</v>
      </c>
      <c r="Y367">
        <v>10.501317976290901</v>
      </c>
      <c r="Z367">
        <v>13.8715406794103</v>
      </c>
      <c r="AA367">
        <v>921.76386097848797</v>
      </c>
      <c r="AB367">
        <v>22.041348613212602</v>
      </c>
      <c r="AC367">
        <v>12.725380970628001</v>
      </c>
      <c r="AD367">
        <v>9.3755559273413294</v>
      </c>
      <c r="AE367">
        <v>10.157590912917234</v>
      </c>
      <c r="AF367">
        <v>2.4411962974855701</v>
      </c>
      <c r="AG367">
        <v>7.7517306864916247</v>
      </c>
      <c r="AH367">
        <v>2.4899667161077201</v>
      </c>
      <c r="AI367">
        <v>85.784094695254367</v>
      </c>
      <c r="AJ367">
        <v>2.5164834206778299</v>
      </c>
      <c r="AK367">
        <v>0.26835782936514602</v>
      </c>
      <c r="AL367">
        <v>17.916325742567398</v>
      </c>
      <c r="AM367">
        <v>13.429157720862801</v>
      </c>
      <c r="AN367">
        <v>63.887562388164497</v>
      </c>
      <c r="AO367">
        <v>18.1714933178758</v>
      </c>
      <c r="AP367">
        <v>6.4955429289844702</v>
      </c>
      <c r="AR367">
        <v>0.45358580519397901</v>
      </c>
      <c r="AS367">
        <v>8.1425499945225095</v>
      </c>
      <c r="AT367">
        <f t="shared" si="17"/>
        <v>0.40918069819771657</v>
      </c>
      <c r="AU367">
        <v>8.1425499945225095</v>
      </c>
      <c r="AV367">
        <v>1.3101696593969601</v>
      </c>
      <c r="AW367">
        <v>0.65234728888319105</v>
      </c>
      <c r="AX367">
        <v>0.28391096022647</v>
      </c>
      <c r="AZ367">
        <v>60424.221069022999</v>
      </c>
      <c r="BA367">
        <v>47032.513783014903</v>
      </c>
      <c r="BB367">
        <v>526717.413438324</v>
      </c>
      <c r="BC367" s="47">
        <v>50950.702085913101</v>
      </c>
      <c r="BD367" s="1" t="s">
        <v>1082</v>
      </c>
      <c r="BE367" s="59"/>
      <c r="BF367" t="s">
        <v>1248</v>
      </c>
      <c r="BH367" s="51"/>
      <c r="BI367" s="51"/>
    </row>
    <row r="368" spans="1:61" x14ac:dyDescent="0.25">
      <c r="A368">
        <v>776</v>
      </c>
      <c r="B368" t="s">
        <v>369</v>
      </c>
      <c r="C368">
        <v>29.689</v>
      </c>
      <c r="D368">
        <v>47.695999999999998</v>
      </c>
      <c r="E368">
        <v>18.006</v>
      </c>
      <c r="F368">
        <v>950000</v>
      </c>
      <c r="G368">
        <v>46.878654283109398</v>
      </c>
      <c r="H368">
        <v>4.2047395587482699</v>
      </c>
      <c r="I368">
        <v>32.084267083252499</v>
      </c>
      <c r="J368">
        <v>12.273311750487199</v>
      </c>
      <c r="K368">
        <v>13420.078089678</v>
      </c>
      <c r="L368">
        <v>6.3965827123699102</v>
      </c>
      <c r="M368">
        <v>3355.7015958178399</v>
      </c>
      <c r="N368">
        <v>2.3684447320505502</v>
      </c>
      <c r="O368">
        <v>131393.859047782</v>
      </c>
      <c r="P368">
        <v>2.8806930926854299</v>
      </c>
      <c r="Q368">
        <v>253696.27590970599</v>
      </c>
      <c r="R368">
        <v>0.58819943362164495</v>
      </c>
      <c r="S368">
        <v>86249.023083360502</v>
      </c>
      <c r="T368">
        <v>3.3313274662839598</v>
      </c>
      <c r="U368">
        <v>5476.69685077141</v>
      </c>
      <c r="V368">
        <v>10.2642408535228</v>
      </c>
      <c r="W368">
        <v>1536.45781472928</v>
      </c>
      <c r="X368">
        <v>3.80721436071526</v>
      </c>
      <c r="Y368">
        <v>163.01994196778099</v>
      </c>
      <c r="Z368">
        <v>2.8454471134327401</v>
      </c>
      <c r="AA368">
        <v>15627.941817032101</v>
      </c>
      <c r="AB368">
        <v>2.5777020595677902</v>
      </c>
      <c r="AC368">
        <v>316.01695944410397</v>
      </c>
      <c r="AD368">
        <v>2.0976809430393901</v>
      </c>
      <c r="AE368">
        <v>4.3378806758090169</v>
      </c>
      <c r="AF368">
        <v>2.1876861427723502</v>
      </c>
      <c r="AG368">
        <v>3.3615757905827248</v>
      </c>
      <c r="AH368">
        <v>2.22551638025132</v>
      </c>
      <c r="AI368">
        <v>36.254326820949281</v>
      </c>
      <c r="AJ368">
        <v>2.1364276467232899</v>
      </c>
      <c r="AK368">
        <v>4.3264749686455897</v>
      </c>
      <c r="AL368">
        <v>3.4175863090160301</v>
      </c>
      <c r="AM368">
        <v>239.30795397910799</v>
      </c>
      <c r="AN368">
        <v>16.1887906258812</v>
      </c>
      <c r="AO368">
        <v>26.095480693043601</v>
      </c>
      <c r="AP368">
        <v>5.5378120484137803</v>
      </c>
      <c r="AR368">
        <v>26.334774451201302</v>
      </c>
      <c r="AS368">
        <v>0.89077502065851799</v>
      </c>
      <c r="AT368">
        <f t="shared" si="17"/>
        <v>23.756654801429786</v>
      </c>
      <c r="AU368">
        <v>0.89077502065851799</v>
      </c>
      <c r="AV368">
        <v>1.29080262767337</v>
      </c>
      <c r="AW368">
        <v>0.99946730484662505</v>
      </c>
      <c r="AX368">
        <v>-6.4877974737656996E-2</v>
      </c>
      <c r="AZ368">
        <v>30314.431381254501</v>
      </c>
      <c r="BA368">
        <v>23967.977819678399</v>
      </c>
      <c r="BB368">
        <v>261304.50536880601</v>
      </c>
      <c r="BC368" s="47">
        <v>1485999.7886168801</v>
      </c>
      <c r="BD368" s="1" t="s">
        <v>1082</v>
      </c>
      <c r="BE368" s="59"/>
      <c r="BF368" t="s">
        <v>1247</v>
      </c>
      <c r="BH368" s="51"/>
      <c r="BI368" s="51"/>
    </row>
    <row r="369" spans="1:61" x14ac:dyDescent="0.25">
      <c r="A369">
        <v>777</v>
      </c>
      <c r="B369" t="s">
        <v>370</v>
      </c>
      <c r="C369">
        <v>34.454999999999998</v>
      </c>
      <c r="D369">
        <v>50.482999999999997</v>
      </c>
      <c r="E369">
        <v>16.029</v>
      </c>
      <c r="F369">
        <v>950000</v>
      </c>
      <c r="G369">
        <v>17.648995864019501</v>
      </c>
      <c r="H369">
        <v>7.2667317152574702</v>
      </c>
      <c r="I369">
        <v>17.9865354641198</v>
      </c>
      <c r="J369">
        <v>17.048584524866801</v>
      </c>
      <c r="K369">
        <v>57031.004273038001</v>
      </c>
      <c r="L369">
        <v>2.6747590358830302</v>
      </c>
      <c r="M369">
        <v>1222.7352918215599</v>
      </c>
      <c r="N369">
        <v>8.4193600127480206</v>
      </c>
      <c r="O369">
        <v>118530.766498693</v>
      </c>
      <c r="P369">
        <v>4.1212302005466803</v>
      </c>
      <c r="Q369">
        <v>276283.85075255297</v>
      </c>
      <c r="R369">
        <v>0.617540227194464</v>
      </c>
      <c r="S369">
        <v>20688.856675337702</v>
      </c>
      <c r="T369">
        <v>5.3506694722352499</v>
      </c>
      <c r="U369">
        <v>15309.8449341948</v>
      </c>
      <c r="V369">
        <v>6.4489961799150501</v>
      </c>
      <c r="W369">
        <v>508.61349622558402</v>
      </c>
      <c r="X369">
        <v>8.8734987175932893</v>
      </c>
      <c r="Y369">
        <v>112.531901600233</v>
      </c>
      <c r="Z369">
        <v>19.355923897430099</v>
      </c>
      <c r="AA369">
        <v>6493.2495436356803</v>
      </c>
      <c r="AB369">
        <v>9.7599959491777</v>
      </c>
      <c r="AC369">
        <v>91.006569191786596</v>
      </c>
      <c r="AD369">
        <v>2.19139172553131</v>
      </c>
      <c r="AE369">
        <v>10.749780726580136</v>
      </c>
      <c r="AF369">
        <v>1.2907226052870799</v>
      </c>
      <c r="AG369">
        <v>8.2144533044309114</v>
      </c>
      <c r="AH369">
        <v>1.36513877788904</v>
      </c>
      <c r="AI369">
        <v>90.189048602428187</v>
      </c>
      <c r="AJ369">
        <v>1.2567316254162999</v>
      </c>
      <c r="AK369">
        <v>1.2895114801376999</v>
      </c>
      <c r="AL369">
        <v>6.1907442820982803</v>
      </c>
      <c r="AM369">
        <v>32.6212307684888</v>
      </c>
      <c r="AN369">
        <v>47.3337109663738</v>
      </c>
      <c r="AO369">
        <v>18.073428470899501</v>
      </c>
      <c r="AP369">
        <v>5.5513019925457696</v>
      </c>
      <c r="AR369">
        <v>3.0798126347913501</v>
      </c>
      <c r="AS369">
        <v>2.05154996434909</v>
      </c>
      <c r="AT369">
        <f t="shared" si="17"/>
        <v>2.7783053829983522</v>
      </c>
      <c r="AU369">
        <v>2.05154996434909</v>
      </c>
      <c r="AV369">
        <v>1.309601045053</v>
      </c>
      <c r="AW369">
        <v>0.64417947145267995</v>
      </c>
      <c r="AX369">
        <v>0.37824610727643498</v>
      </c>
      <c r="AZ369">
        <v>72008.780080574506</v>
      </c>
      <c r="BA369">
        <v>56115.956394623201</v>
      </c>
      <c r="BB369">
        <v>623270.51536479197</v>
      </c>
      <c r="BC369" s="47">
        <v>409254.22779571603</v>
      </c>
      <c r="BD369" s="1" t="s">
        <v>1082</v>
      </c>
      <c r="BE369" s="59"/>
      <c r="BF369" t="s">
        <v>1248</v>
      </c>
      <c r="BH369" s="51"/>
      <c r="BI369" s="51"/>
    </row>
    <row r="370" spans="1:61" x14ac:dyDescent="0.25">
      <c r="A370">
        <v>779</v>
      </c>
      <c r="B370" t="s">
        <v>371</v>
      </c>
      <c r="C370">
        <v>43.978999999999999</v>
      </c>
      <c r="D370">
        <v>60.24</v>
      </c>
      <c r="E370">
        <v>16.260999999999999</v>
      </c>
      <c r="F370">
        <v>950000</v>
      </c>
      <c r="G370">
        <v>2.47070664399061</v>
      </c>
      <c r="H370">
        <v>16.670916983115401</v>
      </c>
      <c r="I370">
        <v>5.5631335754901299</v>
      </c>
      <c r="J370">
        <v>33.439835308375997</v>
      </c>
      <c r="K370">
        <v>67454.538929526097</v>
      </c>
      <c r="L370">
        <v>2.36684861791153</v>
      </c>
      <c r="M370">
        <v>101.522253637872</v>
      </c>
      <c r="N370">
        <v>33.3837196585526</v>
      </c>
      <c r="O370">
        <v>107377.65660807599</v>
      </c>
      <c r="P370">
        <v>1.8702643766745699</v>
      </c>
      <c r="Q370">
        <v>290386.57060635497</v>
      </c>
      <c r="R370">
        <v>0.61131241683684101</v>
      </c>
      <c r="S370">
        <v>3083.4013939954498</v>
      </c>
      <c r="T370">
        <v>5.1850145172497299</v>
      </c>
      <c r="U370">
        <v>20756.486458230898</v>
      </c>
      <c r="V370">
        <v>7.0259693227062598</v>
      </c>
      <c r="W370">
        <v>17.105570968946399</v>
      </c>
      <c r="X370">
        <v>21.930606424259398</v>
      </c>
      <c r="Y370">
        <v>586.41701740185601</v>
      </c>
      <c r="Z370">
        <v>5.9438277018400596</v>
      </c>
      <c r="AA370">
        <v>796.72863335954196</v>
      </c>
      <c r="AB370">
        <v>11.008794739092901</v>
      </c>
      <c r="AC370">
        <v>7.3645081524110001</v>
      </c>
      <c r="AD370">
        <v>3.5930933553581599</v>
      </c>
      <c r="AE370">
        <v>12.28115549282721</v>
      </c>
      <c r="AF370">
        <v>1.0677097471233601</v>
      </c>
      <c r="AG370">
        <v>9.3604784087290955</v>
      </c>
      <c r="AH370">
        <v>1.05610104337801</v>
      </c>
      <c r="AI370">
        <v>103.36392788099772</v>
      </c>
      <c r="AJ370">
        <v>1.07806926295131</v>
      </c>
      <c r="AK370">
        <v>0.118696286091464</v>
      </c>
      <c r="AL370">
        <v>17.312353024103199</v>
      </c>
      <c r="AM370">
        <v>6.3770436617573898</v>
      </c>
      <c r="AN370">
        <v>118.06602581478199</v>
      </c>
      <c r="AO370">
        <v>28.1418656634965</v>
      </c>
      <c r="AP370">
        <v>3.4972316007111699</v>
      </c>
      <c r="AR370">
        <v>0.21722935225133799</v>
      </c>
      <c r="AS370">
        <v>3.85639978222645</v>
      </c>
      <c r="AT370">
        <f t="shared" si="17"/>
        <v>0.19596305044252316</v>
      </c>
      <c r="AU370">
        <v>3.85639978222645</v>
      </c>
      <c r="AV370">
        <v>1.31225610930366</v>
      </c>
      <c r="AW370">
        <v>0.648877816560676</v>
      </c>
      <c r="AX370">
        <v>0.21852377227047901</v>
      </c>
      <c r="AZ370">
        <v>67516.123139362404</v>
      </c>
      <c r="BA370">
        <v>52513.3799913127</v>
      </c>
      <c r="BB370">
        <v>586589.532845843</v>
      </c>
      <c r="BC370" s="47">
        <v>27236.868760556201</v>
      </c>
      <c r="BD370" s="1" t="s">
        <v>1082</v>
      </c>
      <c r="BE370" s="59"/>
      <c r="BF370" t="s">
        <v>1248</v>
      </c>
      <c r="BH370" s="51"/>
      <c r="BI370" s="51"/>
    </row>
    <row r="371" spans="1:61" x14ac:dyDescent="0.25">
      <c r="BD371" s="1"/>
      <c r="BH371" s="51"/>
      <c r="BI371" s="51"/>
    </row>
    <row r="372" spans="1:61" x14ac:dyDescent="0.25">
      <c r="A372">
        <v>7</v>
      </c>
      <c r="B372" t="s">
        <v>372</v>
      </c>
      <c r="C372">
        <v>30.027999999999999</v>
      </c>
      <c r="D372">
        <v>70.028000000000006</v>
      </c>
      <c r="E372">
        <v>40</v>
      </c>
      <c r="F372">
        <v>950000</v>
      </c>
      <c r="G372">
        <v>1858.2594677842801</v>
      </c>
      <c r="H372">
        <v>0.69450166911429201</v>
      </c>
      <c r="I372">
        <v>40.854664679572998</v>
      </c>
      <c r="J372">
        <v>7.4266472393418397</v>
      </c>
      <c r="K372">
        <v>3946.6707721101502</v>
      </c>
      <c r="L372">
        <v>0.497674131591401</v>
      </c>
      <c r="M372">
        <v>87.234056392110006</v>
      </c>
      <c r="N372">
        <v>3.0003818970057599</v>
      </c>
      <c r="O372">
        <v>163147.02597593999</v>
      </c>
      <c r="P372">
        <v>0.60286179165889897</v>
      </c>
      <c r="Q372">
        <v>216533.04306009199</v>
      </c>
      <c r="R372">
        <v>0.39862050258955001</v>
      </c>
      <c r="S372">
        <v>88321.310963916199</v>
      </c>
      <c r="T372">
        <v>0.54220272961501803</v>
      </c>
      <c r="U372">
        <v>714.97376644480096</v>
      </c>
      <c r="V372">
        <v>18.373568673155301</v>
      </c>
      <c r="W372">
        <v>277.63194013801399</v>
      </c>
      <c r="X372">
        <v>3.6700420228727002</v>
      </c>
      <c r="Y372">
        <v>2522.5817256222199</v>
      </c>
      <c r="Z372">
        <v>0.651991954537536</v>
      </c>
      <c r="AA372">
        <v>41741.653938154297</v>
      </c>
      <c r="AB372">
        <v>0.94471755830398996</v>
      </c>
      <c r="AC372">
        <v>3667.7909583524302</v>
      </c>
      <c r="AD372">
        <v>0.39906673652718999</v>
      </c>
      <c r="AE372">
        <v>7.4849856490708262E-3</v>
      </c>
      <c r="AF372">
        <v>10.128758647658501</v>
      </c>
      <c r="AG372">
        <v>3.4371415114897625</v>
      </c>
      <c r="AH372">
        <v>0.79289955204546103</v>
      </c>
      <c r="AI372">
        <v>6.4792357596770614E-2</v>
      </c>
      <c r="AJ372">
        <v>3.7441487692436799</v>
      </c>
      <c r="AK372">
        <v>73.634987326557507</v>
      </c>
      <c r="AL372">
        <v>0.629601869357162</v>
      </c>
      <c r="AM372">
        <v>0.519144269037072</v>
      </c>
      <c r="AN372">
        <v>241.387614479419</v>
      </c>
      <c r="AO372">
        <v>2.8161195797465499</v>
      </c>
      <c r="AP372">
        <v>4.3191321491614003</v>
      </c>
      <c r="AR372">
        <v>296.414637652529</v>
      </c>
      <c r="AS372">
        <v>0.57048016585431605</v>
      </c>
      <c r="AT372">
        <f t="shared" si="17"/>
        <v>267.39626108629153</v>
      </c>
      <c r="AU372">
        <v>0.57048016585431605</v>
      </c>
      <c r="AV372">
        <v>2.1773632156569999E-3</v>
      </c>
      <c r="AW372">
        <v>10.095742358827</v>
      </c>
      <c r="AX372">
        <v>6.7947054017021002E-2</v>
      </c>
      <c r="AZ372">
        <v>48.856937944101098</v>
      </c>
      <c r="BA372">
        <v>22921.2929461809</v>
      </c>
      <c r="BB372">
        <v>438.22599892444498</v>
      </c>
      <c r="BC372" s="47">
        <v>16239674.140734499</v>
      </c>
      <c r="BD372" s="1" t="s">
        <v>1083</v>
      </c>
      <c r="BH372" s="51"/>
      <c r="BI372" s="51"/>
    </row>
    <row r="373" spans="1:61" x14ac:dyDescent="0.25">
      <c r="A373">
        <v>8</v>
      </c>
      <c r="B373" t="s">
        <v>373</v>
      </c>
      <c r="C373">
        <v>30.027000000000001</v>
      </c>
      <c r="D373">
        <v>70.027000000000001</v>
      </c>
      <c r="E373">
        <v>40</v>
      </c>
      <c r="F373">
        <v>950000</v>
      </c>
      <c r="G373">
        <v>1953.84509487835</v>
      </c>
      <c r="H373">
        <v>0.92962400734024597</v>
      </c>
      <c r="I373">
        <v>33.437009117348701</v>
      </c>
      <c r="J373">
        <v>9.0150523685915296</v>
      </c>
      <c r="K373">
        <v>3761.30088421353</v>
      </c>
      <c r="L373">
        <v>0.77357321439307203</v>
      </c>
      <c r="M373">
        <v>94.380006705653102</v>
      </c>
      <c r="N373">
        <v>1.7671042411139899</v>
      </c>
      <c r="O373">
        <v>164032.82825869301</v>
      </c>
      <c r="P373">
        <v>0.82052319422272701</v>
      </c>
      <c r="Q373">
        <v>215277.22626379601</v>
      </c>
      <c r="R373">
        <v>0.39862050258955001</v>
      </c>
      <c r="S373">
        <v>89314.931100471294</v>
      </c>
      <c r="T373">
        <v>0.85235250425507902</v>
      </c>
      <c r="U373" t="s">
        <v>645</v>
      </c>
      <c r="V373">
        <v>19.406581816855699</v>
      </c>
      <c r="W373">
        <v>312.31223994529898</v>
      </c>
      <c r="X373">
        <v>3.36558238282915</v>
      </c>
      <c r="Y373">
        <v>2645.0837652863402</v>
      </c>
      <c r="Z373">
        <v>0.793954826446438</v>
      </c>
      <c r="AA373">
        <v>41886.338681758003</v>
      </c>
      <c r="AB373">
        <v>1.1030761858619</v>
      </c>
      <c r="AC373">
        <v>4075.6243186175898</v>
      </c>
      <c r="AD373">
        <v>0.43343367630059199</v>
      </c>
      <c r="AE373">
        <v>1.2095228784831541E-2</v>
      </c>
      <c r="AF373">
        <v>21.450193730427198</v>
      </c>
      <c r="AG373">
        <v>3.8178606035259923</v>
      </c>
      <c r="AH373">
        <v>0.64984705482792104</v>
      </c>
      <c r="AI373">
        <v>8.5405091192464172E-2</v>
      </c>
      <c r="AJ373">
        <v>4.1539108937800897</v>
      </c>
      <c r="AK373">
        <v>97.317982065848199</v>
      </c>
      <c r="AL373">
        <v>0.83403049619815905</v>
      </c>
      <c r="AM373" t="s">
        <v>377</v>
      </c>
      <c r="AN373">
        <v>357.200386393889</v>
      </c>
      <c r="AO373">
        <v>2.6401476845832601</v>
      </c>
      <c r="AP373">
        <v>4.7382379133892698</v>
      </c>
      <c r="AR373">
        <v>296.61110539487402</v>
      </c>
      <c r="AS373">
        <v>0.54604751799018103</v>
      </c>
      <c r="AT373">
        <f t="shared" si="17"/>
        <v>267.57349504525922</v>
      </c>
      <c r="AU373">
        <v>0.54604751799018103</v>
      </c>
      <c r="AV373">
        <v>3.1681551157079998E-3</v>
      </c>
      <c r="AW373">
        <v>21.620440989266001</v>
      </c>
      <c r="AX373">
        <v>6.1658927086799001E-2</v>
      </c>
      <c r="AZ373">
        <v>81.651118200442298</v>
      </c>
      <c r="BA373">
        <v>26330.441506171599</v>
      </c>
      <c r="BB373">
        <v>597.33500573179197</v>
      </c>
      <c r="BC373" s="47">
        <v>18663076.686125498</v>
      </c>
      <c r="BD373" s="1" t="s">
        <v>1083</v>
      </c>
      <c r="BH373" s="51"/>
      <c r="BI373" s="51"/>
    </row>
    <row r="374" spans="1:61" x14ac:dyDescent="0.25">
      <c r="A374">
        <v>96</v>
      </c>
      <c r="B374" t="s">
        <v>374</v>
      </c>
      <c r="C374">
        <v>30.027999999999999</v>
      </c>
      <c r="D374">
        <v>70.028000000000006</v>
      </c>
      <c r="E374">
        <v>40</v>
      </c>
      <c r="F374">
        <v>950000</v>
      </c>
      <c r="G374">
        <v>1740.6994901646699</v>
      </c>
      <c r="H374">
        <v>0.98553044209983998</v>
      </c>
      <c r="I374">
        <v>45.051283773372099</v>
      </c>
      <c r="J374">
        <v>8.4500535230951392</v>
      </c>
      <c r="K374">
        <v>4292.8471684371898</v>
      </c>
      <c r="L374">
        <v>0.58530050916117804</v>
      </c>
      <c r="M374">
        <v>85.303669525699604</v>
      </c>
      <c r="N374">
        <v>1.5113681742164</v>
      </c>
      <c r="O374">
        <v>165825.65199083899</v>
      </c>
      <c r="P374">
        <v>0.68126479934721595</v>
      </c>
      <c r="Q374">
        <v>215867.35562762801</v>
      </c>
      <c r="R374">
        <v>0.39862050258955001</v>
      </c>
      <c r="S374">
        <v>88044.212281487198</v>
      </c>
      <c r="T374">
        <v>0.60993602704014505</v>
      </c>
      <c r="U374">
        <v>490.98504137270299</v>
      </c>
      <c r="V374">
        <v>22.279048072703301</v>
      </c>
      <c r="W374">
        <v>309.24657376193602</v>
      </c>
      <c r="X374">
        <v>3.3876635979850902</v>
      </c>
      <c r="Y374">
        <v>2459.8847160917999</v>
      </c>
      <c r="Z374">
        <v>0.909779078683703</v>
      </c>
      <c r="AA374">
        <v>39362.593761077602</v>
      </c>
      <c r="AB374">
        <v>1.06677098549396</v>
      </c>
      <c r="AC374">
        <v>3561.4726871165399</v>
      </c>
      <c r="AD374">
        <v>0.51316940732676697</v>
      </c>
      <c r="AE374">
        <v>6.9960768066760094E-3</v>
      </c>
      <c r="AF374">
        <v>10.355918431773899</v>
      </c>
      <c r="AG374">
        <v>3.3621502982664464</v>
      </c>
      <c r="AH374">
        <v>0.91998904390593395</v>
      </c>
      <c r="AI374">
        <v>6.0766749208633501E-2</v>
      </c>
      <c r="AJ374">
        <v>3.7886473812093402</v>
      </c>
      <c r="AK374">
        <v>65.723001571330599</v>
      </c>
      <c r="AL374">
        <v>1.0350341042840701</v>
      </c>
      <c r="AM374">
        <v>0.52362012676277603</v>
      </c>
      <c r="AN374">
        <v>241.56798314659201</v>
      </c>
      <c r="AO374">
        <v>2.6142455850389101</v>
      </c>
      <c r="AP374">
        <v>4.3391061680019201</v>
      </c>
      <c r="AR374">
        <v>293.832984154992</v>
      </c>
      <c r="AS374">
        <v>0.57660879406460697</v>
      </c>
      <c r="AT374">
        <f t="shared" si="17"/>
        <v>265.06734609704267</v>
      </c>
      <c r="AU374">
        <v>0.57660879406460697</v>
      </c>
      <c r="AV374">
        <v>2.0816502620290001E-3</v>
      </c>
      <c r="AW374">
        <v>10.3637567059106</v>
      </c>
      <c r="AX374">
        <v>6.3098477275411E-2</v>
      </c>
      <c r="AZ374">
        <v>45.194244520423503</v>
      </c>
      <c r="BA374">
        <v>22184.134058804499</v>
      </c>
      <c r="BB374">
        <v>406.61800952500698</v>
      </c>
      <c r="BC374" s="47">
        <v>15589891.5153463</v>
      </c>
      <c r="BD374" s="1" t="s">
        <v>1083</v>
      </c>
      <c r="BH374" s="51"/>
      <c r="BI374" s="51"/>
    </row>
    <row r="375" spans="1:61" x14ac:dyDescent="0.25">
      <c r="A375">
        <v>97</v>
      </c>
      <c r="B375" t="s">
        <v>375</v>
      </c>
      <c r="C375">
        <v>30.027999999999999</v>
      </c>
      <c r="D375">
        <v>70.028000000000006</v>
      </c>
      <c r="E375">
        <v>40</v>
      </c>
      <c r="F375">
        <v>950000</v>
      </c>
      <c r="G375">
        <v>1487.3105608267499</v>
      </c>
      <c r="H375">
        <v>0.81337583374230904</v>
      </c>
      <c r="I375">
        <v>38.074872863255003</v>
      </c>
      <c r="J375">
        <v>7.6312675900924001</v>
      </c>
      <c r="K375">
        <v>4269.8426692884104</v>
      </c>
      <c r="L375">
        <v>0.59586190195416699</v>
      </c>
      <c r="M375">
        <v>94.103957476762105</v>
      </c>
      <c r="N375">
        <v>1.21454799461406</v>
      </c>
      <c r="O375">
        <v>163914.81251579599</v>
      </c>
      <c r="P375">
        <v>0.70386547485710405</v>
      </c>
      <c r="Q375">
        <v>216407.715560657</v>
      </c>
      <c r="R375">
        <v>0.39862050258955001</v>
      </c>
      <c r="S375">
        <v>87898.959065996096</v>
      </c>
      <c r="T375">
        <v>0.58175963610086501</v>
      </c>
      <c r="U375">
        <v>435.41036685433897</v>
      </c>
      <c r="V375">
        <v>23.4007875273435</v>
      </c>
      <c r="W375">
        <v>344.42922677266102</v>
      </c>
      <c r="X375">
        <v>3.1099787490578801</v>
      </c>
      <c r="Y375">
        <v>2590.0678085476202</v>
      </c>
      <c r="Z375">
        <v>0.80460890353539205</v>
      </c>
      <c r="AA375">
        <v>41555.455745282597</v>
      </c>
      <c r="AB375">
        <v>1.05942847391944</v>
      </c>
      <c r="AC375">
        <v>3772.2800027384801</v>
      </c>
      <c r="AD375">
        <v>0.39906673652718999</v>
      </c>
      <c r="AE375">
        <v>5.8030139535206306E-3</v>
      </c>
      <c r="AF375">
        <v>11.2472225964329</v>
      </c>
      <c r="AG375">
        <v>3.5584644023930991</v>
      </c>
      <c r="AH375">
        <v>0.80795107360167995</v>
      </c>
      <c r="AI375">
        <v>5.4575126631274125E-2</v>
      </c>
      <c r="AJ375">
        <v>4.0433110080618198</v>
      </c>
      <c r="AK375">
        <v>78.926408632263204</v>
      </c>
      <c r="AL375">
        <v>0.58207425774612098</v>
      </c>
      <c r="AM375" t="s">
        <v>200</v>
      </c>
      <c r="AN375">
        <v>356.61773145695901</v>
      </c>
      <c r="AO375">
        <v>2.2818690385595199</v>
      </c>
      <c r="AP375">
        <v>5.2592700017973701</v>
      </c>
      <c r="AR375">
        <v>294.17425590061703</v>
      </c>
      <c r="AS375">
        <v>0.56220505375404595</v>
      </c>
      <c r="AT375">
        <f t="shared" si="17"/>
        <v>265.3752080485213</v>
      </c>
      <c r="AU375">
        <v>0.56220505375404595</v>
      </c>
      <c r="AV375">
        <v>1.6317034061500001E-3</v>
      </c>
      <c r="AW375">
        <v>11.253551477145299</v>
      </c>
      <c r="AX375">
        <v>6.7516505128162999E-2</v>
      </c>
      <c r="AZ375">
        <v>38.311057428051797</v>
      </c>
      <c r="BA375">
        <v>23993.2330370399</v>
      </c>
      <c r="BB375">
        <v>373.17612102650702</v>
      </c>
      <c r="BC375" s="47">
        <v>16876307.792456899</v>
      </c>
      <c r="BD375" s="1" t="s">
        <v>1083</v>
      </c>
      <c r="BH375" s="51"/>
      <c r="BI375" s="51"/>
    </row>
    <row r="376" spans="1:61" x14ac:dyDescent="0.25">
      <c r="A376">
        <v>184</v>
      </c>
      <c r="B376" t="s">
        <v>376</v>
      </c>
      <c r="C376">
        <v>30.027999999999999</v>
      </c>
      <c r="D376">
        <v>70.028000000000006</v>
      </c>
      <c r="E376">
        <v>40</v>
      </c>
      <c r="F376">
        <v>950000</v>
      </c>
      <c r="G376">
        <v>1821.2444502518899</v>
      </c>
      <c r="H376">
        <v>0.80406645474623595</v>
      </c>
      <c r="I376">
        <v>31.948515235115099</v>
      </c>
      <c r="J376">
        <v>8.1860309699829692</v>
      </c>
      <c r="K376">
        <v>4048.97144789084</v>
      </c>
      <c r="L376">
        <v>0.72291359986569803</v>
      </c>
      <c r="M376">
        <v>99.993145880311104</v>
      </c>
      <c r="N376">
        <v>5.1253448766223402</v>
      </c>
      <c r="O376">
        <v>162426.59812611699</v>
      </c>
      <c r="P376">
        <v>0.87610235585740404</v>
      </c>
      <c r="Q376">
        <v>215492.79855456401</v>
      </c>
      <c r="R376">
        <v>0.39862050258955001</v>
      </c>
      <c r="S376">
        <v>87384.374119850298</v>
      </c>
      <c r="T376">
        <v>0.81521443204234401</v>
      </c>
      <c r="U376">
        <v>825.29268962118294</v>
      </c>
      <c r="V376">
        <v>16.741245085161399</v>
      </c>
      <c r="W376">
        <v>449.94732436294402</v>
      </c>
      <c r="X376">
        <v>2.7415073127840701</v>
      </c>
      <c r="Y376">
        <v>2785.15130691888</v>
      </c>
      <c r="Z376">
        <v>0.87318360070619705</v>
      </c>
      <c r="AA376">
        <v>44512.954188904303</v>
      </c>
      <c r="AB376">
        <v>1.0994665638232901</v>
      </c>
      <c r="AC376">
        <v>3944.41542963757</v>
      </c>
      <c r="AD376">
        <v>0.50231560828378596</v>
      </c>
      <c r="AE376">
        <v>6.01679918758306E-3</v>
      </c>
      <c r="AF376">
        <v>10.880744494056099</v>
      </c>
      <c r="AG376">
        <v>3.7193456961665983</v>
      </c>
      <c r="AH376">
        <v>0.85521667240349097</v>
      </c>
      <c r="AI376">
        <v>5.6809506713353032E-2</v>
      </c>
      <c r="AJ376">
        <v>4.1554396874277</v>
      </c>
      <c r="AK376">
        <v>89.763121460258404</v>
      </c>
      <c r="AL376">
        <v>0.79908733791953801</v>
      </c>
      <c r="AM376" t="s">
        <v>377</v>
      </c>
      <c r="AN376">
        <v>356.05047773112102</v>
      </c>
      <c r="AO376">
        <v>2.2542123390523501</v>
      </c>
      <c r="AP376">
        <v>4.9417450206665796</v>
      </c>
      <c r="AR376">
        <v>295.735111023287</v>
      </c>
      <c r="AS376">
        <v>0.54921981814927601</v>
      </c>
      <c r="AT376">
        <f t="shared" si="17"/>
        <v>266.78325870082608</v>
      </c>
      <c r="AU376">
        <v>0.54921981814927601</v>
      </c>
      <c r="AV376">
        <v>1.6165911112679999E-3</v>
      </c>
      <c r="AW376">
        <v>10.8871985993074</v>
      </c>
      <c r="AX376">
        <v>2.7055237343560001E-3</v>
      </c>
      <c r="AZ376">
        <v>40.933082220640401</v>
      </c>
      <c r="BA376">
        <v>25843.089125785398</v>
      </c>
      <c r="BB376">
        <v>400.11131591012702</v>
      </c>
      <c r="BC376" s="47">
        <v>18167971.538316399</v>
      </c>
      <c r="BD376" s="1" t="s">
        <v>1083</v>
      </c>
      <c r="BH376" s="51"/>
      <c r="BI376" s="51"/>
    </row>
    <row r="377" spans="1:61" x14ac:dyDescent="0.25">
      <c r="A377">
        <v>185</v>
      </c>
      <c r="B377" t="s">
        <v>378</v>
      </c>
      <c r="C377">
        <v>30.027000000000001</v>
      </c>
      <c r="D377">
        <v>70.027000000000001</v>
      </c>
      <c r="E377">
        <v>40</v>
      </c>
      <c r="F377">
        <v>950000</v>
      </c>
      <c r="G377">
        <v>1738.1736458078699</v>
      </c>
      <c r="H377">
        <v>1.0573168537687001</v>
      </c>
      <c r="I377">
        <v>32.744639792901999</v>
      </c>
      <c r="J377">
        <v>8.0793708184738904</v>
      </c>
      <c r="K377">
        <v>4134.2789780374396</v>
      </c>
      <c r="L377">
        <v>0.76964629319178002</v>
      </c>
      <c r="M377">
        <v>97.242277998120102</v>
      </c>
      <c r="N377">
        <v>1.36969787189265</v>
      </c>
      <c r="O377">
        <v>161463.13892513301</v>
      </c>
      <c r="P377">
        <v>0.88870789731912403</v>
      </c>
      <c r="Q377">
        <v>216866.40972009499</v>
      </c>
      <c r="R377">
        <v>0.39862050258955001</v>
      </c>
      <c r="S377">
        <v>86711.710787829594</v>
      </c>
      <c r="T377">
        <v>0.80641499256834004</v>
      </c>
      <c r="U377">
        <v>1008.6946879634301</v>
      </c>
      <c r="V377">
        <v>15.1276605792866</v>
      </c>
      <c r="W377">
        <v>456.46696543776397</v>
      </c>
      <c r="X377">
        <v>2.96176487611099</v>
      </c>
      <c r="Y377">
        <v>2716.2078514639502</v>
      </c>
      <c r="Z377">
        <v>1.02126188535739</v>
      </c>
      <c r="AA377">
        <v>44207.019196538102</v>
      </c>
      <c r="AB377">
        <v>1.1375077898870201</v>
      </c>
      <c r="AC377">
        <v>3921.9293249279799</v>
      </c>
      <c r="AD377">
        <v>0.59515340272087003</v>
      </c>
      <c r="AE377">
        <v>6.6651177209457744E-3</v>
      </c>
      <c r="AF377">
        <v>10.3287868800737</v>
      </c>
      <c r="AG377">
        <v>3.7118708844845405</v>
      </c>
      <c r="AH377">
        <v>0.83595716460910097</v>
      </c>
      <c r="AI377">
        <v>5.2277313429316415E-2</v>
      </c>
      <c r="AJ377">
        <v>4.3042558350313698</v>
      </c>
      <c r="AK377">
        <v>87.720321407596401</v>
      </c>
      <c r="AL377">
        <v>0.77461247519540699</v>
      </c>
      <c r="AM377" t="s">
        <v>377</v>
      </c>
      <c r="AN377">
        <v>356.04365057294399</v>
      </c>
      <c r="AO377">
        <v>2.06250929902084</v>
      </c>
      <c r="AP377">
        <v>4.7532214253696203</v>
      </c>
      <c r="AR377">
        <v>294.745797309701</v>
      </c>
      <c r="AS377">
        <v>0.549279506408058</v>
      </c>
      <c r="AT377">
        <f t="shared" si="17"/>
        <v>265.890796742303</v>
      </c>
      <c r="AU377">
        <v>0.549279506408058</v>
      </c>
      <c r="AV377">
        <v>1.794784185176E-3</v>
      </c>
      <c r="AW377">
        <v>10.335596909468</v>
      </c>
      <c r="AX377">
        <v>-0.15297686511239</v>
      </c>
      <c r="AZ377">
        <v>45.428310148846499</v>
      </c>
      <c r="BA377">
        <v>25833.854322225299</v>
      </c>
      <c r="BB377">
        <v>368.88162956457802</v>
      </c>
      <c r="BC377" s="47">
        <v>18101213.429502498</v>
      </c>
      <c r="BD377" s="1" t="s">
        <v>1083</v>
      </c>
      <c r="BH377" s="51"/>
      <c r="BI377" s="51"/>
    </row>
    <row r="378" spans="1:61" x14ac:dyDescent="0.25">
      <c r="A378">
        <v>273</v>
      </c>
      <c r="B378" t="s">
        <v>380</v>
      </c>
      <c r="C378">
        <v>30.027999999999999</v>
      </c>
      <c r="D378">
        <v>70.028000000000006</v>
      </c>
      <c r="E378">
        <v>40</v>
      </c>
      <c r="F378">
        <v>950000</v>
      </c>
      <c r="G378">
        <v>1913.11749282966</v>
      </c>
      <c r="H378">
        <v>1.0686823397234799</v>
      </c>
      <c r="I378">
        <v>33.737033637739898</v>
      </c>
      <c r="J378">
        <v>8.0194057092373896</v>
      </c>
      <c r="K378">
        <v>4098.77427635001</v>
      </c>
      <c r="L378">
        <v>0.81322719598885596</v>
      </c>
      <c r="M378">
        <v>98.5150268171802</v>
      </c>
      <c r="N378">
        <v>1.4040766243284699</v>
      </c>
      <c r="O378">
        <v>159952.44558884299</v>
      </c>
      <c r="P378">
        <v>0.97804327577551198</v>
      </c>
      <c r="Q378">
        <v>216533.18675508001</v>
      </c>
      <c r="R378">
        <v>0.39862050258955001</v>
      </c>
      <c r="S378">
        <v>86746.837717454793</v>
      </c>
      <c r="T378">
        <v>0.81508670170086905</v>
      </c>
      <c r="U378">
        <v>630.698292796175</v>
      </c>
      <c r="V378">
        <v>19.050741872730299</v>
      </c>
      <c r="W378">
        <v>480.52001516248799</v>
      </c>
      <c r="X378">
        <v>2.6181722540924599</v>
      </c>
      <c r="Y378">
        <v>2875.3291296607299</v>
      </c>
      <c r="Z378">
        <v>0.87795193677580896</v>
      </c>
      <c r="AA378">
        <v>46920.518916078501</v>
      </c>
      <c r="AB378">
        <v>1.1303913414603</v>
      </c>
      <c r="AC378">
        <v>3907.8103447808498</v>
      </c>
      <c r="AD378">
        <v>0.54797587842783402</v>
      </c>
      <c r="AE378">
        <v>4.7539862261985408E-3</v>
      </c>
      <c r="AF378">
        <v>12.1821743297014</v>
      </c>
      <c r="AG378">
        <v>3.6692338767021364</v>
      </c>
      <c r="AH378">
        <v>0.86772942653229501</v>
      </c>
      <c r="AI378">
        <v>3.9806168646052548E-2</v>
      </c>
      <c r="AJ378">
        <v>9.7998730651303205</v>
      </c>
      <c r="AK378">
        <v>86.747878822733298</v>
      </c>
      <c r="AL378">
        <v>0.77516945272355198</v>
      </c>
      <c r="AM378" t="s">
        <v>379</v>
      </c>
      <c r="AN378">
        <v>355.47310239016002</v>
      </c>
      <c r="AO378">
        <v>1.9026342709972801</v>
      </c>
      <c r="AP378">
        <v>4.9286486216201899</v>
      </c>
      <c r="AR378">
        <v>296.41615854359998</v>
      </c>
      <c r="AS378">
        <v>0.54995184845823197</v>
      </c>
      <c r="AT378">
        <f t="shared" si="17"/>
        <v>267.39763308528973</v>
      </c>
      <c r="AU378">
        <v>0.54995184845823197</v>
      </c>
      <c r="AV378">
        <v>1.2965220783849999E-3</v>
      </c>
      <c r="AW378">
        <v>12.1880548960144</v>
      </c>
      <c r="AX378">
        <v>-0.113525236885981</v>
      </c>
      <c r="AZ378">
        <v>32.6492427538332</v>
      </c>
      <c r="BA378">
        <v>25730.421973598201</v>
      </c>
      <c r="BB378">
        <v>282.85627684272498</v>
      </c>
      <c r="BC378" s="47">
        <v>18155410.685741302</v>
      </c>
      <c r="BD378" s="1" t="s">
        <v>1083</v>
      </c>
      <c r="BH378" s="51"/>
      <c r="BI378" s="51"/>
    </row>
    <row r="379" spans="1:61" x14ac:dyDescent="0.25">
      <c r="A379">
        <v>274</v>
      </c>
      <c r="B379" t="s">
        <v>381</v>
      </c>
      <c r="C379">
        <v>30.027999999999999</v>
      </c>
      <c r="D379">
        <v>70.028000000000006</v>
      </c>
      <c r="E379">
        <v>40</v>
      </c>
      <c r="F379">
        <v>950000</v>
      </c>
      <c r="G379">
        <v>2638.8564040094898</v>
      </c>
      <c r="H379">
        <v>0.77114606354572002</v>
      </c>
      <c r="I379">
        <v>34.819701653989299</v>
      </c>
      <c r="J379">
        <v>8.2048606399319102</v>
      </c>
      <c r="K379">
        <v>4342.0613857838598</v>
      </c>
      <c r="L379">
        <v>0.56167532729318403</v>
      </c>
      <c r="M379">
        <v>99.117684720358994</v>
      </c>
      <c r="N379">
        <v>1.1902196253814901</v>
      </c>
      <c r="O379">
        <v>160614.93237660499</v>
      </c>
      <c r="P379">
        <v>0.73644770519941505</v>
      </c>
      <c r="Q379">
        <v>215633.117797251</v>
      </c>
      <c r="R379">
        <v>0.39862050258955001</v>
      </c>
      <c r="S379">
        <v>86405.159190402293</v>
      </c>
      <c r="T379">
        <v>0.61922817750653203</v>
      </c>
      <c r="U379">
        <v>746.03257289027795</v>
      </c>
      <c r="V379">
        <v>18.460660982217998</v>
      </c>
      <c r="W379">
        <v>456.77035259537899</v>
      </c>
      <c r="X379">
        <v>2.7005248227651002</v>
      </c>
      <c r="Y379">
        <v>2831.56899041205</v>
      </c>
      <c r="Z379">
        <v>0.72235318759227696</v>
      </c>
      <c r="AA379">
        <v>46224.593455202899</v>
      </c>
      <c r="AB379">
        <v>1.0124640265082001</v>
      </c>
      <c r="AC379">
        <v>3921.92671977082</v>
      </c>
      <c r="AD379">
        <v>0.43720320225654402</v>
      </c>
      <c r="AE379">
        <v>3.7721319390839774E-3</v>
      </c>
      <c r="AF379">
        <v>14.409841655229499</v>
      </c>
      <c r="AG379">
        <v>3.7162485664709437</v>
      </c>
      <c r="AH379">
        <v>0.908256831974804</v>
      </c>
      <c r="AI379">
        <v>3.2754165951795568E-2</v>
      </c>
      <c r="AJ379">
        <v>4.9937009918998498</v>
      </c>
      <c r="AK379">
        <v>90.559903067880896</v>
      </c>
      <c r="AL379">
        <v>0.59069256186786101</v>
      </c>
      <c r="AM379">
        <v>1.34260309549964</v>
      </c>
      <c r="AN379">
        <v>154.152567211903</v>
      </c>
      <c r="AO379">
        <v>1.79150639168922</v>
      </c>
      <c r="AP379">
        <v>5.3493955763024799</v>
      </c>
      <c r="AR379">
        <v>293.70786973677201</v>
      </c>
      <c r="AS379">
        <v>0.56619540847632099</v>
      </c>
      <c r="AT379">
        <f t="shared" si="17"/>
        <v>264.95448012016328</v>
      </c>
      <c r="AU379">
        <v>0.56619540847632099</v>
      </c>
      <c r="AV379">
        <v>1.0156701668520001E-3</v>
      </c>
      <c r="AW379">
        <v>14.415487513730399</v>
      </c>
      <c r="AX379">
        <v>-9.0028552337563003E-2</v>
      </c>
      <c r="AZ379">
        <v>23.3309417242622</v>
      </c>
      <c r="BA379">
        <v>23474.554687097901</v>
      </c>
      <c r="BB379">
        <v>209.642531831947</v>
      </c>
      <c r="BC379" s="47">
        <v>16406727.196157999</v>
      </c>
      <c r="BD379" s="1" t="s">
        <v>1083</v>
      </c>
      <c r="BH379" s="51"/>
      <c r="BI379" s="51"/>
    </row>
    <row r="380" spans="1:61" x14ac:dyDescent="0.25">
      <c r="A380">
        <v>362</v>
      </c>
      <c r="B380" t="s">
        <v>382</v>
      </c>
      <c r="C380">
        <v>30.027999999999999</v>
      </c>
      <c r="D380">
        <v>70.028000000000006</v>
      </c>
      <c r="E380">
        <v>40</v>
      </c>
      <c r="F380">
        <v>950000</v>
      </c>
      <c r="G380">
        <v>2938.1744378240501</v>
      </c>
      <c r="H380">
        <v>0.83505034745554096</v>
      </c>
      <c r="I380">
        <v>32.5624007410497</v>
      </c>
      <c r="J380">
        <v>8.3726118560283105</v>
      </c>
      <c r="K380">
        <v>4273.4868408351404</v>
      </c>
      <c r="L380">
        <v>0.871306089847808</v>
      </c>
      <c r="M380">
        <v>102.569688368136</v>
      </c>
      <c r="N380">
        <v>1.30914058547218</v>
      </c>
      <c r="O380">
        <v>159675.93223890301</v>
      </c>
      <c r="P380">
        <v>0.888338587554107</v>
      </c>
      <c r="Q380">
        <v>214988.70070405799</v>
      </c>
      <c r="R380">
        <v>0.39862050258955001</v>
      </c>
      <c r="S380">
        <v>86946.892836507395</v>
      </c>
      <c r="T380">
        <v>0.97282513055728603</v>
      </c>
      <c r="U380">
        <v>600.48413972502897</v>
      </c>
      <c r="V380">
        <v>20.3438561833309</v>
      </c>
      <c r="W380">
        <v>457.32809477262202</v>
      </c>
      <c r="X380">
        <v>2.5835984904900902</v>
      </c>
      <c r="Y380">
        <v>2968.1755710744301</v>
      </c>
      <c r="Z380">
        <v>0.92589166948351798</v>
      </c>
      <c r="AA380">
        <v>47789.427019638002</v>
      </c>
      <c r="AB380">
        <v>1.1466182038575901</v>
      </c>
      <c r="AC380">
        <v>3891.4982866775399</v>
      </c>
      <c r="AD380">
        <v>0.57422782379979798</v>
      </c>
      <c r="AE380">
        <v>4.1363205202423559E-3</v>
      </c>
      <c r="AF380">
        <v>13.6093262388884</v>
      </c>
      <c r="AG380">
        <v>3.6572250442578813</v>
      </c>
      <c r="AH380">
        <v>0.911626355950791</v>
      </c>
      <c r="AI380">
        <v>3.2667536205873565E-2</v>
      </c>
      <c r="AJ380">
        <v>5.0523087060630099</v>
      </c>
      <c r="AK380">
        <v>88.033205882400395</v>
      </c>
      <c r="AL380">
        <v>0.76950724406708204</v>
      </c>
      <c r="AM380">
        <v>0.53230711792276497</v>
      </c>
      <c r="AN380">
        <v>242.11000610828299</v>
      </c>
      <c r="AO380">
        <v>1.7781311490830101</v>
      </c>
      <c r="AP380">
        <v>5.5256696108863101</v>
      </c>
      <c r="AR380">
        <v>296.98693701841898</v>
      </c>
      <c r="AS380">
        <v>0.565059194108676</v>
      </c>
      <c r="AT380">
        <f t="shared" si="17"/>
        <v>267.91253353448428</v>
      </c>
      <c r="AU380">
        <v>0.565059194108676</v>
      </c>
      <c r="AV380">
        <v>1.1308058938389999E-3</v>
      </c>
      <c r="AW380">
        <v>13.615085927253199</v>
      </c>
      <c r="AX380">
        <v>-1.7162613764563E-2</v>
      </c>
      <c r="AZ380">
        <v>26.1582722845381</v>
      </c>
      <c r="BA380">
        <v>23619.645934831198</v>
      </c>
      <c r="BB380">
        <v>213.630067331291</v>
      </c>
      <c r="BC380" s="47">
        <v>16627543.973820699</v>
      </c>
      <c r="BD380" s="1" t="s">
        <v>1083</v>
      </c>
      <c r="BH380" s="51"/>
      <c r="BI380" s="51"/>
    </row>
    <row r="381" spans="1:61" x14ac:dyDescent="0.25">
      <c r="A381">
        <v>363</v>
      </c>
      <c r="B381" t="s">
        <v>383</v>
      </c>
      <c r="C381">
        <v>30.027000000000001</v>
      </c>
      <c r="D381">
        <v>70.027000000000001</v>
      </c>
      <c r="E381">
        <v>40</v>
      </c>
      <c r="F381">
        <v>950000</v>
      </c>
      <c r="G381">
        <v>2928.0509995745902</v>
      </c>
      <c r="H381">
        <v>0.94326613566853301</v>
      </c>
      <c r="I381">
        <v>32.6659756997675</v>
      </c>
      <c r="J381">
        <v>8.43885336233582</v>
      </c>
      <c r="K381">
        <v>4274.1950739648901</v>
      </c>
      <c r="L381">
        <v>0.74683314236351905</v>
      </c>
      <c r="M381">
        <v>100.027087225174</v>
      </c>
      <c r="N381">
        <v>1.5025144196198501</v>
      </c>
      <c r="O381">
        <v>159595.12251964901</v>
      </c>
      <c r="P381">
        <v>0.81084167884529301</v>
      </c>
      <c r="Q381">
        <v>214690.66335136699</v>
      </c>
      <c r="R381">
        <v>0.39862050258955001</v>
      </c>
      <c r="S381">
        <v>87169.709200643701</v>
      </c>
      <c r="T381">
        <v>0.75147903166617502</v>
      </c>
      <c r="U381">
        <v>783.49814320637597</v>
      </c>
      <c r="V381">
        <v>17.9814087034149</v>
      </c>
      <c r="W381">
        <v>451.18865081912099</v>
      </c>
      <c r="X381">
        <v>3.0252873247721102</v>
      </c>
      <c r="Y381">
        <v>2910.2683626979701</v>
      </c>
      <c r="Z381">
        <v>0.94797901326744105</v>
      </c>
      <c r="AA381">
        <v>48098.515320557999</v>
      </c>
      <c r="AB381">
        <v>1.12172967703455</v>
      </c>
      <c r="AC381">
        <v>3872.2195775773298</v>
      </c>
      <c r="AD381">
        <v>0.53870129263112598</v>
      </c>
      <c r="AE381">
        <v>4.2746013692526947E-3</v>
      </c>
      <c r="AF381">
        <v>13.5163438763185</v>
      </c>
      <c r="AG381">
        <v>3.6582586342149193</v>
      </c>
      <c r="AH381">
        <v>0.92351345301454302</v>
      </c>
      <c r="AI381">
        <v>3.7840521252715489E-2</v>
      </c>
      <c r="AJ381">
        <v>12.000825027463399</v>
      </c>
      <c r="AK381">
        <v>86.168164949281802</v>
      </c>
      <c r="AL381">
        <v>0.88245146781599004</v>
      </c>
      <c r="AM381">
        <v>1.3375316380226301</v>
      </c>
      <c r="AN381">
        <v>154.19956929939499</v>
      </c>
      <c r="AO381">
        <v>1.8301038064310799</v>
      </c>
      <c r="AP381">
        <v>5.2841661501851904</v>
      </c>
      <c r="AR381">
        <v>295.417319939653</v>
      </c>
      <c r="AS381">
        <v>0.56849153947569697</v>
      </c>
      <c r="AT381">
        <f t="shared" si="17"/>
        <v>266.49657870336284</v>
      </c>
      <c r="AU381">
        <v>0.56849153947569697</v>
      </c>
      <c r="AV381">
        <v>1.1682529394540001E-3</v>
      </c>
      <c r="AW381">
        <v>13.5222887799844</v>
      </c>
      <c r="AX381">
        <v>-0.16336581317995599</v>
      </c>
      <c r="AZ381">
        <v>26.5195752795704</v>
      </c>
      <c r="BA381">
        <v>23175.639962261699</v>
      </c>
      <c r="BB381">
        <v>242.80887450358699</v>
      </c>
      <c r="BC381" s="47">
        <v>16232167.515318301</v>
      </c>
      <c r="BD381" s="1" t="s">
        <v>1083</v>
      </c>
      <c r="BH381" s="51"/>
      <c r="BI381" s="51"/>
    </row>
    <row r="382" spans="1:61" x14ac:dyDescent="0.25">
      <c r="A382">
        <v>451</v>
      </c>
      <c r="B382" t="s">
        <v>384</v>
      </c>
      <c r="C382">
        <v>30.027000000000001</v>
      </c>
      <c r="D382">
        <v>70.027000000000001</v>
      </c>
      <c r="E382">
        <v>40</v>
      </c>
      <c r="F382">
        <v>950000</v>
      </c>
      <c r="G382">
        <v>2586.0324208939701</v>
      </c>
      <c r="H382">
        <v>0.94115398716096099</v>
      </c>
      <c r="I382">
        <v>35.230337691365399</v>
      </c>
      <c r="J382">
        <v>8.25691381967928</v>
      </c>
      <c r="K382">
        <v>4255.5493841607504</v>
      </c>
      <c r="L382">
        <v>0.60564154832953399</v>
      </c>
      <c r="M382">
        <v>99.162491377394105</v>
      </c>
      <c r="N382">
        <v>1.3617045596034301</v>
      </c>
      <c r="O382">
        <v>161650.078009683</v>
      </c>
      <c r="P382">
        <v>0.69061082277735997</v>
      </c>
      <c r="Q382">
        <v>215579.06771264301</v>
      </c>
      <c r="R382">
        <v>0.39862050258955001</v>
      </c>
      <c r="S382">
        <v>87504.785048253805</v>
      </c>
      <c r="T382">
        <v>0.57970995538900505</v>
      </c>
      <c r="U382">
        <v>709.54588407469805</v>
      </c>
      <c r="V382">
        <v>19.228009263071399</v>
      </c>
      <c r="W382">
        <v>319.53953900837303</v>
      </c>
      <c r="X382">
        <v>3.1518312277808702</v>
      </c>
      <c r="Y382">
        <v>2740.4975786602699</v>
      </c>
      <c r="Z382">
        <v>0.68855525446895405</v>
      </c>
      <c r="AA382">
        <v>44342.604456815301</v>
      </c>
      <c r="AB382">
        <v>0.96821381205778601</v>
      </c>
      <c r="AC382">
        <v>3822.0322876465598</v>
      </c>
      <c r="AD382">
        <v>0.461785351525489</v>
      </c>
      <c r="AE382">
        <v>4.6429496164620094E-3</v>
      </c>
      <c r="AF382">
        <v>13.2027480178664</v>
      </c>
      <c r="AG382">
        <v>3.59866135718493</v>
      </c>
      <c r="AH382">
        <v>0.74795349163971903</v>
      </c>
      <c r="AI382">
        <v>3.9960430149637689E-2</v>
      </c>
      <c r="AJ382">
        <v>4.9222589778285499</v>
      </c>
      <c r="AK382">
        <v>82.730514376922699</v>
      </c>
      <c r="AL382">
        <v>0.77249083020810305</v>
      </c>
      <c r="AM382">
        <v>1.38557552959566</v>
      </c>
      <c r="AN382">
        <v>154.24602274607099</v>
      </c>
      <c r="AO382">
        <v>2.11038078197637</v>
      </c>
      <c r="AP382">
        <v>6.0073773812333302</v>
      </c>
      <c r="AR382">
        <v>295.31937925745001</v>
      </c>
      <c r="AS382">
        <v>0.578306589777835</v>
      </c>
      <c r="AT382">
        <f t="shared" si="17"/>
        <v>266.40822621025819</v>
      </c>
      <c r="AU382">
        <v>0.578306589777835</v>
      </c>
      <c r="AV382">
        <v>1.2877839447410001E-3</v>
      </c>
      <c r="AW382">
        <v>13.2093042509387</v>
      </c>
      <c r="AX382">
        <v>7.9332572182229995E-3</v>
      </c>
      <c r="AZ382">
        <v>27.794782031376901</v>
      </c>
      <c r="BA382">
        <v>21994.704323306702</v>
      </c>
      <c r="BB382">
        <v>247.22406366638299</v>
      </c>
      <c r="BC382" s="47">
        <v>15446305.774196601</v>
      </c>
      <c r="BD382" s="1" t="s">
        <v>1083</v>
      </c>
      <c r="BH382" s="51"/>
      <c r="BI382" s="51"/>
    </row>
    <row r="383" spans="1:61" x14ac:dyDescent="0.25">
      <c r="A383">
        <v>452</v>
      </c>
      <c r="B383" t="s">
        <v>385</v>
      </c>
      <c r="C383">
        <v>30.027000000000001</v>
      </c>
      <c r="D383">
        <v>70.027000000000001</v>
      </c>
      <c r="E383">
        <v>40</v>
      </c>
      <c r="F383">
        <v>950000</v>
      </c>
      <c r="G383">
        <v>2551.9067299435001</v>
      </c>
      <c r="H383">
        <v>0.63104631400807398</v>
      </c>
      <c r="I383">
        <v>37.897224606512196</v>
      </c>
      <c r="J383">
        <v>8.0294525474424301</v>
      </c>
      <c r="K383">
        <v>4123.0787526573504</v>
      </c>
      <c r="L383">
        <v>0.54547231897002602</v>
      </c>
      <c r="M383">
        <v>91.977126214753397</v>
      </c>
      <c r="N383">
        <v>1.26562183890446</v>
      </c>
      <c r="O383">
        <v>162981.35108657301</v>
      </c>
      <c r="P383">
        <v>0.74465969752830197</v>
      </c>
      <c r="Q383">
        <v>216321.23130471</v>
      </c>
      <c r="R383">
        <v>0.39862050258955001</v>
      </c>
      <c r="S383">
        <v>87645.106412346999</v>
      </c>
      <c r="T383">
        <v>0.61581086861453205</v>
      </c>
      <c r="U383">
        <v>829.14389417036898</v>
      </c>
      <c r="V383">
        <v>17.941298783823399</v>
      </c>
      <c r="W383">
        <v>306.37645324198502</v>
      </c>
      <c r="X383">
        <v>3.27610102746194</v>
      </c>
      <c r="Y383">
        <v>2582.38939435675</v>
      </c>
      <c r="Z383">
        <v>0.67760201867706304</v>
      </c>
      <c r="AA383">
        <v>41285.969483731198</v>
      </c>
      <c r="AB383">
        <v>0.99148790518590402</v>
      </c>
      <c r="AC383">
        <v>3800.1825412641001</v>
      </c>
      <c r="AD383">
        <v>0.39906673652718999</v>
      </c>
      <c r="AE383">
        <v>6.0395427384832947E-3</v>
      </c>
      <c r="AF383">
        <v>11.6760555853079</v>
      </c>
      <c r="AG383">
        <v>3.5817181315839441</v>
      </c>
      <c r="AH383">
        <v>0.70620754524233298</v>
      </c>
      <c r="AI383">
        <v>5.3891119263455863E-2</v>
      </c>
      <c r="AJ383">
        <v>3.8383416483232899</v>
      </c>
      <c r="AK383">
        <v>82.175140326117997</v>
      </c>
      <c r="AL383">
        <v>0.61365712388955795</v>
      </c>
      <c r="AM383" t="s">
        <v>665</v>
      </c>
      <c r="AN383">
        <v>354.32069827096097</v>
      </c>
      <c r="AO383">
        <v>2.4106240979306102</v>
      </c>
      <c r="AP383">
        <v>4.7294681485937504</v>
      </c>
      <c r="AR383">
        <v>294.98556070866198</v>
      </c>
      <c r="AS383">
        <v>0.58246267221664305</v>
      </c>
      <c r="AT383">
        <f t="shared" si="17"/>
        <v>266.10708780314684</v>
      </c>
      <c r="AU383">
        <v>0.58246267221664305</v>
      </c>
      <c r="AV383">
        <v>1.6829620379839999E-3</v>
      </c>
      <c r="AW383">
        <v>11.683687433583399</v>
      </c>
      <c r="AX383">
        <v>1.2159856343222E-2</v>
      </c>
      <c r="AZ383">
        <v>35.543304883632999</v>
      </c>
      <c r="BA383">
        <v>21522.084340757399</v>
      </c>
      <c r="BB383">
        <v>327.79566582541099</v>
      </c>
      <c r="BC383" s="47">
        <v>15096895.057713101</v>
      </c>
      <c r="BD383" s="1" t="s">
        <v>1083</v>
      </c>
      <c r="BH383" s="51"/>
      <c r="BI383" s="51"/>
    </row>
    <row r="384" spans="1:61" x14ac:dyDescent="0.25">
      <c r="A384">
        <v>540</v>
      </c>
      <c r="B384" t="s">
        <v>386</v>
      </c>
      <c r="C384">
        <v>30.027999999999999</v>
      </c>
      <c r="D384">
        <v>70.028000000000006</v>
      </c>
      <c r="E384">
        <v>40</v>
      </c>
      <c r="F384">
        <v>950000</v>
      </c>
      <c r="G384">
        <v>1400.4631388340899</v>
      </c>
      <c r="H384">
        <v>1.0077502805032299</v>
      </c>
      <c r="I384">
        <v>44.131155378385699</v>
      </c>
      <c r="J384">
        <v>7.3535005885597098</v>
      </c>
      <c r="K384">
        <v>3919.8564705624199</v>
      </c>
      <c r="L384">
        <v>0.78914426496563295</v>
      </c>
      <c r="M384">
        <v>93.466040696876703</v>
      </c>
      <c r="N384">
        <v>1.4666457597340301</v>
      </c>
      <c r="O384">
        <v>164197.848721104</v>
      </c>
      <c r="P384">
        <v>0.79655826558670495</v>
      </c>
      <c r="Q384">
        <v>216817.899314721</v>
      </c>
      <c r="R384">
        <v>0.39862050258955001</v>
      </c>
      <c r="S384">
        <v>88854.092797981401</v>
      </c>
      <c r="T384">
        <v>0.79583732297319199</v>
      </c>
      <c r="U384">
        <v>776.84144410500301</v>
      </c>
      <c r="V384">
        <v>17.862773107661301</v>
      </c>
      <c r="W384">
        <v>276.72628555339401</v>
      </c>
      <c r="X384">
        <v>3.5734555218055601</v>
      </c>
      <c r="Y384">
        <v>2491.5230299965701</v>
      </c>
      <c r="Z384">
        <v>0.84131374215593202</v>
      </c>
      <c r="AA384">
        <v>40077.224417304402</v>
      </c>
      <c r="AB384">
        <v>1.1546454621464599</v>
      </c>
      <c r="AC384">
        <v>3546.0598162869301</v>
      </c>
      <c r="AD384">
        <v>0.50285065281434804</v>
      </c>
      <c r="AE384">
        <v>7.8337610550619462E-3</v>
      </c>
      <c r="AF384">
        <v>9.8859176903149208</v>
      </c>
      <c r="AG384">
        <v>3.3506996902162887</v>
      </c>
      <c r="AH384">
        <v>0.823707181422624</v>
      </c>
      <c r="AI384">
        <v>6.8870662959628126E-2</v>
      </c>
      <c r="AJ384">
        <v>3.8194436413927302</v>
      </c>
      <c r="AK384">
        <v>66.109918963802002</v>
      </c>
      <c r="AL384">
        <v>0.75955206219258098</v>
      </c>
      <c r="AM384">
        <v>2.0866359121443399</v>
      </c>
      <c r="AN384">
        <v>122.1693159965</v>
      </c>
      <c r="AO384">
        <v>2.5116443597774198</v>
      </c>
      <c r="AP384">
        <v>4.8659682622489697</v>
      </c>
      <c r="AR384">
        <v>295.51763054983098</v>
      </c>
      <c r="AS384">
        <v>0.58129520058570605</v>
      </c>
      <c r="AT384">
        <f t="shared" si="17"/>
        <v>266.58706911342256</v>
      </c>
      <c r="AU384">
        <v>0.58129520058570605</v>
      </c>
      <c r="AV384">
        <v>2.3388499355280002E-3</v>
      </c>
      <c r="AW384">
        <v>9.8949061499959594</v>
      </c>
      <c r="AX384">
        <v>4.8950355276310004E-3</v>
      </c>
      <c r="AZ384">
        <v>49.592844485261999</v>
      </c>
      <c r="BA384">
        <v>21650.573175514801</v>
      </c>
      <c r="BB384">
        <v>450.78637855198502</v>
      </c>
      <c r="BC384" s="47">
        <v>15142837.5215641</v>
      </c>
      <c r="BD384" s="1" t="s">
        <v>1083</v>
      </c>
      <c r="BH384" s="51"/>
      <c r="BI384" s="51"/>
    </row>
    <row r="385" spans="1:61" x14ac:dyDescent="0.25">
      <c r="A385">
        <v>541</v>
      </c>
      <c r="B385" t="s">
        <v>387</v>
      </c>
      <c r="C385">
        <v>30.027999999999999</v>
      </c>
      <c r="D385">
        <v>70.028000000000006</v>
      </c>
      <c r="E385">
        <v>40</v>
      </c>
      <c r="F385">
        <v>950000</v>
      </c>
      <c r="G385">
        <v>1672.34048850764</v>
      </c>
      <c r="H385">
        <v>0.70091864850987096</v>
      </c>
      <c r="I385">
        <v>34.145593125825499</v>
      </c>
      <c r="J385">
        <v>8.2762474994365505</v>
      </c>
      <c r="K385">
        <v>4055.4317499230001</v>
      </c>
      <c r="L385">
        <v>0.56912972618707802</v>
      </c>
      <c r="M385">
        <v>87.676938022994094</v>
      </c>
      <c r="N385">
        <v>1.5716893123685101</v>
      </c>
      <c r="O385">
        <v>162761.15901031299</v>
      </c>
      <c r="P385">
        <v>0.73120020920267903</v>
      </c>
      <c r="Q385">
        <v>215522.52495539299</v>
      </c>
      <c r="R385">
        <v>0.39862050258955001</v>
      </c>
      <c r="S385">
        <v>88195.573441323504</v>
      </c>
      <c r="T385">
        <v>0.55765218543179895</v>
      </c>
      <c r="U385">
        <v>830.682808347265</v>
      </c>
      <c r="V385">
        <v>17.570689655361999</v>
      </c>
      <c r="W385">
        <v>305.00513701117501</v>
      </c>
      <c r="X385">
        <v>3.3186401175059599</v>
      </c>
      <c r="Y385">
        <v>2639.47812481963</v>
      </c>
      <c r="Z385">
        <v>0.68143437815746599</v>
      </c>
      <c r="AA385">
        <v>43761.747857076902</v>
      </c>
      <c r="AB385">
        <v>1.0226878837112501</v>
      </c>
      <c r="AC385">
        <v>3979.2718020089601</v>
      </c>
      <c r="AD385">
        <v>0.39906673652718999</v>
      </c>
      <c r="AE385">
        <v>6.7788928273401156E-3</v>
      </c>
      <c r="AF385">
        <v>10.8083639248115</v>
      </c>
      <c r="AG385">
        <v>3.7645195624136281</v>
      </c>
      <c r="AH385">
        <v>0.812040680810732</v>
      </c>
      <c r="AI385">
        <v>5.7982002356323559E-2</v>
      </c>
      <c r="AJ385">
        <v>8.6191650570450697</v>
      </c>
      <c r="AK385">
        <v>92.373142717021807</v>
      </c>
      <c r="AL385">
        <v>0.54017237753770297</v>
      </c>
      <c r="AM385" t="s">
        <v>575</v>
      </c>
      <c r="AN385">
        <v>353.75237882386898</v>
      </c>
      <c r="AO385">
        <v>2.4191426682336901</v>
      </c>
      <c r="AP385">
        <v>4.6293472297421099</v>
      </c>
      <c r="AR385">
        <v>295.05264673474898</v>
      </c>
      <c r="AS385">
        <v>0.56581421381539698</v>
      </c>
      <c r="AT385">
        <f t="shared" si="17"/>
        <v>266.16760624680018</v>
      </c>
      <c r="AU385">
        <v>0.56581421381539698</v>
      </c>
      <c r="AV385">
        <v>1.8010915086440001E-3</v>
      </c>
      <c r="AW385">
        <v>10.8157750118118</v>
      </c>
      <c r="AX385">
        <v>9.4433852152599002E-2</v>
      </c>
      <c r="AZ385">
        <v>41.483112836362203</v>
      </c>
      <c r="BA385">
        <v>23514.5433479237</v>
      </c>
      <c r="BB385">
        <v>366.64372758970501</v>
      </c>
      <c r="BC385" s="47">
        <v>16424752.571861001</v>
      </c>
      <c r="BD385" s="1" t="s">
        <v>1083</v>
      </c>
      <c r="BH385" s="51"/>
      <c r="BI385" s="51"/>
    </row>
    <row r="386" spans="1:61" x14ac:dyDescent="0.25">
      <c r="A386">
        <v>629</v>
      </c>
      <c r="B386" t="s">
        <v>388</v>
      </c>
      <c r="C386">
        <v>30.027999999999999</v>
      </c>
      <c r="D386">
        <v>70.028000000000006</v>
      </c>
      <c r="E386">
        <v>40</v>
      </c>
      <c r="F386">
        <v>950000</v>
      </c>
      <c r="G386">
        <v>1421.60669640278</v>
      </c>
      <c r="H386">
        <v>1.1171091182969399</v>
      </c>
      <c r="I386">
        <v>46.681915447522499</v>
      </c>
      <c r="J386">
        <v>7.2056630835909701</v>
      </c>
      <c r="K386">
        <v>3800.2389926634</v>
      </c>
      <c r="L386">
        <v>0.74401109330125603</v>
      </c>
      <c r="M386">
        <v>95.017781597535702</v>
      </c>
      <c r="N386">
        <v>1.3136996031863599</v>
      </c>
      <c r="O386">
        <v>169432.31613352301</v>
      </c>
      <c r="P386">
        <v>0.85898393297669795</v>
      </c>
      <c r="Q386">
        <v>213843.59715257</v>
      </c>
      <c r="R386">
        <v>0.39862050258955001</v>
      </c>
      <c r="S386">
        <v>91053.125579335494</v>
      </c>
      <c r="T386">
        <v>0.86567846228532697</v>
      </c>
      <c r="U386">
        <v>505.55111089281201</v>
      </c>
      <c r="V386">
        <v>22.951986104376999</v>
      </c>
      <c r="W386">
        <v>236.072405611427</v>
      </c>
      <c r="X386">
        <v>4.6661406880407403</v>
      </c>
      <c r="Y386">
        <v>2481.3763178597301</v>
      </c>
      <c r="Z386">
        <v>0.82763151627803799</v>
      </c>
      <c r="AA386">
        <v>35682.571917597197</v>
      </c>
      <c r="AB386">
        <v>1.11450916172648</v>
      </c>
      <c r="AC386">
        <v>3587.1436807764499</v>
      </c>
      <c r="AD386">
        <v>0.513080106911179</v>
      </c>
      <c r="AE386">
        <v>1.1024191488941864E-2</v>
      </c>
      <c r="AF386">
        <v>8.6431408257974596</v>
      </c>
      <c r="AG386">
        <v>3.3546466408706435</v>
      </c>
      <c r="AH386">
        <v>0.83081497546288696</v>
      </c>
      <c r="AI386">
        <v>7.7787891521146346E-2</v>
      </c>
      <c r="AJ386">
        <v>5.2291201064163699</v>
      </c>
      <c r="AK386">
        <v>66.419768302888599</v>
      </c>
      <c r="AL386">
        <v>0.87963890857612004</v>
      </c>
      <c r="AM386" t="s">
        <v>571</v>
      </c>
      <c r="AN386">
        <v>353.193072321751</v>
      </c>
      <c r="AO386">
        <v>2.4664688160952899</v>
      </c>
      <c r="AP386">
        <v>4.6729035328899</v>
      </c>
      <c r="AR386">
        <v>297.23718318147002</v>
      </c>
      <c r="AS386">
        <v>0.59543618995005398</v>
      </c>
      <c r="AT386">
        <f t="shared" si="17"/>
        <v>268.138281118615</v>
      </c>
      <c r="AU386">
        <v>0.59543618995005398</v>
      </c>
      <c r="AV386">
        <v>3.2858486992660002E-3</v>
      </c>
      <c r="AW386">
        <v>8.6543568789936192</v>
      </c>
      <c r="AX386">
        <v>-0.109782650990815</v>
      </c>
      <c r="AZ386">
        <v>64.897405791511702</v>
      </c>
      <c r="BA386">
        <v>20152.771881126198</v>
      </c>
      <c r="BB386">
        <v>473.12006415670902</v>
      </c>
      <c r="BC386" s="47">
        <v>14231319.119359</v>
      </c>
      <c r="BD386" s="1" t="s">
        <v>1083</v>
      </c>
      <c r="BH386" s="51"/>
      <c r="BI386" s="51"/>
    </row>
    <row r="387" spans="1:61" x14ac:dyDescent="0.25">
      <c r="A387">
        <v>630</v>
      </c>
      <c r="B387" t="s">
        <v>389</v>
      </c>
      <c r="C387">
        <v>30.027999999999999</v>
      </c>
      <c r="D387">
        <v>70.028000000000006</v>
      </c>
      <c r="E387">
        <v>40</v>
      </c>
      <c r="F387">
        <v>950000</v>
      </c>
      <c r="G387">
        <v>1274.2820473218001</v>
      </c>
      <c r="H387">
        <v>1.03584216602937</v>
      </c>
      <c r="I387">
        <v>38.142502034962099</v>
      </c>
      <c r="J387">
        <v>7.8649039721229901</v>
      </c>
      <c r="K387">
        <v>3443.5086374467601</v>
      </c>
      <c r="L387">
        <v>0.84695818558930502</v>
      </c>
      <c r="M387">
        <v>96.290449456074001</v>
      </c>
      <c r="N387">
        <v>1.22959343807671</v>
      </c>
      <c r="O387">
        <v>165826.39735147599</v>
      </c>
      <c r="P387">
        <v>0.76737115362342201</v>
      </c>
      <c r="Q387">
        <v>212947.73591005499</v>
      </c>
      <c r="R387">
        <v>0.39862050258955001</v>
      </c>
      <c r="S387">
        <v>90520.7558856166</v>
      </c>
      <c r="T387">
        <v>0.64094305225529202</v>
      </c>
      <c r="U387">
        <v>902.50236243332404</v>
      </c>
      <c r="V387">
        <v>16.957912054771</v>
      </c>
      <c r="W387">
        <v>232.350086873946</v>
      </c>
      <c r="X387">
        <v>3.9399993568622298</v>
      </c>
      <c r="Y387">
        <v>2940.0108218278301</v>
      </c>
      <c r="Z387">
        <v>0.72226765748460697</v>
      </c>
      <c r="AA387">
        <v>42401.796746916501</v>
      </c>
      <c r="AB387">
        <v>1.1175661299870401</v>
      </c>
      <c r="AC387">
        <v>3940.6161582954101</v>
      </c>
      <c r="AD387">
        <v>0.51415454987169795</v>
      </c>
      <c r="AE387">
        <v>6.8124710267560319E-3</v>
      </c>
      <c r="AF387">
        <v>10.8497987277565</v>
      </c>
      <c r="AG387">
        <v>3.7134179481080389</v>
      </c>
      <c r="AH387">
        <v>0.87378515030761195</v>
      </c>
      <c r="AI387">
        <v>6.3331747552434134E-2</v>
      </c>
      <c r="AJ387">
        <v>4.1860382057179697</v>
      </c>
      <c r="AK387">
        <v>86.724170830073405</v>
      </c>
      <c r="AL387">
        <v>0.73194613925352503</v>
      </c>
      <c r="AM387">
        <v>0.55419323190899505</v>
      </c>
      <c r="AN387">
        <v>242.659404859928</v>
      </c>
      <c r="AO387">
        <v>2.57679779965666</v>
      </c>
      <c r="AP387">
        <v>4.9378294795942299</v>
      </c>
      <c r="AR387">
        <v>294.77324762018998</v>
      </c>
      <c r="AS387">
        <v>0.57062188664541502</v>
      </c>
      <c r="AT387">
        <f t="shared" si="17"/>
        <v>265.91555972448407</v>
      </c>
      <c r="AU387">
        <v>0.57062188664541502</v>
      </c>
      <c r="AV387">
        <v>1.8336987290900001E-3</v>
      </c>
      <c r="AW387">
        <v>10.857408168638401</v>
      </c>
      <c r="AX387">
        <v>0.115536329633142</v>
      </c>
      <c r="AZ387">
        <v>41.166848560190203</v>
      </c>
      <c r="BA387">
        <v>22900.4306389923</v>
      </c>
      <c r="BB387">
        <v>395.32074339728001</v>
      </c>
      <c r="BC387" s="47">
        <v>16047265.6574541</v>
      </c>
      <c r="BD387" s="1" t="s">
        <v>1083</v>
      </c>
      <c r="BH387" s="51"/>
      <c r="BI387" s="51"/>
    </row>
    <row r="388" spans="1:61" x14ac:dyDescent="0.25">
      <c r="A388">
        <v>718</v>
      </c>
      <c r="B388" t="s">
        <v>390</v>
      </c>
      <c r="C388">
        <v>30.027999999999999</v>
      </c>
      <c r="D388">
        <v>70.028000000000006</v>
      </c>
      <c r="E388">
        <v>40</v>
      </c>
      <c r="F388">
        <v>950000</v>
      </c>
      <c r="G388">
        <v>2567.6305172001698</v>
      </c>
      <c r="H388">
        <v>0.58758169847744501</v>
      </c>
      <c r="I388">
        <v>28.280901692938901</v>
      </c>
      <c r="J388">
        <v>9.4865381388744208</v>
      </c>
      <c r="K388">
        <v>4156.3412854619201</v>
      </c>
      <c r="L388">
        <v>0.71429639389794797</v>
      </c>
      <c r="M388">
        <v>107.121866481304</v>
      </c>
      <c r="N388">
        <v>1.15785225101526</v>
      </c>
      <c r="O388">
        <v>159401.66227648201</v>
      </c>
      <c r="P388">
        <v>0.70502533154276004</v>
      </c>
      <c r="Q388">
        <v>214440.93660002699</v>
      </c>
      <c r="R388">
        <v>0.39862050258955001</v>
      </c>
      <c r="S388">
        <v>87554.761907573004</v>
      </c>
      <c r="T388">
        <v>0.54401677717681995</v>
      </c>
      <c r="U388">
        <v>533.51078249028501</v>
      </c>
      <c r="V388">
        <v>22.965245791612801</v>
      </c>
      <c r="W388">
        <v>487.5066291439</v>
      </c>
      <c r="X388">
        <v>3.1542705534632201</v>
      </c>
      <c r="Y388">
        <v>3112.6156321620801</v>
      </c>
      <c r="Z388">
        <v>0.50994117156006302</v>
      </c>
      <c r="AA388">
        <v>49008.553672794304</v>
      </c>
      <c r="AB388">
        <v>1.13727879239592</v>
      </c>
      <c r="AC388">
        <v>4079.26206893074</v>
      </c>
      <c r="AD388">
        <v>0.39906673652718999</v>
      </c>
      <c r="AE388">
        <v>5.2248985598604475E-3</v>
      </c>
      <c r="AF388">
        <v>12.902740023562</v>
      </c>
      <c r="AG388">
        <v>3.8301508602869339</v>
      </c>
      <c r="AH388">
        <v>0.62267058166783495</v>
      </c>
      <c r="AI388">
        <v>4.2965762385399786E-2</v>
      </c>
      <c r="AJ388">
        <v>6.41388227899448</v>
      </c>
      <c r="AK388">
        <v>91.163051004519104</v>
      </c>
      <c r="AL388">
        <v>0.66114862286984999</v>
      </c>
      <c r="AM388" t="s">
        <v>394</v>
      </c>
      <c r="AN388">
        <v>352.62984032826898</v>
      </c>
      <c r="AO388">
        <v>1.7386104351801299</v>
      </c>
      <c r="AP388">
        <v>6.3595389126459603</v>
      </c>
      <c r="AR388">
        <v>295.18072841758197</v>
      </c>
      <c r="AS388">
        <v>0.580270247018987</v>
      </c>
      <c r="AT388">
        <f t="shared" si="17"/>
        <v>266.28314899925806</v>
      </c>
      <c r="AU388">
        <v>0.580270247018987</v>
      </c>
      <c r="AV388">
        <v>1.3651409056920001E-3</v>
      </c>
      <c r="AW388">
        <v>12.9095131042532</v>
      </c>
      <c r="AX388">
        <v>-3.5543747855609998E-3</v>
      </c>
      <c r="AZ388">
        <v>29.103121961898001</v>
      </c>
      <c r="BA388">
        <v>21772.7671528799</v>
      </c>
      <c r="BB388">
        <v>247.071862173569</v>
      </c>
      <c r="BC388" s="47">
        <v>15295680.463304</v>
      </c>
      <c r="BD388" s="1" t="s">
        <v>1083</v>
      </c>
      <c r="BH388" s="51"/>
      <c r="BI388" s="51"/>
    </row>
    <row r="389" spans="1:61" x14ac:dyDescent="0.25">
      <c r="A389">
        <v>719</v>
      </c>
      <c r="B389" t="s">
        <v>391</v>
      </c>
      <c r="C389">
        <v>30.027000000000001</v>
      </c>
      <c r="D389">
        <v>70.027000000000001</v>
      </c>
      <c r="E389">
        <v>40</v>
      </c>
      <c r="F389">
        <v>950000</v>
      </c>
      <c r="G389">
        <v>1567.32420527204</v>
      </c>
      <c r="H389">
        <v>0.78163666240477203</v>
      </c>
      <c r="I389">
        <v>25.4867735789359</v>
      </c>
      <c r="J389">
        <v>9.7517812915193307</v>
      </c>
      <c r="K389">
        <v>4288.1098640689197</v>
      </c>
      <c r="L389">
        <v>0.47617549278164301</v>
      </c>
      <c r="M389">
        <v>102.524884874992</v>
      </c>
      <c r="N389">
        <v>2.0867141903509698</v>
      </c>
      <c r="O389">
        <v>162885.15484655701</v>
      </c>
      <c r="P389">
        <v>0.66917362681786996</v>
      </c>
      <c r="Q389">
        <v>214687.488893701</v>
      </c>
      <c r="R389">
        <v>0.39862050258955001</v>
      </c>
      <c r="S389">
        <v>87865.263350098598</v>
      </c>
      <c r="T389">
        <v>0.57676006753265496</v>
      </c>
      <c r="U389">
        <v>481.18886741205398</v>
      </c>
      <c r="V389">
        <v>23.594914260223302</v>
      </c>
      <c r="W389">
        <v>480.14213536056099</v>
      </c>
      <c r="X389">
        <v>2.70429000082241</v>
      </c>
      <c r="Y389">
        <v>2853.3455821850298</v>
      </c>
      <c r="Z389">
        <v>0.79524016648468798</v>
      </c>
      <c r="AA389">
        <v>44992.808036422801</v>
      </c>
      <c r="AB389">
        <v>1.09387596112657</v>
      </c>
      <c r="AC389">
        <v>4162.4308931720198</v>
      </c>
      <c r="AD389">
        <v>0.39906673652718999</v>
      </c>
      <c r="AE389">
        <v>4.7683908077217037E-3</v>
      </c>
      <c r="AF389">
        <v>13.180706696249301</v>
      </c>
      <c r="AG389">
        <v>3.9362532947864772</v>
      </c>
      <c r="AH389">
        <v>0.709973425451911</v>
      </c>
      <c r="AI389">
        <v>3.9643013175985432E-2</v>
      </c>
      <c r="AJ389">
        <v>5.8234570272367501</v>
      </c>
      <c r="AK389">
        <v>95.235082453679297</v>
      </c>
      <c r="AL389">
        <v>0.54355775859917999</v>
      </c>
      <c r="AM389" t="s">
        <v>666</v>
      </c>
      <c r="AN389">
        <v>352.62383369746101</v>
      </c>
      <c r="AO389">
        <v>1.7489757336356599</v>
      </c>
      <c r="AP389">
        <v>5.7369732004265099</v>
      </c>
      <c r="AR389">
        <v>293.12610319476499</v>
      </c>
      <c r="AS389">
        <v>0.56605556516432598</v>
      </c>
      <c r="AT389">
        <f t="shared" si="17"/>
        <v>264.42966731270627</v>
      </c>
      <c r="AU389">
        <v>0.56605556516432598</v>
      </c>
      <c r="AV389">
        <v>1.212401774547E-3</v>
      </c>
      <c r="AW389">
        <v>13.186715659739599</v>
      </c>
      <c r="AX389">
        <v>-6.2345892498005998E-2</v>
      </c>
      <c r="AZ389">
        <v>27.887978336358799</v>
      </c>
      <c r="BA389">
        <v>23489.058652375901</v>
      </c>
      <c r="BB389">
        <v>239.38172116000899</v>
      </c>
      <c r="BC389" s="47">
        <v>16390696.645489199</v>
      </c>
      <c r="BD389" s="1" t="s">
        <v>1083</v>
      </c>
      <c r="BH389" s="51"/>
      <c r="BI389" s="51"/>
    </row>
    <row r="390" spans="1:61" x14ac:dyDescent="0.25">
      <c r="A390">
        <v>807</v>
      </c>
      <c r="B390" t="s">
        <v>392</v>
      </c>
      <c r="C390">
        <v>30.027999999999999</v>
      </c>
      <c r="D390">
        <v>70.028000000000006</v>
      </c>
      <c r="E390">
        <v>40</v>
      </c>
      <c r="F390">
        <v>950000</v>
      </c>
      <c r="G390">
        <v>2181.01400403349</v>
      </c>
      <c r="H390">
        <v>0.93209233182984597</v>
      </c>
      <c r="I390">
        <v>31.474167639203198</v>
      </c>
      <c r="J390">
        <v>9.0222524540375701</v>
      </c>
      <c r="K390">
        <v>4286.0279715237202</v>
      </c>
      <c r="L390">
        <v>0.60585705752700902</v>
      </c>
      <c r="M390">
        <v>104.459775874496</v>
      </c>
      <c r="N390">
        <v>1.3510959858782601</v>
      </c>
      <c r="O390">
        <v>160652.38372172401</v>
      </c>
      <c r="P390">
        <v>0.69944163121663705</v>
      </c>
      <c r="Q390">
        <v>215562.142595877</v>
      </c>
      <c r="R390">
        <v>0.39862050258955001</v>
      </c>
      <c r="S390">
        <v>87359.484676873501</v>
      </c>
      <c r="T390">
        <v>0.58259768921890998</v>
      </c>
      <c r="U390">
        <v>529.14147253662395</v>
      </c>
      <c r="V390">
        <v>23.173122983941401</v>
      </c>
      <c r="W390">
        <v>473.91433705788302</v>
      </c>
      <c r="X390">
        <v>3.2723646545656599</v>
      </c>
      <c r="Y390">
        <v>2908.4420565311402</v>
      </c>
      <c r="Z390">
        <v>0.66543594930793004</v>
      </c>
      <c r="AA390">
        <v>46400.949354055898</v>
      </c>
      <c r="AB390">
        <v>0.984070253732371</v>
      </c>
      <c r="AC390">
        <v>3881.6065551155302</v>
      </c>
      <c r="AD390">
        <v>0.39906673652718999</v>
      </c>
      <c r="AE390">
        <v>4.147739315711137E-3</v>
      </c>
      <c r="AF390">
        <v>14.5574704187288</v>
      </c>
      <c r="AG390">
        <v>3.6438359922582895</v>
      </c>
      <c r="AH390">
        <v>0.76059010539059302</v>
      </c>
      <c r="AI390">
        <v>4.249524296734785E-2</v>
      </c>
      <c r="AJ390">
        <v>9.7021822568467702</v>
      </c>
      <c r="AK390">
        <v>79.920083150662805</v>
      </c>
      <c r="AL390">
        <v>0.62589355205286601</v>
      </c>
      <c r="AM390" t="s">
        <v>667</v>
      </c>
      <c r="AN390">
        <v>352.06966796347899</v>
      </c>
      <c r="AO390">
        <v>1.83211577799079</v>
      </c>
      <c r="AP390">
        <v>6.2140249681375703</v>
      </c>
      <c r="AR390">
        <v>294.97175190841699</v>
      </c>
      <c r="AS390">
        <v>0.59207003467088104</v>
      </c>
      <c r="AT390">
        <f t="shared" si="17"/>
        <v>266.09463085572736</v>
      </c>
      <c r="AU390">
        <v>0.59207003467088104</v>
      </c>
      <c r="AV390">
        <v>1.1393901204979999E-3</v>
      </c>
      <c r="AW390">
        <v>14.5640220175754</v>
      </c>
      <c r="AX390">
        <v>-7.4994457739207002E-2</v>
      </c>
      <c r="AZ390">
        <v>22.8601674659925</v>
      </c>
      <c r="BA390">
        <v>20491.1801628674</v>
      </c>
      <c r="BB390">
        <v>241.73222306284799</v>
      </c>
      <c r="BC390" s="47">
        <v>14389287.4100367</v>
      </c>
      <c r="BD390" s="1" t="s">
        <v>1083</v>
      </c>
      <c r="BH390" s="51"/>
      <c r="BI390" s="51"/>
    </row>
    <row r="391" spans="1:61" x14ac:dyDescent="0.25">
      <c r="A391">
        <v>808</v>
      </c>
      <c r="B391" t="s">
        <v>393</v>
      </c>
      <c r="C391">
        <v>30.03</v>
      </c>
      <c r="D391">
        <v>70.03</v>
      </c>
      <c r="E391">
        <v>40</v>
      </c>
      <c r="F391">
        <v>950000</v>
      </c>
      <c r="G391">
        <v>2473.9285443692602</v>
      </c>
      <c r="H391">
        <v>0.78328671940941397</v>
      </c>
      <c r="I391">
        <v>28.304171419212299</v>
      </c>
      <c r="J391">
        <v>9.6137902877621606</v>
      </c>
      <c r="K391">
        <v>4297.8132605892697</v>
      </c>
      <c r="L391">
        <v>0.58662045981501698</v>
      </c>
      <c r="M391">
        <v>101.154636679551</v>
      </c>
      <c r="N391">
        <v>1.1384923698637801</v>
      </c>
      <c r="O391">
        <v>160442.102166144</v>
      </c>
      <c r="P391">
        <v>0.75034677136367001</v>
      </c>
      <c r="Q391">
        <v>215462.97937150201</v>
      </c>
      <c r="R391">
        <v>0.39862050258955001</v>
      </c>
      <c r="S391">
        <v>87599.579765497794</v>
      </c>
      <c r="T391">
        <v>0.53199567719867102</v>
      </c>
      <c r="U391">
        <v>532.29199804830705</v>
      </c>
      <c r="V391">
        <v>23.353000103988499</v>
      </c>
      <c r="W391">
        <v>463.85786104448101</v>
      </c>
      <c r="X391">
        <v>3.0099654343022402</v>
      </c>
      <c r="Y391">
        <v>2870.6282494822199</v>
      </c>
      <c r="Z391">
        <v>0.61522831122757704</v>
      </c>
      <c r="AA391">
        <v>46081.612413186602</v>
      </c>
      <c r="AB391">
        <v>1.04133130773462</v>
      </c>
      <c r="AC391">
        <v>4018.5942037074301</v>
      </c>
      <c r="AD391">
        <v>0.45285296700613098</v>
      </c>
      <c r="AE391">
        <v>3.473962861158429E-3</v>
      </c>
      <c r="AF391">
        <v>16.0756966640073</v>
      </c>
      <c r="AG391">
        <v>3.7823146090182349</v>
      </c>
      <c r="AH391">
        <v>0.86095519217378802</v>
      </c>
      <c r="AI391">
        <v>2.9426347726006431E-2</v>
      </c>
      <c r="AJ391">
        <v>6.5322735360145403</v>
      </c>
      <c r="AK391">
        <v>91.056118011200894</v>
      </c>
      <c r="AL391">
        <v>0.744778493491149</v>
      </c>
      <c r="AM391" t="s">
        <v>668</v>
      </c>
      <c r="AN391">
        <v>352.063440724987</v>
      </c>
      <c r="AO391">
        <v>1.7986087359784899</v>
      </c>
      <c r="AP391">
        <v>6.2511401640452302</v>
      </c>
      <c r="AR391">
        <v>294.27105378814298</v>
      </c>
      <c r="AS391">
        <v>0.58893602576026405</v>
      </c>
      <c r="AT391">
        <f t="shared" si="17"/>
        <v>265.46252962417111</v>
      </c>
      <c r="AU391">
        <v>0.58893602576026405</v>
      </c>
      <c r="AV391">
        <v>9.1941749239000004E-4</v>
      </c>
      <c r="AW391">
        <v>16.0815276132595</v>
      </c>
      <c r="AX391">
        <v>-1.7058484410791001E-2</v>
      </c>
      <c r="AZ391">
        <v>18.744765994132202</v>
      </c>
      <c r="BA391">
        <v>20826.3764738836</v>
      </c>
      <c r="BB391">
        <v>163.83625840963501</v>
      </c>
      <c r="BC391" s="47">
        <v>14582510.670802901</v>
      </c>
      <c r="BD391" s="1" t="s">
        <v>1083</v>
      </c>
      <c r="BH391" s="51"/>
      <c r="BI391" s="51"/>
    </row>
    <row r="392" spans="1:61" x14ac:dyDescent="0.25">
      <c r="A392">
        <v>896</v>
      </c>
      <c r="B392" t="s">
        <v>395</v>
      </c>
      <c r="C392">
        <v>30.03</v>
      </c>
      <c r="D392">
        <v>70.03</v>
      </c>
      <c r="E392">
        <v>40</v>
      </c>
      <c r="F392">
        <v>950000</v>
      </c>
      <c r="G392">
        <v>1839.78564347417</v>
      </c>
      <c r="H392">
        <v>0.90849381087440795</v>
      </c>
      <c r="I392">
        <v>29.286087089325498</v>
      </c>
      <c r="J392">
        <v>9.3671834655698003</v>
      </c>
      <c r="K392">
        <v>4145.7367609636703</v>
      </c>
      <c r="L392">
        <v>0.59063719055125796</v>
      </c>
      <c r="M392">
        <v>103.45345208919299</v>
      </c>
      <c r="N392">
        <v>1.1971332141252999</v>
      </c>
      <c r="O392">
        <v>162395.768527187</v>
      </c>
      <c r="P392">
        <v>0.68483668055747804</v>
      </c>
      <c r="Q392">
        <v>215413.96280487001</v>
      </c>
      <c r="R392">
        <v>0.39862050258955001</v>
      </c>
      <c r="S392">
        <v>87935.436264254007</v>
      </c>
      <c r="T392">
        <v>0.62347715000308002</v>
      </c>
      <c r="U392">
        <v>416.76736932645599</v>
      </c>
      <c r="V392">
        <v>26.1954132878056</v>
      </c>
      <c r="W392">
        <v>456.33764866176898</v>
      </c>
      <c r="X392">
        <v>2.8433385533120799</v>
      </c>
      <c r="Y392">
        <v>2833.4043879262199</v>
      </c>
      <c r="Z392">
        <v>0.70586975269916497</v>
      </c>
      <c r="AA392">
        <v>44398.517567500698</v>
      </c>
      <c r="AB392">
        <v>1.1245377787929201</v>
      </c>
      <c r="AC392">
        <v>3983.3609928720898</v>
      </c>
      <c r="AD392">
        <v>0.39906673652718999</v>
      </c>
      <c r="AE392">
        <v>6.6173009035719963E-3</v>
      </c>
      <c r="AF392">
        <v>11.5689974998414</v>
      </c>
      <c r="AG392">
        <v>3.7791323629552815</v>
      </c>
      <c r="AH392">
        <v>0.84676925331973496</v>
      </c>
      <c r="AI392">
        <v>5.0369707895733841E-2</v>
      </c>
      <c r="AJ392">
        <v>12.78563840636</v>
      </c>
      <c r="AK392">
        <v>88.369381541715597</v>
      </c>
      <c r="AL392">
        <v>0.63005523600300795</v>
      </c>
      <c r="AM392">
        <v>0.60896254112291504</v>
      </c>
      <c r="AN392">
        <v>243.20818854452901</v>
      </c>
      <c r="AO392">
        <v>1.94301808090385</v>
      </c>
      <c r="AP392">
        <v>6.2436103792323197</v>
      </c>
      <c r="AR392">
        <v>293.74073531233699</v>
      </c>
      <c r="AS392">
        <v>0.58637872314373496</v>
      </c>
      <c r="AT392">
        <f t="shared" si="17"/>
        <v>264.98412822423171</v>
      </c>
      <c r="AU392">
        <v>0.58637872314373496</v>
      </c>
      <c r="AV392">
        <v>1.7488081432409999E-3</v>
      </c>
      <c r="AW392">
        <v>11.5769297508458</v>
      </c>
      <c r="AX392">
        <v>-0.17372502148831101</v>
      </c>
      <c r="AZ392">
        <v>36.204395775110903</v>
      </c>
      <c r="BA392">
        <v>21090.8909972127</v>
      </c>
      <c r="BB392">
        <v>284.32114384350399</v>
      </c>
      <c r="BC392" s="47">
        <v>14646510.028210601</v>
      </c>
      <c r="BD392" s="1" t="s">
        <v>1083</v>
      </c>
      <c r="BH392" s="51"/>
      <c r="BI392" s="51"/>
    </row>
    <row r="393" spans="1:61" x14ac:dyDescent="0.25">
      <c r="A393">
        <v>897</v>
      </c>
      <c r="B393" t="s">
        <v>396</v>
      </c>
      <c r="C393">
        <v>30.027000000000001</v>
      </c>
      <c r="D393">
        <v>70.027000000000001</v>
      </c>
      <c r="E393">
        <v>40</v>
      </c>
      <c r="F393">
        <v>950000</v>
      </c>
      <c r="G393">
        <v>1670.1562536451099</v>
      </c>
      <c r="H393">
        <v>0.92624849950966803</v>
      </c>
      <c r="I393">
        <v>34.6433573109137</v>
      </c>
      <c r="J393">
        <v>9.4291736788471301</v>
      </c>
      <c r="K393">
        <v>4305.9303450671696</v>
      </c>
      <c r="L393">
        <v>0.63453940335831305</v>
      </c>
      <c r="M393">
        <v>104.733945164527</v>
      </c>
      <c r="N393">
        <v>1.3245728569733199</v>
      </c>
      <c r="O393">
        <v>161741.194944155</v>
      </c>
      <c r="P393">
        <v>0.81267517622941599</v>
      </c>
      <c r="Q393">
        <v>215250.05666394799</v>
      </c>
      <c r="R393">
        <v>0.39862050258955001</v>
      </c>
      <c r="S393">
        <v>88094.180635148397</v>
      </c>
      <c r="T393">
        <v>0.73357667777251501</v>
      </c>
      <c r="U393">
        <v>374.84626400603003</v>
      </c>
      <c r="V393">
        <v>27.385115574472898</v>
      </c>
      <c r="W393">
        <v>457.32097487404599</v>
      </c>
      <c r="X393">
        <v>3.2055099863438601</v>
      </c>
      <c r="Y393">
        <v>3018.9946084887702</v>
      </c>
      <c r="Z393">
        <v>0.70101321223465696</v>
      </c>
      <c r="AA393">
        <v>45377.286281726098</v>
      </c>
      <c r="AB393">
        <v>1.0681988868380301</v>
      </c>
      <c r="AC393">
        <v>4055.8256906043198</v>
      </c>
      <c r="AD393">
        <v>0.46332416166166901</v>
      </c>
      <c r="AE393">
        <v>4.0487018719683899E-3</v>
      </c>
      <c r="AF393">
        <v>14.661134926034</v>
      </c>
      <c r="AG393">
        <v>3.8141908096838959</v>
      </c>
      <c r="AH393">
        <v>0.79413066437913205</v>
      </c>
      <c r="AI393">
        <v>3.3698429896259298E-2</v>
      </c>
      <c r="AJ393">
        <v>6.3354918171311096</v>
      </c>
      <c r="AK393">
        <v>93.248797336504296</v>
      </c>
      <c r="AL393">
        <v>0.67133662624634605</v>
      </c>
      <c r="AM393">
        <v>0.59866258729273303</v>
      </c>
      <c r="AN393">
        <v>243.21026178980799</v>
      </c>
      <c r="AO393">
        <v>1.80539928379044</v>
      </c>
      <c r="AP393">
        <v>6.4387299758801397</v>
      </c>
      <c r="AR393">
        <v>296.26047257244699</v>
      </c>
      <c r="AS393">
        <v>0.58120081626808096</v>
      </c>
      <c r="AT393">
        <f t="shared" si="17"/>
        <v>267.25718844692909</v>
      </c>
      <c r="AU393">
        <v>0.58120081626808096</v>
      </c>
      <c r="AV393">
        <v>1.060015667048E-3</v>
      </c>
      <c r="AW393">
        <v>14.6672047898002</v>
      </c>
      <c r="AX393">
        <v>0.107183706893936</v>
      </c>
      <c r="AZ393">
        <v>22.537912103095</v>
      </c>
      <c r="BA393">
        <v>21660.6244514147</v>
      </c>
      <c r="BB393">
        <v>193.4713523218</v>
      </c>
      <c r="BC393" s="47">
        <v>15171751.381981701</v>
      </c>
      <c r="BD393" s="1" t="s">
        <v>1083</v>
      </c>
      <c r="BH393" s="51"/>
      <c r="BI393" s="51"/>
    </row>
    <row r="394" spans="1:61" x14ac:dyDescent="0.25">
      <c r="A394">
        <v>989</v>
      </c>
      <c r="B394" t="s">
        <v>397</v>
      </c>
      <c r="C394">
        <v>30.027999999999999</v>
      </c>
      <c r="D394">
        <v>70.028000000000006</v>
      </c>
      <c r="E394">
        <v>40</v>
      </c>
      <c r="F394">
        <v>950000</v>
      </c>
      <c r="G394">
        <v>2584.27068929808</v>
      </c>
      <c r="H394">
        <v>0.63943310628893502</v>
      </c>
      <c r="I394">
        <v>33.214350603095902</v>
      </c>
      <c r="J394">
        <v>9.1576002628926201</v>
      </c>
      <c r="K394">
        <v>4149.9827298151904</v>
      </c>
      <c r="L394">
        <v>0.53510289204581696</v>
      </c>
      <c r="M394">
        <v>97.775422902025795</v>
      </c>
      <c r="N394">
        <v>1.2093366759481401</v>
      </c>
      <c r="O394">
        <v>161980.25918729699</v>
      </c>
      <c r="P394">
        <v>0.68771899038929596</v>
      </c>
      <c r="Q394">
        <v>216072.99970068899</v>
      </c>
      <c r="R394">
        <v>0.39862050258955001</v>
      </c>
      <c r="S394">
        <v>88140.502298368403</v>
      </c>
      <c r="T394">
        <v>0.60433241564699902</v>
      </c>
      <c r="U394">
        <v>476.11902041646101</v>
      </c>
      <c r="V394">
        <v>25.561630472383101</v>
      </c>
      <c r="W394">
        <v>348.66880903025498</v>
      </c>
      <c r="X394">
        <v>3.3373977208354102</v>
      </c>
      <c r="Y394">
        <v>2643.8449577008701</v>
      </c>
      <c r="Z394">
        <v>0.60947446208121303</v>
      </c>
      <c r="AA394">
        <v>42782.314120490402</v>
      </c>
      <c r="AB394">
        <v>1.0602953618109301</v>
      </c>
      <c r="AC394">
        <v>3925.7586174162202</v>
      </c>
      <c r="AD394">
        <v>0.39906673652718999</v>
      </c>
      <c r="AE394">
        <v>6.7765215468267009E-3</v>
      </c>
      <c r="AF394">
        <v>11.925746561947999</v>
      </c>
      <c r="AG394">
        <v>3.6936048233594847</v>
      </c>
      <c r="AH394">
        <v>0.69526052851485498</v>
      </c>
      <c r="AI394">
        <v>6.0539835450359895E-2</v>
      </c>
      <c r="AJ394">
        <v>35.887045499934501</v>
      </c>
      <c r="AK394">
        <v>87.134179566764004</v>
      </c>
      <c r="AL394">
        <v>0.63222982218728796</v>
      </c>
      <c r="AM394">
        <v>1.6417229109200999</v>
      </c>
      <c r="AN394">
        <v>154.530919013946</v>
      </c>
      <c r="AO394">
        <v>2.3368205769363901</v>
      </c>
      <c r="AP394">
        <v>5.5866364188580899</v>
      </c>
      <c r="AR394">
        <v>296.28950437534701</v>
      </c>
      <c r="AS394">
        <v>0.60823224472947501</v>
      </c>
      <c r="AT394">
        <f t="shared" si="17"/>
        <v>267.2833780967033</v>
      </c>
      <c r="AU394">
        <v>0.60823224472947501</v>
      </c>
      <c r="AV394">
        <v>1.8346086093180001E-3</v>
      </c>
      <c r="AW394">
        <v>11.934577876047999</v>
      </c>
      <c r="AX394">
        <v>3.1300804108804002E-2</v>
      </c>
      <c r="AZ394">
        <v>34.069231305166802</v>
      </c>
      <c r="BA394">
        <v>18942.7064990408</v>
      </c>
      <c r="BB394">
        <v>313.75449298895199</v>
      </c>
      <c r="BC394" s="47">
        <v>13249580.272806199</v>
      </c>
      <c r="BD394" s="1" t="s">
        <v>1083</v>
      </c>
      <c r="BH394" s="51"/>
      <c r="BI394" s="51"/>
    </row>
    <row r="395" spans="1:61" x14ac:dyDescent="0.25">
      <c r="A395">
        <v>990</v>
      </c>
      <c r="B395" t="s">
        <v>398</v>
      </c>
      <c r="C395">
        <v>30.027000000000001</v>
      </c>
      <c r="D395">
        <v>70.027000000000001</v>
      </c>
      <c r="E395">
        <v>40</v>
      </c>
      <c r="F395">
        <v>950000</v>
      </c>
      <c r="G395">
        <v>1915.04674115391</v>
      </c>
      <c r="H395">
        <v>0.72638417546158396</v>
      </c>
      <c r="I395">
        <v>46.482774929872399</v>
      </c>
      <c r="J395">
        <v>7.6237455424386802</v>
      </c>
      <c r="K395">
        <v>4342.0901663263803</v>
      </c>
      <c r="L395">
        <v>0.58728982553880604</v>
      </c>
      <c r="M395">
        <v>95.907271712884494</v>
      </c>
      <c r="N395">
        <v>1.38444956290941</v>
      </c>
      <c r="O395">
        <v>163333.169081125</v>
      </c>
      <c r="P395">
        <v>0.71290783464617802</v>
      </c>
      <c r="Q395">
        <v>217443.927900793</v>
      </c>
      <c r="R395">
        <v>0.39862050258955001</v>
      </c>
      <c r="S395">
        <v>87942.670185046503</v>
      </c>
      <c r="T395">
        <v>0.63163846746345798</v>
      </c>
      <c r="U395">
        <v>627.77446831234795</v>
      </c>
      <c r="V395">
        <v>21.907081927178599</v>
      </c>
      <c r="W395">
        <v>290.01098914167397</v>
      </c>
      <c r="X395">
        <v>4.2503501998628899</v>
      </c>
      <c r="Y395">
        <v>2494.7227184338599</v>
      </c>
      <c r="Z395">
        <v>0.695541205683472</v>
      </c>
      <c r="AA395">
        <v>40024.525902153102</v>
      </c>
      <c r="AB395">
        <v>1.0315270539565</v>
      </c>
      <c r="AC395">
        <v>3508.96014884637</v>
      </c>
      <c r="AD395">
        <v>0.40886231371701898</v>
      </c>
      <c r="AE395">
        <v>6.092652667407647E-3</v>
      </c>
      <c r="AF395">
        <v>12.3774384676426</v>
      </c>
      <c r="AG395">
        <v>3.3230108138204004</v>
      </c>
      <c r="AH395">
        <v>0.84450159169755401</v>
      </c>
      <c r="AI395">
        <v>4.9689904724410573E-2</v>
      </c>
      <c r="AJ395">
        <v>5.05418218225046</v>
      </c>
      <c r="AK395">
        <v>63.6460948683876</v>
      </c>
      <c r="AL395">
        <v>0.679798112668479</v>
      </c>
      <c r="AM395" t="s">
        <v>669</v>
      </c>
      <c r="AN395">
        <v>350.925645972322</v>
      </c>
      <c r="AO395">
        <v>2.1250356542597899</v>
      </c>
      <c r="AP395">
        <v>5.9006898792108302</v>
      </c>
      <c r="AR395">
        <v>294.33683843219598</v>
      </c>
      <c r="AS395">
        <v>0.62405786111965</v>
      </c>
      <c r="AT395">
        <f t="shared" si="17"/>
        <v>265.52187408838506</v>
      </c>
      <c r="AU395">
        <v>0.62405786111965</v>
      </c>
      <c r="AV395">
        <v>1.83333551525E-3</v>
      </c>
      <c r="AW395">
        <v>12.3867542750893</v>
      </c>
      <c r="AX395">
        <v>0.195237500616292</v>
      </c>
      <c r="AZ395">
        <v>31.626601661648401</v>
      </c>
      <c r="BA395">
        <v>17594.047089490399</v>
      </c>
      <c r="BB395">
        <v>265.92774628684498</v>
      </c>
      <c r="BC395" s="47">
        <v>12228840.9206753</v>
      </c>
      <c r="BD395" s="1" t="s">
        <v>1083</v>
      </c>
      <c r="BH395" s="51"/>
      <c r="BI395" s="51"/>
    </row>
    <row r="396" spans="1:61" x14ac:dyDescent="0.25">
      <c r="BD396" s="1"/>
      <c r="BH396" s="51"/>
      <c r="BI396" s="51"/>
    </row>
    <row r="397" spans="1:61" x14ac:dyDescent="0.25">
      <c r="A397">
        <v>9</v>
      </c>
      <c r="B397" t="s">
        <v>1172</v>
      </c>
      <c r="C397">
        <v>30.027999999999999</v>
      </c>
      <c r="D397">
        <v>70.028000000000006</v>
      </c>
      <c r="E397">
        <v>40</v>
      </c>
      <c r="F397">
        <v>950000</v>
      </c>
      <c r="G397">
        <v>66.528960383251899</v>
      </c>
      <c r="H397">
        <v>1.8657263237635699</v>
      </c>
      <c r="I397">
        <v>25.725688755944802</v>
      </c>
      <c r="J397">
        <v>8.9691203670212705</v>
      </c>
      <c r="K397">
        <v>2245.9051375361501</v>
      </c>
      <c r="L397">
        <v>0.498908306824286</v>
      </c>
      <c r="M397">
        <v>1499.97295680348</v>
      </c>
      <c r="N397">
        <v>1.0066164085556899</v>
      </c>
      <c r="O397">
        <v>160731.89315073701</v>
      </c>
      <c r="P397">
        <v>0.65748846135623695</v>
      </c>
      <c r="Q397">
        <v>222658.67305422001</v>
      </c>
      <c r="R397">
        <v>0.39862050258955001</v>
      </c>
      <c r="S397">
        <v>91354.128594127003</v>
      </c>
      <c r="T397">
        <v>0.51452018319972803</v>
      </c>
      <c r="U397" t="s">
        <v>646</v>
      </c>
      <c r="V397">
        <v>24.061855010490099</v>
      </c>
      <c r="W397">
        <v>580.98493060052294</v>
      </c>
      <c r="X397">
        <v>2.18796478145169</v>
      </c>
      <c r="Y397">
        <v>850.29372316604497</v>
      </c>
      <c r="Z397">
        <v>0.73247687801055295</v>
      </c>
      <c r="AA397">
        <v>37285.370876038003</v>
      </c>
      <c r="AB397">
        <v>0.98165014725655597</v>
      </c>
      <c r="AC397">
        <v>3572.0016891636101</v>
      </c>
      <c r="AD397">
        <v>0.39906673652718999</v>
      </c>
      <c r="AE397">
        <v>0.12410129282537764</v>
      </c>
      <c r="AF397">
        <v>3.0723653057076201</v>
      </c>
      <c r="AG397">
        <v>13.121647453420875</v>
      </c>
      <c r="AH397">
        <v>0.64629325210052402</v>
      </c>
      <c r="AI397">
        <v>1.0279024297272954</v>
      </c>
      <c r="AJ397">
        <v>2.6407195640415702</v>
      </c>
      <c r="AK397">
        <v>195.084825620234</v>
      </c>
      <c r="AL397">
        <v>0.51474515735507198</v>
      </c>
      <c r="AM397">
        <v>4.6518284189963</v>
      </c>
      <c r="AN397">
        <v>77.357480441421202</v>
      </c>
      <c r="AO397">
        <v>18.661473317375599</v>
      </c>
      <c r="AP397">
        <v>2.0830309868967301</v>
      </c>
      <c r="AR397">
        <v>75.631633533531101</v>
      </c>
      <c r="AS397">
        <v>0.43666688230468598</v>
      </c>
      <c r="AT397">
        <f t="shared" ref="AT397:AT420" si="18">AR397*((EXP(1859.3*0.000013972)-1)/(EXP(2058.2*0.000013972)-1))</f>
        <v>68.227453903345577</v>
      </c>
      <c r="AU397">
        <v>0.43666688230468598</v>
      </c>
      <c r="AV397">
        <v>9.4578214466029993E-3</v>
      </c>
      <c r="AW397">
        <v>2.8405371075121</v>
      </c>
      <c r="AX397">
        <v>9.7040479555330003E-3</v>
      </c>
      <c r="AZ397">
        <v>880.57791254549295</v>
      </c>
      <c r="BA397">
        <v>95110.138126480306</v>
      </c>
      <c r="BB397">
        <v>7557.4486284921304</v>
      </c>
      <c r="BC397" s="47">
        <v>17193887.6315847</v>
      </c>
      <c r="BD397" s="1" t="s">
        <v>1083</v>
      </c>
      <c r="BH397" s="51"/>
      <c r="BI397" s="51"/>
    </row>
    <row r="398" spans="1:61" x14ac:dyDescent="0.25">
      <c r="A398">
        <v>10</v>
      </c>
      <c r="B398" t="s">
        <v>1173</v>
      </c>
      <c r="C398">
        <v>30.027000000000001</v>
      </c>
      <c r="D398">
        <v>70.027000000000001</v>
      </c>
      <c r="E398">
        <v>40</v>
      </c>
      <c r="F398">
        <v>949999.99999999895</v>
      </c>
      <c r="G398">
        <v>69.797151317257004</v>
      </c>
      <c r="H398">
        <v>2.0345454925928199</v>
      </c>
      <c r="I398">
        <v>26.4936414883685</v>
      </c>
      <c r="J398">
        <v>8.5446902665193196</v>
      </c>
      <c r="K398">
        <v>2323.6255229899798</v>
      </c>
      <c r="L398">
        <v>1.04296849973461</v>
      </c>
      <c r="M398">
        <v>1426.4960893002601</v>
      </c>
      <c r="N398">
        <v>1.2399298402457599</v>
      </c>
      <c r="O398">
        <v>161131.73690671101</v>
      </c>
      <c r="P398">
        <v>0.97925906615467395</v>
      </c>
      <c r="Q398">
        <v>222371.189056606</v>
      </c>
      <c r="R398">
        <v>0.39862050258955001</v>
      </c>
      <c r="S398">
        <v>91325.618008519596</v>
      </c>
      <c r="T398">
        <v>0.99934392754058299</v>
      </c>
      <c r="U398" t="s">
        <v>647</v>
      </c>
      <c r="V398">
        <v>24.1058743917295</v>
      </c>
      <c r="W398">
        <v>576.69084152846801</v>
      </c>
      <c r="X398">
        <v>2.5011234207925201</v>
      </c>
      <c r="Y398">
        <v>797.55795827046302</v>
      </c>
      <c r="Z398">
        <v>0.98633968166376496</v>
      </c>
      <c r="AA398">
        <v>37302.493252844302</v>
      </c>
      <c r="AB398">
        <v>1.3726930521124301</v>
      </c>
      <c r="AC398">
        <v>3527.7827186019899</v>
      </c>
      <c r="AD398">
        <v>0.64700944845760899</v>
      </c>
      <c r="AE398">
        <v>0.1115419892850911</v>
      </c>
      <c r="AF398">
        <v>2.8102238493873002</v>
      </c>
      <c r="AG398">
        <v>12.949604939375707</v>
      </c>
      <c r="AH398">
        <v>0.74616505195642502</v>
      </c>
      <c r="AI398">
        <v>0.92657503883530679</v>
      </c>
      <c r="AJ398">
        <v>1.47452137946671</v>
      </c>
      <c r="AK398">
        <v>196.830499455893</v>
      </c>
      <c r="AL398">
        <v>0.94592226541004198</v>
      </c>
      <c r="AM398">
        <v>5.6466136875460498</v>
      </c>
      <c r="AN398">
        <v>67.873526757336293</v>
      </c>
      <c r="AO398">
        <v>18.868140059064601</v>
      </c>
      <c r="AP398">
        <v>2.0206171273870002</v>
      </c>
      <c r="AR398">
        <v>75.6948524557246</v>
      </c>
      <c r="AS398">
        <v>0.43666688230468598</v>
      </c>
      <c r="AT398">
        <f t="shared" si="18"/>
        <v>68.284483824534092</v>
      </c>
      <c r="AU398">
        <v>0.43666688230468598</v>
      </c>
      <c r="AV398">
        <v>8.6141937155139996E-3</v>
      </c>
      <c r="AW398">
        <v>2.6521784459041098</v>
      </c>
      <c r="AX398">
        <v>-3.2445882972674998E-2</v>
      </c>
      <c r="AZ398">
        <v>847.14742291589198</v>
      </c>
      <c r="BA398">
        <v>100457.792820659</v>
      </c>
      <c r="BB398">
        <v>7291.3726675192602</v>
      </c>
      <c r="BC398" s="47">
        <v>18177025.035823401</v>
      </c>
      <c r="BD398" s="1" t="s">
        <v>1083</v>
      </c>
      <c r="BH398" s="51"/>
      <c r="BI398" s="51"/>
    </row>
    <row r="399" spans="1:61" x14ac:dyDescent="0.25">
      <c r="A399">
        <v>98</v>
      </c>
      <c r="B399" t="s">
        <v>1174</v>
      </c>
      <c r="C399">
        <v>30.027999999999999</v>
      </c>
      <c r="D399">
        <v>70.028000000000006</v>
      </c>
      <c r="E399">
        <v>40</v>
      </c>
      <c r="F399">
        <v>950000</v>
      </c>
      <c r="G399">
        <v>72.497508300102098</v>
      </c>
      <c r="H399">
        <v>2.3059882317276998</v>
      </c>
      <c r="I399">
        <v>26.899439326246899</v>
      </c>
      <c r="J399">
        <v>8.6736083543249496</v>
      </c>
      <c r="K399">
        <v>2414.23340536978</v>
      </c>
      <c r="L399">
        <v>1.2485413369476099</v>
      </c>
      <c r="M399">
        <v>1405.63652703191</v>
      </c>
      <c r="N399">
        <v>1.7883353008676901</v>
      </c>
      <c r="O399">
        <v>160465.35734175699</v>
      </c>
      <c r="P399">
        <v>1.33714514165631</v>
      </c>
      <c r="Q399">
        <v>222108.594500957</v>
      </c>
      <c r="R399">
        <v>0.39862050258955001</v>
      </c>
      <c r="S399">
        <v>91708.511775232197</v>
      </c>
      <c r="T399">
        <v>1.7164582580861401</v>
      </c>
      <c r="U399">
        <v>808.31856587598304</v>
      </c>
      <c r="V399">
        <v>15.840954010366101</v>
      </c>
      <c r="W399">
        <v>548.17686877154699</v>
      </c>
      <c r="X399">
        <v>2.56224694607271</v>
      </c>
      <c r="Y399">
        <v>831.56492687914999</v>
      </c>
      <c r="Z399">
        <v>1.26626982959322</v>
      </c>
      <c r="AA399">
        <v>37390.408696259597</v>
      </c>
      <c r="AB399">
        <v>1.62910474402304</v>
      </c>
      <c r="AC399">
        <v>3546.7015853947901</v>
      </c>
      <c r="AD399">
        <v>0.894561435029254</v>
      </c>
      <c r="AE399">
        <v>0.10334578465622042</v>
      </c>
      <c r="AF399">
        <v>3.49031550710278</v>
      </c>
      <c r="AG399">
        <v>12.909852354618561</v>
      </c>
      <c r="AH399">
        <v>0.88744390729428502</v>
      </c>
      <c r="AI399">
        <v>0.85950345052391086</v>
      </c>
      <c r="AJ399">
        <v>1.6367920467606001</v>
      </c>
      <c r="AK399">
        <v>197.53295339194401</v>
      </c>
      <c r="AL399">
        <v>1.1771477363309</v>
      </c>
      <c r="AM399">
        <v>7.43110708082133</v>
      </c>
      <c r="AN399">
        <v>58.5240576735508</v>
      </c>
      <c r="AO399">
        <v>19.986285660768701</v>
      </c>
      <c r="AP399">
        <v>1.96816356064485</v>
      </c>
      <c r="AR399">
        <v>76.243130011167295</v>
      </c>
      <c r="AS399">
        <v>0.43666688230468598</v>
      </c>
      <c r="AT399">
        <f t="shared" si="18"/>
        <v>68.77908614756366</v>
      </c>
      <c r="AU399">
        <v>0.43666688230468598</v>
      </c>
      <c r="AV399">
        <v>8.0089666576840003E-3</v>
      </c>
      <c r="AW399">
        <v>3.20426192261771</v>
      </c>
      <c r="AX399">
        <v>1.0268360576159E-2</v>
      </c>
      <c r="AZ399">
        <v>802.03484215742606</v>
      </c>
      <c r="BA399">
        <v>102315.715472578</v>
      </c>
      <c r="BB399">
        <v>6909.4801297095</v>
      </c>
      <c r="BC399" s="47">
        <v>18656556.014177401</v>
      </c>
      <c r="BD399" s="1" t="s">
        <v>1083</v>
      </c>
      <c r="BH399" s="51"/>
      <c r="BI399" s="51"/>
    </row>
    <row r="400" spans="1:61" x14ac:dyDescent="0.25">
      <c r="A400">
        <v>99</v>
      </c>
      <c r="B400" t="s">
        <v>1175</v>
      </c>
      <c r="C400">
        <v>30.027999999999999</v>
      </c>
      <c r="D400">
        <v>70.028000000000006</v>
      </c>
      <c r="E400">
        <v>40</v>
      </c>
      <c r="F400">
        <v>950000</v>
      </c>
      <c r="G400">
        <v>71.073978154941202</v>
      </c>
      <c r="H400">
        <v>2.3052951546539799</v>
      </c>
      <c r="I400">
        <v>23.460329809669901</v>
      </c>
      <c r="J400">
        <v>8.9939414829764797</v>
      </c>
      <c r="K400">
        <v>2473.0830233524998</v>
      </c>
      <c r="L400">
        <v>1.76385627573837</v>
      </c>
      <c r="M400">
        <v>1438.70289617094</v>
      </c>
      <c r="N400">
        <v>1.6609644985704499</v>
      </c>
      <c r="O400">
        <v>161056.25983282999</v>
      </c>
      <c r="P400">
        <v>1.2130541755795801</v>
      </c>
      <c r="Q400">
        <v>220847.48452227699</v>
      </c>
      <c r="R400">
        <v>0.39862050258955001</v>
      </c>
      <c r="S400">
        <v>92110.373692834706</v>
      </c>
      <c r="T400">
        <v>1.2604681665714099</v>
      </c>
      <c r="U400">
        <v>857.79248125097604</v>
      </c>
      <c r="V400">
        <v>15.437936023110501</v>
      </c>
      <c r="W400">
        <v>536.36272696605397</v>
      </c>
      <c r="X400">
        <v>2.70133751597464</v>
      </c>
      <c r="Y400">
        <v>862.62126727193095</v>
      </c>
      <c r="Z400">
        <v>1.4182812725067</v>
      </c>
      <c r="AA400">
        <v>38032.510458501303</v>
      </c>
      <c r="AB400">
        <v>1.4857235581608601</v>
      </c>
      <c r="AC400">
        <v>3601.3036497060998</v>
      </c>
      <c r="AD400">
        <v>0.703534375586093</v>
      </c>
      <c r="AE400">
        <v>9.9821628024066883E-2</v>
      </c>
      <c r="AF400">
        <v>2.8393840013844001</v>
      </c>
      <c r="AG400">
        <v>13.090109034032169</v>
      </c>
      <c r="AH400">
        <v>0.67122071567964603</v>
      </c>
      <c r="AI400">
        <v>0.82314716088566386</v>
      </c>
      <c r="AJ400">
        <v>1.71684487862269</v>
      </c>
      <c r="AK400">
        <v>196.82065505300201</v>
      </c>
      <c r="AL400">
        <v>0.99491977688073396</v>
      </c>
      <c r="AM400">
        <v>8.7682290331924797</v>
      </c>
      <c r="AN400">
        <v>54.081412213262603</v>
      </c>
      <c r="AO400">
        <v>21.161928162334998</v>
      </c>
      <c r="AP400">
        <v>1.96977904316138</v>
      </c>
      <c r="AR400">
        <v>76.371379724635403</v>
      </c>
      <c r="AS400">
        <v>0.43666688230468598</v>
      </c>
      <c r="AT400">
        <f t="shared" si="18"/>
        <v>68.894780480806958</v>
      </c>
      <c r="AU400">
        <v>0.43666688230468598</v>
      </c>
      <c r="AV400">
        <v>7.6300395932949999E-3</v>
      </c>
      <c r="AW400">
        <v>2.75016297629301</v>
      </c>
      <c r="AX400">
        <v>-1.5940046966731999E-2</v>
      </c>
      <c r="AZ400">
        <v>768.51569829438995</v>
      </c>
      <c r="BA400">
        <v>102906.334283693</v>
      </c>
      <c r="BB400">
        <v>6568.4299868410699</v>
      </c>
      <c r="BC400" s="47">
        <v>18794591.157016899</v>
      </c>
      <c r="BD400" s="1" t="s">
        <v>1083</v>
      </c>
      <c r="BH400" s="51"/>
      <c r="BI400" s="51"/>
    </row>
    <row r="401" spans="1:61" x14ac:dyDescent="0.25">
      <c r="A401">
        <v>186</v>
      </c>
      <c r="B401" t="s">
        <v>1176</v>
      </c>
      <c r="C401">
        <v>30.027999999999999</v>
      </c>
      <c r="D401">
        <v>70.028000000000006</v>
      </c>
      <c r="E401">
        <v>40</v>
      </c>
      <c r="F401">
        <v>950000</v>
      </c>
      <c r="G401">
        <v>73.052687563990503</v>
      </c>
      <c r="H401">
        <v>1.91500114590729</v>
      </c>
      <c r="I401">
        <v>26.864316684326301</v>
      </c>
      <c r="J401">
        <v>8.5179840792577597</v>
      </c>
      <c r="K401">
        <v>2374.69684058352</v>
      </c>
      <c r="L401">
        <v>0.82180974540912</v>
      </c>
      <c r="M401">
        <v>1493.16528209732</v>
      </c>
      <c r="N401">
        <v>1.0380947385442001</v>
      </c>
      <c r="O401">
        <v>162939.426098842</v>
      </c>
      <c r="P401">
        <v>0.95822224560537606</v>
      </c>
      <c r="Q401">
        <v>221080.68768869701</v>
      </c>
      <c r="R401">
        <v>0.39862050258955001</v>
      </c>
      <c r="S401">
        <v>90196.142703505306</v>
      </c>
      <c r="T401">
        <v>0.77583108869571804</v>
      </c>
      <c r="U401">
        <v>952.43771096480498</v>
      </c>
      <c r="V401">
        <v>14.870569719241701</v>
      </c>
      <c r="W401">
        <v>585.43788106439604</v>
      </c>
      <c r="X401">
        <v>2.69490431897187</v>
      </c>
      <c r="Y401">
        <v>809.46022586235495</v>
      </c>
      <c r="Z401">
        <v>0.979331895597366</v>
      </c>
      <c r="AA401">
        <v>36740.092721037901</v>
      </c>
      <c r="AB401">
        <v>1.19060184670957</v>
      </c>
      <c r="AC401">
        <v>3424.5319854279101</v>
      </c>
      <c r="AD401">
        <v>0.53573554716577398</v>
      </c>
      <c r="AE401">
        <v>0.13543616665812286</v>
      </c>
      <c r="AF401">
        <v>5.0915130733411802</v>
      </c>
      <c r="AG401">
        <v>12.643509819981745</v>
      </c>
      <c r="AH401">
        <v>0.55647644570562904</v>
      </c>
      <c r="AI401">
        <v>1.1366914279325302</v>
      </c>
      <c r="AJ401">
        <v>4.6539794798951402</v>
      </c>
      <c r="AK401">
        <v>184.97605016121301</v>
      </c>
      <c r="AL401">
        <v>0.751532800747439</v>
      </c>
      <c r="AM401">
        <v>9.6994590697411294</v>
      </c>
      <c r="AN401">
        <v>52.210816483503102</v>
      </c>
      <c r="AO401">
        <v>18.668235361876501</v>
      </c>
      <c r="AP401">
        <v>1.6452902007477399</v>
      </c>
      <c r="AR401">
        <v>75.543000575370598</v>
      </c>
      <c r="AS401">
        <v>0.43666688230468598</v>
      </c>
      <c r="AT401">
        <f t="shared" si="18"/>
        <v>68.14749792745711</v>
      </c>
      <c r="AU401">
        <v>0.43666688230468598</v>
      </c>
      <c r="AV401">
        <v>1.0706144324199E-2</v>
      </c>
      <c r="AW401">
        <v>4.8831462583544001</v>
      </c>
      <c r="AX401">
        <v>3.2121672019675002E-2</v>
      </c>
      <c r="AZ401">
        <v>1011.468174346</v>
      </c>
      <c r="BA401">
        <v>96400.315255773705</v>
      </c>
      <c r="BB401">
        <v>8792.8189453007908</v>
      </c>
      <c r="BC401" s="47">
        <v>17321192.097297501</v>
      </c>
      <c r="BD401" s="1" t="s">
        <v>1083</v>
      </c>
      <c r="BH401" s="51"/>
      <c r="BI401" s="51"/>
    </row>
    <row r="402" spans="1:61" x14ac:dyDescent="0.25">
      <c r="A402">
        <v>187</v>
      </c>
      <c r="B402" t="s">
        <v>1177</v>
      </c>
      <c r="C402">
        <v>30.027000000000001</v>
      </c>
      <c r="D402">
        <v>70.027000000000001</v>
      </c>
      <c r="E402">
        <v>40</v>
      </c>
      <c r="F402">
        <v>950000</v>
      </c>
      <c r="G402">
        <v>78.048570544292602</v>
      </c>
      <c r="H402">
        <v>1.8333803222334399</v>
      </c>
      <c r="I402">
        <v>24.060652907703499</v>
      </c>
      <c r="J402">
        <v>8.9205027135952601</v>
      </c>
      <c r="K402">
        <v>2366.0905656536502</v>
      </c>
      <c r="L402">
        <v>0.94083035865986597</v>
      </c>
      <c r="M402">
        <v>1470.86837809999</v>
      </c>
      <c r="N402">
        <v>1.8975418706821501</v>
      </c>
      <c r="O402">
        <v>162224.63321900199</v>
      </c>
      <c r="P402">
        <v>0.90392536006355395</v>
      </c>
      <c r="Q402">
        <v>221528.896788905</v>
      </c>
      <c r="R402">
        <v>0.39862050258955001</v>
      </c>
      <c r="S402">
        <v>90634.266826491206</v>
      </c>
      <c r="T402">
        <v>0.989505819635916</v>
      </c>
      <c r="U402">
        <v>770.97724719954397</v>
      </c>
      <c r="V402">
        <v>16.3821927693544</v>
      </c>
      <c r="W402">
        <v>586.64056606918905</v>
      </c>
      <c r="X402">
        <v>2.48053705985371</v>
      </c>
      <c r="Y402">
        <v>838.27366716215204</v>
      </c>
      <c r="Z402">
        <v>1.1613917284278401</v>
      </c>
      <c r="AA402">
        <v>36837.666905949998</v>
      </c>
      <c r="AB402">
        <v>1.29403881897807</v>
      </c>
      <c r="AC402">
        <v>3422.3325770126798</v>
      </c>
      <c r="AD402">
        <v>0.56672854706018005</v>
      </c>
      <c r="AE402">
        <v>0.13118007474890059</v>
      </c>
      <c r="AF402">
        <v>5.4661215474451001</v>
      </c>
      <c r="AG402">
        <v>12.716307515169934</v>
      </c>
      <c r="AH402">
        <v>0.59191618515005295</v>
      </c>
      <c r="AI402">
        <v>1.0851854898882081</v>
      </c>
      <c r="AJ402">
        <v>5.0404470870107101</v>
      </c>
      <c r="AK402">
        <v>186.49734026733</v>
      </c>
      <c r="AL402">
        <v>0.94606861627166805</v>
      </c>
      <c r="AM402">
        <v>8.2332413331804908</v>
      </c>
      <c r="AN402">
        <v>56.1735429137956</v>
      </c>
      <c r="AO402">
        <v>20.9453495902847</v>
      </c>
      <c r="AP402">
        <v>1.9914685649443999</v>
      </c>
      <c r="AR402">
        <v>75.05675650261</v>
      </c>
      <c r="AS402">
        <v>0.43666688230468598</v>
      </c>
      <c r="AT402">
        <f t="shared" si="18"/>
        <v>67.708856138167434</v>
      </c>
      <c r="AU402">
        <v>0.43666688230468598</v>
      </c>
      <c r="AV402">
        <v>1.0310250309404001E-2</v>
      </c>
      <c r="AW402">
        <v>5.2040400765958204</v>
      </c>
      <c r="AX402">
        <v>0.42511619112731203</v>
      </c>
      <c r="AZ402">
        <v>997.07448074691297</v>
      </c>
      <c r="BA402">
        <v>98676.633791881599</v>
      </c>
      <c r="BB402">
        <v>8542.3166278957106</v>
      </c>
      <c r="BC402" s="47">
        <v>17617137.4207871</v>
      </c>
      <c r="BD402" s="1" t="s">
        <v>1083</v>
      </c>
      <c r="BH402" s="51"/>
      <c r="BI402" s="51"/>
    </row>
    <row r="403" spans="1:61" x14ac:dyDescent="0.25">
      <c r="A403">
        <v>275</v>
      </c>
      <c r="B403" t="s">
        <v>1178</v>
      </c>
      <c r="C403">
        <v>30.027999999999999</v>
      </c>
      <c r="D403">
        <v>70.028000000000006</v>
      </c>
      <c r="E403">
        <v>40</v>
      </c>
      <c r="F403">
        <v>950000</v>
      </c>
      <c r="G403">
        <v>78.640467414715701</v>
      </c>
      <c r="H403">
        <v>1.8645119950789799</v>
      </c>
      <c r="I403">
        <v>26.474189486456101</v>
      </c>
      <c r="J403">
        <v>8.4405968943760392</v>
      </c>
      <c r="K403">
        <v>2440.4344854916499</v>
      </c>
      <c r="L403">
        <v>0.91552519396293597</v>
      </c>
      <c r="M403">
        <v>1434.78111422493</v>
      </c>
      <c r="N403">
        <v>1.2317511323527099</v>
      </c>
      <c r="O403">
        <v>160491.50264284699</v>
      </c>
      <c r="P403">
        <v>0.91899876408154901</v>
      </c>
      <c r="Q403">
        <v>222856.767597706</v>
      </c>
      <c r="R403">
        <v>0.39862050258955001</v>
      </c>
      <c r="S403">
        <v>89814.538452932597</v>
      </c>
      <c r="T403">
        <v>1.0230400260718799</v>
      </c>
      <c r="U403">
        <v>948.65523582331798</v>
      </c>
      <c r="V403">
        <v>14.6864665971612</v>
      </c>
      <c r="W403">
        <v>577.21802632753202</v>
      </c>
      <c r="X403">
        <v>2.2509524462770099</v>
      </c>
      <c r="Y403">
        <v>872.58614089441801</v>
      </c>
      <c r="Z403">
        <v>1.21645508630873</v>
      </c>
      <c r="AA403">
        <v>37698.225322887003</v>
      </c>
      <c r="AB403">
        <v>1.3573038538385001</v>
      </c>
      <c r="AC403">
        <v>3414.5973435257501</v>
      </c>
      <c r="AD403">
        <v>0.614078923763131</v>
      </c>
      <c r="AE403">
        <v>0.10223444573650402</v>
      </c>
      <c r="AF403">
        <v>2.8939055348965099</v>
      </c>
      <c r="AG403">
        <v>12.564472583235885</v>
      </c>
      <c r="AH403">
        <v>0.59998712647714503</v>
      </c>
      <c r="AI403">
        <v>0.87630143289104256</v>
      </c>
      <c r="AJ403">
        <v>2.12826180665318</v>
      </c>
      <c r="AK403">
        <v>182.604858303203</v>
      </c>
      <c r="AL403">
        <v>0.84850450946712297</v>
      </c>
      <c r="AM403">
        <v>8.1406353162295098</v>
      </c>
      <c r="AN403">
        <v>56.1756769378554</v>
      </c>
      <c r="AO403">
        <v>21.5512086311108</v>
      </c>
      <c r="AP403">
        <v>2.266408401673</v>
      </c>
      <c r="AR403">
        <v>75.646394945010698</v>
      </c>
      <c r="AS403">
        <v>0.43666688230468598</v>
      </c>
      <c r="AT403">
        <f t="shared" si="18"/>
        <v>68.240770203340944</v>
      </c>
      <c r="AU403">
        <v>0.43666688230468598</v>
      </c>
      <c r="AV403">
        <v>8.1424635636030002E-3</v>
      </c>
      <c r="AW403">
        <v>2.8226912446525199</v>
      </c>
      <c r="AX403">
        <v>0.132989485916164</v>
      </c>
      <c r="AZ403">
        <v>785.46533766310802</v>
      </c>
      <c r="BA403">
        <v>98544.043675756096</v>
      </c>
      <c r="BB403">
        <v>6971.3176328316804</v>
      </c>
      <c r="BC403" s="47">
        <v>17749843.927085999</v>
      </c>
      <c r="BD403" s="1" t="s">
        <v>1083</v>
      </c>
      <c r="BH403" s="51"/>
      <c r="BI403" s="51"/>
    </row>
    <row r="404" spans="1:61" x14ac:dyDescent="0.25">
      <c r="A404">
        <v>276</v>
      </c>
      <c r="B404" t="s">
        <v>1179</v>
      </c>
      <c r="C404">
        <v>30.027000000000001</v>
      </c>
      <c r="D404">
        <v>70.027000000000001</v>
      </c>
      <c r="E404">
        <v>40</v>
      </c>
      <c r="F404">
        <v>950000</v>
      </c>
      <c r="G404">
        <v>78.484425274104794</v>
      </c>
      <c r="H404">
        <v>2.17857117883268</v>
      </c>
      <c r="I404">
        <v>28.478244346787999</v>
      </c>
      <c r="J404">
        <v>8.2048269586314309</v>
      </c>
      <c r="K404">
        <v>2450.82580271295</v>
      </c>
      <c r="L404">
        <v>1.1959366137455301</v>
      </c>
      <c r="M404">
        <v>1394.65826588766</v>
      </c>
      <c r="N404">
        <v>1.1878814788855001</v>
      </c>
      <c r="O404">
        <v>160167.524393492</v>
      </c>
      <c r="P404">
        <v>1.03505296202325</v>
      </c>
      <c r="Q404">
        <v>222408.91399390501</v>
      </c>
      <c r="R404">
        <v>0.39862050258955001</v>
      </c>
      <c r="S404">
        <v>90698.808118193294</v>
      </c>
      <c r="T404">
        <v>1.3668149271719301</v>
      </c>
      <c r="U404">
        <v>855.86444884027105</v>
      </c>
      <c r="V404">
        <v>15.586367209003599</v>
      </c>
      <c r="W404">
        <v>589.28624527598595</v>
      </c>
      <c r="X404">
        <v>2.8348970675037299</v>
      </c>
      <c r="Y404">
        <v>870.41092645118704</v>
      </c>
      <c r="Z404">
        <v>1.1247728492145801</v>
      </c>
      <c r="AA404">
        <v>38206.109890731597</v>
      </c>
      <c r="AB404">
        <v>1.45281811612811</v>
      </c>
      <c r="AC404">
        <v>3430.4523455713102</v>
      </c>
      <c r="AD404">
        <v>0.72481249483733301</v>
      </c>
      <c r="AE404">
        <v>9.1754879020067737E-2</v>
      </c>
      <c r="AF404">
        <v>3.0285153072511402</v>
      </c>
      <c r="AG404">
        <v>12.562906164773313</v>
      </c>
      <c r="AH404">
        <v>0.68960920580055096</v>
      </c>
      <c r="AI404">
        <v>0.76009945361129005</v>
      </c>
      <c r="AJ404">
        <v>1.2167523138604801</v>
      </c>
      <c r="AK404">
        <v>181.57475021117099</v>
      </c>
      <c r="AL404">
        <v>0.99571480103380094</v>
      </c>
      <c r="AM404">
        <v>3.7072129512705199</v>
      </c>
      <c r="AN404">
        <v>83.904945245661096</v>
      </c>
      <c r="AO404">
        <v>21.044208816222099</v>
      </c>
      <c r="AP404">
        <v>1.9250861402900701</v>
      </c>
      <c r="AR404">
        <v>75.994318596282596</v>
      </c>
      <c r="AS404">
        <v>0.43985945601578202</v>
      </c>
      <c r="AT404">
        <f t="shared" si="18"/>
        <v>68.554632852737683</v>
      </c>
      <c r="AU404">
        <v>0.43985945601578202</v>
      </c>
      <c r="AV404">
        <v>7.3078422038620004E-3</v>
      </c>
      <c r="AW404">
        <v>3.0347289204571601</v>
      </c>
      <c r="AX404">
        <v>-1.8592090999146001E-2</v>
      </c>
      <c r="AZ404">
        <v>693.81629162578497</v>
      </c>
      <c r="BA404">
        <v>96988.185932539898</v>
      </c>
      <c r="BB404">
        <v>5949.3829086345304</v>
      </c>
      <c r="BC404" s="47">
        <v>17548409.017111901</v>
      </c>
      <c r="BD404" s="1" t="s">
        <v>1083</v>
      </c>
      <c r="BH404" s="51"/>
      <c r="BI404" s="51"/>
    </row>
    <row r="405" spans="1:61" x14ac:dyDescent="0.25">
      <c r="A405">
        <v>364</v>
      </c>
      <c r="B405" t="s">
        <v>1180</v>
      </c>
      <c r="C405">
        <v>30.027999999999999</v>
      </c>
      <c r="D405">
        <v>70.028000000000006</v>
      </c>
      <c r="E405">
        <v>40</v>
      </c>
      <c r="F405">
        <v>950000</v>
      </c>
      <c r="G405">
        <v>67.075568880772593</v>
      </c>
      <c r="H405">
        <v>1.8715370998335901</v>
      </c>
      <c r="I405">
        <v>24.191415121034101</v>
      </c>
      <c r="J405">
        <v>9.0605696763054198</v>
      </c>
      <c r="K405">
        <v>2124.8447758201801</v>
      </c>
      <c r="L405">
        <v>0.77806626336262896</v>
      </c>
      <c r="M405">
        <v>1619.0706488240901</v>
      </c>
      <c r="N405">
        <v>1.3430433263716799</v>
      </c>
      <c r="O405">
        <v>161699.14809907501</v>
      </c>
      <c r="P405">
        <v>0.94514118416443305</v>
      </c>
      <c r="Q405">
        <v>221781.272220807</v>
      </c>
      <c r="R405">
        <v>0.39862050258955001</v>
      </c>
      <c r="S405">
        <v>92085.922447450794</v>
      </c>
      <c r="T405">
        <v>0.88564821923033898</v>
      </c>
      <c r="U405">
        <v>615.47876260220403</v>
      </c>
      <c r="V405">
        <v>18.748057400148401</v>
      </c>
      <c r="W405">
        <v>487.34742423558498</v>
      </c>
      <c r="X405">
        <v>2.77120343948582</v>
      </c>
      <c r="Y405">
        <v>696.34679018890301</v>
      </c>
      <c r="Z405">
        <v>0.809721608461348</v>
      </c>
      <c r="AA405">
        <v>36195.396918750099</v>
      </c>
      <c r="AB405">
        <v>1.1729628245113799</v>
      </c>
      <c r="AC405">
        <v>3600.9979344502799</v>
      </c>
      <c r="AD405">
        <v>0.51780995976006505</v>
      </c>
      <c r="AE405">
        <v>9.7507089102064515E-2</v>
      </c>
      <c r="AF405">
        <v>3.3896520497882099</v>
      </c>
      <c r="AG405">
        <v>13.178652344539417</v>
      </c>
      <c r="AH405">
        <v>0.69816825507858105</v>
      </c>
      <c r="AI405">
        <v>0.82394371265734578</v>
      </c>
      <c r="AJ405">
        <v>2.1901487856868598</v>
      </c>
      <c r="AK405">
        <v>189.671871235607</v>
      </c>
      <c r="AL405">
        <v>0.71574380908397695</v>
      </c>
      <c r="AM405">
        <v>8.6121530701911393</v>
      </c>
      <c r="AN405">
        <v>56.178057558102203</v>
      </c>
      <c r="AO405">
        <v>21.7887208146389</v>
      </c>
      <c r="AP405">
        <v>1.6536822513460101</v>
      </c>
      <c r="AR405">
        <v>76.258338915630006</v>
      </c>
      <c r="AS405">
        <v>0.43666688230468598</v>
      </c>
      <c r="AT405">
        <f t="shared" si="18"/>
        <v>68.792806131909771</v>
      </c>
      <c r="AU405">
        <v>0.43666688230468598</v>
      </c>
      <c r="AV405">
        <v>7.3972470476250003E-3</v>
      </c>
      <c r="AW405">
        <v>3.1431384956197199</v>
      </c>
      <c r="AX405">
        <v>-4.9940890915152997E-2</v>
      </c>
      <c r="AZ405">
        <v>708.13556455519495</v>
      </c>
      <c r="BA405">
        <v>97713.443090535802</v>
      </c>
      <c r="BB405">
        <v>6190.4575551174303</v>
      </c>
      <c r="BC405" s="47">
        <v>17673541.643192202</v>
      </c>
      <c r="BD405" s="1" t="s">
        <v>1083</v>
      </c>
      <c r="BH405" s="51"/>
      <c r="BI405" s="51"/>
    </row>
    <row r="406" spans="1:61" x14ac:dyDescent="0.25">
      <c r="A406">
        <v>365</v>
      </c>
      <c r="B406" t="s">
        <v>1181</v>
      </c>
      <c r="C406">
        <v>30.027999999999999</v>
      </c>
      <c r="D406">
        <v>70.028000000000006</v>
      </c>
      <c r="E406">
        <v>40</v>
      </c>
      <c r="F406">
        <v>950000</v>
      </c>
      <c r="G406">
        <v>63.891893877862103</v>
      </c>
      <c r="H406">
        <v>2.1317699027833799</v>
      </c>
      <c r="I406">
        <v>34.730456396458898</v>
      </c>
      <c r="J406">
        <v>8.14406170437905</v>
      </c>
      <c r="K406">
        <v>2682.8667724618899</v>
      </c>
      <c r="L406">
        <v>0.613827523972586</v>
      </c>
      <c r="M406">
        <v>1082.3849402978001</v>
      </c>
      <c r="N406">
        <v>0.69677523679495601</v>
      </c>
      <c r="O406">
        <v>163028.34095181999</v>
      </c>
      <c r="P406">
        <v>0.58667349008492697</v>
      </c>
      <c r="Q406">
        <v>221934.96364884</v>
      </c>
      <c r="R406">
        <v>0.39862050258955001</v>
      </c>
      <c r="S406">
        <v>90796.977995086796</v>
      </c>
      <c r="T406">
        <v>0.53748718307262999</v>
      </c>
      <c r="U406">
        <v>654.00692516580796</v>
      </c>
      <c r="V406">
        <v>18.7412076192443</v>
      </c>
      <c r="W406">
        <v>509.48093926716501</v>
      </c>
      <c r="X406">
        <v>2.54001518342722</v>
      </c>
      <c r="Y406">
        <v>932.04936140907</v>
      </c>
      <c r="Z406">
        <v>0.77635788510779302</v>
      </c>
      <c r="AA406">
        <v>35201.379465944803</v>
      </c>
      <c r="AB406">
        <v>1.0890951374740701</v>
      </c>
      <c r="AC406">
        <v>3303.4187016754199</v>
      </c>
      <c r="AD406">
        <v>0.476697979232033</v>
      </c>
      <c r="AE406">
        <v>0.12404828816939067</v>
      </c>
      <c r="AF406">
        <v>3.6321008546665601</v>
      </c>
      <c r="AG406">
        <v>12.119725517312904</v>
      </c>
      <c r="AH406">
        <v>0.71128859354633001</v>
      </c>
      <c r="AI406">
        <v>1.047068476913986</v>
      </c>
      <c r="AJ406">
        <v>2.68135189156451</v>
      </c>
      <c r="AK406">
        <v>166.427688805587</v>
      </c>
      <c r="AL406">
        <v>0.619620349272896</v>
      </c>
      <c r="AM406">
        <v>58.908206068010998</v>
      </c>
      <c r="AN406">
        <v>22.174373249931801</v>
      </c>
      <c r="AO406">
        <v>22.085343963931699</v>
      </c>
      <c r="AP406">
        <v>1.8923379136241101</v>
      </c>
      <c r="AR406">
        <v>76.070929039879402</v>
      </c>
      <c r="AS406">
        <v>0.43666688230468598</v>
      </c>
      <c r="AT406">
        <f t="shared" si="18"/>
        <v>68.623743293234767</v>
      </c>
      <c r="AU406">
        <v>0.43666688230468598</v>
      </c>
      <c r="AV406">
        <v>1.0233198919570001E-2</v>
      </c>
      <c r="AW406">
        <v>3.29917025544357</v>
      </c>
      <c r="AX406">
        <v>5.5582932476866E-2</v>
      </c>
      <c r="AZ406">
        <v>848.21691250885203</v>
      </c>
      <c r="BA406">
        <v>84592.983932327596</v>
      </c>
      <c r="BB406">
        <v>7408.2123521057902</v>
      </c>
      <c r="BC406" s="47">
        <v>15267283.6250163</v>
      </c>
      <c r="BD406" s="1" t="s">
        <v>1083</v>
      </c>
      <c r="BH406" s="51"/>
      <c r="BI406" s="51"/>
    </row>
    <row r="407" spans="1:61" x14ac:dyDescent="0.25">
      <c r="A407">
        <v>453</v>
      </c>
      <c r="B407" t="s">
        <v>1182</v>
      </c>
      <c r="C407">
        <v>30.027000000000001</v>
      </c>
      <c r="D407">
        <v>70.027000000000001</v>
      </c>
      <c r="E407">
        <v>40</v>
      </c>
      <c r="F407">
        <v>950000</v>
      </c>
      <c r="G407">
        <v>72.516655359518495</v>
      </c>
      <c r="H407">
        <v>1.9702490376941</v>
      </c>
      <c r="I407">
        <v>23.726353734299799</v>
      </c>
      <c r="J407">
        <v>9.3283952288831404</v>
      </c>
      <c r="K407">
        <v>3320.4913813273902</v>
      </c>
      <c r="L407">
        <v>3.8411850222848698</v>
      </c>
      <c r="M407">
        <v>1474.6881330721601</v>
      </c>
      <c r="N407">
        <v>0.92186103706915801</v>
      </c>
      <c r="O407">
        <v>159994.36709999401</v>
      </c>
      <c r="P407">
        <v>0.67824082551720799</v>
      </c>
      <c r="Q407">
        <v>223077.953290759</v>
      </c>
      <c r="R407">
        <v>0.39862050258955001</v>
      </c>
      <c r="S407">
        <v>90115.328054151702</v>
      </c>
      <c r="T407">
        <v>0.64838963733078503</v>
      </c>
      <c r="U407">
        <v>662.44154549592804</v>
      </c>
      <c r="V407">
        <v>18.461133499271899</v>
      </c>
      <c r="W407">
        <v>616.90559693527996</v>
      </c>
      <c r="X407">
        <v>2.9657125720734099</v>
      </c>
      <c r="Y407">
        <v>847.65107253807901</v>
      </c>
      <c r="Z407">
        <v>0.70332978041852201</v>
      </c>
      <c r="AA407">
        <v>36970.037724364898</v>
      </c>
      <c r="AB407">
        <v>0.97127413446954103</v>
      </c>
      <c r="AC407">
        <v>3552.1923528091102</v>
      </c>
      <c r="AD407">
        <v>0.41166432817641002</v>
      </c>
      <c r="AE407">
        <v>0.12061513946394323</v>
      </c>
      <c r="AF407">
        <v>7.4716113070896499</v>
      </c>
      <c r="AG407">
        <v>13.095877584640174</v>
      </c>
      <c r="AH407">
        <v>0.42863629050059598</v>
      </c>
      <c r="AI407">
        <v>1.0199682372688208</v>
      </c>
      <c r="AJ407">
        <v>7.0931824605920699</v>
      </c>
      <c r="AK407">
        <v>201.030433712546</v>
      </c>
      <c r="AL407">
        <v>0.62299387002187301</v>
      </c>
      <c r="AM407">
        <v>11.118545979915799</v>
      </c>
      <c r="AN407">
        <v>50.525055454319499</v>
      </c>
      <c r="AO407">
        <v>24.412990315428502</v>
      </c>
      <c r="AP407">
        <v>1.8543997563229699</v>
      </c>
      <c r="AR407">
        <v>75.442600263104097</v>
      </c>
      <c r="AS407">
        <v>0.43666688230468598</v>
      </c>
      <c r="AT407">
        <f t="shared" si="18"/>
        <v>68.056926596956785</v>
      </c>
      <c r="AU407">
        <v>0.43666688230468598</v>
      </c>
      <c r="AV407">
        <v>9.1942606174860008E-3</v>
      </c>
      <c r="AW407">
        <v>7.4155695444056597</v>
      </c>
      <c r="AX407">
        <v>-0.30000570273143501</v>
      </c>
      <c r="AZ407">
        <v>838.72397676260596</v>
      </c>
      <c r="BA407">
        <v>92951.419383790198</v>
      </c>
      <c r="BB407">
        <v>7335.1442311519304</v>
      </c>
      <c r="BC407" s="47">
        <v>16678472.701399701</v>
      </c>
      <c r="BD407" s="1" t="s">
        <v>1083</v>
      </c>
      <c r="BH407" s="51"/>
      <c r="BI407" s="51"/>
    </row>
    <row r="408" spans="1:61" x14ac:dyDescent="0.25">
      <c r="A408">
        <v>454</v>
      </c>
      <c r="B408" t="s">
        <v>1183</v>
      </c>
      <c r="C408">
        <v>30.027000000000001</v>
      </c>
      <c r="D408">
        <v>70.027000000000001</v>
      </c>
      <c r="E408">
        <v>40</v>
      </c>
      <c r="F408">
        <v>950000</v>
      </c>
      <c r="G408">
        <v>73.195458350927197</v>
      </c>
      <c r="H408">
        <v>2.1876476356069499</v>
      </c>
      <c r="I408">
        <v>25.571235348421499</v>
      </c>
      <c r="J408">
        <v>9.0768645032645097</v>
      </c>
      <c r="K408">
        <v>2385.2062315303901</v>
      </c>
      <c r="L408">
        <v>0.68512924593650804</v>
      </c>
      <c r="M408">
        <v>1398.68173614283</v>
      </c>
      <c r="N408">
        <v>1.10503825136323</v>
      </c>
      <c r="O408">
        <v>161753.286462041</v>
      </c>
      <c r="P408">
        <v>0.81082216546042696</v>
      </c>
      <c r="Q408">
        <v>221123.47287505399</v>
      </c>
      <c r="R408">
        <v>0.39862050258955001</v>
      </c>
      <c r="S408">
        <v>91239.363243050597</v>
      </c>
      <c r="T408">
        <v>0.66531327028349396</v>
      </c>
      <c r="U408">
        <v>917.60106900289304</v>
      </c>
      <c r="V408">
        <v>15.840522339098801</v>
      </c>
      <c r="W408">
        <v>557.34834635331094</v>
      </c>
      <c r="X408">
        <v>2.6159958795114799</v>
      </c>
      <c r="Y408">
        <v>834.44083155109297</v>
      </c>
      <c r="Z408">
        <v>0.68146546334317204</v>
      </c>
      <c r="AA408">
        <v>37569.3120406198</v>
      </c>
      <c r="AB408">
        <v>1.17312848033127</v>
      </c>
      <c r="AC408">
        <v>3465.82718916059</v>
      </c>
      <c r="AD408">
        <v>0.43639672921136302</v>
      </c>
      <c r="AE408">
        <v>9.820046371051222E-2</v>
      </c>
      <c r="AF408">
        <v>3.51206497527687</v>
      </c>
      <c r="AG408">
        <v>12.809767175045513</v>
      </c>
      <c r="AH408">
        <v>0.63761031082803998</v>
      </c>
      <c r="AI408">
        <v>0.80935838287650408</v>
      </c>
      <c r="AJ408">
        <v>2.5059690560904699</v>
      </c>
      <c r="AK408">
        <v>182.63090761407</v>
      </c>
      <c r="AL408">
        <v>0.549021195360064</v>
      </c>
      <c r="AM408">
        <v>2.6629845659587899</v>
      </c>
      <c r="AN408">
        <v>104.247636248681</v>
      </c>
      <c r="AO408">
        <v>20.113709872135999</v>
      </c>
      <c r="AP408">
        <v>1.77755118477264</v>
      </c>
      <c r="AR408">
        <v>75.253906883063905</v>
      </c>
      <c r="AS408">
        <v>0.43666688230468598</v>
      </c>
      <c r="AT408">
        <f t="shared" si="18"/>
        <v>67.88670590639282</v>
      </c>
      <c r="AU408">
        <v>0.43666688230468598</v>
      </c>
      <c r="AV408">
        <v>7.6529007625870003E-3</v>
      </c>
      <c r="AW408">
        <v>3.18824271156512</v>
      </c>
      <c r="AX408">
        <v>-0.20656965622013501</v>
      </c>
      <c r="AZ408">
        <v>669.58139557952904</v>
      </c>
      <c r="BA408">
        <v>89141.380924554207</v>
      </c>
      <c r="BB408">
        <v>5705.5076867381304</v>
      </c>
      <c r="BC408" s="47">
        <v>15958127.9776098</v>
      </c>
      <c r="BD408" s="1" t="s">
        <v>1083</v>
      </c>
      <c r="BH408" s="51"/>
      <c r="BI408" s="51"/>
    </row>
    <row r="409" spans="1:61" x14ac:dyDescent="0.25">
      <c r="A409">
        <v>542</v>
      </c>
      <c r="B409" t="s">
        <v>1184</v>
      </c>
      <c r="C409">
        <v>30.027999999999999</v>
      </c>
      <c r="D409">
        <v>70.028000000000006</v>
      </c>
      <c r="E409">
        <v>40</v>
      </c>
      <c r="F409">
        <v>950000</v>
      </c>
      <c r="G409">
        <v>69.741353357600005</v>
      </c>
      <c r="H409">
        <v>2.1134092310890802</v>
      </c>
      <c r="I409">
        <v>26.484611712762899</v>
      </c>
      <c r="J409">
        <v>8.7917016750557195</v>
      </c>
      <c r="K409">
        <v>1940.58998565875</v>
      </c>
      <c r="L409">
        <v>1.5965409583186101</v>
      </c>
      <c r="M409">
        <v>1622.2192670654099</v>
      </c>
      <c r="N409">
        <v>1.1447241024920001</v>
      </c>
      <c r="O409">
        <v>160972.08228602301</v>
      </c>
      <c r="P409">
        <v>1.04335844385153</v>
      </c>
      <c r="Q409">
        <v>221861.729751782</v>
      </c>
      <c r="R409">
        <v>0.39862050258955001</v>
      </c>
      <c r="S409">
        <v>91969.139675143306</v>
      </c>
      <c r="T409">
        <v>0.92566060094981595</v>
      </c>
      <c r="U409">
        <v>711.754759843491</v>
      </c>
      <c r="V409">
        <v>17.761974139493098</v>
      </c>
      <c r="W409">
        <v>555.29463713451605</v>
      </c>
      <c r="X409">
        <v>2.32977559231256</v>
      </c>
      <c r="Y409">
        <v>782.59479450806305</v>
      </c>
      <c r="Z409">
        <v>1.51023874476311</v>
      </c>
      <c r="AA409">
        <v>37284.623484678697</v>
      </c>
      <c r="AB409">
        <v>1.27753029385657</v>
      </c>
      <c r="AC409">
        <v>3437.6578350981699</v>
      </c>
      <c r="AD409">
        <v>0.72033356192152098</v>
      </c>
      <c r="AE409">
        <v>0.10534612748715723</v>
      </c>
      <c r="AF409">
        <v>2.9280623511225401</v>
      </c>
      <c r="AG409">
        <v>12.665108024829021</v>
      </c>
      <c r="AH409">
        <v>0.88807911146073604</v>
      </c>
      <c r="AI409">
        <v>0.88433571260479271</v>
      </c>
      <c r="AJ409">
        <v>1.7849702890688</v>
      </c>
      <c r="AK409">
        <v>182.79529057112001</v>
      </c>
      <c r="AL409">
        <v>0.97066560272047098</v>
      </c>
      <c r="AM409">
        <v>8.9472756621227294</v>
      </c>
      <c r="AN409">
        <v>56.182596797192502</v>
      </c>
      <c r="AO409">
        <v>19.069009628008299</v>
      </c>
      <c r="AP409">
        <v>1.95039841169379</v>
      </c>
      <c r="AR409">
        <v>75.767329272768293</v>
      </c>
      <c r="AS409">
        <v>0.43666688230468598</v>
      </c>
      <c r="AT409">
        <f t="shared" si="18"/>
        <v>68.349865311920823</v>
      </c>
      <c r="AU409">
        <v>0.43666688230468598</v>
      </c>
      <c r="AV409">
        <v>8.3199551947559999E-3</v>
      </c>
      <c r="AW409">
        <v>2.71726971659101</v>
      </c>
      <c r="AX409">
        <v>0.17872129426110001</v>
      </c>
      <c r="AZ409">
        <v>736.05873247169495</v>
      </c>
      <c r="BA409">
        <v>90309.792284158204</v>
      </c>
      <c r="BB409">
        <v>6386.6544257895903</v>
      </c>
      <c r="BC409" s="47">
        <v>16203163.613640901</v>
      </c>
      <c r="BD409" s="1" t="s">
        <v>1083</v>
      </c>
      <c r="BH409" s="51"/>
      <c r="BI409" s="51"/>
    </row>
    <row r="410" spans="1:61" x14ac:dyDescent="0.25">
      <c r="A410">
        <v>543</v>
      </c>
      <c r="B410" t="s">
        <v>1185</v>
      </c>
      <c r="C410">
        <v>30.027999999999999</v>
      </c>
      <c r="D410">
        <v>70.028000000000006</v>
      </c>
      <c r="E410">
        <v>40</v>
      </c>
      <c r="F410">
        <v>950000</v>
      </c>
      <c r="G410">
        <v>76.542400516780603</v>
      </c>
      <c r="H410">
        <v>2.0403493201804701</v>
      </c>
      <c r="I410">
        <v>23.585239632797901</v>
      </c>
      <c r="J410">
        <v>9.1977429122429797</v>
      </c>
      <c r="K410">
        <v>2453.1973359743001</v>
      </c>
      <c r="L410">
        <v>1.1228340057703099</v>
      </c>
      <c r="M410">
        <v>1398.78656184842</v>
      </c>
      <c r="N410">
        <v>1.5642138988791301</v>
      </c>
      <c r="O410">
        <v>161214.54960033801</v>
      </c>
      <c r="P410">
        <v>1.10897558434419</v>
      </c>
      <c r="Q410">
        <v>221518.59047463301</v>
      </c>
      <c r="R410">
        <v>0.39862050258955001</v>
      </c>
      <c r="S410">
        <v>90630.385621116206</v>
      </c>
      <c r="T410">
        <v>1.21056122891343</v>
      </c>
      <c r="U410">
        <v>788.64309035336396</v>
      </c>
      <c r="V410">
        <v>16.668397229388201</v>
      </c>
      <c r="W410">
        <v>556.20200225180895</v>
      </c>
      <c r="X410">
        <v>2.5878478454832998</v>
      </c>
      <c r="Y410">
        <v>843.59259545906298</v>
      </c>
      <c r="Z410">
        <v>1.31495708319853</v>
      </c>
      <c r="AA410">
        <v>38311.083029032103</v>
      </c>
      <c r="AB410">
        <v>1.5713281703269699</v>
      </c>
      <c r="AC410">
        <v>3486.0033474717202</v>
      </c>
      <c r="AD410">
        <v>0.81303523911727205</v>
      </c>
      <c r="AE410">
        <v>9.5058333086039726E-2</v>
      </c>
      <c r="AF410">
        <v>4.2250476896172797</v>
      </c>
      <c r="AG410">
        <v>12.772628611203633</v>
      </c>
      <c r="AH410">
        <v>0.91305882558937201</v>
      </c>
      <c r="AI410">
        <v>0.8182075320679536</v>
      </c>
      <c r="AJ410">
        <v>3.21087748172513</v>
      </c>
      <c r="AK410">
        <v>185.03036840239599</v>
      </c>
      <c r="AL410">
        <v>1.0202898918735399</v>
      </c>
      <c r="AM410">
        <v>6.6600044071827096</v>
      </c>
      <c r="AN410">
        <v>64.2969481744788</v>
      </c>
      <c r="AO410">
        <v>20.804543467092302</v>
      </c>
      <c r="AP410">
        <v>1.8972895594514101</v>
      </c>
      <c r="AR410">
        <v>76.166417113749105</v>
      </c>
      <c r="AS410">
        <v>0.43666688230468598</v>
      </c>
      <c r="AT410">
        <f t="shared" si="18"/>
        <v>68.709883283261235</v>
      </c>
      <c r="AU410">
        <v>0.43666688230468598</v>
      </c>
      <c r="AV410">
        <v>7.4433676823149999E-3</v>
      </c>
      <c r="AW410">
        <v>3.7834657774450799</v>
      </c>
      <c r="AX410">
        <v>0.100723403920394</v>
      </c>
      <c r="AZ410">
        <v>680.73111282726302</v>
      </c>
      <c r="BA410">
        <v>93348.748123265104</v>
      </c>
      <c r="BB410">
        <v>6060.1484188410604</v>
      </c>
      <c r="BC410" s="47">
        <v>16840031.799567401</v>
      </c>
      <c r="BD410" s="1" t="s">
        <v>1083</v>
      </c>
      <c r="BH410" s="51"/>
      <c r="BI410" s="51"/>
    </row>
    <row r="411" spans="1:61" x14ac:dyDescent="0.25">
      <c r="A411">
        <v>631</v>
      </c>
      <c r="B411" t="s">
        <v>1186</v>
      </c>
      <c r="C411">
        <v>30.027999999999999</v>
      </c>
      <c r="D411">
        <v>70.028000000000006</v>
      </c>
      <c r="E411">
        <v>40</v>
      </c>
      <c r="F411">
        <v>950000</v>
      </c>
      <c r="G411">
        <v>77.271260357460903</v>
      </c>
      <c r="H411">
        <v>2.1832107493286301</v>
      </c>
      <c r="I411">
        <v>21.7756597551437</v>
      </c>
      <c r="J411">
        <v>9.5750543514093494</v>
      </c>
      <c r="K411">
        <v>2527.8084839377798</v>
      </c>
      <c r="L411">
        <v>1.57532646906994</v>
      </c>
      <c r="M411">
        <v>1423.5296158675999</v>
      </c>
      <c r="N411">
        <v>1.59131457848951</v>
      </c>
      <c r="O411">
        <v>164817.388258408</v>
      </c>
      <c r="P411">
        <v>1.6018250918594401</v>
      </c>
      <c r="Q411">
        <v>220415.02747655599</v>
      </c>
      <c r="R411">
        <v>0.39862050258955001</v>
      </c>
      <c r="S411">
        <v>91263.659888742099</v>
      </c>
      <c r="T411">
        <v>1.3962535345831799</v>
      </c>
      <c r="U411">
        <v>699.71485354858396</v>
      </c>
      <c r="V411">
        <v>17.725346269986598</v>
      </c>
      <c r="W411">
        <v>499.48946038486599</v>
      </c>
      <c r="X411">
        <v>2.8520514344231702</v>
      </c>
      <c r="Y411">
        <v>878.35178774717599</v>
      </c>
      <c r="Z411">
        <v>1.4751023466378701</v>
      </c>
      <c r="AA411">
        <v>34260.580396815298</v>
      </c>
      <c r="AB411">
        <v>1.7133574893789401</v>
      </c>
      <c r="AC411">
        <v>3522.4304423938302</v>
      </c>
      <c r="AD411">
        <v>0.993769171766827</v>
      </c>
      <c r="AE411">
        <v>8.7064675942753411E-2</v>
      </c>
      <c r="AF411">
        <v>3.15575857121532</v>
      </c>
      <c r="AG411">
        <v>12.714520697528764</v>
      </c>
      <c r="AH411">
        <v>0.84618803781398899</v>
      </c>
      <c r="AI411">
        <v>0.72674567019508796</v>
      </c>
      <c r="AJ411">
        <v>1.48364906918438</v>
      </c>
      <c r="AK411">
        <v>185.94106432325401</v>
      </c>
      <c r="AL411">
        <v>1.21711497793492</v>
      </c>
      <c r="AM411">
        <v>3.2345368224290501</v>
      </c>
      <c r="AN411">
        <v>92.467126416494594</v>
      </c>
      <c r="AO411">
        <v>22.238254339123699</v>
      </c>
      <c r="AP411">
        <v>2.1988518011292801</v>
      </c>
      <c r="AR411">
        <v>77.053171154476402</v>
      </c>
      <c r="AS411">
        <v>0.54358924389277496</v>
      </c>
      <c r="AT411">
        <f t="shared" si="18"/>
        <v>69.509825947602934</v>
      </c>
      <c r="AU411">
        <v>0.54358924389277496</v>
      </c>
      <c r="AV411">
        <v>6.8493156238149996E-3</v>
      </c>
      <c r="AW411">
        <v>3.0131953088587999</v>
      </c>
      <c r="AX411">
        <v>-8.6334005024980995E-2</v>
      </c>
      <c r="AZ411">
        <v>620.47831572528605</v>
      </c>
      <c r="BA411">
        <v>92409.807885135393</v>
      </c>
      <c r="BB411">
        <v>5356.1256374418799</v>
      </c>
      <c r="BC411" s="47">
        <v>16926516.075938702</v>
      </c>
      <c r="BD411" s="1" t="s">
        <v>1083</v>
      </c>
      <c r="BH411" s="51"/>
      <c r="BI411" s="51"/>
    </row>
    <row r="412" spans="1:61" x14ac:dyDescent="0.25">
      <c r="A412">
        <v>632</v>
      </c>
      <c r="B412" t="s">
        <v>1187</v>
      </c>
      <c r="C412">
        <v>30.027999999999999</v>
      </c>
      <c r="D412">
        <v>70.028000000000006</v>
      </c>
      <c r="E412">
        <v>40</v>
      </c>
      <c r="F412">
        <v>950000</v>
      </c>
      <c r="G412">
        <v>75.605635763382395</v>
      </c>
      <c r="H412">
        <v>2.1452898617803098</v>
      </c>
      <c r="I412">
        <v>22.473710560708401</v>
      </c>
      <c r="J412">
        <v>9.5316977480227294</v>
      </c>
      <c r="K412">
        <v>2508.2745727729598</v>
      </c>
      <c r="L412">
        <v>1.06046239224198</v>
      </c>
      <c r="M412">
        <v>1506.5667215957001</v>
      </c>
      <c r="N412">
        <v>1.1674326666305801</v>
      </c>
      <c r="O412">
        <v>163785.66394045501</v>
      </c>
      <c r="P412">
        <v>1.0864710655665599</v>
      </c>
      <c r="Q412">
        <v>220408.68619195599</v>
      </c>
      <c r="R412">
        <v>0.39862050258955001</v>
      </c>
      <c r="S412">
        <v>92758.683451663193</v>
      </c>
      <c r="T412">
        <v>1.15374474951775</v>
      </c>
      <c r="U412">
        <v>509.26871875485199</v>
      </c>
      <c r="V412">
        <v>21.016534676487002</v>
      </c>
      <c r="W412">
        <v>493.209431496712</v>
      </c>
      <c r="X412">
        <v>2.6216645827181302</v>
      </c>
      <c r="Y412">
        <v>829.66281293320696</v>
      </c>
      <c r="Z412">
        <v>1.2901417863710001</v>
      </c>
      <c r="AA412">
        <v>34404.590769891904</v>
      </c>
      <c r="AB412">
        <v>1.37363586439053</v>
      </c>
      <c r="AC412">
        <v>3696.0839486606701</v>
      </c>
      <c r="AD412">
        <v>0.73503243577844102</v>
      </c>
      <c r="AE412">
        <v>8.9319496704175647E-2</v>
      </c>
      <c r="AF412">
        <v>2.9096647389677601</v>
      </c>
      <c r="AG412">
        <v>13.430587814423648</v>
      </c>
      <c r="AH412">
        <v>0.69923605895118801</v>
      </c>
      <c r="AI412">
        <v>0.75849978156961662</v>
      </c>
      <c r="AJ412">
        <v>1.4907297300778299</v>
      </c>
      <c r="AK412">
        <v>197.99031773848299</v>
      </c>
      <c r="AL412">
        <v>1.0665468836808101</v>
      </c>
      <c r="AM412">
        <v>6.1360342350429899</v>
      </c>
      <c r="AN412">
        <v>67.901723146956598</v>
      </c>
      <c r="AO412">
        <v>22.809522273227</v>
      </c>
      <c r="AP412">
        <v>2.1231292567780602</v>
      </c>
      <c r="AR412">
        <v>76.515203543772202</v>
      </c>
      <c r="AS412">
        <v>0.43666688230468598</v>
      </c>
      <c r="AT412">
        <f t="shared" si="18"/>
        <v>69.024524247163768</v>
      </c>
      <c r="AU412">
        <v>0.43666688230468598</v>
      </c>
      <c r="AV412">
        <v>6.6510447069590001E-3</v>
      </c>
      <c r="AW412">
        <v>2.8728209869013801</v>
      </c>
      <c r="AX412">
        <v>-8.3082289409466006E-2</v>
      </c>
      <c r="AZ412">
        <v>622.05075675964997</v>
      </c>
      <c r="BA412">
        <v>95395.367371796907</v>
      </c>
      <c r="BB412">
        <v>5465.5198011522898</v>
      </c>
      <c r="BC412" s="47">
        <v>17355601.167716902</v>
      </c>
      <c r="BD412" s="1" t="s">
        <v>1083</v>
      </c>
      <c r="BH412" s="51"/>
      <c r="BI412" s="51"/>
    </row>
    <row r="413" spans="1:61" x14ac:dyDescent="0.25">
      <c r="A413">
        <v>720</v>
      </c>
      <c r="B413" t="s">
        <v>1188</v>
      </c>
      <c r="C413">
        <v>30.027000000000001</v>
      </c>
      <c r="D413">
        <v>70.027000000000001</v>
      </c>
      <c r="E413">
        <v>40</v>
      </c>
      <c r="F413">
        <v>950000</v>
      </c>
      <c r="G413">
        <v>69.066552638582294</v>
      </c>
      <c r="H413">
        <v>1.93222481906196</v>
      </c>
      <c r="I413">
        <v>25.394739075823399</v>
      </c>
      <c r="J413">
        <v>9.4759008537673797</v>
      </c>
      <c r="K413">
        <v>2086.3547722724002</v>
      </c>
      <c r="L413">
        <v>0.84543832689405696</v>
      </c>
      <c r="M413">
        <v>1600.64831555308</v>
      </c>
      <c r="N413">
        <v>1.40326577363841</v>
      </c>
      <c r="O413">
        <v>162927.23761634601</v>
      </c>
      <c r="P413">
        <v>0.66518700342169101</v>
      </c>
      <c r="Q413">
        <v>220948.368190243</v>
      </c>
      <c r="R413">
        <v>0.39862050258955001</v>
      </c>
      <c r="S413">
        <v>91964.235345808003</v>
      </c>
      <c r="T413">
        <v>0.61646018293216198</v>
      </c>
      <c r="U413">
        <v>534.57521851554895</v>
      </c>
      <c r="V413">
        <v>21.7132602133223</v>
      </c>
      <c r="W413">
        <v>573.27556330801997</v>
      </c>
      <c r="X413">
        <v>2.6010070955305298</v>
      </c>
      <c r="Y413">
        <v>764.40613509037405</v>
      </c>
      <c r="Z413">
        <v>0.61643381399620301</v>
      </c>
      <c r="AA413">
        <v>35952.861951056002</v>
      </c>
      <c r="AB413">
        <v>1.0259684947052701</v>
      </c>
      <c r="AC413">
        <v>3499.7867995766501</v>
      </c>
      <c r="AD413">
        <v>0.39906673652718999</v>
      </c>
      <c r="AE413">
        <v>0.10362303574614827</v>
      </c>
      <c r="AF413">
        <v>3.5076479766152899</v>
      </c>
      <c r="AG413">
        <v>12.943075782728606</v>
      </c>
      <c r="AH413">
        <v>0.58625251313827997</v>
      </c>
      <c r="AI413">
        <v>0.85257882426306209</v>
      </c>
      <c r="AJ413">
        <v>1.85940887187821</v>
      </c>
      <c r="AK413">
        <v>179.25226005534799</v>
      </c>
      <c r="AL413">
        <v>0.55897813009145703</v>
      </c>
      <c r="AM413">
        <v>7.6729416715706398</v>
      </c>
      <c r="AN413">
        <v>64.303547408512799</v>
      </c>
      <c r="AO413">
        <v>20.856177386839999</v>
      </c>
      <c r="AP413">
        <v>1.7541431970805501</v>
      </c>
      <c r="AR413">
        <v>74.938092083812805</v>
      </c>
      <c r="AS413">
        <v>0.43666688230468598</v>
      </c>
      <c r="AT413">
        <f t="shared" si="18"/>
        <v>67.60180871918152</v>
      </c>
      <c r="AU413">
        <v>0.43666688230468598</v>
      </c>
      <c r="AV413">
        <v>8.0117925719869997E-3</v>
      </c>
      <c r="AW413">
        <v>3.34769254751567</v>
      </c>
      <c r="AX413">
        <v>-0.17891922147261</v>
      </c>
      <c r="AZ413">
        <v>644.12121794130803</v>
      </c>
      <c r="BA413">
        <v>82083.475942723002</v>
      </c>
      <c r="BB413">
        <v>5473.2309624802101</v>
      </c>
      <c r="BC413" s="47">
        <v>14648226.665099701</v>
      </c>
      <c r="BD413" s="1" t="s">
        <v>1083</v>
      </c>
      <c r="BH413" s="51"/>
      <c r="BI413" s="51"/>
    </row>
    <row r="414" spans="1:61" x14ac:dyDescent="0.25">
      <c r="A414">
        <v>721</v>
      </c>
      <c r="B414" t="s">
        <v>1189</v>
      </c>
      <c r="C414">
        <v>29.689</v>
      </c>
      <c r="D414">
        <v>69.688999999999993</v>
      </c>
      <c r="E414">
        <v>40</v>
      </c>
      <c r="F414">
        <v>950000</v>
      </c>
      <c r="G414">
        <v>66.510560211594495</v>
      </c>
      <c r="H414">
        <v>2.3356956533261899</v>
      </c>
      <c r="I414">
        <v>25.133645218824299</v>
      </c>
      <c r="J414">
        <v>9.3312992561086698</v>
      </c>
      <c r="K414">
        <v>2011.1526863297499</v>
      </c>
      <c r="L414">
        <v>1.19186584651531</v>
      </c>
      <c r="M414">
        <v>1530.3495346925899</v>
      </c>
      <c r="N414">
        <v>1.1343976816672701</v>
      </c>
      <c r="O414">
        <v>162642.41377188399</v>
      </c>
      <c r="P414">
        <v>1.0670422595150999</v>
      </c>
      <c r="Q414">
        <v>220633.27811486999</v>
      </c>
      <c r="R414">
        <v>0.39862050258955001</v>
      </c>
      <c r="S414">
        <v>92419.313404425106</v>
      </c>
      <c r="T414">
        <v>0.99711034701064405</v>
      </c>
      <c r="U414">
        <v>742.59605034146296</v>
      </c>
      <c r="V414">
        <v>18.047641983713898</v>
      </c>
      <c r="W414">
        <v>679.45000393282703</v>
      </c>
      <c r="X414">
        <v>2.4162995565220502</v>
      </c>
      <c r="Y414">
        <v>722.40854341921602</v>
      </c>
      <c r="Z414">
        <v>1.0224476175014201</v>
      </c>
      <c r="AA414">
        <v>36413.2192017622</v>
      </c>
      <c r="AB414">
        <v>1.2324366062199801</v>
      </c>
      <c r="AC414">
        <v>3391.8714852848102</v>
      </c>
      <c r="AD414">
        <v>0.59346061197959199</v>
      </c>
      <c r="AE414">
        <v>9.924612889304045E-2</v>
      </c>
      <c r="AF414">
        <v>3.2583080893730698</v>
      </c>
      <c r="AG414">
        <v>12.46491127933732</v>
      </c>
      <c r="AH414">
        <v>0.86326007625964796</v>
      </c>
      <c r="AI414">
        <v>0.8599770264675568</v>
      </c>
      <c r="AJ414">
        <v>1.7832541653716001</v>
      </c>
      <c r="AK414">
        <v>182.92010691959601</v>
      </c>
      <c r="AL414">
        <v>0.79510922163292597</v>
      </c>
      <c r="AM414">
        <v>6.6030305641505596</v>
      </c>
      <c r="AN414">
        <v>67.905729943328694</v>
      </c>
      <c r="AO414">
        <v>18.463402303482599</v>
      </c>
      <c r="AP414">
        <v>2.0261472392099602</v>
      </c>
      <c r="AR414">
        <v>75.400602923295807</v>
      </c>
      <c r="AS414">
        <v>0.43666688230468598</v>
      </c>
      <c r="AT414">
        <f t="shared" si="18"/>
        <v>68.019040709372959</v>
      </c>
      <c r="AU414">
        <v>0.43666688230468598</v>
      </c>
      <c r="AV414">
        <v>7.9671157414550001E-3</v>
      </c>
      <c r="AW414">
        <v>3.0299163192421399</v>
      </c>
      <c r="AX414">
        <v>-1.5936350284171001E-2</v>
      </c>
      <c r="AZ414">
        <v>643.02692736084396</v>
      </c>
      <c r="BA414">
        <v>82405.990329892404</v>
      </c>
      <c r="BB414">
        <v>5751.9683538159998</v>
      </c>
      <c r="BC414" s="47">
        <v>14795914.1802458</v>
      </c>
      <c r="BD414" s="1" t="s">
        <v>1083</v>
      </c>
      <c r="BH414" s="51"/>
      <c r="BI414" s="51"/>
    </row>
    <row r="415" spans="1:61" x14ac:dyDescent="0.25">
      <c r="A415">
        <v>809</v>
      </c>
      <c r="B415" t="s">
        <v>1190</v>
      </c>
      <c r="C415">
        <v>30.027000000000001</v>
      </c>
      <c r="D415">
        <v>70.027000000000001</v>
      </c>
      <c r="E415">
        <v>40</v>
      </c>
      <c r="F415">
        <v>950000</v>
      </c>
      <c r="G415">
        <v>67.134452135603397</v>
      </c>
      <c r="H415">
        <v>2.25510815469893</v>
      </c>
      <c r="I415">
        <v>28.719128060673199</v>
      </c>
      <c r="J415">
        <v>8.6702887348635596</v>
      </c>
      <c r="K415">
        <v>1563.3311654920999</v>
      </c>
      <c r="L415">
        <v>1.3314334345244601</v>
      </c>
      <c r="M415">
        <v>2004.993256582</v>
      </c>
      <c r="N415">
        <v>1.5578445020240601</v>
      </c>
      <c r="O415">
        <v>162274.97460525401</v>
      </c>
      <c r="P415">
        <v>1.3175911018495301</v>
      </c>
      <c r="Q415">
        <v>221835.779542948</v>
      </c>
      <c r="R415">
        <v>0.39862050258955001</v>
      </c>
      <c r="S415">
        <v>92369.080417457997</v>
      </c>
      <c r="T415">
        <v>1.2237771526052601</v>
      </c>
      <c r="U415">
        <v>736.79162230697398</v>
      </c>
      <c r="V415">
        <v>18.0218211942301</v>
      </c>
      <c r="W415">
        <v>733.78562482345399</v>
      </c>
      <c r="X415">
        <v>2.4527071652464199</v>
      </c>
      <c r="Y415">
        <v>597.527224583102</v>
      </c>
      <c r="Z415">
        <v>1.7070377431175201</v>
      </c>
      <c r="AA415">
        <v>34957.212865289301</v>
      </c>
      <c r="AB415">
        <v>1.53281552963354</v>
      </c>
      <c r="AC415">
        <v>3335.6155195348701</v>
      </c>
      <c r="AD415">
        <v>0.90708755784469297</v>
      </c>
      <c r="AE415">
        <v>0.10149862145663838</v>
      </c>
      <c r="AF415">
        <v>3.22836836299417</v>
      </c>
      <c r="AG415">
        <v>12.122111449273289</v>
      </c>
      <c r="AH415">
        <v>0.97757747761517499</v>
      </c>
      <c r="AI415">
        <v>0.87578097005944255</v>
      </c>
      <c r="AJ415">
        <v>1.513868289346</v>
      </c>
      <c r="AK415">
        <v>177.804010957766</v>
      </c>
      <c r="AL415">
        <v>1.1684790277692201</v>
      </c>
      <c r="AM415">
        <v>10.3015765137083</v>
      </c>
      <c r="AN415">
        <v>54.097666292340399</v>
      </c>
      <c r="AO415">
        <v>18.9698937847512</v>
      </c>
      <c r="AP415">
        <v>1.9981122144474099</v>
      </c>
      <c r="AR415">
        <v>76.206141147528598</v>
      </c>
      <c r="AS415">
        <v>0.43666688230468598</v>
      </c>
      <c r="AT415">
        <f t="shared" si="18"/>
        <v>68.745718416748659</v>
      </c>
      <c r="AU415">
        <v>0.43666688230468598</v>
      </c>
      <c r="AV415">
        <v>8.3806665002669999E-3</v>
      </c>
      <c r="AW415">
        <v>3.21543668519704</v>
      </c>
      <c r="AX415">
        <v>0.15242048732042099</v>
      </c>
      <c r="AZ415">
        <v>664.28272286963204</v>
      </c>
      <c r="BA415">
        <v>80939.787543728293</v>
      </c>
      <c r="BB415">
        <v>5913.7396807127698</v>
      </c>
      <c r="BC415" s="47">
        <v>14684458.8949349</v>
      </c>
      <c r="BD415" s="1" t="s">
        <v>1083</v>
      </c>
      <c r="BH415" s="51"/>
      <c r="BI415" s="51"/>
    </row>
    <row r="416" spans="1:61" x14ac:dyDescent="0.25">
      <c r="A416">
        <v>810</v>
      </c>
      <c r="B416" t="s">
        <v>1191</v>
      </c>
      <c r="C416">
        <v>30.027000000000001</v>
      </c>
      <c r="D416">
        <v>70.027000000000001</v>
      </c>
      <c r="E416">
        <v>40</v>
      </c>
      <c r="F416">
        <v>950000</v>
      </c>
      <c r="G416">
        <v>69.571635149459098</v>
      </c>
      <c r="H416">
        <v>2.3449569648825399</v>
      </c>
      <c r="I416">
        <v>26.383466105303899</v>
      </c>
      <c r="J416">
        <v>9.0588783828419199</v>
      </c>
      <c r="K416">
        <v>2234.6113415695499</v>
      </c>
      <c r="L416">
        <v>1.20575937126844</v>
      </c>
      <c r="M416">
        <v>1471.9255303314501</v>
      </c>
      <c r="N416">
        <v>1.60715800954555</v>
      </c>
      <c r="O416">
        <v>160042.32126600901</v>
      </c>
      <c r="P416">
        <v>1.3538592686711901</v>
      </c>
      <c r="Q416">
        <v>222733.76312841399</v>
      </c>
      <c r="R416">
        <v>0.39862050258955001</v>
      </c>
      <c r="S416">
        <v>91239.064483826005</v>
      </c>
      <c r="T416">
        <v>1.2535668701546701</v>
      </c>
      <c r="U416">
        <v>558.22278579748502</v>
      </c>
      <c r="V416">
        <v>20.7352401650828</v>
      </c>
      <c r="W416">
        <v>706.27152951845903</v>
      </c>
      <c r="X416">
        <v>2.5133266080923899</v>
      </c>
      <c r="Y416">
        <v>827.27394930222397</v>
      </c>
      <c r="Z416">
        <v>1.32210701360125</v>
      </c>
      <c r="AA416">
        <v>37621.546811292603</v>
      </c>
      <c r="AB416">
        <v>1.6293791556831101</v>
      </c>
      <c r="AC416">
        <v>3519.0482787830501</v>
      </c>
      <c r="AD416">
        <v>0.83997330003544401</v>
      </c>
      <c r="AE416">
        <v>9.821671133582778E-2</v>
      </c>
      <c r="AF416">
        <v>3.1809095990131802</v>
      </c>
      <c r="AG416">
        <v>12.736950900253699</v>
      </c>
      <c r="AH416">
        <v>0.83121825823561601</v>
      </c>
      <c r="AI416">
        <v>0.83553146643263365</v>
      </c>
      <c r="AJ416">
        <v>1.24176580183159</v>
      </c>
      <c r="AK416">
        <v>190.98195398423499</v>
      </c>
      <c r="AL416">
        <v>1.0958741477065099</v>
      </c>
      <c r="AM416">
        <v>6.5559409689363601</v>
      </c>
      <c r="AN416">
        <v>67.909545310125907</v>
      </c>
      <c r="AO416">
        <v>20.0421893183373</v>
      </c>
      <c r="AP416">
        <v>2.4464206619289999</v>
      </c>
      <c r="AR416">
        <v>76.548602993466801</v>
      </c>
      <c r="AS416">
        <v>0.43666688230468598</v>
      </c>
      <c r="AT416">
        <f t="shared" si="18"/>
        <v>69.054653960194827</v>
      </c>
      <c r="AU416">
        <v>0.43666688230468598</v>
      </c>
      <c r="AV416">
        <v>7.7194333691189996E-3</v>
      </c>
      <c r="AW416">
        <v>3.15781936579942</v>
      </c>
      <c r="AX416">
        <v>0.16671749690158699</v>
      </c>
      <c r="AZ416">
        <v>640.43186821793199</v>
      </c>
      <c r="BA416">
        <v>84695.552541040204</v>
      </c>
      <c r="BB416">
        <v>5625.9929376834698</v>
      </c>
      <c r="BC416" s="47">
        <v>15440232.655913001</v>
      </c>
      <c r="BD416" s="1" t="s">
        <v>1083</v>
      </c>
      <c r="BH416" s="51"/>
      <c r="BI416" s="51"/>
    </row>
    <row r="417" spans="1:61" x14ac:dyDescent="0.25">
      <c r="A417">
        <v>898</v>
      </c>
      <c r="B417" t="s">
        <v>1192</v>
      </c>
      <c r="C417">
        <v>30.027000000000001</v>
      </c>
      <c r="D417">
        <v>70.027000000000001</v>
      </c>
      <c r="E417">
        <v>40</v>
      </c>
      <c r="F417">
        <v>950000</v>
      </c>
      <c r="G417">
        <v>66.320028865136806</v>
      </c>
      <c r="H417">
        <v>2.2051680546899202</v>
      </c>
      <c r="I417">
        <v>22.4356488621757</v>
      </c>
      <c r="J417">
        <v>10.0097235304374</v>
      </c>
      <c r="K417">
        <v>2555.0592262321402</v>
      </c>
      <c r="L417">
        <v>0.99615085823794702</v>
      </c>
      <c r="M417">
        <v>1408.48833689598</v>
      </c>
      <c r="N417">
        <v>1.3571798676829601</v>
      </c>
      <c r="O417">
        <v>162903.328854013</v>
      </c>
      <c r="P417">
        <v>1.4105963511248001</v>
      </c>
      <c r="Q417">
        <v>220819.764470642</v>
      </c>
      <c r="R417">
        <v>0.39862050258955001</v>
      </c>
      <c r="S417">
        <v>90967.875631229195</v>
      </c>
      <c r="T417">
        <v>1.0459823605938099</v>
      </c>
      <c r="U417">
        <v>502.99655828591699</v>
      </c>
      <c r="V417">
        <v>22.3091573106555</v>
      </c>
      <c r="W417">
        <v>506.04750580516497</v>
      </c>
      <c r="X417">
        <v>2.8552392390506198</v>
      </c>
      <c r="Y417">
        <v>861.56232329865395</v>
      </c>
      <c r="Z417">
        <v>1.0800428211586801</v>
      </c>
      <c r="AA417">
        <v>36806.105390386001</v>
      </c>
      <c r="AB417">
        <v>1.35103824515613</v>
      </c>
      <c r="AC417">
        <v>3634.64643854624</v>
      </c>
      <c r="AD417">
        <v>0.64753818875689895</v>
      </c>
      <c r="AE417">
        <v>6.7303563482115858E-2</v>
      </c>
      <c r="AF417">
        <v>3.7469080166172</v>
      </c>
      <c r="AG417">
        <v>13.396876089430874</v>
      </c>
      <c r="AH417">
        <v>0.74237964857415795</v>
      </c>
      <c r="AI417">
        <v>0.58120335398113832</v>
      </c>
      <c r="AJ417">
        <v>1.6140114271796699</v>
      </c>
      <c r="AK417">
        <v>187.36345759249301</v>
      </c>
      <c r="AL417">
        <v>0.75720290227218101</v>
      </c>
      <c r="AM417">
        <v>6.8377018314134297</v>
      </c>
      <c r="AN417">
        <v>67.9137045849548</v>
      </c>
      <c r="AO417">
        <v>22.030279177096901</v>
      </c>
      <c r="AP417">
        <v>1.88162360364694</v>
      </c>
      <c r="AR417">
        <v>75.579485100900797</v>
      </c>
      <c r="AS417">
        <v>0.43666688230468598</v>
      </c>
      <c r="AT417">
        <f t="shared" si="18"/>
        <v>68.18041069381556</v>
      </c>
      <c r="AU417">
        <v>0.43666688230468598</v>
      </c>
      <c r="AV417">
        <v>5.0166341908090004E-3</v>
      </c>
      <c r="AW417">
        <v>3.62333541377975</v>
      </c>
      <c r="AX417">
        <v>-0.13907278264842801</v>
      </c>
      <c r="AZ417">
        <v>420.621151620776</v>
      </c>
      <c r="BA417">
        <v>85392.852698578907</v>
      </c>
      <c r="BB417">
        <v>3748.8070810233899</v>
      </c>
      <c r="BC417" s="47">
        <v>15267094.136948001</v>
      </c>
      <c r="BD417" s="1" t="s">
        <v>1083</v>
      </c>
      <c r="BH417" s="51"/>
      <c r="BI417" s="51"/>
    </row>
    <row r="418" spans="1:61" x14ac:dyDescent="0.25">
      <c r="A418">
        <v>899</v>
      </c>
      <c r="B418" t="s">
        <v>1193</v>
      </c>
      <c r="C418">
        <v>30.027999999999999</v>
      </c>
      <c r="D418">
        <v>70.028000000000006</v>
      </c>
      <c r="E418">
        <v>40</v>
      </c>
      <c r="F418">
        <v>950000</v>
      </c>
      <c r="G418">
        <v>72.107428961946795</v>
      </c>
      <c r="H418">
        <v>2.7269064000964298</v>
      </c>
      <c r="I418">
        <v>24.660170977405301</v>
      </c>
      <c r="J418">
        <v>9.3164829576278692</v>
      </c>
      <c r="K418">
        <v>2204.1487239804701</v>
      </c>
      <c r="L418">
        <v>1.59821468449584</v>
      </c>
      <c r="M418">
        <v>1595.9131380218801</v>
      </c>
      <c r="N418">
        <v>1.7151960689768899</v>
      </c>
      <c r="O418">
        <v>160567.204582192</v>
      </c>
      <c r="P418">
        <v>1.5950212414943301</v>
      </c>
      <c r="Q418">
        <v>222880.77599854401</v>
      </c>
      <c r="R418">
        <v>0.39862050258955001</v>
      </c>
      <c r="S418">
        <v>91043.608536535699</v>
      </c>
      <c r="T418">
        <v>1.6420490133277801</v>
      </c>
      <c r="U418">
        <v>639.30975806422896</v>
      </c>
      <c r="V418">
        <v>19.2994261002675</v>
      </c>
      <c r="W418">
        <v>524.249558128015</v>
      </c>
      <c r="X418">
        <v>2.9778099652455299</v>
      </c>
      <c r="Y418">
        <v>833.26844133454495</v>
      </c>
      <c r="Z418">
        <v>1.60685899920223</v>
      </c>
      <c r="AA418">
        <v>36798.8917353219</v>
      </c>
      <c r="AB418">
        <v>1.72567683876102</v>
      </c>
      <c r="AC418">
        <v>3527.3408561952001</v>
      </c>
      <c r="AD418">
        <v>1.3006342158525701</v>
      </c>
      <c r="AE418">
        <v>9.0382059662435843E-2</v>
      </c>
      <c r="AF418">
        <v>3.36251246774173</v>
      </c>
      <c r="AG418">
        <v>12.85290729622729</v>
      </c>
      <c r="AH418">
        <v>1.31895886018222</v>
      </c>
      <c r="AI418">
        <v>0.76214594801644198</v>
      </c>
      <c r="AJ418">
        <v>2.19589370422355</v>
      </c>
      <c r="AK418">
        <v>184.68110669505</v>
      </c>
      <c r="AL418">
        <v>1.4424697314818899</v>
      </c>
      <c r="AM418">
        <v>8.0078008117405499</v>
      </c>
      <c r="AN418">
        <v>61.226201190465801</v>
      </c>
      <c r="AO418">
        <v>21.601153204542499</v>
      </c>
      <c r="AP418">
        <v>1.9240832067346201</v>
      </c>
      <c r="AR418">
        <v>76.464442050120695</v>
      </c>
      <c r="AS418">
        <v>0.43666688230468598</v>
      </c>
      <c r="AT418">
        <f t="shared" si="18"/>
        <v>68.978732198170974</v>
      </c>
      <c r="AU418">
        <v>0.43666688230468598</v>
      </c>
      <c r="AV418">
        <v>7.022642049417E-3</v>
      </c>
      <c r="AW418">
        <v>3.1676902752708398</v>
      </c>
      <c r="AX418">
        <v>1.8307015759578001E-2</v>
      </c>
      <c r="AZ418">
        <v>593.76456864819795</v>
      </c>
      <c r="BA418">
        <v>86104.325559774894</v>
      </c>
      <c r="BB418">
        <v>5165.6731496354596</v>
      </c>
      <c r="BC418" s="47">
        <v>15576804.2305087</v>
      </c>
      <c r="BD418" s="1" t="s">
        <v>1083</v>
      </c>
      <c r="BH418" s="51"/>
      <c r="BI418" s="51"/>
    </row>
    <row r="419" spans="1:61" x14ac:dyDescent="0.25">
      <c r="A419">
        <v>987</v>
      </c>
      <c r="B419" t="s">
        <v>1194</v>
      </c>
      <c r="C419">
        <v>29.69</v>
      </c>
      <c r="D419">
        <v>69.69</v>
      </c>
      <c r="E419">
        <v>40</v>
      </c>
      <c r="F419">
        <v>950000</v>
      </c>
      <c r="G419">
        <v>75.215880526762206</v>
      </c>
      <c r="H419">
        <v>2.3820881019334101</v>
      </c>
      <c r="I419">
        <v>24.872609626330298</v>
      </c>
      <c r="J419">
        <v>9.1960240713507897</v>
      </c>
      <c r="K419">
        <v>2436.0198031428099</v>
      </c>
      <c r="L419">
        <v>1.4384347071454999</v>
      </c>
      <c r="M419">
        <v>1558.6650636468501</v>
      </c>
      <c r="N419">
        <v>1.78801086949207</v>
      </c>
      <c r="O419">
        <v>159662.149701997</v>
      </c>
      <c r="P419">
        <v>1.3670213032083001</v>
      </c>
      <c r="Q419">
        <v>222586.17475175401</v>
      </c>
      <c r="R419">
        <v>0.39862050258955001</v>
      </c>
      <c r="S419">
        <v>90903.677562425495</v>
      </c>
      <c r="T419">
        <v>1.56704286211823</v>
      </c>
      <c r="U419">
        <v>797.31534226974395</v>
      </c>
      <c r="V419">
        <v>17.167913119351699</v>
      </c>
      <c r="W419">
        <v>555.09702908614997</v>
      </c>
      <c r="X419">
        <v>2.3808985136467302</v>
      </c>
      <c r="Y419">
        <v>895.053298444137</v>
      </c>
      <c r="Z419">
        <v>1.57513770772355</v>
      </c>
      <c r="AA419">
        <v>38252.2358540969</v>
      </c>
      <c r="AB419">
        <v>1.6863619822156399</v>
      </c>
      <c r="AC419">
        <v>3560.7198315298101</v>
      </c>
      <c r="AD419">
        <v>0.90584373134423501</v>
      </c>
      <c r="AE419">
        <v>8.9732825918892076E-2</v>
      </c>
      <c r="AF419">
        <v>3.0441063058374001</v>
      </c>
      <c r="AG419">
        <v>12.889993454259837</v>
      </c>
      <c r="AH419">
        <v>0.86431921246987198</v>
      </c>
      <c r="AI419">
        <v>0.74772836194181125</v>
      </c>
      <c r="AJ419">
        <v>1.56672516009865</v>
      </c>
      <c r="AK419">
        <v>184.69585303459601</v>
      </c>
      <c r="AL419">
        <v>1.16124153135825</v>
      </c>
      <c r="AM419">
        <v>1.2395755573191001</v>
      </c>
      <c r="AN419">
        <v>154.52985371207399</v>
      </c>
      <c r="AO419">
        <v>21.347040323034602</v>
      </c>
      <c r="AP419">
        <v>1.9022393287441199</v>
      </c>
      <c r="AR419">
        <v>76.9727243670837</v>
      </c>
      <c r="AS419">
        <v>0.43666688230468598</v>
      </c>
      <c r="AT419">
        <f t="shared" si="18"/>
        <v>69.43725473338904</v>
      </c>
      <c r="AU419">
        <v>0.43666688230468598</v>
      </c>
      <c r="AV419">
        <v>6.9594850484639998E-3</v>
      </c>
      <c r="AW419">
        <v>2.86763816107604</v>
      </c>
      <c r="AX419">
        <v>6.0323933344294998E-2</v>
      </c>
      <c r="AZ419">
        <v>597.19444358431303</v>
      </c>
      <c r="BA419">
        <v>87483.706552741496</v>
      </c>
      <c r="BB419">
        <v>5133.4615444511801</v>
      </c>
      <c r="BC419" s="47">
        <v>15912426.596475501</v>
      </c>
      <c r="BD419" s="1" t="s">
        <v>1083</v>
      </c>
      <c r="BH419" s="51"/>
      <c r="BI419" s="51"/>
    </row>
    <row r="420" spans="1:61" x14ac:dyDescent="0.25">
      <c r="A420">
        <v>988</v>
      </c>
      <c r="B420" t="s">
        <v>1195</v>
      </c>
      <c r="C420">
        <v>30.027000000000001</v>
      </c>
      <c r="D420">
        <v>70.027000000000001</v>
      </c>
      <c r="E420">
        <v>40</v>
      </c>
      <c r="F420">
        <v>950000</v>
      </c>
      <c r="G420">
        <v>71.235702838226601</v>
      </c>
      <c r="H420">
        <v>2.3303530367950498</v>
      </c>
      <c r="I420">
        <v>28.522063228761098</v>
      </c>
      <c r="J420">
        <v>8.5555765667485897</v>
      </c>
      <c r="K420">
        <v>2465.27041225927</v>
      </c>
      <c r="L420">
        <v>1.47362428293903</v>
      </c>
      <c r="M420">
        <v>1504.0529239032401</v>
      </c>
      <c r="N420">
        <v>1.97926255167694</v>
      </c>
      <c r="O420">
        <v>160002.32698916999</v>
      </c>
      <c r="P420">
        <v>1.4218308076598001</v>
      </c>
      <c r="Q420">
        <v>223598.01873900101</v>
      </c>
      <c r="R420">
        <v>0.39862050258955001</v>
      </c>
      <c r="S420">
        <v>89969.789146676601</v>
      </c>
      <c r="T420">
        <v>1.4913425878717199</v>
      </c>
      <c r="U420">
        <v>669.77064760930102</v>
      </c>
      <c r="V420">
        <v>18.651732932468502</v>
      </c>
      <c r="W420">
        <v>568.26975589081098</v>
      </c>
      <c r="X420">
        <v>2.85178499100153</v>
      </c>
      <c r="Y420">
        <v>845.92849098993804</v>
      </c>
      <c r="Z420">
        <v>1.5293300984379701</v>
      </c>
      <c r="AA420">
        <v>37342.579492336503</v>
      </c>
      <c r="AB420">
        <v>1.7641308413569701</v>
      </c>
      <c r="AC420">
        <v>3330.51306402817</v>
      </c>
      <c r="AD420">
        <v>0.99990161636292596</v>
      </c>
      <c r="AE420">
        <v>0.1355759430969278</v>
      </c>
      <c r="AF420">
        <v>3.7576742691775098</v>
      </c>
      <c r="AG420">
        <v>12.18441593358575</v>
      </c>
      <c r="AH420">
        <v>0.86217137932019705</v>
      </c>
      <c r="AI420">
        <v>1.1312487679064605</v>
      </c>
      <c r="AJ420">
        <v>2.9623554995697501</v>
      </c>
      <c r="AK420">
        <v>186.430468712128</v>
      </c>
      <c r="AL420">
        <v>1.14619775568451</v>
      </c>
      <c r="AM420">
        <v>3.4312915641405102</v>
      </c>
      <c r="AN420">
        <v>92.508252164092596</v>
      </c>
      <c r="AO420">
        <v>23.7532588962702</v>
      </c>
      <c r="AP420">
        <v>1.85147595251244</v>
      </c>
      <c r="AR420">
        <v>76.245626143374395</v>
      </c>
      <c r="AS420">
        <v>0.50827130159168699</v>
      </c>
      <c r="AT420">
        <f t="shared" si="18"/>
        <v>68.781337913618955</v>
      </c>
      <c r="AU420">
        <v>0.50827130159168699</v>
      </c>
      <c r="AV420">
        <v>1.1130304581065001E-2</v>
      </c>
      <c r="AW420">
        <v>3.7805208714821101</v>
      </c>
      <c r="AX420">
        <v>0.22868808078771799</v>
      </c>
      <c r="AZ420">
        <v>909.06282835944398</v>
      </c>
      <c r="BA420">
        <v>83260.043996104403</v>
      </c>
      <c r="BB420">
        <v>7833.4123201535904</v>
      </c>
      <c r="BC420" s="47">
        <v>15003768.5152217</v>
      </c>
      <c r="BD420" s="1" t="s">
        <v>1083</v>
      </c>
      <c r="BH420" s="51"/>
      <c r="BI420" s="51"/>
    </row>
    <row r="421" spans="1:61" x14ac:dyDescent="0.25">
      <c r="BD421" s="1"/>
      <c r="BH421" s="51"/>
      <c r="BI421" s="51"/>
    </row>
    <row r="422" spans="1:61" x14ac:dyDescent="0.25">
      <c r="A422">
        <v>5</v>
      </c>
      <c r="B422" t="s">
        <v>423</v>
      </c>
      <c r="C422">
        <v>29.69</v>
      </c>
      <c r="D422">
        <v>69.69</v>
      </c>
      <c r="E422">
        <v>40</v>
      </c>
      <c r="F422">
        <v>950000</v>
      </c>
      <c r="G422">
        <v>115.425877486993</v>
      </c>
      <c r="H422">
        <v>1.4079258581712699</v>
      </c>
      <c r="I422">
        <v>10.168000059336</v>
      </c>
      <c r="J422">
        <v>13.227399579311699</v>
      </c>
      <c r="K422">
        <v>1214.83998688408</v>
      </c>
      <c r="L422">
        <v>1.5178100513770501</v>
      </c>
      <c r="M422">
        <v>104411.99615632401</v>
      </c>
      <c r="N422">
        <v>0.82447610652597203</v>
      </c>
      <c r="O422">
        <v>79307.1110481059</v>
      </c>
      <c r="P422">
        <v>0.88732238916197403</v>
      </c>
      <c r="Q422">
        <v>194034.80330848999</v>
      </c>
      <c r="R422">
        <v>0.39862050258955001</v>
      </c>
      <c r="S422">
        <v>88706.291206710404</v>
      </c>
      <c r="T422">
        <v>1.62021860366411</v>
      </c>
      <c r="U422">
        <v>2297.5581737819298</v>
      </c>
      <c r="V422">
        <v>9.1277930208716</v>
      </c>
      <c r="W422">
        <v>9415.2550531426004</v>
      </c>
      <c r="X422">
        <v>1.1989836316753599</v>
      </c>
      <c r="Y422">
        <v>1909.9484054019999</v>
      </c>
      <c r="Z422">
        <v>1.09544617078316</v>
      </c>
      <c r="AA422">
        <v>58824.687123164098</v>
      </c>
      <c r="AB422">
        <v>1.4699114425642501</v>
      </c>
      <c r="AC422">
        <v>1421.2061337648499</v>
      </c>
      <c r="AD422">
        <v>0.69914201184640801</v>
      </c>
      <c r="AE422">
        <v>2.3715491606995962</v>
      </c>
      <c r="AF422">
        <v>0.81991250288811202</v>
      </c>
      <c r="AG422">
        <v>4.3821781357035317</v>
      </c>
      <c r="AH422">
        <v>0.68292547855496399</v>
      </c>
      <c r="AI422">
        <v>19.949451978541848</v>
      </c>
      <c r="AJ422">
        <v>0.65061256436095205</v>
      </c>
      <c r="AK422">
        <v>51.809819614897101</v>
      </c>
      <c r="AL422">
        <v>0.954834894611715</v>
      </c>
      <c r="AM422">
        <v>3953.2148361732802</v>
      </c>
      <c r="AN422">
        <v>3.1436642140051099</v>
      </c>
      <c r="AO422">
        <v>7.6974905402960099</v>
      </c>
      <c r="AP422">
        <v>2.8312048856527001</v>
      </c>
      <c r="AR422">
        <v>90.126872214926394</v>
      </c>
      <c r="AS422">
        <v>0.71251740011471798</v>
      </c>
      <c r="AT422">
        <f t="shared" ref="AT422:AT463" si="19">AR422*((EXP(1859.3*0.000013972)-1)/(EXP(2058.2*0.000013972)-1))</f>
        <v>81.303638863894264</v>
      </c>
      <c r="AU422">
        <v>0.71251740011471798</v>
      </c>
      <c r="AV422">
        <v>0.541218727136758</v>
      </c>
      <c r="AW422">
        <v>0.71084545985181302</v>
      </c>
      <c r="AX422">
        <v>0.31108691501123897</v>
      </c>
      <c r="AZ422">
        <v>19532.303527238601</v>
      </c>
      <c r="BA422">
        <v>36848.700124775198</v>
      </c>
      <c r="BB422">
        <v>170419.72859104301</v>
      </c>
      <c r="BC422" s="47">
        <v>7944627.54433404</v>
      </c>
      <c r="BD422" s="1" t="s">
        <v>1083</v>
      </c>
      <c r="BH422" s="51"/>
      <c r="BI422" s="51"/>
    </row>
    <row r="423" spans="1:61" x14ac:dyDescent="0.25">
      <c r="A423">
        <v>6</v>
      </c>
      <c r="B423" t="s">
        <v>424</v>
      </c>
      <c r="C423">
        <v>29.689</v>
      </c>
      <c r="D423">
        <v>69.688999999999993</v>
      </c>
      <c r="E423">
        <v>40</v>
      </c>
      <c r="F423">
        <v>950000</v>
      </c>
      <c r="G423">
        <v>114.681501128074</v>
      </c>
      <c r="H423">
        <v>1.6068692117759</v>
      </c>
      <c r="I423">
        <v>10.237903047879101</v>
      </c>
      <c r="J423">
        <v>13.227315744907701</v>
      </c>
      <c r="K423">
        <v>1194.13453281036</v>
      </c>
      <c r="L423">
        <v>1.7202039345648299</v>
      </c>
      <c r="M423">
        <v>105617.330373409</v>
      </c>
      <c r="N423">
        <v>0.93314812155550997</v>
      </c>
      <c r="O423">
        <v>79380.164475919897</v>
      </c>
      <c r="P423">
        <v>1.06499310836684</v>
      </c>
      <c r="Q423">
        <v>194218.07977694599</v>
      </c>
      <c r="R423">
        <v>0.39862050258955001</v>
      </c>
      <c r="S423">
        <v>86681.976084958398</v>
      </c>
      <c r="T423">
        <v>1.0344561063275299</v>
      </c>
      <c r="U423">
        <v>1944.0792014400199</v>
      </c>
      <c r="V423">
        <v>9.9557289121261707</v>
      </c>
      <c r="W423">
        <v>9384.2834985624704</v>
      </c>
      <c r="X423">
        <v>1.2757984632835699</v>
      </c>
      <c r="Y423">
        <v>1919.46265961315</v>
      </c>
      <c r="Z423">
        <v>0.87153592766280696</v>
      </c>
      <c r="AA423">
        <v>59079.9447281213</v>
      </c>
      <c r="AB423">
        <v>1.471621338139</v>
      </c>
      <c r="AC423">
        <v>1400.60434740762</v>
      </c>
      <c r="AD423">
        <v>0.76053063458667602</v>
      </c>
      <c r="AE423">
        <v>2.3882350533035277</v>
      </c>
      <c r="AF423">
        <v>0.86694374603915203</v>
      </c>
      <c r="AG423">
        <v>4.3733606448010587</v>
      </c>
      <c r="AH423">
        <v>0.73237243240407301</v>
      </c>
      <c r="AI423">
        <v>19.923791991689264</v>
      </c>
      <c r="AJ423">
        <v>0.69382461690353003</v>
      </c>
      <c r="AK423">
        <v>50.799008772427797</v>
      </c>
      <c r="AL423">
        <v>0.98929602074092204</v>
      </c>
      <c r="AM423">
        <v>4103.4406518578899</v>
      </c>
      <c r="AN423">
        <v>2.8497729533636802</v>
      </c>
      <c r="AO423">
        <v>8.0613788412354896</v>
      </c>
      <c r="AP423">
        <v>7.0317283471085599</v>
      </c>
      <c r="AR423">
        <v>89.012978619859993</v>
      </c>
      <c r="AS423">
        <v>0.58771575122127695</v>
      </c>
      <c r="AT423">
        <f t="shared" si="19"/>
        <v>80.29879313519622</v>
      </c>
      <c r="AU423">
        <v>0.58771575122127695</v>
      </c>
      <c r="AV423">
        <v>0.54617920962476896</v>
      </c>
      <c r="AW423">
        <v>0.72028591681415399</v>
      </c>
      <c r="AX423">
        <v>0.29712949174714598</v>
      </c>
      <c r="AZ423">
        <v>19528.435008890599</v>
      </c>
      <c r="BA423">
        <v>36503.6360490968</v>
      </c>
      <c r="BB423">
        <v>169060.95562216599</v>
      </c>
      <c r="BC423" s="47">
        <v>7774373.6246770797</v>
      </c>
      <c r="BD423" s="1" t="s">
        <v>1083</v>
      </c>
      <c r="BH423" s="51"/>
      <c r="BI423" s="51"/>
    </row>
    <row r="424" spans="1:61" x14ac:dyDescent="0.25">
      <c r="A424">
        <v>94</v>
      </c>
      <c r="B424" t="s">
        <v>425</v>
      </c>
      <c r="C424">
        <v>29.689</v>
      </c>
      <c r="D424">
        <v>69.688999999999993</v>
      </c>
      <c r="E424">
        <v>40</v>
      </c>
      <c r="F424">
        <v>950000</v>
      </c>
      <c r="G424">
        <v>116.121021608406</v>
      </c>
      <c r="H424">
        <v>1.7311346780722101</v>
      </c>
      <c r="I424">
        <v>10.2317194871538</v>
      </c>
      <c r="J424">
        <v>13.3372856679155</v>
      </c>
      <c r="K424">
        <v>1213.31809163867</v>
      </c>
      <c r="L424">
        <v>1.4666800981706101</v>
      </c>
      <c r="M424">
        <v>105879.259882535</v>
      </c>
      <c r="N424">
        <v>1.0548984260613199</v>
      </c>
      <c r="O424">
        <v>79679.160354254404</v>
      </c>
      <c r="P424">
        <v>1.1222816428478899</v>
      </c>
      <c r="Q424">
        <v>193635.849989682</v>
      </c>
      <c r="R424">
        <v>0.39862050258955001</v>
      </c>
      <c r="S424">
        <v>88680.297234884696</v>
      </c>
      <c r="T424">
        <v>1.0208031901764201</v>
      </c>
      <c r="U424">
        <v>2273.43735560816</v>
      </c>
      <c r="V424">
        <v>9.2976387512658007</v>
      </c>
      <c r="W424">
        <v>9208.4831818207695</v>
      </c>
      <c r="X424">
        <v>1.37197072920729</v>
      </c>
      <c r="Y424">
        <v>1921.17244485233</v>
      </c>
      <c r="Z424">
        <v>1.2078084557271</v>
      </c>
      <c r="AA424">
        <v>57499.643635169297</v>
      </c>
      <c r="AB424">
        <v>1.51626397333453</v>
      </c>
      <c r="AC424">
        <v>1435.5017987595199</v>
      </c>
      <c r="AD424">
        <v>0.80692799553410099</v>
      </c>
      <c r="AE424">
        <v>2.3918846764223369</v>
      </c>
      <c r="AF424">
        <v>0.946422727497095</v>
      </c>
      <c r="AG424">
        <v>4.3786790090066026</v>
      </c>
      <c r="AH424">
        <v>0.71648497905361297</v>
      </c>
      <c r="AI424">
        <v>19.950339549059066</v>
      </c>
      <c r="AJ424">
        <v>0.79722758999723597</v>
      </c>
      <c r="AK424">
        <v>52.378204890109302</v>
      </c>
      <c r="AL424">
        <v>1.01176841141587</v>
      </c>
      <c r="AM424">
        <v>3775.2396414026398</v>
      </c>
      <c r="AN424">
        <v>3.3668882581736201</v>
      </c>
      <c r="AO424">
        <v>8.1118406660116893</v>
      </c>
      <c r="AP424">
        <v>3.2654946811984802</v>
      </c>
      <c r="AR424">
        <v>90.961001726747298</v>
      </c>
      <c r="AS424">
        <v>0.68828801945020701</v>
      </c>
      <c r="AT424">
        <f t="shared" si="19"/>
        <v>82.056108831265121</v>
      </c>
      <c r="AU424">
        <v>0.68828801945020701</v>
      </c>
      <c r="AV424">
        <v>0.54654849377769499</v>
      </c>
      <c r="AW424">
        <v>0.69156644707994597</v>
      </c>
      <c r="AX424">
        <v>0.21876995503792601</v>
      </c>
      <c r="AZ424">
        <v>19170.1666504891</v>
      </c>
      <c r="BA424">
        <v>35819.138981482</v>
      </c>
      <c r="BB424">
        <v>165784.294917263</v>
      </c>
      <c r="BC424" s="47">
        <v>7802311.8161656205</v>
      </c>
      <c r="BD424" s="1" t="s">
        <v>1083</v>
      </c>
      <c r="BH424" s="51"/>
      <c r="BI424" s="51"/>
    </row>
    <row r="425" spans="1:61" x14ac:dyDescent="0.25">
      <c r="A425">
        <v>95</v>
      </c>
      <c r="B425" t="s">
        <v>426</v>
      </c>
      <c r="C425">
        <v>30.027999999999999</v>
      </c>
      <c r="D425">
        <v>70.028000000000006</v>
      </c>
      <c r="E425">
        <v>40</v>
      </c>
      <c r="F425">
        <v>950000</v>
      </c>
      <c r="G425">
        <v>116.63153331045901</v>
      </c>
      <c r="H425">
        <v>1.84154147224235</v>
      </c>
      <c r="I425">
        <v>10.0876690824443</v>
      </c>
      <c r="J425">
        <v>13.396691123990699</v>
      </c>
      <c r="K425">
        <v>1233.47714262566</v>
      </c>
      <c r="L425">
        <v>4.3269602870731196</v>
      </c>
      <c r="M425">
        <v>105440.433586684</v>
      </c>
      <c r="N425">
        <v>1.1541410309373199</v>
      </c>
      <c r="O425">
        <v>79539.260214270806</v>
      </c>
      <c r="P425">
        <v>1.27363308701843</v>
      </c>
      <c r="Q425">
        <v>193273.132010392</v>
      </c>
      <c r="R425">
        <v>0.39862050258955001</v>
      </c>
      <c r="S425">
        <v>89390.947627720496</v>
      </c>
      <c r="T425">
        <v>1.3803313971886799</v>
      </c>
      <c r="U425">
        <v>2283.86391834291</v>
      </c>
      <c r="V425">
        <v>9.2528418189034607</v>
      </c>
      <c r="W425">
        <v>9196.7524235185792</v>
      </c>
      <c r="X425">
        <v>1.4814630865546901</v>
      </c>
      <c r="Y425">
        <v>1918.36771918216</v>
      </c>
      <c r="Z425">
        <v>1.27747431515924</v>
      </c>
      <c r="AA425">
        <v>58116.620336333399</v>
      </c>
      <c r="AB425">
        <v>1.6125189207599699</v>
      </c>
      <c r="AC425">
        <v>1437.73961660596</v>
      </c>
      <c r="AD425">
        <v>0.88904858744008397</v>
      </c>
      <c r="AE425">
        <v>2.3466337793064209</v>
      </c>
      <c r="AF425">
        <v>1.0571550773741101</v>
      </c>
      <c r="AG425">
        <v>4.3383625578975771</v>
      </c>
      <c r="AH425">
        <v>0.91316409096945095</v>
      </c>
      <c r="AI425">
        <v>19.742319226630283</v>
      </c>
      <c r="AJ425">
        <v>0.84669914430988402</v>
      </c>
      <c r="AK425">
        <v>52.371435827170799</v>
      </c>
      <c r="AL425">
        <v>1.22377770130081</v>
      </c>
      <c r="AM425">
        <v>3862.1340474508702</v>
      </c>
      <c r="AN425">
        <v>3.1569174736803101</v>
      </c>
      <c r="AO425">
        <v>7.9742625899548099</v>
      </c>
      <c r="AP425">
        <v>2.8887458892528599</v>
      </c>
      <c r="AR425">
        <v>91.974532175956696</v>
      </c>
      <c r="AS425">
        <v>0.63009431155810003</v>
      </c>
      <c r="AT425">
        <f t="shared" si="19"/>
        <v>82.970416757358166</v>
      </c>
      <c r="AU425">
        <v>0.63009431155810003</v>
      </c>
      <c r="AV425">
        <v>0.54124443918171805</v>
      </c>
      <c r="AW425">
        <v>0.71377780614746</v>
      </c>
      <c r="AX425">
        <v>0.21249160471662901</v>
      </c>
      <c r="AZ425">
        <v>18902.540085155098</v>
      </c>
      <c r="BA425">
        <v>35667.219941715499</v>
      </c>
      <c r="BB425">
        <v>164919.936841218</v>
      </c>
      <c r="BC425" s="47">
        <v>7854119.9318270599</v>
      </c>
      <c r="BD425" s="1" t="s">
        <v>1083</v>
      </c>
      <c r="BH425" s="51"/>
      <c r="BI425" s="51"/>
    </row>
    <row r="426" spans="1:61" x14ac:dyDescent="0.25">
      <c r="A426">
        <v>182</v>
      </c>
      <c r="B426" t="s">
        <v>427</v>
      </c>
      <c r="C426">
        <v>30.027999999999999</v>
      </c>
      <c r="D426">
        <v>70.028000000000006</v>
      </c>
      <c r="E426">
        <v>40</v>
      </c>
      <c r="F426">
        <v>950000</v>
      </c>
      <c r="G426">
        <v>117.83134952301</v>
      </c>
      <c r="H426">
        <v>1.4348128136840901</v>
      </c>
      <c r="I426">
        <v>10.3001269176908</v>
      </c>
      <c r="J426">
        <v>13.2426775723105</v>
      </c>
      <c r="K426">
        <v>1213.9045801412501</v>
      </c>
      <c r="L426">
        <v>0.95496248688321805</v>
      </c>
      <c r="M426">
        <v>105871.509046416</v>
      </c>
      <c r="N426">
        <v>0.86173903639593896</v>
      </c>
      <c r="O426">
        <v>79829.919462731094</v>
      </c>
      <c r="P426">
        <v>0.83672147065317903</v>
      </c>
      <c r="Q426">
        <v>193107.599292878</v>
      </c>
      <c r="R426">
        <v>0.39862050258955001</v>
      </c>
      <c r="S426">
        <v>88054.899944409306</v>
      </c>
      <c r="T426">
        <v>0.88890600646450801</v>
      </c>
      <c r="U426">
        <v>2299.23480250384</v>
      </c>
      <c r="V426">
        <v>9.2290077021137797</v>
      </c>
      <c r="W426">
        <v>9275.5324384062806</v>
      </c>
      <c r="X426">
        <v>1.1044631979467201</v>
      </c>
      <c r="Y426">
        <v>1910.7541463497</v>
      </c>
      <c r="Z426">
        <v>0.91770604137154399</v>
      </c>
      <c r="AA426">
        <v>58602.053813808001</v>
      </c>
      <c r="AB426">
        <v>1.8384544314336999</v>
      </c>
      <c r="AC426">
        <v>1415.01092031187</v>
      </c>
      <c r="AD426">
        <v>0.58824527490138601</v>
      </c>
      <c r="AE426">
        <v>2.3573864669638036</v>
      </c>
      <c r="AF426">
        <v>0.71800961013669196</v>
      </c>
      <c r="AG426">
        <v>4.347664410370629</v>
      </c>
      <c r="AH426">
        <v>0.65159767381490996</v>
      </c>
      <c r="AI426">
        <v>19.798530391713332</v>
      </c>
      <c r="AJ426">
        <v>0.54659041571804701</v>
      </c>
      <c r="AK426">
        <v>51.3078284297614</v>
      </c>
      <c r="AL426">
        <v>0.87068088107937602</v>
      </c>
      <c r="AM426">
        <v>3845.42831869364</v>
      </c>
      <c r="AN426">
        <v>3.2042227114316</v>
      </c>
      <c r="AO426">
        <v>7.5564270993102696</v>
      </c>
      <c r="AP426">
        <v>2.7524629980625499</v>
      </c>
      <c r="AR426">
        <v>90.760152322025505</v>
      </c>
      <c r="AS426">
        <v>0.61761068268938302</v>
      </c>
      <c r="AT426">
        <f t="shared" si="19"/>
        <v>81.874922165554736</v>
      </c>
      <c r="AU426">
        <v>0.61761068268938302</v>
      </c>
      <c r="AV426">
        <v>0.54181398460574204</v>
      </c>
      <c r="AW426">
        <v>0.66014578993947504</v>
      </c>
      <c r="AX426">
        <v>0.176285497888066</v>
      </c>
      <c r="AZ426">
        <v>18949.960203947299</v>
      </c>
      <c r="BA426">
        <v>35667.647097121</v>
      </c>
      <c r="BB426">
        <v>164969.212423146</v>
      </c>
      <c r="BC426" s="47">
        <v>7706340.1904921103</v>
      </c>
      <c r="BD426" s="1" t="s">
        <v>1083</v>
      </c>
      <c r="BH426" s="51"/>
      <c r="BI426" s="51"/>
    </row>
    <row r="427" spans="1:61" x14ac:dyDescent="0.25">
      <c r="A427">
        <v>183</v>
      </c>
      <c r="B427" t="s">
        <v>428</v>
      </c>
      <c r="C427">
        <v>29.689</v>
      </c>
      <c r="D427">
        <v>69.688999999999993</v>
      </c>
      <c r="E427">
        <v>40</v>
      </c>
      <c r="F427">
        <v>950000</v>
      </c>
      <c r="G427">
        <v>117.735088521215</v>
      </c>
      <c r="H427">
        <v>1.6633202428004299</v>
      </c>
      <c r="I427">
        <v>10.615301455570901</v>
      </c>
      <c r="J427">
        <v>12.855260897146501</v>
      </c>
      <c r="K427">
        <v>1218.68291588482</v>
      </c>
      <c r="L427">
        <v>1.53935270135378</v>
      </c>
      <c r="M427">
        <v>106735.488249498</v>
      </c>
      <c r="N427">
        <v>0.90586773488761596</v>
      </c>
      <c r="O427">
        <v>80532.608258073902</v>
      </c>
      <c r="P427">
        <v>0.905388812356693</v>
      </c>
      <c r="Q427">
        <v>192346.49606270299</v>
      </c>
      <c r="R427">
        <v>0.39862050258955001</v>
      </c>
      <c r="S427">
        <v>88365.056829506095</v>
      </c>
      <c r="T427">
        <v>0.970214882189256</v>
      </c>
      <c r="U427">
        <v>2114.0787945530101</v>
      </c>
      <c r="V427">
        <v>9.4827200126095104</v>
      </c>
      <c r="W427">
        <v>9393.5166754004294</v>
      </c>
      <c r="X427">
        <v>1.1479814507638999</v>
      </c>
      <c r="Y427">
        <v>1914.7934091713601</v>
      </c>
      <c r="Z427">
        <v>0.78119317789502596</v>
      </c>
      <c r="AA427">
        <v>57539.8044028121</v>
      </c>
      <c r="AB427">
        <v>1.53432373044687</v>
      </c>
      <c r="AC427">
        <v>1413.0036667230299</v>
      </c>
      <c r="AD427">
        <v>0.68454084265436699</v>
      </c>
      <c r="AE427">
        <v>2.3960111118225291</v>
      </c>
      <c r="AF427">
        <v>0.75337575132920598</v>
      </c>
      <c r="AG427">
        <v>4.395564145738259</v>
      </c>
      <c r="AH427">
        <v>0.61245935102595805</v>
      </c>
      <c r="AI427">
        <v>20.030762307412335</v>
      </c>
      <c r="AJ427">
        <v>0.60516525155095202</v>
      </c>
      <c r="AK427">
        <v>51.784923257866197</v>
      </c>
      <c r="AL427">
        <v>1.00046188061422</v>
      </c>
      <c r="AM427">
        <v>3766.0241905461999</v>
      </c>
      <c r="AN427">
        <v>3.2244630559075902</v>
      </c>
      <c r="AO427">
        <v>8.0762381904461602</v>
      </c>
      <c r="AP427">
        <v>3.0989509882708299</v>
      </c>
      <c r="AR427">
        <v>89.674560401947105</v>
      </c>
      <c r="AS427">
        <v>0.67967576473326596</v>
      </c>
      <c r="AT427">
        <f t="shared" si="19"/>
        <v>80.895607436722969</v>
      </c>
      <c r="AU427">
        <v>0.67967576473326596</v>
      </c>
      <c r="AV427">
        <v>0.54480760685042595</v>
      </c>
      <c r="AW427">
        <v>0.65081693025434795</v>
      </c>
      <c r="AX427">
        <v>9.4815233914173E-2</v>
      </c>
      <c r="AZ427">
        <v>19840.314987689599</v>
      </c>
      <c r="BA427">
        <v>37147.861937155503</v>
      </c>
      <c r="BB427">
        <v>171857.99362554401</v>
      </c>
      <c r="BC427" s="47">
        <v>7926700.8510794099</v>
      </c>
      <c r="BD427" s="1" t="s">
        <v>1083</v>
      </c>
      <c r="BH427" s="51"/>
      <c r="BI427" s="51"/>
    </row>
    <row r="428" spans="1:61" x14ac:dyDescent="0.25">
      <c r="A428">
        <v>271</v>
      </c>
      <c r="B428" t="s">
        <v>429</v>
      </c>
      <c r="C428">
        <v>29.696000000000002</v>
      </c>
      <c r="D428">
        <v>69.695999999999998</v>
      </c>
      <c r="E428">
        <v>40</v>
      </c>
      <c r="F428">
        <v>950000</v>
      </c>
      <c r="G428">
        <v>114.89821110854101</v>
      </c>
      <c r="H428">
        <v>1.9724112599400301</v>
      </c>
      <c r="I428">
        <v>10.5029324747471</v>
      </c>
      <c r="J428">
        <v>12.929079605300499</v>
      </c>
      <c r="K428">
        <v>1186.86751354686</v>
      </c>
      <c r="L428">
        <v>1.21912770686491</v>
      </c>
      <c r="M428">
        <v>104385.18415703</v>
      </c>
      <c r="N428">
        <v>1.1244656285257899</v>
      </c>
      <c r="O428">
        <v>79147.058398048102</v>
      </c>
      <c r="P428">
        <v>1.19515888856363</v>
      </c>
      <c r="Q428">
        <v>194819.97845794499</v>
      </c>
      <c r="R428">
        <v>0.39862050258955001</v>
      </c>
      <c r="S428">
        <v>87697.750473844702</v>
      </c>
      <c r="T428">
        <v>1.3401729782671401</v>
      </c>
      <c r="U428">
        <v>2291.9464399763401</v>
      </c>
      <c r="V428">
        <v>9.1294704187264006</v>
      </c>
      <c r="W428">
        <v>9574.8555906221209</v>
      </c>
      <c r="X428">
        <v>1.4306318086298599</v>
      </c>
      <c r="Y428">
        <v>1893.8515929162099</v>
      </c>
      <c r="Z428">
        <v>1.3458805098409601</v>
      </c>
      <c r="AA428">
        <v>58602.8355940201</v>
      </c>
      <c r="AB428">
        <v>1.5545665089413001</v>
      </c>
      <c r="AC428">
        <v>1397.4460422705299</v>
      </c>
      <c r="AD428">
        <v>1.0217850081687101</v>
      </c>
      <c r="AE428">
        <v>2.3240833895100885</v>
      </c>
      <c r="AF428">
        <v>0.98361971951923</v>
      </c>
      <c r="AG428">
        <v>4.2729709829978253</v>
      </c>
      <c r="AH428">
        <v>0.85614937715485195</v>
      </c>
      <c r="AI428">
        <v>19.535467752951408</v>
      </c>
      <c r="AJ428">
        <v>0.89192179897087898</v>
      </c>
      <c r="AK428">
        <v>50.218419695946302</v>
      </c>
      <c r="AL428">
        <v>1.12930321122517</v>
      </c>
      <c r="AM428">
        <v>3949.6018200936401</v>
      </c>
      <c r="AN428">
        <v>3.1360982183642498</v>
      </c>
      <c r="AO428">
        <v>7.54189967146075</v>
      </c>
      <c r="AP428">
        <v>3.3550868572842898</v>
      </c>
      <c r="AR428">
        <v>91.006290650566299</v>
      </c>
      <c r="AS428">
        <v>0.79890240374152</v>
      </c>
      <c r="AT428">
        <f t="shared" si="19"/>
        <v>82.096964063630594</v>
      </c>
      <c r="AU428">
        <v>0.79890240374152</v>
      </c>
      <c r="AV428">
        <v>0.54426105875188002</v>
      </c>
      <c r="AW428">
        <v>0.652583243926665</v>
      </c>
      <c r="AX428">
        <v>0.15928288655462</v>
      </c>
      <c r="AZ428">
        <v>19139.236414938201</v>
      </c>
      <c r="BA428">
        <v>35904.7815133923</v>
      </c>
      <c r="BB428">
        <v>166683.02753226401</v>
      </c>
      <c r="BC428" s="47">
        <v>7789899.2093098303</v>
      </c>
      <c r="BD428" s="1" t="s">
        <v>1083</v>
      </c>
      <c r="BH428" s="51"/>
      <c r="BI428" s="51"/>
    </row>
    <row r="429" spans="1:61" x14ac:dyDescent="0.25">
      <c r="A429">
        <v>272</v>
      </c>
      <c r="B429" t="s">
        <v>430</v>
      </c>
      <c r="C429">
        <v>29.69</v>
      </c>
      <c r="D429">
        <v>69.69</v>
      </c>
      <c r="E429">
        <v>40</v>
      </c>
      <c r="F429">
        <v>950000</v>
      </c>
      <c r="G429">
        <v>115.778771905521</v>
      </c>
      <c r="H429">
        <v>1.63085442290296</v>
      </c>
      <c r="I429">
        <v>12.2306652292084</v>
      </c>
      <c r="J429">
        <v>11.9280820184758</v>
      </c>
      <c r="K429">
        <v>1199.3149190798099</v>
      </c>
      <c r="L429">
        <v>0.98538552775915</v>
      </c>
      <c r="M429">
        <v>104953.855954189</v>
      </c>
      <c r="N429">
        <v>0.91035174365348603</v>
      </c>
      <c r="O429">
        <v>79287.041511413001</v>
      </c>
      <c r="P429">
        <v>0.95397309395421004</v>
      </c>
      <c r="Q429">
        <v>194277.14315943001</v>
      </c>
      <c r="R429">
        <v>0.39862050258955001</v>
      </c>
      <c r="S429">
        <v>87736.530506710405</v>
      </c>
      <c r="T429">
        <v>0.93550597513271505</v>
      </c>
      <c r="U429">
        <v>2271.9355192016901</v>
      </c>
      <c r="V429">
        <v>9.1278219057909808</v>
      </c>
      <c r="W429">
        <v>9542.9032857065304</v>
      </c>
      <c r="X429">
        <v>1.19221229321929</v>
      </c>
      <c r="Y429">
        <v>1907.40837046964</v>
      </c>
      <c r="Z429">
        <v>0.98054803705236104</v>
      </c>
      <c r="AA429">
        <v>58557.939715996297</v>
      </c>
      <c r="AB429">
        <v>1.20548706206385</v>
      </c>
      <c r="AC429">
        <v>1403.09593468293</v>
      </c>
      <c r="AD429">
        <v>0.60464788768713895</v>
      </c>
      <c r="AE429">
        <v>2.3440587080959161</v>
      </c>
      <c r="AF429">
        <v>0.65779006134189</v>
      </c>
      <c r="AG429">
        <v>4.3057206914527111</v>
      </c>
      <c r="AH429">
        <v>0.59487797544959198</v>
      </c>
      <c r="AI429">
        <v>19.638044356617254</v>
      </c>
      <c r="AJ429">
        <v>0.60743928932472402</v>
      </c>
      <c r="AK429">
        <v>50.315609031549997</v>
      </c>
      <c r="AL429">
        <v>1.00309161240615</v>
      </c>
      <c r="AM429">
        <v>3947.5426533411301</v>
      </c>
      <c r="AN429">
        <v>3.02695824681979</v>
      </c>
      <c r="AO429">
        <v>7.8040517386480701</v>
      </c>
      <c r="AP429">
        <v>2.82765748881604</v>
      </c>
      <c r="AR429">
        <v>90.6851727343455</v>
      </c>
      <c r="AS429">
        <v>0.58005579137282703</v>
      </c>
      <c r="AT429">
        <f t="shared" si="19"/>
        <v>81.807282923571933</v>
      </c>
      <c r="AU429">
        <v>0.58005579137282703</v>
      </c>
      <c r="AV429">
        <v>0.54476623663019796</v>
      </c>
      <c r="AW429">
        <v>0.64744908439715299</v>
      </c>
      <c r="AX429">
        <v>0.35097232187312399</v>
      </c>
      <c r="AZ429">
        <v>19480.8171061141</v>
      </c>
      <c r="BA429">
        <v>36511.990290851601</v>
      </c>
      <c r="BB429">
        <v>169093.13524640701</v>
      </c>
      <c r="BC429" s="47">
        <v>7893019.3214096501</v>
      </c>
      <c r="BD429" s="1" t="s">
        <v>1083</v>
      </c>
      <c r="BH429" s="51"/>
      <c r="BI429" s="51"/>
    </row>
    <row r="430" spans="1:61" x14ac:dyDescent="0.25">
      <c r="A430">
        <v>360</v>
      </c>
      <c r="B430" t="s">
        <v>431</v>
      </c>
      <c r="C430">
        <v>29.689</v>
      </c>
      <c r="D430">
        <v>69.688999999999993</v>
      </c>
      <c r="E430">
        <v>40</v>
      </c>
      <c r="F430">
        <v>950000</v>
      </c>
      <c r="G430">
        <v>114.902506832485</v>
      </c>
      <c r="H430">
        <v>1.6749742055710499</v>
      </c>
      <c r="I430">
        <v>11.7195825605249</v>
      </c>
      <c r="J430">
        <v>12.298999936714299</v>
      </c>
      <c r="K430">
        <v>1191.9851588848801</v>
      </c>
      <c r="L430">
        <v>0.99735493664191999</v>
      </c>
      <c r="M430">
        <v>106281.31306777299</v>
      </c>
      <c r="N430">
        <v>0.97082532599270299</v>
      </c>
      <c r="O430">
        <v>80357.075301976103</v>
      </c>
      <c r="P430">
        <v>0.94065712144255098</v>
      </c>
      <c r="Q430">
        <v>192605.48971178499</v>
      </c>
      <c r="R430">
        <v>0.39862050258955001</v>
      </c>
      <c r="S430">
        <v>87272.729485587304</v>
      </c>
      <c r="T430">
        <v>1.4359858928810501</v>
      </c>
      <c r="U430">
        <v>2464.9489607127298</v>
      </c>
      <c r="V430">
        <v>8.8615801436221204</v>
      </c>
      <c r="W430">
        <v>9529.5935510301806</v>
      </c>
      <c r="X430">
        <v>1.2627573237448999</v>
      </c>
      <c r="Y430">
        <v>1927.6503158104299</v>
      </c>
      <c r="Z430">
        <v>1.0607876314015701</v>
      </c>
      <c r="AA430">
        <v>58359.6417499296</v>
      </c>
      <c r="AB430">
        <v>1.5324808342256899</v>
      </c>
      <c r="AC430">
        <v>1393.2089804274101</v>
      </c>
      <c r="AD430">
        <v>0.81951877336422196</v>
      </c>
      <c r="AE430">
        <v>2.3665075138849141</v>
      </c>
      <c r="AF430">
        <v>0.86211181509109802</v>
      </c>
      <c r="AG430">
        <v>4.3852072875490622</v>
      </c>
      <c r="AH430">
        <v>0.67065059454932696</v>
      </c>
      <c r="AI430">
        <v>19.838109689146194</v>
      </c>
      <c r="AJ430">
        <v>0.69675126818345001</v>
      </c>
      <c r="AK430">
        <v>49.883285194097603</v>
      </c>
      <c r="AL430">
        <v>1.0120412370518901</v>
      </c>
      <c r="AM430">
        <v>3873.50532425439</v>
      </c>
      <c r="AN430">
        <v>3.0205511259931699</v>
      </c>
      <c r="AO430">
        <v>7.81889004786286</v>
      </c>
      <c r="AP430">
        <v>3.0440473135485502</v>
      </c>
      <c r="AR430">
        <v>88.716802125203003</v>
      </c>
      <c r="AS430">
        <v>0.69775411749567695</v>
      </c>
      <c r="AT430">
        <f t="shared" si="19"/>
        <v>80.031611703401467</v>
      </c>
      <c r="AU430">
        <v>0.69775411749567695</v>
      </c>
      <c r="AV430">
        <v>0.53969384697776102</v>
      </c>
      <c r="AW430">
        <v>0.66511463888618905</v>
      </c>
      <c r="AX430">
        <v>0.243119698590751</v>
      </c>
      <c r="AZ430">
        <v>19224.499934296899</v>
      </c>
      <c r="BA430">
        <v>36345.182157429997</v>
      </c>
      <c r="BB430">
        <v>166849.56282994</v>
      </c>
      <c r="BC430" s="47">
        <v>7653449.4670655504</v>
      </c>
      <c r="BD430" s="1" t="s">
        <v>1083</v>
      </c>
      <c r="BH430" s="51"/>
      <c r="BI430" s="51"/>
    </row>
    <row r="431" spans="1:61" x14ac:dyDescent="0.25">
      <c r="A431">
        <v>361</v>
      </c>
      <c r="B431" t="s">
        <v>432</v>
      </c>
      <c r="C431">
        <v>30.027000000000001</v>
      </c>
      <c r="D431">
        <v>70.027000000000001</v>
      </c>
      <c r="E431">
        <v>40</v>
      </c>
      <c r="F431">
        <v>950000</v>
      </c>
      <c r="G431">
        <v>116.297799318401</v>
      </c>
      <c r="H431">
        <v>1.6918863160900599</v>
      </c>
      <c r="I431">
        <v>11.350064591462001</v>
      </c>
      <c r="J431">
        <v>12.738495537414099</v>
      </c>
      <c r="K431">
        <v>1206.83351419829</v>
      </c>
      <c r="L431">
        <v>0.84875081336654101</v>
      </c>
      <c r="M431">
        <v>105806.117468239</v>
      </c>
      <c r="N431">
        <v>0.93821119442087397</v>
      </c>
      <c r="O431">
        <v>79756.054261077399</v>
      </c>
      <c r="P431">
        <v>0.85881369928879003</v>
      </c>
      <c r="Q431">
        <v>193318.84194493899</v>
      </c>
      <c r="R431">
        <v>0.39862050258955001</v>
      </c>
      <c r="S431">
        <v>88272.639849152096</v>
      </c>
      <c r="T431">
        <v>0.95655699992401599</v>
      </c>
      <c r="U431">
        <v>1825.00754235251</v>
      </c>
      <c r="V431">
        <v>10.496890305405399</v>
      </c>
      <c r="W431">
        <v>9473.0966487375608</v>
      </c>
      <c r="X431">
        <v>1.11244942537736</v>
      </c>
      <c r="Y431">
        <v>1914.06634049688</v>
      </c>
      <c r="Z431">
        <v>1.2622398811412801</v>
      </c>
      <c r="AA431">
        <v>58489.962394010501</v>
      </c>
      <c r="AB431">
        <v>1.7719306430333901</v>
      </c>
      <c r="AC431">
        <v>1418.5553034028301</v>
      </c>
      <c r="AD431">
        <v>0.57951090693164597</v>
      </c>
      <c r="AE431">
        <v>2.3583770985155068</v>
      </c>
      <c r="AF431">
        <v>0.86704320710306304</v>
      </c>
      <c r="AG431">
        <v>4.3292704716434214</v>
      </c>
      <c r="AH431">
        <v>0.70638994347557804</v>
      </c>
      <c r="AI431">
        <v>19.769485433412338</v>
      </c>
      <c r="AJ431">
        <v>0.63479549576418703</v>
      </c>
      <c r="AK431">
        <v>51.138259310164898</v>
      </c>
      <c r="AL431">
        <v>1.0031776714709799</v>
      </c>
      <c r="AM431">
        <v>3857.1579491058201</v>
      </c>
      <c r="AN431">
        <v>3.1562523680274501</v>
      </c>
      <c r="AO431">
        <v>7.8629539051642601</v>
      </c>
      <c r="AP431">
        <v>3.1493090882848498</v>
      </c>
      <c r="AR431">
        <v>91.493649574846003</v>
      </c>
      <c r="AS431">
        <v>0.62775352405236795</v>
      </c>
      <c r="AT431">
        <f t="shared" si="19"/>
        <v>82.536611562794235</v>
      </c>
      <c r="AU431">
        <v>0.62775352405236795</v>
      </c>
      <c r="AV431">
        <v>0.54477706980457596</v>
      </c>
      <c r="AW431">
        <v>0.66571248056816801</v>
      </c>
      <c r="AX431">
        <v>0.144724875019766</v>
      </c>
      <c r="AZ431">
        <v>18430.913173680001</v>
      </c>
      <c r="BA431">
        <v>34520.836822609897</v>
      </c>
      <c r="BB431">
        <v>160005.32963989399</v>
      </c>
      <c r="BC431" s="47">
        <v>7496327.1452008197</v>
      </c>
      <c r="BD431" s="1" t="s">
        <v>1083</v>
      </c>
      <c r="BH431" s="51"/>
      <c r="BI431" s="51"/>
    </row>
    <row r="432" spans="1:61" x14ac:dyDescent="0.25">
      <c r="A432">
        <v>449</v>
      </c>
      <c r="B432" t="s">
        <v>433</v>
      </c>
      <c r="C432">
        <v>29.689</v>
      </c>
      <c r="D432">
        <v>69.688999999999993</v>
      </c>
      <c r="E432">
        <v>40</v>
      </c>
      <c r="F432">
        <v>950000</v>
      </c>
      <c r="G432">
        <v>115.28655467188</v>
      </c>
      <c r="H432">
        <v>1.6113778805138099</v>
      </c>
      <c r="I432">
        <v>11.1017486104758</v>
      </c>
      <c r="J432">
        <v>12.916371483251799</v>
      </c>
      <c r="K432">
        <v>1205.84072896302</v>
      </c>
      <c r="L432">
        <v>0.86669311991055398</v>
      </c>
      <c r="M432">
        <v>106349.420278994</v>
      </c>
      <c r="N432">
        <v>0.86136635059539601</v>
      </c>
      <c r="O432">
        <v>79491.678114052702</v>
      </c>
      <c r="P432">
        <v>0.79894427183391403</v>
      </c>
      <c r="Q432">
        <v>192901.34253726501</v>
      </c>
      <c r="R432">
        <v>0.39862050258955001</v>
      </c>
      <c r="S432">
        <v>88219.682177478098</v>
      </c>
      <c r="T432">
        <v>0.88040291099825096</v>
      </c>
      <c r="U432">
        <v>2188.5639847191301</v>
      </c>
      <c r="V432">
        <v>9.6309144107067599</v>
      </c>
      <c r="W432">
        <v>9412.1981448327206</v>
      </c>
      <c r="X432">
        <v>1.2350836160189</v>
      </c>
      <c r="Y432">
        <v>1909.0912664611301</v>
      </c>
      <c r="Z432">
        <v>0.81367717105892801</v>
      </c>
      <c r="AA432">
        <v>58603.957443635998</v>
      </c>
      <c r="AB432">
        <v>1.23998133983266</v>
      </c>
      <c r="AC432">
        <v>1413.1301521256501</v>
      </c>
      <c r="AD432">
        <v>0.62407486083167296</v>
      </c>
      <c r="AE432">
        <v>2.3472492465443411</v>
      </c>
      <c r="AF432">
        <v>0.76324357456669201</v>
      </c>
      <c r="AG432">
        <v>4.3105879959772277</v>
      </c>
      <c r="AH432">
        <v>0.64945678323282996</v>
      </c>
      <c r="AI432">
        <v>19.693267504103225</v>
      </c>
      <c r="AJ432">
        <v>0.564159292712057</v>
      </c>
      <c r="AK432">
        <v>50.757231275488998</v>
      </c>
      <c r="AL432">
        <v>0.90062889345931396</v>
      </c>
      <c r="AM432">
        <v>3874.5247442983</v>
      </c>
      <c r="AN432">
        <v>3.0611799164296598</v>
      </c>
      <c r="AO432">
        <v>7.49726062627128</v>
      </c>
      <c r="AP432">
        <v>3.35394567118967</v>
      </c>
      <c r="AR432">
        <v>91.153596076033807</v>
      </c>
      <c r="AS432">
        <v>0.68188896467406801</v>
      </c>
      <c r="AT432">
        <f t="shared" si="19"/>
        <v>82.229848594299128</v>
      </c>
      <c r="AU432">
        <v>0.68188896467406801</v>
      </c>
      <c r="AV432">
        <v>0.54350948657924703</v>
      </c>
      <c r="AW432">
        <v>0.70339549864939699</v>
      </c>
      <c r="AX432">
        <v>0.26922613487449798</v>
      </c>
      <c r="AZ432">
        <v>18162.922491358098</v>
      </c>
      <c r="BA432">
        <v>34024.676471983497</v>
      </c>
      <c r="BB432">
        <v>157753.74473054701</v>
      </c>
      <c r="BC432" s="47">
        <v>7387662.0719491998</v>
      </c>
      <c r="BD432" s="1" t="s">
        <v>1083</v>
      </c>
      <c r="BH432" s="51"/>
      <c r="BI432" s="51"/>
    </row>
    <row r="433" spans="1:61" x14ac:dyDescent="0.25">
      <c r="A433">
        <v>450</v>
      </c>
      <c r="B433" t="s">
        <v>434</v>
      </c>
      <c r="C433">
        <v>30.027000000000001</v>
      </c>
      <c r="D433">
        <v>70.027000000000001</v>
      </c>
      <c r="E433">
        <v>40</v>
      </c>
      <c r="F433">
        <v>950000</v>
      </c>
      <c r="G433">
        <v>116.40951687112801</v>
      </c>
      <c r="H433">
        <v>1.8006776420359301</v>
      </c>
      <c r="I433">
        <v>10.9948444745462</v>
      </c>
      <c r="J433">
        <v>12.8102479126514</v>
      </c>
      <c r="K433">
        <v>1232.57735093364</v>
      </c>
      <c r="L433">
        <v>7.4474924458896403</v>
      </c>
      <c r="M433">
        <v>105994.30584142399</v>
      </c>
      <c r="N433">
        <v>0.92438415246609995</v>
      </c>
      <c r="O433">
        <v>79897.928102099293</v>
      </c>
      <c r="P433">
        <v>0.95532233361794605</v>
      </c>
      <c r="Q433">
        <v>192959.390592179</v>
      </c>
      <c r="R433">
        <v>0.39862050258955001</v>
      </c>
      <c r="S433">
        <v>88010.930723165598</v>
      </c>
      <c r="T433">
        <v>1.16513771276328</v>
      </c>
      <c r="U433">
        <v>2127.8953640710401</v>
      </c>
      <c r="V433">
        <v>9.6410286292535297</v>
      </c>
      <c r="W433">
        <v>9552.8181749581399</v>
      </c>
      <c r="X433">
        <v>1.1981113940070001</v>
      </c>
      <c r="Y433">
        <v>1919.12730600081</v>
      </c>
      <c r="Z433">
        <v>1.1039154876803201</v>
      </c>
      <c r="AA433">
        <v>58428.3613051559</v>
      </c>
      <c r="AB433">
        <v>1.4592686431894</v>
      </c>
      <c r="AC433">
        <v>1403.6190293714601</v>
      </c>
      <c r="AD433">
        <v>0.65882780145328301</v>
      </c>
      <c r="AE433">
        <v>2.3532804920523236</v>
      </c>
      <c r="AF433">
        <v>0.81102916504358402</v>
      </c>
      <c r="AG433">
        <v>4.336591679119719</v>
      </c>
      <c r="AH433">
        <v>0.64807355659680899</v>
      </c>
      <c r="AI433">
        <v>19.76216745001641</v>
      </c>
      <c r="AJ433">
        <v>0.53368504231472202</v>
      </c>
      <c r="AK433">
        <v>50.190550201281198</v>
      </c>
      <c r="AL433">
        <v>1.0519097927618</v>
      </c>
      <c r="AM433">
        <v>3860.7523817869901</v>
      </c>
      <c r="AN433">
        <v>3.21190375913487</v>
      </c>
      <c r="AO433">
        <v>7.4396709246733304</v>
      </c>
      <c r="AP433">
        <v>2.8992610255483</v>
      </c>
      <c r="AR433">
        <v>90.040416421492907</v>
      </c>
      <c r="AS433">
        <v>0.70222421068684104</v>
      </c>
      <c r="AT433">
        <f t="shared" si="19"/>
        <v>81.225646912833923</v>
      </c>
      <c r="AU433">
        <v>0.70222421068684104</v>
      </c>
      <c r="AV433">
        <v>0.541777552574356</v>
      </c>
      <c r="AW433">
        <v>0.67603785945173001</v>
      </c>
      <c r="AX433">
        <v>0.14926006304617501</v>
      </c>
      <c r="AZ433">
        <v>18688.686819249098</v>
      </c>
      <c r="BA433">
        <v>35129.696292538101</v>
      </c>
      <c r="BB433">
        <v>162503.36440921901</v>
      </c>
      <c r="BC433" s="47">
        <v>7531059.9336773902</v>
      </c>
      <c r="BD433" s="1" t="s">
        <v>1083</v>
      </c>
      <c r="BH433" s="51"/>
      <c r="BI433" s="51"/>
    </row>
    <row r="434" spans="1:61" x14ac:dyDescent="0.25">
      <c r="A434">
        <v>538</v>
      </c>
      <c r="B434" t="s">
        <v>435</v>
      </c>
      <c r="C434">
        <v>30.027000000000001</v>
      </c>
      <c r="D434">
        <v>70.027000000000001</v>
      </c>
      <c r="E434">
        <v>40</v>
      </c>
      <c r="F434">
        <v>950000</v>
      </c>
      <c r="G434">
        <v>115.245745490004</v>
      </c>
      <c r="H434">
        <v>1.7109397645942099</v>
      </c>
      <c r="I434">
        <v>11.393621278924099</v>
      </c>
      <c r="J434">
        <v>12.8303920817076</v>
      </c>
      <c r="K434">
        <v>1212.8523623531901</v>
      </c>
      <c r="L434">
        <v>1.2174725314397801</v>
      </c>
      <c r="M434">
        <v>104268.357542515</v>
      </c>
      <c r="N434">
        <v>1.08902588312436</v>
      </c>
      <c r="O434">
        <v>78576.571757797094</v>
      </c>
      <c r="P434">
        <v>1.08063648190762</v>
      </c>
      <c r="Q434">
        <v>194551.85282383201</v>
      </c>
      <c r="R434">
        <v>0.39862050258955001</v>
      </c>
      <c r="S434">
        <v>88551.637286797806</v>
      </c>
      <c r="T434">
        <v>1.3647312785812</v>
      </c>
      <c r="U434">
        <v>2048.2045316655599</v>
      </c>
      <c r="V434">
        <v>10.033532335469699</v>
      </c>
      <c r="W434">
        <v>9457.2905541370092</v>
      </c>
      <c r="X434">
        <v>1.4890558712245301</v>
      </c>
      <c r="Y434">
        <v>1897.4728308495301</v>
      </c>
      <c r="Z434">
        <v>1.2869114139810001</v>
      </c>
      <c r="AA434">
        <v>59657.433866523199</v>
      </c>
      <c r="AB434">
        <v>1.4815229361687201</v>
      </c>
      <c r="AC434">
        <v>1421.2783711489701</v>
      </c>
      <c r="AD434">
        <v>0.81932701597277102</v>
      </c>
      <c r="AE434">
        <v>2.3321240521881683</v>
      </c>
      <c r="AF434">
        <v>0.951854167189923</v>
      </c>
      <c r="AG434">
        <v>4.295202717058082</v>
      </c>
      <c r="AH434">
        <v>0.83911109268011197</v>
      </c>
      <c r="AI434">
        <v>19.587597316893472</v>
      </c>
      <c r="AJ434">
        <v>0.77540657219146902</v>
      </c>
      <c r="AK434">
        <v>50.831647945620198</v>
      </c>
      <c r="AL434">
        <v>1.0599590098538101</v>
      </c>
      <c r="AM434">
        <v>3883.8970151793201</v>
      </c>
      <c r="AN434">
        <v>3.19502453576054</v>
      </c>
      <c r="AO434">
        <v>7.8927814646111196</v>
      </c>
      <c r="AP434">
        <v>2.79418205558571</v>
      </c>
      <c r="AR434">
        <v>92.433980954008504</v>
      </c>
      <c r="AS434">
        <v>0.69344114315280603</v>
      </c>
      <c r="AT434">
        <f t="shared" si="19"/>
        <v>83.384886455564271</v>
      </c>
      <c r="AU434">
        <v>0.69344114315280603</v>
      </c>
      <c r="AV434">
        <v>0.54326020118158702</v>
      </c>
      <c r="AW434">
        <v>0.68821937597762795</v>
      </c>
      <c r="AX434">
        <v>0.24003515992103999</v>
      </c>
      <c r="AZ434">
        <v>17750.333437522098</v>
      </c>
      <c r="BA434">
        <v>33341.099648404597</v>
      </c>
      <c r="BB434">
        <v>154222.16519120999</v>
      </c>
      <c r="BC434" s="47">
        <v>7302111.5942397797</v>
      </c>
      <c r="BD434" s="1" t="s">
        <v>1083</v>
      </c>
      <c r="BH434" s="51"/>
      <c r="BI434" s="51"/>
    </row>
    <row r="435" spans="1:61" x14ac:dyDescent="0.25">
      <c r="A435">
        <v>539</v>
      </c>
      <c r="B435" t="s">
        <v>436</v>
      </c>
      <c r="C435">
        <v>29.69</v>
      </c>
      <c r="D435">
        <v>69.69</v>
      </c>
      <c r="E435">
        <v>40</v>
      </c>
      <c r="F435">
        <v>950000</v>
      </c>
      <c r="G435">
        <v>115.22787029056499</v>
      </c>
      <c r="H435">
        <v>1.7065414555007901</v>
      </c>
      <c r="I435">
        <v>11.5875549905911</v>
      </c>
      <c r="J435">
        <v>12.6500162475289</v>
      </c>
      <c r="K435">
        <v>1210.23141758426</v>
      </c>
      <c r="L435">
        <v>1.29811872826721</v>
      </c>
      <c r="M435">
        <v>106010.698745936</v>
      </c>
      <c r="N435">
        <v>1.33015455774139</v>
      </c>
      <c r="O435">
        <v>79439.926012587704</v>
      </c>
      <c r="P435">
        <v>0.94015334934858097</v>
      </c>
      <c r="Q435">
        <v>193251.984447547</v>
      </c>
      <c r="R435">
        <v>0.39862050258955001</v>
      </c>
      <c r="S435">
        <v>87555.450286042993</v>
      </c>
      <c r="T435">
        <v>1.1133086274776001</v>
      </c>
      <c r="U435">
        <v>2016.96757667518</v>
      </c>
      <c r="V435">
        <v>10.056293150146701</v>
      </c>
      <c r="W435">
        <v>9394.6002567392206</v>
      </c>
      <c r="X435">
        <v>1.2320439825252201</v>
      </c>
      <c r="Y435">
        <v>1907.5792625425499</v>
      </c>
      <c r="Z435">
        <v>0.98549972928801599</v>
      </c>
      <c r="AA435">
        <v>59374.201335303303</v>
      </c>
      <c r="AB435">
        <v>1.5472768080382899</v>
      </c>
      <c r="AC435">
        <v>1408.9637037683799</v>
      </c>
      <c r="AD435">
        <v>0.69025002758956899</v>
      </c>
      <c r="AE435">
        <v>2.3376757992099613</v>
      </c>
      <c r="AF435">
        <v>0.85718645770794</v>
      </c>
      <c r="AG435">
        <v>4.2966557024106296</v>
      </c>
      <c r="AH435">
        <v>0.74664565090463697</v>
      </c>
      <c r="AI435">
        <v>19.620776170321463</v>
      </c>
      <c r="AJ435">
        <v>0.66878274673167504</v>
      </c>
      <c r="AK435">
        <v>50.617842103500202</v>
      </c>
      <c r="AL435">
        <v>0.94494397391515705</v>
      </c>
      <c r="AM435">
        <v>3862.8508587649999</v>
      </c>
      <c r="AN435">
        <v>3.04116691549146</v>
      </c>
      <c r="AO435">
        <v>7.9210258799859004</v>
      </c>
      <c r="AP435">
        <v>3.0346939361340701</v>
      </c>
      <c r="AR435">
        <v>91.566721707554393</v>
      </c>
      <c r="AS435">
        <v>0.64935979717960901</v>
      </c>
      <c r="AT435">
        <f t="shared" si="19"/>
        <v>82.602530085680172</v>
      </c>
      <c r="AU435">
        <v>0.64935979717960901</v>
      </c>
      <c r="AV435">
        <v>0.54426755077477196</v>
      </c>
      <c r="AW435">
        <v>0.67141240995620399</v>
      </c>
      <c r="AX435">
        <v>0.34105754437235097</v>
      </c>
      <c r="AZ435">
        <v>17987.774068359198</v>
      </c>
      <c r="BA435">
        <v>33720.261314429801</v>
      </c>
      <c r="BB435">
        <v>156251.55331352699</v>
      </c>
      <c r="BC435" s="47">
        <v>7317786.4181165602</v>
      </c>
      <c r="BD435" s="1" t="s">
        <v>1083</v>
      </c>
      <c r="BH435" s="51"/>
      <c r="BI435" s="51"/>
    </row>
    <row r="436" spans="1:61" x14ac:dyDescent="0.25">
      <c r="A436">
        <v>627</v>
      </c>
      <c r="B436" t="s">
        <v>437</v>
      </c>
      <c r="C436">
        <v>29.689</v>
      </c>
      <c r="D436">
        <v>69.688999999999993</v>
      </c>
      <c r="E436">
        <v>40</v>
      </c>
      <c r="F436">
        <v>950000</v>
      </c>
      <c r="G436">
        <v>118.063222839934</v>
      </c>
      <c r="H436">
        <v>1.63437318002206</v>
      </c>
      <c r="I436">
        <v>8.6014214009291496</v>
      </c>
      <c r="J436">
        <v>15.143434426218199</v>
      </c>
      <c r="K436">
        <v>1224.56552221894</v>
      </c>
      <c r="L436">
        <v>0.894611992067192</v>
      </c>
      <c r="M436">
        <v>108651.92326305401</v>
      </c>
      <c r="N436">
        <v>1.0517699918825401</v>
      </c>
      <c r="O436">
        <v>82487.554284349695</v>
      </c>
      <c r="P436">
        <v>0.84824450215021197</v>
      </c>
      <c r="Q436">
        <v>191220.271340159</v>
      </c>
      <c r="R436">
        <v>0.39862050258955001</v>
      </c>
      <c r="S436">
        <v>88553.631254670996</v>
      </c>
      <c r="T436">
        <v>1.1412724283517901</v>
      </c>
      <c r="U436">
        <v>2003.0415715136</v>
      </c>
      <c r="V436">
        <v>10.426735022827099</v>
      </c>
      <c r="W436">
        <v>8672.9774748632808</v>
      </c>
      <c r="X436">
        <v>1.2531645006055701</v>
      </c>
      <c r="Y436">
        <v>1962.3243232930499</v>
      </c>
      <c r="Z436">
        <v>1.0523051046972001</v>
      </c>
      <c r="AA436">
        <v>55307.204348477702</v>
      </c>
      <c r="AB436">
        <v>1.5793248126719399</v>
      </c>
      <c r="AC436">
        <v>1424.86290118701</v>
      </c>
      <c r="AD436">
        <v>0.80917205581188101</v>
      </c>
      <c r="AE436">
        <v>2.423673556206194</v>
      </c>
      <c r="AF436">
        <v>0.85163642019113495</v>
      </c>
      <c r="AG436">
        <v>4.4622927350768835</v>
      </c>
      <c r="AH436">
        <v>0.71120039068698004</v>
      </c>
      <c r="AI436">
        <v>20.393170506638945</v>
      </c>
      <c r="AJ436">
        <v>0.67993037685033797</v>
      </c>
      <c r="AK436">
        <v>51.2610763337305</v>
      </c>
      <c r="AL436">
        <v>1.2481550959319401</v>
      </c>
      <c r="AM436">
        <v>3286.0236491504402</v>
      </c>
      <c r="AN436">
        <v>3.791362850269</v>
      </c>
      <c r="AO436">
        <v>7.8086027205813098</v>
      </c>
      <c r="AP436">
        <v>3.40030958187833</v>
      </c>
      <c r="AR436">
        <v>88.749406825237998</v>
      </c>
      <c r="AS436">
        <v>0.93528862184839301</v>
      </c>
      <c r="AT436">
        <f t="shared" si="19"/>
        <v>80.061024471111736</v>
      </c>
      <c r="AU436">
        <v>0.93528862184839301</v>
      </c>
      <c r="AV436">
        <v>0.54301609281191698</v>
      </c>
      <c r="AW436">
        <v>0.68053471613308802</v>
      </c>
      <c r="AX436">
        <v>7.6103665399066003E-2</v>
      </c>
      <c r="AZ436">
        <v>17456.553073717401</v>
      </c>
      <c r="BA436">
        <v>32777.128277221404</v>
      </c>
      <c r="BB436">
        <v>151867.576759758</v>
      </c>
      <c r="BC436" s="47">
        <v>6920267.5017108303</v>
      </c>
      <c r="BD436" s="1" t="s">
        <v>1083</v>
      </c>
      <c r="BH436" s="51"/>
      <c r="BI436" s="51"/>
    </row>
    <row r="437" spans="1:61" x14ac:dyDescent="0.25">
      <c r="A437">
        <v>628</v>
      </c>
      <c r="B437" t="s">
        <v>438</v>
      </c>
      <c r="C437">
        <v>29.689</v>
      </c>
      <c r="D437">
        <v>69.688999999999993</v>
      </c>
      <c r="E437">
        <v>40</v>
      </c>
      <c r="F437">
        <v>950000</v>
      </c>
      <c r="G437">
        <v>115.903849085098</v>
      </c>
      <c r="H437">
        <v>1.49154465528221</v>
      </c>
      <c r="I437">
        <v>9.4034323558070607</v>
      </c>
      <c r="J437">
        <v>14.3822017062231</v>
      </c>
      <c r="K437">
        <v>1241.4388670225101</v>
      </c>
      <c r="L437">
        <v>3.16568479778166</v>
      </c>
      <c r="M437">
        <v>109477.28869261801</v>
      </c>
      <c r="N437">
        <v>0.87106812796317701</v>
      </c>
      <c r="O437">
        <v>83092.926055578093</v>
      </c>
      <c r="P437">
        <v>0.90598332337004195</v>
      </c>
      <c r="Q437">
        <v>190217.09253992999</v>
      </c>
      <c r="R437">
        <v>0.39862050258955001</v>
      </c>
      <c r="S437">
        <v>87814.801198470203</v>
      </c>
      <c r="T437">
        <v>0.90807957566386799</v>
      </c>
      <c r="U437">
        <v>2158.2491391092799</v>
      </c>
      <c r="V437">
        <v>9.9747111972241207</v>
      </c>
      <c r="W437">
        <v>8666.2461470286908</v>
      </c>
      <c r="X437">
        <v>1.0608790412053599</v>
      </c>
      <c r="Y437">
        <v>1959.4831307202601</v>
      </c>
      <c r="Z437">
        <v>0.82410192899113999</v>
      </c>
      <c r="AA437">
        <v>55501.5174608448</v>
      </c>
      <c r="AB437">
        <v>1.42678839344145</v>
      </c>
      <c r="AC437">
        <v>1408.7304328227301</v>
      </c>
      <c r="AD437">
        <v>0.59708116728291005</v>
      </c>
      <c r="AE437">
        <v>2.4381474138398036</v>
      </c>
      <c r="AF437">
        <v>0.71670843678114904</v>
      </c>
      <c r="AG437">
        <v>4.4826273654019015</v>
      </c>
      <c r="AH437">
        <v>0.54062882446162597</v>
      </c>
      <c r="AI437">
        <v>20.500076283022949</v>
      </c>
      <c r="AJ437">
        <v>0.50384586302462198</v>
      </c>
      <c r="AK437">
        <v>50.3935313659209</v>
      </c>
      <c r="AL437">
        <v>0.87269937061809</v>
      </c>
      <c r="AM437">
        <v>3348.030801633</v>
      </c>
      <c r="AN437">
        <v>3.4518374131934499</v>
      </c>
      <c r="AO437">
        <v>7.6874164785066998</v>
      </c>
      <c r="AP437">
        <v>3.1867138946739799</v>
      </c>
      <c r="AR437">
        <v>87.358354140706695</v>
      </c>
      <c r="AS437">
        <v>0.67209951663115497</v>
      </c>
      <c r="AT437">
        <f t="shared" si="19"/>
        <v>78.806152951393642</v>
      </c>
      <c r="AU437">
        <v>0.67209951663115497</v>
      </c>
      <c r="AV437">
        <v>0.54383571242323903</v>
      </c>
      <c r="AW437">
        <v>0.67444537693352802</v>
      </c>
      <c r="AX437">
        <v>0.26873195644194398</v>
      </c>
      <c r="AZ437">
        <v>17811.4420917063</v>
      </c>
      <c r="BA437">
        <v>33396.740261443498</v>
      </c>
      <c r="BB437">
        <v>154828.40871220801</v>
      </c>
      <c r="BC437" s="47">
        <v>6939429.3336813701</v>
      </c>
      <c r="BD437" s="1" t="s">
        <v>1083</v>
      </c>
      <c r="BH437" s="51"/>
      <c r="BI437" s="51"/>
    </row>
    <row r="438" spans="1:61" x14ac:dyDescent="0.25">
      <c r="A438">
        <v>716</v>
      </c>
      <c r="B438" t="s">
        <v>439</v>
      </c>
      <c r="C438">
        <v>29.689</v>
      </c>
      <c r="D438">
        <v>69.688999999999993</v>
      </c>
      <c r="E438">
        <v>40</v>
      </c>
      <c r="F438">
        <v>950000</v>
      </c>
      <c r="G438">
        <v>114.40258591955499</v>
      </c>
      <c r="H438">
        <v>1.6495828807045101</v>
      </c>
      <c r="I438">
        <v>11.060264089601899</v>
      </c>
      <c r="J438">
        <v>13.0608192698633</v>
      </c>
      <c r="K438">
        <v>1222.4159663589501</v>
      </c>
      <c r="L438">
        <v>1.54134889551989</v>
      </c>
      <c r="M438">
        <v>106750.69256527</v>
      </c>
      <c r="N438">
        <v>0.92358919112023397</v>
      </c>
      <c r="O438">
        <v>81121.127683630097</v>
      </c>
      <c r="P438">
        <v>0.93887266812589798</v>
      </c>
      <c r="Q438">
        <v>192452.600446931</v>
      </c>
      <c r="R438">
        <v>0.39862050258955001</v>
      </c>
      <c r="S438">
        <v>86102.460895963493</v>
      </c>
      <c r="T438">
        <v>1.04586918346251</v>
      </c>
      <c r="U438">
        <v>2293.9143772861498</v>
      </c>
      <c r="V438">
        <v>9.5454552461080198</v>
      </c>
      <c r="W438">
        <v>9350.2734184516594</v>
      </c>
      <c r="X438">
        <v>1.16622018529593</v>
      </c>
      <c r="Y438">
        <v>1927.0070661086099</v>
      </c>
      <c r="Z438">
        <v>0.79833945769916503</v>
      </c>
      <c r="AA438">
        <v>58433.413663195402</v>
      </c>
      <c r="AB438">
        <v>1.78673930487187</v>
      </c>
      <c r="AC438">
        <v>1373.0374010165999</v>
      </c>
      <c r="AD438">
        <v>0.80215319776357596</v>
      </c>
      <c r="AE438">
        <v>2.397295323124367</v>
      </c>
      <c r="AF438">
        <v>0.874239320538586</v>
      </c>
      <c r="AG438">
        <v>4.4293538185208172</v>
      </c>
      <c r="AH438">
        <v>0.65987776379429497</v>
      </c>
      <c r="AI438">
        <v>20.176290268843989</v>
      </c>
      <c r="AJ438">
        <v>0.657860277687776</v>
      </c>
      <c r="AK438">
        <v>48.781919897158303</v>
      </c>
      <c r="AL438">
        <v>0.96248247107451301</v>
      </c>
      <c r="AM438">
        <v>3823.5602429703099</v>
      </c>
      <c r="AN438">
        <v>3.3704239446147102</v>
      </c>
      <c r="AO438">
        <v>7.7244645941937797</v>
      </c>
      <c r="AP438">
        <v>3.4920898932587998</v>
      </c>
      <c r="AR438">
        <v>86.012105792014097</v>
      </c>
      <c r="AS438">
        <v>0.74531173340904999</v>
      </c>
      <c r="AT438">
        <f t="shared" si="19"/>
        <v>77.591699516216181</v>
      </c>
      <c r="AU438">
        <v>0.74531173340904999</v>
      </c>
      <c r="AV438">
        <v>0.54193674107859102</v>
      </c>
      <c r="AW438">
        <v>0.740902449742186</v>
      </c>
      <c r="AX438">
        <v>0.153540947712867</v>
      </c>
      <c r="AZ438">
        <v>17971.18377602</v>
      </c>
      <c r="BA438">
        <v>33841.062683164098</v>
      </c>
      <c r="BB438">
        <v>156494.77898638899</v>
      </c>
      <c r="BC438" s="47">
        <v>6937203.8376976699</v>
      </c>
      <c r="BD438" s="1" t="s">
        <v>1083</v>
      </c>
      <c r="BH438" s="51"/>
      <c r="BI438" s="51"/>
    </row>
    <row r="439" spans="1:61" x14ac:dyDescent="0.25">
      <c r="A439">
        <v>717</v>
      </c>
      <c r="B439" t="s">
        <v>440</v>
      </c>
      <c r="C439">
        <v>29.69</v>
      </c>
      <c r="D439">
        <v>69.69</v>
      </c>
      <c r="E439">
        <v>40</v>
      </c>
      <c r="F439">
        <v>950000</v>
      </c>
      <c r="G439">
        <v>115.45858648866999</v>
      </c>
      <c r="H439">
        <v>1.73807270758392</v>
      </c>
      <c r="I439">
        <v>9.3157886892717201</v>
      </c>
      <c r="J439">
        <v>14.485811156419899</v>
      </c>
      <c r="K439">
        <v>1202.42471646178</v>
      </c>
      <c r="L439">
        <v>1.1886570007030499</v>
      </c>
      <c r="M439">
        <v>106224.01662043401</v>
      </c>
      <c r="N439">
        <v>1.08146084571682</v>
      </c>
      <c r="O439">
        <v>80361.547148946702</v>
      </c>
      <c r="P439">
        <v>1.0131733195566199</v>
      </c>
      <c r="Q439">
        <v>193151.87336294001</v>
      </c>
      <c r="R439">
        <v>0.39862050258955001</v>
      </c>
      <c r="S439">
        <v>86782.845912046905</v>
      </c>
      <c r="T439">
        <v>1.6464894952353399</v>
      </c>
      <c r="U439">
        <v>2113.2981586483402</v>
      </c>
      <c r="V439">
        <v>10.124918914720901</v>
      </c>
      <c r="W439">
        <v>9288.2117833034899</v>
      </c>
      <c r="X439">
        <v>1.3147312402962199</v>
      </c>
      <c r="Y439">
        <v>1908.93823297573</v>
      </c>
      <c r="Z439">
        <v>0.97649312810401401</v>
      </c>
      <c r="AA439">
        <v>58725.069429974203</v>
      </c>
      <c r="AB439">
        <v>1.6819624450031101</v>
      </c>
      <c r="AC439">
        <v>1382.5919333136901</v>
      </c>
      <c r="AD439">
        <v>0.84310641222907401</v>
      </c>
      <c r="AE439">
        <v>2.3806761214939516</v>
      </c>
      <c r="AF439">
        <v>0.94196698921018795</v>
      </c>
      <c r="AG439">
        <v>4.3663322121645933</v>
      </c>
      <c r="AH439">
        <v>0.91968820156690301</v>
      </c>
      <c r="AI439">
        <v>19.956592597410676</v>
      </c>
      <c r="AJ439">
        <v>0.81945084416257197</v>
      </c>
      <c r="AK439">
        <v>49.272796569150302</v>
      </c>
      <c r="AL439">
        <v>1.0107066677896801</v>
      </c>
      <c r="AM439">
        <v>3838.9017056430498</v>
      </c>
      <c r="AN439">
        <v>3.01663465950835</v>
      </c>
      <c r="AO439">
        <v>7.6264437312147102</v>
      </c>
      <c r="AP439">
        <v>2.9818783185335</v>
      </c>
      <c r="AR439">
        <v>87.766424718380406</v>
      </c>
      <c r="AS439">
        <v>0.76442977349203001</v>
      </c>
      <c r="AT439">
        <f t="shared" si="19"/>
        <v>79.174274268186323</v>
      </c>
      <c r="AU439">
        <v>0.76442977349203001</v>
      </c>
      <c r="AV439">
        <v>0.54563910456402298</v>
      </c>
      <c r="AW439">
        <v>0.72010646337679096</v>
      </c>
      <c r="AX439">
        <v>0.356902915728873</v>
      </c>
      <c r="AZ439">
        <v>17225.204834970998</v>
      </c>
      <c r="BA439">
        <v>32212.7430329569</v>
      </c>
      <c r="BB439">
        <v>149278.265378265</v>
      </c>
      <c r="BC439" s="47">
        <v>6739535.02901679</v>
      </c>
      <c r="BD439" s="1" t="s">
        <v>1083</v>
      </c>
      <c r="BH439" s="51"/>
      <c r="BI439" s="51"/>
    </row>
    <row r="440" spans="1:61" x14ac:dyDescent="0.25">
      <c r="A440">
        <v>805</v>
      </c>
      <c r="B440" t="s">
        <v>441</v>
      </c>
      <c r="C440">
        <v>29.689</v>
      </c>
      <c r="D440">
        <v>69.688999999999993</v>
      </c>
      <c r="E440">
        <v>40</v>
      </c>
      <c r="F440">
        <v>950000</v>
      </c>
      <c r="G440">
        <v>115.50835542202201</v>
      </c>
      <c r="H440">
        <v>1.6966430976503699</v>
      </c>
      <c r="I440">
        <v>11.1373227991722</v>
      </c>
      <c r="J440">
        <v>13.4605194288097</v>
      </c>
      <c r="K440">
        <v>1206.1017652611299</v>
      </c>
      <c r="L440">
        <v>0.71745055750457898</v>
      </c>
      <c r="M440">
        <v>106288.52132682</v>
      </c>
      <c r="N440">
        <v>0.77281928095577701</v>
      </c>
      <c r="O440">
        <v>80585.985547429402</v>
      </c>
      <c r="P440">
        <v>0.70988338343759005</v>
      </c>
      <c r="Q440">
        <v>192089.87047085099</v>
      </c>
      <c r="R440">
        <v>0.39862050258955001</v>
      </c>
      <c r="S440">
        <v>87332.519997015406</v>
      </c>
      <c r="T440">
        <v>0.76240980658675594</v>
      </c>
      <c r="U440">
        <v>2182.50302409704</v>
      </c>
      <c r="V440">
        <v>10.138568666116999</v>
      </c>
      <c r="W440">
        <v>9326.5028984801902</v>
      </c>
      <c r="X440">
        <v>0.98078106685198496</v>
      </c>
      <c r="Y440">
        <v>1916.55048940603</v>
      </c>
      <c r="Z440">
        <v>0.80947551349414604</v>
      </c>
      <c r="AA440">
        <v>59376.400490316002</v>
      </c>
      <c r="AB440">
        <v>1.5248689199179399</v>
      </c>
      <c r="AC440">
        <v>1399.6068151084201</v>
      </c>
      <c r="AD440">
        <v>0.51828361468543804</v>
      </c>
      <c r="AE440">
        <v>2.3939952241115794</v>
      </c>
      <c r="AF440">
        <v>0.75463798361120105</v>
      </c>
      <c r="AG440">
        <v>4.3933276294576995</v>
      </c>
      <c r="AH440">
        <v>0.55979627478645799</v>
      </c>
      <c r="AI440">
        <v>20.084921535595381</v>
      </c>
      <c r="AJ440">
        <v>0.496888615778458</v>
      </c>
      <c r="AK440">
        <v>49.911982311452803</v>
      </c>
      <c r="AL440">
        <v>0.82686844601189002</v>
      </c>
      <c r="AM440">
        <v>3874.8028918258101</v>
      </c>
      <c r="AN440">
        <v>3.2394314318559401</v>
      </c>
      <c r="AO440">
        <v>7.4767947488347097</v>
      </c>
      <c r="AP440">
        <v>2.7497881949792502</v>
      </c>
      <c r="AR440">
        <v>88.232216137908793</v>
      </c>
      <c r="AS440">
        <v>0.61782914184007898</v>
      </c>
      <c r="AT440">
        <f t="shared" si="19"/>
        <v>79.594465676459393</v>
      </c>
      <c r="AU440">
        <v>0.61782914184007898</v>
      </c>
      <c r="AV440">
        <v>0.54557950672226596</v>
      </c>
      <c r="AW440">
        <v>0.74406287288988804</v>
      </c>
      <c r="AX440">
        <v>0.15338611839469499</v>
      </c>
      <c r="AZ440">
        <v>16718.268988450902</v>
      </c>
      <c r="BA440">
        <v>31280.735453927198</v>
      </c>
      <c r="BB440">
        <v>144894.51993136501</v>
      </c>
      <c r="BC440" s="47">
        <v>6578399.1871641204</v>
      </c>
      <c r="BD440" s="1" t="s">
        <v>1083</v>
      </c>
      <c r="BH440" s="51"/>
      <c r="BI440" s="51"/>
    </row>
    <row r="441" spans="1:61" x14ac:dyDescent="0.25">
      <c r="A441">
        <v>806</v>
      </c>
      <c r="B441" t="s">
        <v>442</v>
      </c>
      <c r="C441">
        <v>29.689</v>
      </c>
      <c r="D441">
        <v>69.688999999999993</v>
      </c>
      <c r="E441">
        <v>40</v>
      </c>
      <c r="F441">
        <v>950000</v>
      </c>
      <c r="G441">
        <v>115.06463312167401</v>
      </c>
      <c r="H441">
        <v>1.7678801729364799</v>
      </c>
      <c r="I441">
        <v>11.613412763487201</v>
      </c>
      <c r="J441">
        <v>13.400074399471601</v>
      </c>
      <c r="K441">
        <v>1228.9091391260499</v>
      </c>
      <c r="L441">
        <v>1.2041638351238699</v>
      </c>
      <c r="M441">
        <v>104790.429007966</v>
      </c>
      <c r="N441">
        <v>0.76697026654686695</v>
      </c>
      <c r="O441">
        <v>79768.601200877994</v>
      </c>
      <c r="P441">
        <v>0.79823281910747401</v>
      </c>
      <c r="Q441">
        <v>192975.78035906199</v>
      </c>
      <c r="R441">
        <v>0.39862050258955001</v>
      </c>
      <c r="S441">
        <v>88415.739001804905</v>
      </c>
      <c r="T441">
        <v>0.75922034420831097</v>
      </c>
      <c r="U441">
        <v>2104.17265704276</v>
      </c>
      <c r="V441">
        <v>10.4961826058677</v>
      </c>
      <c r="W441">
        <v>9281.3717726591003</v>
      </c>
      <c r="X441">
        <v>1.0989070237802201</v>
      </c>
      <c r="Y441">
        <v>1885.50351915807</v>
      </c>
      <c r="Z441">
        <v>0.77152888092579897</v>
      </c>
      <c r="AA441">
        <v>60064.5696674059</v>
      </c>
      <c r="AB441">
        <v>1.45244100064191</v>
      </c>
      <c r="AC441">
        <v>1420.5071838307899</v>
      </c>
      <c r="AD441">
        <v>0.58365184357500699</v>
      </c>
      <c r="AE441">
        <v>2.356845494103077</v>
      </c>
      <c r="AF441">
        <v>0.79062975449047401</v>
      </c>
      <c r="AG441">
        <v>4.3382817953464494</v>
      </c>
      <c r="AH441">
        <v>0.62591252657636398</v>
      </c>
      <c r="AI441">
        <v>19.902936305342038</v>
      </c>
      <c r="AJ441">
        <v>0.52474355498616199</v>
      </c>
      <c r="AK441">
        <v>51.0087301183557</v>
      </c>
      <c r="AL441">
        <v>0.89069268050452299</v>
      </c>
      <c r="AM441">
        <v>3975.79525087308</v>
      </c>
      <c r="AN441">
        <v>3.2377459395838502</v>
      </c>
      <c r="AO441">
        <v>7.8338931863716299</v>
      </c>
      <c r="AP441">
        <v>2.7924665579339698</v>
      </c>
      <c r="AR441">
        <v>90.699409366305602</v>
      </c>
      <c r="AS441">
        <v>0.64254801141224704</v>
      </c>
      <c r="AT441">
        <f t="shared" si="19"/>
        <v>81.820125818871375</v>
      </c>
      <c r="AU441">
        <v>0.64254801141224704</v>
      </c>
      <c r="AV441">
        <v>0.54393243148092596</v>
      </c>
      <c r="AW441">
        <v>0.71002904338362904</v>
      </c>
      <c r="AX441">
        <v>0.31470375204103002</v>
      </c>
      <c r="AZ441">
        <v>15923.6790095089</v>
      </c>
      <c r="BA441">
        <v>29881.255638460399</v>
      </c>
      <c r="BB441">
        <v>138949.12346335201</v>
      </c>
      <c r="BC441" s="47">
        <v>6460065.8008223297</v>
      </c>
      <c r="BD441" s="1" t="s">
        <v>1083</v>
      </c>
      <c r="BH441" s="51"/>
      <c r="BI441" s="51"/>
    </row>
    <row r="442" spans="1:61" x14ac:dyDescent="0.25">
      <c r="A442">
        <v>894</v>
      </c>
      <c r="B442" t="s">
        <v>443</v>
      </c>
      <c r="C442">
        <v>29.689</v>
      </c>
      <c r="D442">
        <v>69.688999999999993</v>
      </c>
      <c r="E442">
        <v>40</v>
      </c>
      <c r="F442">
        <v>950000</v>
      </c>
      <c r="G442">
        <v>115.175319177901</v>
      </c>
      <c r="H442">
        <v>1.71232092898427</v>
      </c>
      <c r="I442">
        <v>12.1709947543807</v>
      </c>
      <c r="J442">
        <v>13.0477246762138</v>
      </c>
      <c r="K442">
        <v>1220.58458404319</v>
      </c>
      <c r="L442">
        <v>1.0247608187972801</v>
      </c>
      <c r="M442">
        <v>106174.43506112701</v>
      </c>
      <c r="N442">
        <v>0.99293102842370395</v>
      </c>
      <c r="O442">
        <v>79872.5282533196</v>
      </c>
      <c r="P442">
        <v>0.90309449551593302</v>
      </c>
      <c r="Q442">
        <v>192226.82965841499</v>
      </c>
      <c r="R442">
        <v>0.39862050258955001</v>
      </c>
      <c r="S442">
        <v>89015.722347674193</v>
      </c>
      <c r="T442">
        <v>0.95688827785587005</v>
      </c>
      <c r="U442">
        <v>1923.55575163406</v>
      </c>
      <c r="V442">
        <v>10.9641365604064</v>
      </c>
      <c r="W442">
        <v>9152.4403721921408</v>
      </c>
      <c r="X442">
        <v>1.15099491467584</v>
      </c>
      <c r="Y442">
        <v>1921.8679887355399</v>
      </c>
      <c r="Z442">
        <v>0.95504846721958003</v>
      </c>
      <c r="AA442">
        <v>59272.083318359801</v>
      </c>
      <c r="AB442">
        <v>1.6615743180484299</v>
      </c>
      <c r="AC442">
        <v>1431.5805101614801</v>
      </c>
      <c r="AD442">
        <v>0.63357153901059304</v>
      </c>
      <c r="AE442">
        <v>2.4015506243166285</v>
      </c>
      <c r="AF442">
        <v>0.86168530144859801</v>
      </c>
      <c r="AG442">
        <v>4.360200097694289</v>
      </c>
      <c r="AH442">
        <v>0.73582691287943802</v>
      </c>
      <c r="AI442">
        <v>19.995611940746894</v>
      </c>
      <c r="AJ442">
        <v>0.67253422200639101</v>
      </c>
      <c r="AK442">
        <v>51.445179786588596</v>
      </c>
      <c r="AL442">
        <v>1.0363652118747799</v>
      </c>
      <c r="AM442">
        <v>3818.70119744566</v>
      </c>
      <c r="AN442">
        <v>3.3171536773454702</v>
      </c>
      <c r="AO442">
        <v>8.1864928901686707</v>
      </c>
      <c r="AP442">
        <v>3.2506531440890298</v>
      </c>
      <c r="AR442">
        <v>91.487202610309794</v>
      </c>
      <c r="AS442">
        <v>0.65968305230819402</v>
      </c>
      <c r="AT442">
        <f t="shared" si="19"/>
        <v>82.530795742678237</v>
      </c>
      <c r="AU442">
        <v>0.65968305230819402</v>
      </c>
      <c r="AV442">
        <v>0.55004791584534296</v>
      </c>
      <c r="AW442">
        <v>0.70525834998277803</v>
      </c>
      <c r="AX442">
        <v>0.12062979942359101</v>
      </c>
      <c r="AZ442">
        <v>16253.7032067931</v>
      </c>
      <c r="BA442">
        <v>30079.2195844405</v>
      </c>
      <c r="BB442">
        <v>139867.94884409301</v>
      </c>
      <c r="BC442" s="47">
        <v>6515768.8079052502</v>
      </c>
      <c r="BD442" s="1" t="s">
        <v>1083</v>
      </c>
      <c r="BH442" s="51"/>
      <c r="BI442" s="51"/>
    </row>
    <row r="443" spans="1:61" x14ac:dyDescent="0.25">
      <c r="A443">
        <v>895</v>
      </c>
      <c r="B443" t="s">
        <v>444</v>
      </c>
      <c r="C443">
        <v>29.689</v>
      </c>
      <c r="D443">
        <v>69.688999999999993</v>
      </c>
      <c r="E443">
        <v>40</v>
      </c>
      <c r="F443">
        <v>950000</v>
      </c>
      <c r="G443">
        <v>115.887222185838</v>
      </c>
      <c r="H443">
        <v>2.1209032750294501</v>
      </c>
      <c r="I443">
        <v>11.4890006646924</v>
      </c>
      <c r="J443">
        <v>13.393003157619599</v>
      </c>
      <c r="K443">
        <v>1216.65955633217</v>
      </c>
      <c r="L443">
        <v>1.2956275398221599</v>
      </c>
      <c r="M443">
        <v>105603.738463902</v>
      </c>
      <c r="N443">
        <v>1.15414703598076</v>
      </c>
      <c r="O443">
        <v>83392.631278490197</v>
      </c>
      <c r="P443">
        <v>12.6030583704406</v>
      </c>
      <c r="Q443">
        <v>190382.581930318</v>
      </c>
      <c r="R443">
        <v>0.39862050258955001</v>
      </c>
      <c r="S443">
        <v>88063.475115091394</v>
      </c>
      <c r="T443">
        <v>1.5899751834614499</v>
      </c>
      <c r="U443">
        <v>2502.3702415975899</v>
      </c>
      <c r="V443">
        <v>9.5844270786735493</v>
      </c>
      <c r="W443">
        <v>9042.8022259662193</v>
      </c>
      <c r="X443">
        <v>1.2293171067612201</v>
      </c>
      <c r="Y443">
        <v>1894.44219429696</v>
      </c>
      <c r="Z443">
        <v>1.1261208359149899</v>
      </c>
      <c r="AA443">
        <v>58436.962690242297</v>
      </c>
      <c r="AB443">
        <v>1.7205795147810301</v>
      </c>
      <c r="AC443">
        <v>1414.40113742826</v>
      </c>
      <c r="AD443">
        <v>0.86365034968315402</v>
      </c>
      <c r="AE443">
        <v>2.3429005005840349</v>
      </c>
      <c r="AF443">
        <v>0.89597245177555995</v>
      </c>
      <c r="AG443">
        <v>4.2915357749548617</v>
      </c>
      <c r="AH443">
        <v>0.72107228584842498</v>
      </c>
      <c r="AI443">
        <v>19.646781231557689</v>
      </c>
      <c r="AJ443">
        <v>0.66441747293296605</v>
      </c>
      <c r="AK443">
        <v>50.604507262160801</v>
      </c>
      <c r="AL443">
        <v>1.1535055884926599</v>
      </c>
      <c r="AM443">
        <v>3726.17236706824</v>
      </c>
      <c r="AN443">
        <v>3.2628941793738102</v>
      </c>
      <c r="AO443">
        <v>8.2705578878093409</v>
      </c>
      <c r="AP443">
        <v>2.91510568434893</v>
      </c>
      <c r="AR443">
        <v>91.852702082999699</v>
      </c>
      <c r="AS443">
        <v>0.75585458613782597</v>
      </c>
      <c r="AT443">
        <f t="shared" si="19"/>
        <v>82.86051357712897</v>
      </c>
      <c r="AU443">
        <v>0.75585458613782597</v>
      </c>
      <c r="AV443">
        <v>0.54526131986703696</v>
      </c>
      <c r="AW443">
        <v>0.77198714898100396</v>
      </c>
      <c r="AX443">
        <v>0.254099418626969</v>
      </c>
      <c r="AZ443">
        <v>15958.6363824076</v>
      </c>
      <c r="BA443">
        <v>29796.314896979398</v>
      </c>
      <c r="BB443">
        <v>138154.72031564199</v>
      </c>
      <c r="BC443" s="47">
        <v>6478760.71637299</v>
      </c>
      <c r="BD443" s="1" t="s">
        <v>1083</v>
      </c>
      <c r="BH443" s="51"/>
      <c r="BI443" s="51"/>
    </row>
    <row r="444" spans="1:61" x14ac:dyDescent="0.25">
      <c r="A444">
        <v>991</v>
      </c>
      <c r="B444" t="s">
        <v>445</v>
      </c>
      <c r="C444">
        <v>29.69</v>
      </c>
      <c r="D444">
        <v>69.69</v>
      </c>
      <c r="E444">
        <v>40</v>
      </c>
      <c r="F444">
        <v>950000</v>
      </c>
      <c r="G444">
        <v>114.898891589035</v>
      </c>
      <c r="H444">
        <v>1.62442197517491</v>
      </c>
      <c r="I444">
        <v>12.655768044115501</v>
      </c>
      <c r="J444">
        <v>12.958506512125901</v>
      </c>
      <c r="K444">
        <v>1204.97935270829</v>
      </c>
      <c r="L444">
        <v>0.83918010353114503</v>
      </c>
      <c r="M444">
        <v>105235.57164062301</v>
      </c>
      <c r="N444">
        <v>0.71813185081053799</v>
      </c>
      <c r="O444">
        <v>79636.093316749393</v>
      </c>
      <c r="P444">
        <v>0.65453694117515604</v>
      </c>
      <c r="Q444">
        <v>192478.20092092999</v>
      </c>
      <c r="R444">
        <v>0.39862050258955001</v>
      </c>
      <c r="S444">
        <v>88157.833061337107</v>
      </c>
      <c r="T444">
        <v>0.79999887757362398</v>
      </c>
      <c r="U444">
        <v>2349.5792661139899</v>
      </c>
      <c r="V444">
        <v>10.0647427954572</v>
      </c>
      <c r="W444">
        <v>9399.2790518185793</v>
      </c>
      <c r="X444">
        <v>1.0832547011767399</v>
      </c>
      <c r="Y444">
        <v>1906.06110918329</v>
      </c>
      <c r="Z444">
        <v>0.72235078974</v>
      </c>
      <c r="AA444">
        <v>60320.515051198003</v>
      </c>
      <c r="AB444">
        <v>1.45214093086831</v>
      </c>
      <c r="AC444">
        <v>1421.9445451907</v>
      </c>
      <c r="AD444">
        <v>0.61673495858480598</v>
      </c>
      <c r="AE444">
        <v>2.3632281288317025</v>
      </c>
      <c r="AF444">
        <v>0.71525223834375495</v>
      </c>
      <c r="AG444">
        <v>4.344887551437127</v>
      </c>
      <c r="AH444">
        <v>0.53487916699456595</v>
      </c>
      <c r="AI444">
        <v>19.817085965581533</v>
      </c>
      <c r="AJ444">
        <v>0.453346345387868</v>
      </c>
      <c r="AK444">
        <v>50.461341856917898</v>
      </c>
      <c r="AL444">
        <v>0.95869309020492999</v>
      </c>
      <c r="AM444">
        <v>3993.5206991674099</v>
      </c>
      <c r="AN444">
        <v>3.12444328342115</v>
      </c>
      <c r="AO444">
        <v>7.8729234071785701</v>
      </c>
      <c r="AP444">
        <v>3.0736293334765801</v>
      </c>
      <c r="AR444">
        <v>91.232255847089604</v>
      </c>
      <c r="AS444">
        <v>0.72259511920849395</v>
      </c>
      <c r="AT444">
        <f t="shared" si="19"/>
        <v>82.300807737358994</v>
      </c>
      <c r="AU444">
        <v>0.72259511920849395</v>
      </c>
      <c r="AV444">
        <v>0.54391341073118205</v>
      </c>
      <c r="AW444">
        <v>0.71837699798632404</v>
      </c>
      <c r="AX444">
        <v>0.101830873390288</v>
      </c>
      <c r="AZ444">
        <v>15533.9987225962</v>
      </c>
      <c r="BA444">
        <v>29108.014953795198</v>
      </c>
      <c r="BB444">
        <v>134475.861532518</v>
      </c>
      <c r="BC444" s="47">
        <v>6279009.3157238299</v>
      </c>
      <c r="BD444" s="1" t="s">
        <v>1083</v>
      </c>
      <c r="BH444" s="51"/>
      <c r="BI444" s="51"/>
    </row>
    <row r="445" spans="1:61" x14ac:dyDescent="0.25">
      <c r="A445">
        <v>992</v>
      </c>
      <c r="B445" t="s">
        <v>446</v>
      </c>
      <c r="C445">
        <v>29.696000000000002</v>
      </c>
      <c r="D445">
        <v>69.695999999999998</v>
      </c>
      <c r="E445">
        <v>40</v>
      </c>
      <c r="F445">
        <v>950000</v>
      </c>
      <c r="G445">
        <v>113.55894888106199</v>
      </c>
      <c r="H445">
        <v>1.53179282602246</v>
      </c>
      <c r="I445">
        <v>12.391758532308801</v>
      </c>
      <c r="J445">
        <v>13.1809195563199</v>
      </c>
      <c r="K445">
        <v>1216.1745492504899</v>
      </c>
      <c r="L445">
        <v>0.78916065753353304</v>
      </c>
      <c r="M445">
        <v>105463.376572143</v>
      </c>
      <c r="N445">
        <v>0.818607838922776</v>
      </c>
      <c r="O445">
        <v>79238.345734222399</v>
      </c>
      <c r="P445">
        <v>0.77744115761545596</v>
      </c>
      <c r="Q445">
        <v>192457.52758381501</v>
      </c>
      <c r="R445">
        <v>0.39862050258955001</v>
      </c>
      <c r="S445">
        <v>89203.704141477894</v>
      </c>
      <c r="T445">
        <v>0.91749724466195104</v>
      </c>
      <c r="U445">
        <v>2013.45026501709</v>
      </c>
      <c r="V445">
        <v>10.940670817554899</v>
      </c>
      <c r="W445">
        <v>9294.2756412430808</v>
      </c>
      <c r="X445">
        <v>1.05312721817661</v>
      </c>
      <c r="Y445">
        <v>1906.4970184507999</v>
      </c>
      <c r="Z445">
        <v>0.77708459990894596</v>
      </c>
      <c r="AA445">
        <v>60217.448018094197</v>
      </c>
      <c r="AB445">
        <v>1.4066968304024301</v>
      </c>
      <c r="AC445">
        <v>1432.10258021708</v>
      </c>
      <c r="AD445">
        <v>0.58998211468491002</v>
      </c>
      <c r="AE445">
        <v>2.3737557557008508</v>
      </c>
      <c r="AF445">
        <v>0.67846700574122898</v>
      </c>
      <c r="AG445">
        <v>4.3572232543568727</v>
      </c>
      <c r="AH445">
        <v>0.63484465862862005</v>
      </c>
      <c r="AI445">
        <v>19.870870928329904</v>
      </c>
      <c r="AJ445">
        <v>0.51636631186253301</v>
      </c>
      <c r="AK445">
        <v>50.794441507517199</v>
      </c>
      <c r="AL445">
        <v>0.86845593894269002</v>
      </c>
      <c r="AM445">
        <v>3915.2483136085498</v>
      </c>
      <c r="AN445">
        <v>3.3118762704462799</v>
      </c>
      <c r="AO445">
        <v>8.0332244830152195</v>
      </c>
      <c r="AP445">
        <v>3.30452270759262</v>
      </c>
      <c r="AR445">
        <v>91.642133315014405</v>
      </c>
      <c r="AS445">
        <v>0.86112180679332295</v>
      </c>
      <c r="AT445">
        <f t="shared" si="19"/>
        <v>82.670559053605004</v>
      </c>
      <c r="AU445">
        <v>0.86112180679332295</v>
      </c>
      <c r="AV445">
        <v>0.544854215182763</v>
      </c>
      <c r="AW445">
        <v>0.76146262046027502</v>
      </c>
      <c r="AX445">
        <v>0.347373877282525</v>
      </c>
      <c r="AZ445">
        <v>15401.994725921</v>
      </c>
      <c r="BA445">
        <v>28810.433057238799</v>
      </c>
      <c r="BB445">
        <v>133107.40581684199</v>
      </c>
      <c r="BC445" s="47">
        <v>6242956.4524025796</v>
      </c>
      <c r="BD445" s="1" t="s">
        <v>1083</v>
      </c>
      <c r="BH445" s="51"/>
      <c r="BI445" s="51"/>
    </row>
    <row r="446" spans="1:61" x14ac:dyDescent="0.25">
      <c r="BD446" s="1"/>
      <c r="BH446" s="51"/>
      <c r="BI446" s="51"/>
    </row>
    <row r="447" spans="1:61" x14ac:dyDescent="0.25">
      <c r="A447">
        <v>13</v>
      </c>
      <c r="B447" t="s">
        <v>447</v>
      </c>
      <c r="C447">
        <v>30.027000000000001</v>
      </c>
      <c r="D447">
        <v>70.027000000000001</v>
      </c>
      <c r="E447">
        <v>40</v>
      </c>
      <c r="F447">
        <v>949999.99999999895</v>
      </c>
      <c r="G447">
        <v>81.258947161552399</v>
      </c>
      <c r="H447">
        <v>1.68421665729189</v>
      </c>
      <c r="I447">
        <v>5.9772410734107302</v>
      </c>
      <c r="J447">
        <v>17.0947100032582</v>
      </c>
      <c r="K447">
        <v>1454.7294822824199</v>
      </c>
      <c r="L447">
        <v>0.49207653851139199</v>
      </c>
      <c r="M447">
        <v>54334.526775776103</v>
      </c>
      <c r="N447">
        <v>0.68618415141689104</v>
      </c>
      <c r="O447">
        <v>70843.5598227804</v>
      </c>
      <c r="P447">
        <v>0.63526612558094597</v>
      </c>
      <c r="Q447">
        <v>177744.41564195699</v>
      </c>
      <c r="R447">
        <v>0.39862050258955001</v>
      </c>
      <c r="S447">
        <v>83694.858368589004</v>
      </c>
      <c r="T447">
        <v>0.505797521806711</v>
      </c>
      <c r="U447">
        <v>1866.10343298251</v>
      </c>
      <c r="V447">
        <v>10.040584569815399</v>
      </c>
      <c r="W447">
        <v>31720.959725643599</v>
      </c>
      <c r="X447">
        <v>0.84569529064018201</v>
      </c>
      <c r="Y447">
        <v>1430.3323175984201</v>
      </c>
      <c r="Z447">
        <v>0.64405204507842095</v>
      </c>
      <c r="AA447">
        <v>143511.42195942</v>
      </c>
      <c r="AB447">
        <v>0.92326470646478598</v>
      </c>
      <c r="AC447">
        <v>574.43850417405599</v>
      </c>
      <c r="AD447">
        <v>0.39906673652718999</v>
      </c>
      <c r="AE447">
        <v>1.8485890879102851</v>
      </c>
      <c r="AF447">
        <v>0.74672955201668501</v>
      </c>
      <c r="AG447">
        <v>1.5160834988681939</v>
      </c>
      <c r="AH447">
        <v>0.80904735261014904</v>
      </c>
      <c r="AI447">
        <v>15.501463002208121</v>
      </c>
      <c r="AJ447">
        <v>0.53712164024574105</v>
      </c>
      <c r="AK447">
        <v>8.6737889823564291</v>
      </c>
      <c r="AL447">
        <v>1.1360170199008901</v>
      </c>
      <c r="AM447">
        <v>124.640517878002</v>
      </c>
      <c r="AN447">
        <v>13.818885650454501</v>
      </c>
      <c r="AO447">
        <v>2.6274815867529</v>
      </c>
      <c r="AP447">
        <v>4.4932111318970902</v>
      </c>
      <c r="AR447">
        <v>105.271252349508</v>
      </c>
      <c r="AS447">
        <v>0.69792037267809204</v>
      </c>
      <c r="AT447">
        <f t="shared" si="19"/>
        <v>94.965415679395875</v>
      </c>
      <c r="AU447">
        <v>0.69792037267809204</v>
      </c>
      <c r="AV447">
        <v>1.21942696628683</v>
      </c>
      <c r="AW447">
        <v>0.89437433633149999</v>
      </c>
      <c r="AX447">
        <v>0.63676880459904095</v>
      </c>
      <c r="AZ447">
        <v>15491.1977919069</v>
      </c>
      <c r="BA447">
        <v>12974.525413683699</v>
      </c>
      <c r="BB447">
        <v>134687.602742824</v>
      </c>
      <c r="BC447" s="47">
        <v>3266207.6534379302</v>
      </c>
      <c r="BD447" s="1" t="s">
        <v>1083</v>
      </c>
      <c r="BH447" s="51"/>
      <c r="BI447" s="51"/>
    </row>
    <row r="448" spans="1:61" x14ac:dyDescent="0.25">
      <c r="A448">
        <v>14</v>
      </c>
      <c r="B448" t="s">
        <v>448</v>
      </c>
      <c r="C448">
        <v>30.027000000000001</v>
      </c>
      <c r="D448">
        <v>70.027000000000001</v>
      </c>
      <c r="E448">
        <v>40</v>
      </c>
      <c r="F448">
        <v>950000</v>
      </c>
      <c r="G448">
        <v>84.688930995054506</v>
      </c>
      <c r="H448">
        <v>1.62958746054891</v>
      </c>
      <c r="I448">
        <v>6.3422954399259002</v>
      </c>
      <c r="J448">
        <v>16.447723550220299</v>
      </c>
      <c r="K448">
        <v>1326.2584500545099</v>
      </c>
      <c r="L448">
        <v>0.58073338722520695</v>
      </c>
      <c r="M448">
        <v>55383.347703510801</v>
      </c>
      <c r="N448">
        <v>0.71674250309614096</v>
      </c>
      <c r="O448">
        <v>71004.287965113705</v>
      </c>
      <c r="P448">
        <v>0.63501000394029505</v>
      </c>
      <c r="Q448">
        <v>177580.07655293</v>
      </c>
      <c r="R448">
        <v>0.39862050258955001</v>
      </c>
      <c r="S448">
        <v>83775.856016415302</v>
      </c>
      <c r="T448">
        <v>0.56802032399133395</v>
      </c>
      <c r="U448">
        <v>1442.7001157673899</v>
      </c>
      <c r="V448">
        <v>11.315703694735101</v>
      </c>
      <c r="W448">
        <v>32422.448118205801</v>
      </c>
      <c r="X448">
        <v>0.94694708440384801</v>
      </c>
      <c r="Y448">
        <v>1427.40899190353</v>
      </c>
      <c r="Z448">
        <v>0.75300136915373805</v>
      </c>
      <c r="AA448">
        <v>141793.91647588101</v>
      </c>
      <c r="AB448">
        <v>0.98484761998260595</v>
      </c>
      <c r="AC448">
        <v>575.24378848525896</v>
      </c>
      <c r="AD448">
        <v>0.39906673652718999</v>
      </c>
      <c r="AE448">
        <v>1.5720047786673899</v>
      </c>
      <c r="AF448">
        <v>0.79574204094443401</v>
      </c>
      <c r="AG448">
        <v>1.3058766095101066</v>
      </c>
      <c r="AH448">
        <v>0.87319351392493605</v>
      </c>
      <c r="AI448">
        <v>13.115436156080872</v>
      </c>
      <c r="AJ448">
        <v>0.59358833394261401</v>
      </c>
      <c r="AK448">
        <v>8.5386234473351994</v>
      </c>
      <c r="AL448">
        <v>1.18903762435926</v>
      </c>
      <c r="AM448">
        <v>136.88212522145099</v>
      </c>
      <c r="AN448">
        <v>13.0768333639916</v>
      </c>
      <c r="AO448">
        <v>2.6724890933716798</v>
      </c>
      <c r="AP448">
        <v>3.9625001435393599</v>
      </c>
      <c r="AR448">
        <v>122.421897155392</v>
      </c>
      <c r="AS448">
        <v>0.73456520299504102</v>
      </c>
      <c r="AT448">
        <f t="shared" si="19"/>
        <v>110.43704802735148</v>
      </c>
      <c r="AU448">
        <v>0.73456520299504102</v>
      </c>
      <c r="AV448">
        <v>1.2040991984566101</v>
      </c>
      <c r="AW448">
        <v>0.90815080117195801</v>
      </c>
      <c r="AX448">
        <v>0.63914432150454903</v>
      </c>
      <c r="AZ448">
        <v>13408.6828215636</v>
      </c>
      <c r="BA448">
        <v>11374.108997888899</v>
      </c>
      <c r="BB448">
        <v>116025.20084159099</v>
      </c>
      <c r="BC448" s="47">
        <v>3329428.7397547001</v>
      </c>
      <c r="BD448" s="1" t="s">
        <v>1083</v>
      </c>
      <c r="BH448" s="51"/>
      <c r="BI448" s="51"/>
    </row>
    <row r="449" spans="1:61" x14ac:dyDescent="0.25">
      <c r="A449">
        <v>102</v>
      </c>
      <c r="B449" t="s">
        <v>449</v>
      </c>
      <c r="C449">
        <v>30.027999999999999</v>
      </c>
      <c r="D449">
        <v>70.028000000000006</v>
      </c>
      <c r="E449">
        <v>40</v>
      </c>
      <c r="F449">
        <v>950000</v>
      </c>
      <c r="G449">
        <v>90.480395196276206</v>
      </c>
      <c r="H449">
        <v>1.51363970411338</v>
      </c>
      <c r="I449">
        <v>15.4629678691485</v>
      </c>
      <c r="J449">
        <v>10.6847619189406</v>
      </c>
      <c r="K449">
        <v>1483.3555008374899</v>
      </c>
      <c r="L449">
        <v>0.48074272068825702</v>
      </c>
      <c r="M449">
        <v>60033.045880152902</v>
      </c>
      <c r="N449">
        <v>0.68892902822124202</v>
      </c>
      <c r="O449">
        <v>71334.228087295895</v>
      </c>
      <c r="P449">
        <v>0.64957324870787403</v>
      </c>
      <c r="Q449">
        <v>179145.46016661299</v>
      </c>
      <c r="R449">
        <v>0.39862050258955001</v>
      </c>
      <c r="S449">
        <v>84031.157322321102</v>
      </c>
      <c r="T449">
        <v>0.535467093410673</v>
      </c>
      <c r="U449">
        <v>1598.53111969475</v>
      </c>
      <c r="V449">
        <v>10.916643944955799</v>
      </c>
      <c r="W449">
        <v>30494.757394113101</v>
      </c>
      <c r="X449">
        <v>0.87747490230590097</v>
      </c>
      <c r="Y449">
        <v>1303.72812991714</v>
      </c>
      <c r="Z449">
        <v>0.69611032320869404</v>
      </c>
      <c r="AA449">
        <v>134521.153601884</v>
      </c>
      <c r="AB449">
        <v>0.96355622590332701</v>
      </c>
      <c r="AC449">
        <v>628.20734572038202</v>
      </c>
      <c r="AD449">
        <v>0.39906673652718999</v>
      </c>
      <c r="AE449">
        <v>1.1152325425367005</v>
      </c>
      <c r="AF449">
        <v>1.0237095501456599</v>
      </c>
      <c r="AG449">
        <v>1.0009794613183329</v>
      </c>
      <c r="AH449">
        <v>1.06050772818462</v>
      </c>
      <c r="AI449">
        <v>9.3392151473197771</v>
      </c>
      <c r="AJ449">
        <v>0.68177204738150499</v>
      </c>
      <c r="AK449">
        <v>11.6933213662467</v>
      </c>
      <c r="AL449">
        <v>1.22747252512001</v>
      </c>
      <c r="AM449">
        <v>329.19243179710202</v>
      </c>
      <c r="AN449">
        <v>8.6318822132357305</v>
      </c>
      <c r="AO449">
        <v>2.58395975049506</v>
      </c>
      <c r="AP449">
        <v>4.12427957842044</v>
      </c>
      <c r="AR449">
        <v>174.22645917985</v>
      </c>
      <c r="AS449">
        <v>0.82869566747758305</v>
      </c>
      <c r="AT449">
        <f t="shared" si="19"/>
        <v>157.17005116868526</v>
      </c>
      <c r="AU449">
        <v>0.82869566747758305</v>
      </c>
      <c r="AV449">
        <v>1.11463722909661</v>
      </c>
      <c r="AW449">
        <v>1.09510050791977</v>
      </c>
      <c r="AX449">
        <v>0.55350936420559904</v>
      </c>
      <c r="AZ449">
        <v>9219.6240707820198</v>
      </c>
      <c r="BA449">
        <v>8448.91621864427</v>
      </c>
      <c r="BB449">
        <v>80024.768784803193</v>
      </c>
      <c r="BC449" s="47">
        <v>3520630.5920850998</v>
      </c>
      <c r="BD449" s="1" t="s">
        <v>1083</v>
      </c>
      <c r="BH449" s="51"/>
      <c r="BI449" s="51"/>
    </row>
    <row r="450" spans="1:61" x14ac:dyDescent="0.25">
      <c r="A450">
        <v>103</v>
      </c>
      <c r="B450" t="s">
        <v>450</v>
      </c>
      <c r="C450">
        <v>30.027999999999999</v>
      </c>
      <c r="D450">
        <v>70.028000000000006</v>
      </c>
      <c r="E450">
        <v>40</v>
      </c>
      <c r="F450">
        <v>950000</v>
      </c>
      <c r="G450">
        <v>88.363891708008495</v>
      </c>
      <c r="H450">
        <v>1.7169002623926199</v>
      </c>
      <c r="I450">
        <v>11.1222002418777</v>
      </c>
      <c r="J450">
        <v>12.314847914992599</v>
      </c>
      <c r="K450">
        <v>1735.6271655852399</v>
      </c>
      <c r="L450">
        <v>0.80920015039258997</v>
      </c>
      <c r="M450">
        <v>59309.515547180301</v>
      </c>
      <c r="N450">
        <v>0.96727107938453405</v>
      </c>
      <c r="O450">
        <v>71451.494453948893</v>
      </c>
      <c r="P450">
        <v>0.88547054855423402</v>
      </c>
      <c r="Q450">
        <v>178598.34183533501</v>
      </c>
      <c r="R450">
        <v>0.39862050258955001</v>
      </c>
      <c r="S450">
        <v>83529.643049256105</v>
      </c>
      <c r="T450">
        <v>0.70339295193406803</v>
      </c>
      <c r="U450">
        <v>1643.5150855735801</v>
      </c>
      <c r="V450">
        <v>10.5269444236816</v>
      </c>
      <c r="W450">
        <v>32568.525484776099</v>
      </c>
      <c r="X450">
        <v>0.96816517866631502</v>
      </c>
      <c r="Y450">
        <v>1286.87264489469</v>
      </c>
      <c r="Z450">
        <v>0.773468815923678</v>
      </c>
      <c r="AA450">
        <v>133741.635492898</v>
      </c>
      <c r="AB450">
        <v>1.0761824011474099</v>
      </c>
      <c r="AC450">
        <v>612.26429218083501</v>
      </c>
      <c r="AD450">
        <v>0.46955317647608202</v>
      </c>
      <c r="AE450">
        <v>1.5123597120005983</v>
      </c>
      <c r="AF450">
        <v>0.91373712633516702</v>
      </c>
      <c r="AG450">
        <v>1.2696414203891013</v>
      </c>
      <c r="AH450">
        <v>1.1370427979708699</v>
      </c>
      <c r="AI450">
        <v>12.586499129461261</v>
      </c>
      <c r="AJ450">
        <v>0.75713580922606805</v>
      </c>
      <c r="AK450">
        <v>10.460313512625101</v>
      </c>
      <c r="AL450">
        <v>1.2493336341911201</v>
      </c>
      <c r="AM450">
        <v>281.660735984246</v>
      </c>
      <c r="AN450">
        <v>9.11193377692749</v>
      </c>
      <c r="AO450">
        <v>2.6570148318814102</v>
      </c>
      <c r="AP450">
        <v>4.0334987149256198</v>
      </c>
      <c r="AR450">
        <v>133.88285056023801</v>
      </c>
      <c r="AS450">
        <v>0.82360890828116595</v>
      </c>
      <c r="AT450">
        <f t="shared" si="19"/>
        <v>120.77599792945622</v>
      </c>
      <c r="AU450">
        <v>0.82360890828116595</v>
      </c>
      <c r="AV450">
        <v>1.1916862188036299</v>
      </c>
      <c r="AW450">
        <v>0.96628886417170701</v>
      </c>
      <c r="AX450">
        <v>0.57485872812933902</v>
      </c>
      <c r="AZ450">
        <v>13078.746739332601</v>
      </c>
      <c r="BA450">
        <v>11210.2829510348</v>
      </c>
      <c r="BB450">
        <v>112797.370810312</v>
      </c>
      <c r="BC450" s="47">
        <v>3589365.9472487802</v>
      </c>
      <c r="BD450" s="1" t="s">
        <v>1083</v>
      </c>
      <c r="BH450" s="51"/>
      <c r="BI450" s="51"/>
    </row>
    <row r="451" spans="1:61" x14ac:dyDescent="0.25">
      <c r="A451">
        <v>190</v>
      </c>
      <c r="B451" t="s">
        <v>451</v>
      </c>
      <c r="C451">
        <v>30.027999999999999</v>
      </c>
      <c r="D451">
        <v>70.028000000000006</v>
      </c>
      <c r="E451">
        <v>40</v>
      </c>
      <c r="F451">
        <v>950000</v>
      </c>
      <c r="G451">
        <v>82.661447827548798</v>
      </c>
      <c r="H451">
        <v>1.6354672695775401</v>
      </c>
      <c r="I451">
        <v>9.8592222989132292</v>
      </c>
      <c r="J451">
        <v>13.156139547000199</v>
      </c>
      <c r="K451">
        <v>1792.65025230469</v>
      </c>
      <c r="L451">
        <v>0.66264570716740501</v>
      </c>
      <c r="M451">
        <v>59745.9437652501</v>
      </c>
      <c r="N451">
        <v>0.81488137986452802</v>
      </c>
      <c r="O451">
        <v>72092.988503353103</v>
      </c>
      <c r="P451">
        <v>0.69078393037220198</v>
      </c>
      <c r="Q451">
        <v>178598.52594207399</v>
      </c>
      <c r="R451">
        <v>0.39862050258955001</v>
      </c>
      <c r="S451">
        <v>83776.641092942606</v>
      </c>
      <c r="T451">
        <v>0.67638342087735004</v>
      </c>
      <c r="U451">
        <v>1684.0193086664499</v>
      </c>
      <c r="V451">
        <v>10.4842667554462</v>
      </c>
      <c r="W451">
        <v>31903.180828520701</v>
      </c>
      <c r="X451">
        <v>0.88877642597511397</v>
      </c>
      <c r="Y451">
        <v>1300.2270472380501</v>
      </c>
      <c r="Z451">
        <v>0.77088617145675697</v>
      </c>
      <c r="AA451">
        <v>132670.75438864401</v>
      </c>
      <c r="AB451">
        <v>0.96935412686956801</v>
      </c>
      <c r="AC451">
        <v>602.328273074864</v>
      </c>
      <c r="AD451">
        <v>0.41438426684049201</v>
      </c>
      <c r="AE451">
        <v>1.6600716050964277</v>
      </c>
      <c r="AF451">
        <v>0.79378138913873197</v>
      </c>
      <c r="AG451">
        <v>1.370310842582118</v>
      </c>
      <c r="AH451">
        <v>0.97568624085228095</v>
      </c>
      <c r="AI451">
        <v>13.804995138976302</v>
      </c>
      <c r="AJ451">
        <v>0.64179055805630703</v>
      </c>
      <c r="AK451">
        <v>11.169558225404501</v>
      </c>
      <c r="AL451">
        <v>1.11314447620801</v>
      </c>
      <c r="AM451">
        <v>396.37435934282098</v>
      </c>
      <c r="AN451">
        <v>8.19200153827334</v>
      </c>
      <c r="AO451">
        <v>2.5919080498076901</v>
      </c>
      <c r="AP451">
        <v>4.3977502672523698</v>
      </c>
      <c r="AR451">
        <v>122.528736029306</v>
      </c>
      <c r="AS451">
        <v>0.72161635047113604</v>
      </c>
      <c r="AT451">
        <f t="shared" si="19"/>
        <v>110.53342759770442</v>
      </c>
      <c r="AU451">
        <v>0.72161635047113604</v>
      </c>
      <c r="AV451">
        <v>1.21059843236735</v>
      </c>
      <c r="AW451">
        <v>0.90723587979424203</v>
      </c>
      <c r="AX451">
        <v>0.68115924290670604</v>
      </c>
      <c r="AZ451">
        <v>14117.564481417199</v>
      </c>
      <c r="BA451">
        <v>11897.122020058199</v>
      </c>
      <c r="BB451">
        <v>121666.963851434</v>
      </c>
      <c r="BC451" s="47">
        <v>3469023.3096701698</v>
      </c>
      <c r="BD451" s="1" t="s">
        <v>1083</v>
      </c>
      <c r="BH451" s="51"/>
      <c r="BI451" s="51"/>
    </row>
    <row r="452" spans="1:61" x14ac:dyDescent="0.25">
      <c r="A452">
        <v>191</v>
      </c>
      <c r="B452" t="s">
        <v>452</v>
      </c>
      <c r="C452">
        <v>30.027999999999999</v>
      </c>
      <c r="D452">
        <v>70.028000000000006</v>
      </c>
      <c r="E452">
        <v>40</v>
      </c>
      <c r="F452">
        <v>950000</v>
      </c>
      <c r="G452">
        <v>78.817122115868997</v>
      </c>
      <c r="H452">
        <v>1.5808692417793899</v>
      </c>
      <c r="I452">
        <v>9.6477530229013997</v>
      </c>
      <c r="J452">
        <v>13.389073750000399</v>
      </c>
      <c r="K452">
        <v>1761.15234428688</v>
      </c>
      <c r="L452">
        <v>0.60483645659621499</v>
      </c>
      <c r="M452">
        <v>59686.153468883102</v>
      </c>
      <c r="N452">
        <v>0.76570134065946904</v>
      </c>
      <c r="O452">
        <v>72355.505609759697</v>
      </c>
      <c r="P452">
        <v>0.69325349261275704</v>
      </c>
      <c r="Q452">
        <v>179132.545433163</v>
      </c>
      <c r="R452">
        <v>0.39862050258955001</v>
      </c>
      <c r="S452">
        <v>84359.021726946899</v>
      </c>
      <c r="T452">
        <v>0.58649358427638498</v>
      </c>
      <c r="U452">
        <v>1636.4507917140099</v>
      </c>
      <c r="V452">
        <v>10.704773740288401</v>
      </c>
      <c r="W452">
        <v>30791.829854730699</v>
      </c>
      <c r="X452">
        <v>0.93366682809557</v>
      </c>
      <c r="Y452">
        <v>1303.34383723665</v>
      </c>
      <c r="Z452">
        <v>0.64953596412834202</v>
      </c>
      <c r="AA452">
        <v>132610.76156540401</v>
      </c>
      <c r="AB452">
        <v>0.98043904753878197</v>
      </c>
      <c r="AC452">
        <v>590.49420657334804</v>
      </c>
      <c r="AD452">
        <v>0.39906673652718999</v>
      </c>
      <c r="AE452">
        <v>1.7510871392357477</v>
      </c>
      <c r="AF452">
        <v>0.867198171712807</v>
      </c>
      <c r="AG452">
        <v>1.4432302144449003</v>
      </c>
      <c r="AH452">
        <v>0.94012816470635796</v>
      </c>
      <c r="AI452">
        <v>14.661302348021618</v>
      </c>
      <c r="AJ452">
        <v>0.59218522263421902</v>
      </c>
      <c r="AK452">
        <v>6.0622875165794001</v>
      </c>
      <c r="AL452">
        <v>1.5157241956013301</v>
      </c>
      <c r="AM452">
        <v>236.626505617448</v>
      </c>
      <c r="AN452">
        <v>10.066643133555001</v>
      </c>
      <c r="AO452">
        <v>2.63559664067466</v>
      </c>
      <c r="AP452">
        <v>4.4523232829344499</v>
      </c>
      <c r="AR452">
        <v>114.13263121543901</v>
      </c>
      <c r="AS452">
        <v>0.71104149943348105</v>
      </c>
      <c r="AT452">
        <f t="shared" si="19"/>
        <v>102.95928398355389</v>
      </c>
      <c r="AU452">
        <v>0.71104149943348105</v>
      </c>
      <c r="AV452">
        <v>1.2129493347779701</v>
      </c>
      <c r="AW452">
        <v>0.87123571471851902</v>
      </c>
      <c r="AX452">
        <v>0.54989610067868899</v>
      </c>
      <c r="AZ452">
        <v>14696.110807832099</v>
      </c>
      <c r="BA452">
        <v>12364.290300225801</v>
      </c>
      <c r="BB452">
        <v>127491.465794975</v>
      </c>
      <c r="BC452" s="47">
        <v>3356525.6524993898</v>
      </c>
      <c r="BD452" s="1" t="s">
        <v>1083</v>
      </c>
      <c r="BH452" s="51"/>
      <c r="BI452" s="51"/>
    </row>
    <row r="453" spans="1:61" x14ac:dyDescent="0.25">
      <c r="A453">
        <v>279</v>
      </c>
      <c r="B453" t="s">
        <v>453</v>
      </c>
      <c r="C453">
        <v>30.027000000000001</v>
      </c>
      <c r="D453">
        <v>70.027000000000001</v>
      </c>
      <c r="E453">
        <v>40</v>
      </c>
      <c r="F453">
        <v>950000</v>
      </c>
      <c r="G453">
        <v>92.989499135633196</v>
      </c>
      <c r="H453">
        <v>1.79454750761933</v>
      </c>
      <c r="I453">
        <v>13.616765866851001</v>
      </c>
      <c r="J453">
        <v>11.0776531061497</v>
      </c>
      <c r="K453">
        <v>1531.3951132029299</v>
      </c>
      <c r="L453">
        <v>0.72213507257396103</v>
      </c>
      <c r="M453">
        <v>56769.1775751967</v>
      </c>
      <c r="N453">
        <v>0.70786856066912496</v>
      </c>
      <c r="O453">
        <v>70814.961526736501</v>
      </c>
      <c r="P453">
        <v>0.82990216372922998</v>
      </c>
      <c r="Q453">
        <v>178158.750373199</v>
      </c>
      <c r="R453">
        <v>0.39862050258955001</v>
      </c>
      <c r="S453">
        <v>82702.114438637902</v>
      </c>
      <c r="T453">
        <v>0.52694007887681404</v>
      </c>
      <c r="U453">
        <v>1633.15917922571</v>
      </c>
      <c r="V453">
        <v>10.5454795363376</v>
      </c>
      <c r="W453">
        <v>30380.5198548843</v>
      </c>
      <c r="X453">
        <v>1.13744874296577</v>
      </c>
      <c r="Y453">
        <v>1472.63254402639</v>
      </c>
      <c r="Z453">
        <v>0.90022114152904098</v>
      </c>
      <c r="AA453">
        <v>142456.12553650199</v>
      </c>
      <c r="AB453">
        <v>0.93899595234200495</v>
      </c>
      <c r="AC453">
        <v>583.34345445477595</v>
      </c>
      <c r="AD453">
        <v>0.48375814041168602</v>
      </c>
      <c r="AE453">
        <v>1.4927460100625405</v>
      </c>
      <c r="AF453">
        <v>3.4270258594768501</v>
      </c>
      <c r="AG453">
        <v>1.2526507444802577</v>
      </c>
      <c r="AH453">
        <v>2.6243887444193801</v>
      </c>
      <c r="AI453">
        <v>12.466992430096582</v>
      </c>
      <c r="AJ453">
        <v>3.3545731823585201</v>
      </c>
      <c r="AK453">
        <v>8.7847121931174001</v>
      </c>
      <c r="AL453">
        <v>1.3979658811211899</v>
      </c>
      <c r="AM453">
        <v>154.19614577836899</v>
      </c>
      <c r="AN453">
        <v>12.238367437792199</v>
      </c>
      <c r="AO453">
        <v>2.5747483132928499</v>
      </c>
      <c r="AP453">
        <v>3.7789754954579702</v>
      </c>
      <c r="AR453">
        <v>129.88662218472601</v>
      </c>
      <c r="AS453">
        <v>2.8659965191974601</v>
      </c>
      <c r="AT453">
        <f t="shared" si="19"/>
        <v>117.17099200086409</v>
      </c>
      <c r="AU453">
        <v>2.8659965191974601</v>
      </c>
      <c r="AV453">
        <v>1.1936567527402</v>
      </c>
      <c r="AW453">
        <v>1.2188238480242</v>
      </c>
      <c r="AX453">
        <v>-0.55878797355357401</v>
      </c>
      <c r="AZ453">
        <v>12925.530134832699</v>
      </c>
      <c r="BA453">
        <v>11069.2678351467</v>
      </c>
      <c r="BB453">
        <v>111766.275036359</v>
      </c>
      <c r="BC453" s="47">
        <v>3418238.0377679002</v>
      </c>
      <c r="BD453" s="1" t="s">
        <v>1083</v>
      </c>
      <c r="BH453" s="51"/>
      <c r="BI453" s="51"/>
    </row>
    <row r="454" spans="1:61" x14ac:dyDescent="0.25">
      <c r="A454">
        <v>280</v>
      </c>
      <c r="B454" t="s">
        <v>454</v>
      </c>
      <c r="C454">
        <v>30.03</v>
      </c>
      <c r="D454">
        <v>55.933999999999997</v>
      </c>
      <c r="E454">
        <v>25.904</v>
      </c>
      <c r="F454">
        <v>950000</v>
      </c>
      <c r="G454">
        <v>96.017170431708394</v>
      </c>
      <c r="H454">
        <v>1.90126995002316</v>
      </c>
      <c r="I454">
        <v>13.7575196528605</v>
      </c>
      <c r="J454">
        <v>13.0249570362309</v>
      </c>
      <c r="K454">
        <v>1516.41557007134</v>
      </c>
      <c r="L454">
        <v>1.02044024413923</v>
      </c>
      <c r="M454">
        <v>57345.706140564798</v>
      </c>
      <c r="N454">
        <v>1.0737481558615201</v>
      </c>
      <c r="O454">
        <v>71764.0256811531</v>
      </c>
      <c r="P454">
        <v>1.04206844543329</v>
      </c>
      <c r="Q454">
        <v>176270.95339104001</v>
      </c>
      <c r="R454">
        <v>0.49002261781434497</v>
      </c>
      <c r="S454">
        <v>82565.045322139194</v>
      </c>
      <c r="T454">
        <v>0.86943088616530495</v>
      </c>
      <c r="U454">
        <v>1402.72532849907</v>
      </c>
      <c r="V454">
        <v>13.4050181617052</v>
      </c>
      <c r="W454">
        <v>30809.070755923101</v>
      </c>
      <c r="X454">
        <v>1.1458566830043899</v>
      </c>
      <c r="Y454">
        <v>1504.41662343345</v>
      </c>
      <c r="Z454">
        <v>1.1834118390343999</v>
      </c>
      <c r="AA454">
        <v>143269.44953243699</v>
      </c>
      <c r="AB454">
        <v>1.0986945027217401</v>
      </c>
      <c r="AC454">
        <v>581.70628528481097</v>
      </c>
      <c r="AD454">
        <v>0.700175421658497</v>
      </c>
      <c r="AE454">
        <v>1.3570545667687504</v>
      </c>
      <c r="AF454">
        <v>1.4624952091296901</v>
      </c>
      <c r="AG454">
        <v>1.1584903978100691</v>
      </c>
      <c r="AH454">
        <v>1.56250270071735</v>
      </c>
      <c r="AI454">
        <v>11.350151960149404</v>
      </c>
      <c r="AJ454">
        <v>1.43671589978277</v>
      </c>
      <c r="AK454">
        <v>8.6633824944406399</v>
      </c>
      <c r="AL454">
        <v>1.67997693844709</v>
      </c>
      <c r="AM454">
        <v>146.3118679824</v>
      </c>
      <c r="AN454">
        <v>14.821486859905299</v>
      </c>
      <c r="AO454">
        <v>2.6039834963035098</v>
      </c>
      <c r="AP454">
        <v>5.1970650314842199</v>
      </c>
      <c r="AR454">
        <v>140.239467789342</v>
      </c>
      <c r="AS454">
        <v>1.37364964071808</v>
      </c>
      <c r="AT454">
        <f t="shared" si="19"/>
        <v>126.51031555182553</v>
      </c>
      <c r="AU454">
        <v>1.37364964071808</v>
      </c>
      <c r="AV454">
        <v>1.1718183711699399</v>
      </c>
      <c r="AW454">
        <v>1.1314459058031401</v>
      </c>
      <c r="AX454">
        <v>0.28856882364798597</v>
      </c>
      <c r="AZ454">
        <v>12993.3113112584</v>
      </c>
      <c r="BA454">
        <v>11320.989694665799</v>
      </c>
      <c r="BB454">
        <v>112523.10739915499</v>
      </c>
      <c r="BC454" s="47">
        <v>3762468.4630469601</v>
      </c>
      <c r="BD454" s="1" t="s">
        <v>1083</v>
      </c>
      <c r="BH454" s="51"/>
      <c r="BI454" s="51"/>
    </row>
    <row r="455" spans="1:61" x14ac:dyDescent="0.25">
      <c r="A455">
        <v>368</v>
      </c>
      <c r="B455" t="s">
        <v>455</v>
      </c>
      <c r="C455">
        <v>30.027000000000001</v>
      </c>
      <c r="D455">
        <v>70.027000000000001</v>
      </c>
      <c r="E455">
        <v>40</v>
      </c>
      <c r="F455">
        <v>950000</v>
      </c>
      <c r="G455">
        <v>83.223990247056193</v>
      </c>
      <c r="H455">
        <v>1.7050707875714299</v>
      </c>
      <c r="I455">
        <v>17.537706683330001</v>
      </c>
      <c r="J455">
        <v>10.194295141991701</v>
      </c>
      <c r="K455">
        <v>1484.1449172509599</v>
      </c>
      <c r="L455">
        <v>0.51622444135463996</v>
      </c>
      <c r="M455">
        <v>60638.496701659897</v>
      </c>
      <c r="N455">
        <v>0.75640648957838896</v>
      </c>
      <c r="O455">
        <v>71985.4775517206</v>
      </c>
      <c r="P455">
        <v>0.63968793082902897</v>
      </c>
      <c r="Q455">
        <v>179714.02211894901</v>
      </c>
      <c r="R455">
        <v>0.39862050258955001</v>
      </c>
      <c r="S455">
        <v>84496.791320029297</v>
      </c>
      <c r="T455">
        <v>0.566332500957901</v>
      </c>
      <c r="U455">
        <v>1321.16900518272</v>
      </c>
      <c r="V455">
        <v>12.2656852121619</v>
      </c>
      <c r="W455">
        <v>29596.194627705401</v>
      </c>
      <c r="X455">
        <v>0.96559976579802798</v>
      </c>
      <c r="Y455">
        <v>1203.66884336724</v>
      </c>
      <c r="Z455">
        <v>0.652696066384998</v>
      </c>
      <c r="AA455">
        <v>133112.58670913399</v>
      </c>
      <c r="AB455">
        <v>0.985521037852921</v>
      </c>
      <c r="AC455">
        <v>609.28177608156602</v>
      </c>
      <c r="AD455">
        <v>0.39906673652718999</v>
      </c>
      <c r="AE455">
        <v>1.3319671623679084</v>
      </c>
      <c r="AF455">
        <v>0.88379432564433502</v>
      </c>
      <c r="AG455">
        <v>1.1460933057345593</v>
      </c>
      <c r="AH455">
        <v>0.92063036668918796</v>
      </c>
      <c r="AI455">
        <v>11.138892833185466</v>
      </c>
      <c r="AJ455">
        <v>0.63198804539489595</v>
      </c>
      <c r="AK455">
        <v>6.9264987635070101</v>
      </c>
      <c r="AL455">
        <v>1.38459776559435</v>
      </c>
      <c r="AM455">
        <v>193.14729025455301</v>
      </c>
      <c r="AN455">
        <v>11.4528840913548</v>
      </c>
      <c r="AO455">
        <v>2.4221780523085701</v>
      </c>
      <c r="AP455">
        <v>4.1691798932837099</v>
      </c>
      <c r="AR455">
        <v>148.33162209816899</v>
      </c>
      <c r="AS455">
        <v>0.79822066627337396</v>
      </c>
      <c r="AT455">
        <f t="shared" si="19"/>
        <v>133.81026478324702</v>
      </c>
      <c r="AU455">
        <v>0.79822066627337396</v>
      </c>
      <c r="AV455">
        <v>1.16180094742611</v>
      </c>
      <c r="AW455">
        <v>1.0106305872034</v>
      </c>
      <c r="AX455">
        <v>0.49378308018224798</v>
      </c>
      <c r="AZ455">
        <v>10528.0100911311</v>
      </c>
      <c r="BA455">
        <v>9244.0681608453197</v>
      </c>
      <c r="BB455">
        <v>91146.123107840394</v>
      </c>
      <c r="BC455" s="47">
        <v>3255769.3077362399</v>
      </c>
      <c r="BD455" s="1" t="s">
        <v>1083</v>
      </c>
      <c r="BH455" s="51"/>
      <c r="BI455" s="51"/>
    </row>
    <row r="456" spans="1:61" x14ac:dyDescent="0.25">
      <c r="A456">
        <v>369</v>
      </c>
      <c r="B456" t="s">
        <v>456</v>
      </c>
      <c r="C456">
        <v>30.033999999999999</v>
      </c>
      <c r="D456">
        <v>70.034000000000006</v>
      </c>
      <c r="E456">
        <v>40</v>
      </c>
      <c r="F456">
        <v>950000</v>
      </c>
      <c r="G456">
        <v>84.530661209414703</v>
      </c>
      <c r="H456">
        <v>1.6207845638320899</v>
      </c>
      <c r="I456">
        <v>17.135133753076101</v>
      </c>
      <c r="J456">
        <v>10.0905194352828</v>
      </c>
      <c r="K456">
        <v>1478.04281383852</v>
      </c>
      <c r="L456">
        <v>0.70514494449098197</v>
      </c>
      <c r="M456">
        <v>60047.723023644103</v>
      </c>
      <c r="N456">
        <v>0.83501036602765599</v>
      </c>
      <c r="O456">
        <v>71745.360368438007</v>
      </c>
      <c r="P456">
        <v>0.83127324053985296</v>
      </c>
      <c r="Q456">
        <v>179485.58853661901</v>
      </c>
      <c r="R456">
        <v>0.39862050258955001</v>
      </c>
      <c r="S456">
        <v>84162.154695635094</v>
      </c>
      <c r="T456">
        <v>0.74582420370539604</v>
      </c>
      <c r="U456">
        <v>1545.71325880678</v>
      </c>
      <c r="V456">
        <v>11.0974003118833</v>
      </c>
      <c r="W456">
        <v>30734.254946404799</v>
      </c>
      <c r="X456">
        <v>1.0347230419231499</v>
      </c>
      <c r="Y456">
        <v>1198.79377634803</v>
      </c>
      <c r="Z456">
        <v>0.83913449199565104</v>
      </c>
      <c r="AA456">
        <v>133080.644696845</v>
      </c>
      <c r="AB456">
        <v>1.07615774999404</v>
      </c>
      <c r="AC456">
        <v>598.08430693620005</v>
      </c>
      <c r="AD456">
        <v>0.47696634950198602</v>
      </c>
      <c r="AE456">
        <v>1.3644831805635937</v>
      </c>
      <c r="AF456">
        <v>1.06307358323692</v>
      </c>
      <c r="AG456">
        <v>1.1692674196354889</v>
      </c>
      <c r="AH456">
        <v>1.0328103100447601</v>
      </c>
      <c r="AI456">
        <v>11.448249581468039</v>
      </c>
      <c r="AJ456">
        <v>0.78037878917159798</v>
      </c>
      <c r="AK456">
        <v>9.3973488768611393</v>
      </c>
      <c r="AL456">
        <v>1.24924540383785</v>
      </c>
      <c r="AM456">
        <v>350.282684767847</v>
      </c>
      <c r="AN456">
        <v>8.3776116477852405</v>
      </c>
      <c r="AO456">
        <v>2.3913052435173601</v>
      </c>
      <c r="AP456">
        <v>4.5210952923650201</v>
      </c>
      <c r="AR456">
        <v>142.81358909188299</v>
      </c>
      <c r="AS456">
        <v>0.77802240385410204</v>
      </c>
      <c r="AT456">
        <f t="shared" si="19"/>
        <v>128.83243573230359</v>
      </c>
      <c r="AU456">
        <v>0.77802240385410204</v>
      </c>
      <c r="AV456">
        <v>1.16699150808916</v>
      </c>
      <c r="AW456">
        <v>1.04220691452689</v>
      </c>
      <c r="AX456">
        <v>0.500899728218411</v>
      </c>
      <c r="AZ456">
        <v>11265.6993881172</v>
      </c>
      <c r="BA456">
        <v>9852.1539199869894</v>
      </c>
      <c r="BB456">
        <v>97852.805951050905</v>
      </c>
      <c r="BC456" s="47">
        <v>3338089.6904174401</v>
      </c>
      <c r="BD456" s="1" t="s">
        <v>1083</v>
      </c>
      <c r="BH456" s="51"/>
      <c r="BI456" s="51"/>
    </row>
    <row r="457" spans="1:61" x14ac:dyDescent="0.25">
      <c r="A457">
        <v>457</v>
      </c>
      <c r="B457" t="s">
        <v>457</v>
      </c>
      <c r="C457">
        <v>30.027999999999999</v>
      </c>
      <c r="D457">
        <v>70.028000000000006</v>
      </c>
      <c r="E457">
        <v>40</v>
      </c>
      <c r="F457">
        <v>950000</v>
      </c>
      <c r="G457">
        <v>83.224751129092994</v>
      </c>
      <c r="H457">
        <v>1.6560081635733399</v>
      </c>
      <c r="I457">
        <v>19.100883308988301</v>
      </c>
      <c r="J457">
        <v>9.6686914024553197</v>
      </c>
      <c r="K457">
        <v>1368.63919619171</v>
      </c>
      <c r="L457">
        <v>0.627919781931501</v>
      </c>
      <c r="M457">
        <v>60518.821012722801</v>
      </c>
      <c r="N457">
        <v>0.81734970120907302</v>
      </c>
      <c r="O457">
        <v>71944.147558125696</v>
      </c>
      <c r="P457">
        <v>0.78370442350014702</v>
      </c>
      <c r="Q457">
        <v>179631.635294459</v>
      </c>
      <c r="R457">
        <v>0.39862050258955001</v>
      </c>
      <c r="S457">
        <v>84299.662993398393</v>
      </c>
      <c r="T457">
        <v>0.58134348966171001</v>
      </c>
      <c r="U457">
        <v>1253.85698323408</v>
      </c>
      <c r="V457">
        <v>12.4874070656883</v>
      </c>
      <c r="W457">
        <v>30036.9752873416</v>
      </c>
      <c r="X457">
        <v>0.910972241105933</v>
      </c>
      <c r="Y457">
        <v>1215.3866829436099</v>
      </c>
      <c r="Z457">
        <v>0.887462773447388</v>
      </c>
      <c r="AA457">
        <v>133189.80905983201</v>
      </c>
      <c r="AB457">
        <v>1.0229699661337199</v>
      </c>
      <c r="AC457">
        <v>619.08709237005201</v>
      </c>
      <c r="AD457">
        <v>0.40985367342762202</v>
      </c>
      <c r="AE457">
        <v>1.2247590725648425</v>
      </c>
      <c r="AF457">
        <v>1.8674889414210101</v>
      </c>
      <c r="AG457">
        <v>1.0906290534305023</v>
      </c>
      <c r="AH457">
        <v>1.68271494383605</v>
      </c>
      <c r="AI457">
        <v>10.32317016859928</v>
      </c>
      <c r="AJ457">
        <v>1.7008518966230901</v>
      </c>
      <c r="AK457">
        <v>8.5884119455724797</v>
      </c>
      <c r="AL457">
        <v>1.2829544177475201</v>
      </c>
      <c r="AM457">
        <v>259.29348621424498</v>
      </c>
      <c r="AN457">
        <v>9.8304678799428</v>
      </c>
      <c r="AO457">
        <v>2.4428457990240902</v>
      </c>
      <c r="AP457">
        <v>4.02376515905451</v>
      </c>
      <c r="AR457">
        <v>157.68831693902999</v>
      </c>
      <c r="AS457">
        <v>1.2258665436945799</v>
      </c>
      <c r="AT457">
        <f t="shared" si="19"/>
        <v>142.25095865850875</v>
      </c>
      <c r="AU457">
        <v>1.2258665436945799</v>
      </c>
      <c r="AV457">
        <v>1.1203039295623201</v>
      </c>
      <c r="AW457">
        <v>1.0350156723747399</v>
      </c>
      <c r="AX457">
        <v>-3.8994104411618997E-2</v>
      </c>
      <c r="AZ457">
        <v>9837.9003498499696</v>
      </c>
      <c r="BA457">
        <v>8940.4846648107196</v>
      </c>
      <c r="BB457">
        <v>85815.357556990406</v>
      </c>
      <c r="BC457" s="47">
        <v>3358053.1969171301</v>
      </c>
      <c r="BD457" s="1" t="s">
        <v>1083</v>
      </c>
      <c r="BH457" s="51"/>
      <c r="BI457" s="51"/>
    </row>
    <row r="458" spans="1:61" x14ac:dyDescent="0.25">
      <c r="A458">
        <v>458</v>
      </c>
      <c r="B458" t="s">
        <v>458</v>
      </c>
      <c r="C458">
        <v>30.027999999999999</v>
      </c>
      <c r="D458">
        <v>70.028000000000006</v>
      </c>
      <c r="E458">
        <v>40</v>
      </c>
      <c r="F458">
        <v>950000</v>
      </c>
      <c r="G458">
        <v>88.071978465435393</v>
      </c>
      <c r="H458">
        <v>1.69254096630602</v>
      </c>
      <c r="I458">
        <v>11.046580673024801</v>
      </c>
      <c r="J458">
        <v>12.835971008618101</v>
      </c>
      <c r="K458">
        <v>1739.8632387878799</v>
      </c>
      <c r="L458">
        <v>0.48279290730536201</v>
      </c>
      <c r="M458">
        <v>59172.7798607847</v>
      </c>
      <c r="N458">
        <v>0.71118471189216403</v>
      </c>
      <c r="O458">
        <v>71706.842781758896</v>
      </c>
      <c r="P458">
        <v>0.66344638099207698</v>
      </c>
      <c r="Q458">
        <v>179410.43055267801</v>
      </c>
      <c r="R458">
        <v>0.39862050258955001</v>
      </c>
      <c r="S458">
        <v>83658.069578337207</v>
      </c>
      <c r="T458">
        <v>0.470580461678896</v>
      </c>
      <c r="U458">
        <v>1319.16605619601</v>
      </c>
      <c r="V458">
        <v>12.2952025367108</v>
      </c>
      <c r="W458">
        <v>30953.558551486301</v>
      </c>
      <c r="X458">
        <v>0.93433596602463198</v>
      </c>
      <c r="Y458">
        <v>1283.3319030644</v>
      </c>
      <c r="Z458">
        <v>0.66120386705154099</v>
      </c>
      <c r="AA458">
        <v>134640.59706479299</v>
      </c>
      <c r="AB458">
        <v>0.98438967137701505</v>
      </c>
      <c r="AC458">
        <v>588.99433059713397</v>
      </c>
      <c r="AD458">
        <v>0.39906673652718999</v>
      </c>
      <c r="AE458">
        <v>1.3668780770427811</v>
      </c>
      <c r="AF458">
        <v>0.98811603930768999</v>
      </c>
      <c r="AG458">
        <v>1.1699181454035585</v>
      </c>
      <c r="AH458">
        <v>0.94975065501362999</v>
      </c>
      <c r="AI458">
        <v>11.47337942107996</v>
      </c>
      <c r="AJ458">
        <v>0.72326947025174604</v>
      </c>
      <c r="AK458">
        <v>7.8088407937058397</v>
      </c>
      <c r="AL458">
        <v>1.3514945416870101</v>
      </c>
      <c r="AM458">
        <v>168.851037170457</v>
      </c>
      <c r="AN458">
        <v>12.260779842653299</v>
      </c>
      <c r="AO458">
        <v>2.3440105700829701</v>
      </c>
      <c r="AP458">
        <v>4.4328435981465102</v>
      </c>
      <c r="AR458">
        <v>140.03279998581399</v>
      </c>
      <c r="AS458">
        <v>0.79291102735651797</v>
      </c>
      <c r="AT458">
        <f t="shared" si="19"/>
        <v>126.3238800964514</v>
      </c>
      <c r="AU458">
        <v>0.79291102735651797</v>
      </c>
      <c r="AV458">
        <v>1.1663560123121199</v>
      </c>
      <c r="AW458">
        <v>1.00138680288932</v>
      </c>
      <c r="AX458">
        <v>0.383592876082193</v>
      </c>
      <c r="AZ458">
        <v>10762.9173000722</v>
      </c>
      <c r="BA458">
        <v>9399.9692001916501</v>
      </c>
      <c r="BB458">
        <v>93454.536147487801</v>
      </c>
      <c r="BC458" s="47">
        <v>3132150.7131036799</v>
      </c>
      <c r="BD458" s="1" t="s">
        <v>1083</v>
      </c>
      <c r="BH458" s="51"/>
      <c r="BI458" s="51"/>
    </row>
    <row r="459" spans="1:61" x14ac:dyDescent="0.25">
      <c r="A459">
        <v>546</v>
      </c>
      <c r="B459" t="s">
        <v>459</v>
      </c>
      <c r="C459">
        <v>30.027000000000001</v>
      </c>
      <c r="D459">
        <v>70.027000000000001</v>
      </c>
      <c r="E459">
        <v>40</v>
      </c>
      <c r="F459">
        <v>950000</v>
      </c>
      <c r="G459">
        <v>86.261929572743895</v>
      </c>
      <c r="H459">
        <v>1.86139062948477</v>
      </c>
      <c r="I459">
        <v>9.8283490423918192</v>
      </c>
      <c r="J459">
        <v>13.481444943570599</v>
      </c>
      <c r="K459">
        <v>1629.47504764569</v>
      </c>
      <c r="L459">
        <v>0.651921105096398</v>
      </c>
      <c r="M459">
        <v>59709.211817605297</v>
      </c>
      <c r="N459">
        <v>0.80634898436916602</v>
      </c>
      <c r="O459">
        <v>71858.551067654204</v>
      </c>
      <c r="P459">
        <v>0.83297808586960598</v>
      </c>
      <c r="Q459">
        <v>178411.14974241401</v>
      </c>
      <c r="R459">
        <v>0.39862050258955001</v>
      </c>
      <c r="S459">
        <v>83734.212262016197</v>
      </c>
      <c r="T459">
        <v>0.78097248936039898</v>
      </c>
      <c r="U459">
        <v>1240.1067841725701</v>
      </c>
      <c r="V459">
        <v>12.5879662150814</v>
      </c>
      <c r="W459">
        <v>30844.980345883399</v>
      </c>
      <c r="X459">
        <v>0.94527321515045504</v>
      </c>
      <c r="Y459">
        <v>1272.57467115485</v>
      </c>
      <c r="Z459">
        <v>0.75696409636029705</v>
      </c>
      <c r="AA459">
        <v>135647.01136386901</v>
      </c>
      <c r="AB459">
        <v>1.0732617598654299</v>
      </c>
      <c r="AC459">
        <v>591.25518759351201</v>
      </c>
      <c r="AD459">
        <v>0.39906673652718999</v>
      </c>
      <c r="AE459">
        <v>1.3748175429645659</v>
      </c>
      <c r="AF459">
        <v>1.0294160588846599</v>
      </c>
      <c r="AG459">
        <v>1.1619698586445155</v>
      </c>
      <c r="AH459">
        <v>1.08916314814022</v>
      </c>
      <c r="AI459">
        <v>11.488328855246872</v>
      </c>
      <c r="AJ459">
        <v>0.81252948435121797</v>
      </c>
      <c r="AK459">
        <v>7.5420636977864799</v>
      </c>
      <c r="AL459">
        <v>1.3020707921346399</v>
      </c>
      <c r="AM459">
        <v>200.357514508164</v>
      </c>
      <c r="AN459">
        <v>11.1893640345401</v>
      </c>
      <c r="AO459">
        <v>2.37115226405718</v>
      </c>
      <c r="AP459">
        <v>4.6327368581342796</v>
      </c>
      <c r="AR459">
        <v>141.98776415636601</v>
      </c>
      <c r="AS459">
        <v>0.79057508097292895</v>
      </c>
      <c r="AT459">
        <f t="shared" si="19"/>
        <v>128.08745734048773</v>
      </c>
      <c r="AU459">
        <v>0.79057508097292895</v>
      </c>
      <c r="AV459">
        <v>1.1833515779275601</v>
      </c>
      <c r="AW459">
        <v>1.0325129426842901</v>
      </c>
      <c r="AX459">
        <v>0.57549802708366105</v>
      </c>
      <c r="AZ459">
        <v>10977.2809099604</v>
      </c>
      <c r="BA459">
        <v>9464.9349221271295</v>
      </c>
      <c r="BB459">
        <v>94890.599939277803</v>
      </c>
      <c r="BC459" s="47">
        <v>3185548.6584279402</v>
      </c>
      <c r="BD459" s="1" t="s">
        <v>1083</v>
      </c>
      <c r="BH459" s="51"/>
      <c r="BI459" s="51"/>
    </row>
    <row r="460" spans="1:61" x14ac:dyDescent="0.25">
      <c r="A460">
        <v>547</v>
      </c>
      <c r="B460" t="s">
        <v>460</v>
      </c>
      <c r="C460">
        <v>30.027000000000001</v>
      </c>
      <c r="D460">
        <v>70.027000000000001</v>
      </c>
      <c r="E460">
        <v>40</v>
      </c>
      <c r="F460">
        <v>950000</v>
      </c>
      <c r="G460">
        <v>77.966784440990907</v>
      </c>
      <c r="H460">
        <v>1.64662334822014</v>
      </c>
      <c r="I460">
        <v>14.482556856382301</v>
      </c>
      <c r="J460">
        <v>11.3094941611451</v>
      </c>
      <c r="K460">
        <v>1610.9666682663801</v>
      </c>
      <c r="L460">
        <v>0.559341439763969</v>
      </c>
      <c r="M460">
        <v>59611.283250163702</v>
      </c>
      <c r="N460">
        <v>0.72928648319866796</v>
      </c>
      <c r="O460">
        <v>71349.018991473306</v>
      </c>
      <c r="P460">
        <v>0.737181266639934</v>
      </c>
      <c r="Q460">
        <v>178803.16508959499</v>
      </c>
      <c r="R460">
        <v>0.39862050258955001</v>
      </c>
      <c r="S460">
        <v>83916.130508008398</v>
      </c>
      <c r="T460">
        <v>0.50548487760445004</v>
      </c>
      <c r="U460">
        <v>1321.8267179689401</v>
      </c>
      <c r="V460">
        <v>12.412485732815201</v>
      </c>
      <c r="W460">
        <v>31335.927553244899</v>
      </c>
      <c r="X460">
        <v>0.89421012411039202</v>
      </c>
      <c r="Y460">
        <v>1213.2056239865301</v>
      </c>
      <c r="Z460">
        <v>0.64093931543638505</v>
      </c>
      <c r="AA460">
        <v>134870.68481604199</v>
      </c>
      <c r="AB460">
        <v>0.94106286968315001</v>
      </c>
      <c r="AC460">
        <v>604.34033920206195</v>
      </c>
      <c r="AD460">
        <v>0.39906673652718999</v>
      </c>
      <c r="AE460">
        <v>1.3300320976775875</v>
      </c>
      <c r="AF460">
        <v>1.0658635105971901</v>
      </c>
      <c r="AG460">
        <v>1.1439791330485067</v>
      </c>
      <c r="AH460">
        <v>1.0526951904355499</v>
      </c>
      <c r="AI460">
        <v>11.182879744474361</v>
      </c>
      <c r="AJ460">
        <v>0.81569766236460395</v>
      </c>
      <c r="AK460">
        <v>11.477422824505499</v>
      </c>
      <c r="AL460">
        <v>1.00487832061756</v>
      </c>
      <c r="AM460">
        <v>396.32135451695598</v>
      </c>
      <c r="AN460">
        <v>8.1580620450921995</v>
      </c>
      <c r="AO460">
        <v>2.5914836508962802</v>
      </c>
      <c r="AP460">
        <v>4.3520000351435701</v>
      </c>
      <c r="AR460">
        <v>147.40073100409501</v>
      </c>
      <c r="AS460">
        <v>0.80737006042840898</v>
      </c>
      <c r="AT460">
        <f t="shared" si="19"/>
        <v>132.97050599128849</v>
      </c>
      <c r="AU460">
        <v>0.80737006042840898</v>
      </c>
      <c r="AV460">
        <v>1.1627811945765001</v>
      </c>
      <c r="AW460">
        <v>1.0239807941138801</v>
      </c>
      <c r="AX460">
        <v>0.41417521789587602</v>
      </c>
      <c r="AZ460">
        <v>10248.8212772769</v>
      </c>
      <c r="BA460">
        <v>8994.0076171441306</v>
      </c>
      <c r="BB460">
        <v>89117.241211944594</v>
      </c>
      <c r="BC460" s="47">
        <v>3141988.42770566</v>
      </c>
      <c r="BD460" s="1" t="s">
        <v>1083</v>
      </c>
      <c r="BH460" s="51"/>
      <c r="BI460" s="51"/>
    </row>
    <row r="461" spans="1:61" x14ac:dyDescent="0.25">
      <c r="A461">
        <v>635</v>
      </c>
      <c r="B461" t="s">
        <v>461</v>
      </c>
      <c r="C461">
        <v>30.03</v>
      </c>
      <c r="D461">
        <v>70.03</v>
      </c>
      <c r="E461">
        <v>40</v>
      </c>
      <c r="F461">
        <v>950000</v>
      </c>
      <c r="G461">
        <v>83.311571794035103</v>
      </c>
      <c r="H461">
        <v>2.0429848622056199</v>
      </c>
      <c r="I461">
        <v>15.305520552490201</v>
      </c>
      <c r="J461">
        <v>11.044899921391799</v>
      </c>
      <c r="K461">
        <v>1453.96810905395</v>
      </c>
      <c r="L461">
        <v>0.98787391135535996</v>
      </c>
      <c r="M461">
        <v>61328.221755327402</v>
      </c>
      <c r="N461">
        <v>0.90477991555244697</v>
      </c>
      <c r="O461">
        <v>73698.832784435595</v>
      </c>
      <c r="P461">
        <v>0.967743992866267</v>
      </c>
      <c r="Q461">
        <v>179548.63514920601</v>
      </c>
      <c r="R461">
        <v>0.39862050258955001</v>
      </c>
      <c r="S461">
        <v>86780.897121317495</v>
      </c>
      <c r="T461">
        <v>0.89765755271296799</v>
      </c>
      <c r="U461">
        <v>1379.8512796366499</v>
      </c>
      <c r="V461">
        <v>12.218982038151999</v>
      </c>
      <c r="W461">
        <v>29491.799783546601</v>
      </c>
      <c r="X461">
        <v>1.36686912487809</v>
      </c>
      <c r="Y461">
        <v>1311.95351851497</v>
      </c>
      <c r="Z461">
        <v>0.93775746833999996</v>
      </c>
      <c r="AA461">
        <v>127797.95106253</v>
      </c>
      <c r="AB461">
        <v>1.0971930358308</v>
      </c>
      <c r="AC461">
        <v>639.21765884024796</v>
      </c>
      <c r="AD461">
        <v>0.56724952479755197</v>
      </c>
      <c r="AE461">
        <v>1.2648879028317903</v>
      </c>
      <c r="AF461">
        <v>1.0524137432291201</v>
      </c>
      <c r="AG461">
        <v>1.1107593838408676</v>
      </c>
      <c r="AH461">
        <v>1.17668771900063</v>
      </c>
      <c r="AI461">
        <v>10.620178229934048</v>
      </c>
      <c r="AJ461">
        <v>0.82840169837812105</v>
      </c>
      <c r="AK461">
        <v>11.126781807561301</v>
      </c>
      <c r="AL461">
        <v>1.3111957909655301</v>
      </c>
      <c r="AM461">
        <v>212.71509447176601</v>
      </c>
      <c r="AN461">
        <v>11.122180860124301</v>
      </c>
      <c r="AO461">
        <v>2.5971730351194799</v>
      </c>
      <c r="AP461">
        <v>4.0224478681965303</v>
      </c>
      <c r="AR461">
        <v>159.78459948985599</v>
      </c>
      <c r="AS461">
        <v>0.82129509754571695</v>
      </c>
      <c r="AT461">
        <f t="shared" si="19"/>
        <v>144.14201950729313</v>
      </c>
      <c r="AU461">
        <v>0.82129509754571695</v>
      </c>
      <c r="AV461">
        <v>1.1381177286561699</v>
      </c>
      <c r="AW461">
        <v>1.09858824441935</v>
      </c>
      <c r="AX461">
        <v>0.61699075964593897</v>
      </c>
      <c r="AZ461">
        <v>9630.0675759818096</v>
      </c>
      <c r="BA461">
        <v>8627.4525828305705</v>
      </c>
      <c r="BB461">
        <v>83579.914725036098</v>
      </c>
      <c r="BC461" s="47">
        <v>3280314.1486783102</v>
      </c>
      <c r="BD461" s="1" t="s">
        <v>1083</v>
      </c>
      <c r="BH461" s="51"/>
      <c r="BI461" s="51"/>
    </row>
    <row r="462" spans="1:61" x14ac:dyDescent="0.25">
      <c r="A462">
        <v>636</v>
      </c>
      <c r="B462" t="s">
        <v>462</v>
      </c>
      <c r="C462">
        <v>30.027000000000001</v>
      </c>
      <c r="D462">
        <v>70.027000000000001</v>
      </c>
      <c r="E462">
        <v>40</v>
      </c>
      <c r="F462">
        <v>950000</v>
      </c>
      <c r="G462">
        <v>88.576156655129196</v>
      </c>
      <c r="H462">
        <v>1.63532344202616</v>
      </c>
      <c r="I462">
        <v>16.7407066623574</v>
      </c>
      <c r="J462">
        <v>10.801694131293701</v>
      </c>
      <c r="K462">
        <v>1317.4064657958299</v>
      </c>
      <c r="L462">
        <v>0.57926620316924005</v>
      </c>
      <c r="M462">
        <v>60767.910500994403</v>
      </c>
      <c r="N462">
        <v>0.72199199546472304</v>
      </c>
      <c r="O462">
        <v>74250.089292955599</v>
      </c>
      <c r="P462">
        <v>0.618866071312271</v>
      </c>
      <c r="Q462">
        <v>179159.19871590301</v>
      </c>
      <c r="R462">
        <v>0.39862050258955001</v>
      </c>
      <c r="S462">
        <v>86686.078873377497</v>
      </c>
      <c r="T462">
        <v>0.52890342756746</v>
      </c>
      <c r="U462">
        <v>1282.9987582174399</v>
      </c>
      <c r="V462">
        <v>12.959090285372399</v>
      </c>
      <c r="W462">
        <v>27665.868887193701</v>
      </c>
      <c r="X462">
        <v>1.5592956715044699</v>
      </c>
      <c r="Y462">
        <v>1383.63696873293</v>
      </c>
      <c r="Z462">
        <v>0.867096409727804</v>
      </c>
      <c r="AA462">
        <v>131015.407069105</v>
      </c>
      <c r="AB462">
        <v>0.974731217895771</v>
      </c>
      <c r="AC462">
        <v>605.32204930968703</v>
      </c>
      <c r="AD462">
        <v>0.39906673652718999</v>
      </c>
      <c r="AE462">
        <v>1.2763174650299405</v>
      </c>
      <c r="AF462">
        <v>1.59665134582691</v>
      </c>
      <c r="AG462">
        <v>1.1172094398247749</v>
      </c>
      <c r="AH462">
        <v>1.4393380592987199</v>
      </c>
      <c r="AI462">
        <v>10.862096746605349</v>
      </c>
      <c r="AJ462">
        <v>1.42054553707585</v>
      </c>
      <c r="AK462">
        <v>6.8661717147191901</v>
      </c>
      <c r="AL462">
        <v>1.2896387859826</v>
      </c>
      <c r="AM462">
        <v>207.61869983615099</v>
      </c>
      <c r="AN462">
        <v>11.5079619303787</v>
      </c>
      <c r="AO462">
        <v>2.8262121630510202</v>
      </c>
      <c r="AP462">
        <v>3.9296944042651201</v>
      </c>
      <c r="AR462">
        <v>150.44509509597901</v>
      </c>
      <c r="AS462">
        <v>1.0282647988777101</v>
      </c>
      <c r="AT462">
        <f t="shared" si="19"/>
        <v>135.71683317000702</v>
      </c>
      <c r="AU462">
        <v>1.0282647988777101</v>
      </c>
      <c r="AV462">
        <v>1.1418326249998001</v>
      </c>
      <c r="AW462">
        <v>1.11336145051089</v>
      </c>
      <c r="AX462">
        <v>0.20113378018246</v>
      </c>
      <c r="AZ462">
        <v>9289.5553023533594</v>
      </c>
      <c r="BA462">
        <v>8295.6599016408109</v>
      </c>
      <c r="BB462">
        <v>81719.614748235806</v>
      </c>
      <c r="BC462" s="47">
        <v>2969689.4709124598</v>
      </c>
      <c r="BD462" s="1" t="s">
        <v>1083</v>
      </c>
      <c r="BH462" s="51"/>
      <c r="BI462" s="51"/>
    </row>
    <row r="463" spans="1:61" x14ac:dyDescent="0.25">
      <c r="A463">
        <v>724</v>
      </c>
      <c r="B463" t="s">
        <v>463</v>
      </c>
      <c r="C463">
        <v>30.027999999999999</v>
      </c>
      <c r="D463">
        <v>70.028000000000006</v>
      </c>
      <c r="E463">
        <v>40</v>
      </c>
      <c r="F463">
        <v>950000</v>
      </c>
      <c r="G463">
        <v>89.649007120787601</v>
      </c>
      <c r="H463">
        <v>1.67869061944252</v>
      </c>
      <c r="I463">
        <v>15.2971656579934</v>
      </c>
      <c r="J463">
        <v>11.3371637413571</v>
      </c>
      <c r="K463">
        <v>1161.5024236563099</v>
      </c>
      <c r="L463">
        <v>0.508955732551852</v>
      </c>
      <c r="M463">
        <v>54823.150793173103</v>
      </c>
      <c r="N463">
        <v>0.686781793302774</v>
      </c>
      <c r="O463">
        <v>71559.195220670197</v>
      </c>
      <c r="P463">
        <v>0.66119997732636604</v>
      </c>
      <c r="Q463">
        <v>177570.611137156</v>
      </c>
      <c r="R463">
        <v>0.39862050258955001</v>
      </c>
      <c r="S463">
        <v>85068.662457565195</v>
      </c>
      <c r="T463">
        <v>0.55399750440940398</v>
      </c>
      <c r="U463">
        <v>1157.10567255767</v>
      </c>
      <c r="V463">
        <v>13.714937643084699</v>
      </c>
      <c r="W463">
        <v>31757.624190942199</v>
      </c>
      <c r="X463">
        <v>1.0351863873385501</v>
      </c>
      <c r="Y463">
        <v>1462.98733344327</v>
      </c>
      <c r="Z463">
        <v>0.70036298602616098</v>
      </c>
      <c r="AA463">
        <v>141708.96911420001</v>
      </c>
      <c r="AB463">
        <v>1.0104499481035201</v>
      </c>
      <c r="AC463">
        <v>630.77006798075195</v>
      </c>
      <c r="AD463">
        <v>0.39906673652718999</v>
      </c>
      <c r="AE463">
        <v>1.0114530321281443</v>
      </c>
      <c r="AF463">
        <v>0.94556338821309105</v>
      </c>
      <c r="AG463">
        <v>0.94397544705347769</v>
      </c>
      <c r="AH463">
        <v>1.0395380282092099</v>
      </c>
      <c r="AI463">
        <v>8.5716941924124921</v>
      </c>
      <c r="AJ463">
        <v>0.60941193048924003</v>
      </c>
      <c r="AK463">
        <v>9.0796293799863808</v>
      </c>
      <c r="AL463">
        <v>1.16440791960407</v>
      </c>
      <c r="AM463">
        <v>175.65202961879399</v>
      </c>
      <c r="AN463">
        <v>12.563464604344199</v>
      </c>
      <c r="AO463">
        <v>2.7798715735971999</v>
      </c>
      <c r="AP463">
        <v>4.8445971308790101</v>
      </c>
      <c r="AR463">
        <v>185.222348182633</v>
      </c>
      <c r="AS463">
        <v>0.90118193683730996</v>
      </c>
      <c r="AT463">
        <f t="shared" si="19"/>
        <v>167.08946550648446</v>
      </c>
      <c r="AU463">
        <v>0.90118193683730996</v>
      </c>
      <c r="AV463">
        <v>1.0724184781528801</v>
      </c>
      <c r="AW463">
        <v>1.1838079532721999</v>
      </c>
      <c r="AX463">
        <v>0.60354373914478798</v>
      </c>
      <c r="AZ463">
        <v>7281.1727489216</v>
      </c>
      <c r="BA463">
        <v>6930.8183993283501</v>
      </c>
      <c r="BB463">
        <v>63761.604351316098</v>
      </c>
      <c r="BC463" s="47">
        <v>3058143.9247671999</v>
      </c>
      <c r="BD463" s="1" t="s">
        <v>1083</v>
      </c>
      <c r="BH463" s="51"/>
      <c r="BI463" s="51"/>
    </row>
    <row r="464" spans="1:61" x14ac:dyDescent="0.25">
      <c r="A464">
        <v>725</v>
      </c>
      <c r="B464" t="s">
        <v>464</v>
      </c>
      <c r="C464">
        <v>30.027000000000001</v>
      </c>
      <c r="D464">
        <v>70.027000000000001</v>
      </c>
      <c r="E464">
        <v>40</v>
      </c>
      <c r="F464">
        <v>950000</v>
      </c>
      <c r="G464">
        <v>87.240003702790503</v>
      </c>
      <c r="H464">
        <v>1.8622019980483999</v>
      </c>
      <c r="I464">
        <v>16.039621712839999</v>
      </c>
      <c r="J464">
        <v>10.958121727725599</v>
      </c>
      <c r="K464">
        <v>1213.7424575293901</v>
      </c>
      <c r="L464">
        <v>0.65562383896903098</v>
      </c>
      <c r="M464">
        <v>54870.973797166</v>
      </c>
      <c r="N464">
        <v>0.80602658128725102</v>
      </c>
      <c r="O464">
        <v>71492.268873018096</v>
      </c>
      <c r="P464">
        <v>0.84906636766880095</v>
      </c>
      <c r="Q464">
        <v>177784.095613162</v>
      </c>
      <c r="R464">
        <v>0.39862050258955001</v>
      </c>
      <c r="S464">
        <v>84713.483927839901</v>
      </c>
      <c r="T464">
        <v>0.59930042522607896</v>
      </c>
      <c r="U464">
        <v>1287.5548019412499</v>
      </c>
      <c r="V464">
        <v>12.8676305593475</v>
      </c>
      <c r="W464">
        <v>31862.313466788299</v>
      </c>
      <c r="X464">
        <v>1.0674360741008999</v>
      </c>
      <c r="Y464">
        <v>1454.0926034161901</v>
      </c>
      <c r="Z464">
        <v>0.80726688155355797</v>
      </c>
      <c r="AA464">
        <v>141432.838097222</v>
      </c>
      <c r="AB464">
        <v>1.06510155709242</v>
      </c>
      <c r="AC464">
        <v>610.17755822564197</v>
      </c>
      <c r="AD464">
        <v>0.43865094448015002</v>
      </c>
      <c r="AE464">
        <v>1.1807977266543812</v>
      </c>
      <c r="AF464">
        <v>1.1806529049866601</v>
      </c>
      <c r="AG464">
        <v>1.0482267730650334</v>
      </c>
      <c r="AH464">
        <v>0.98064146475131098</v>
      </c>
      <c r="AI464">
        <v>9.95861550763059</v>
      </c>
      <c r="AJ464">
        <v>0.74107877406016998</v>
      </c>
      <c r="AK464">
        <v>10.224166441629601</v>
      </c>
      <c r="AL464">
        <v>1.2308917665130701</v>
      </c>
      <c r="AM464">
        <v>157.30066949902599</v>
      </c>
      <c r="AN464">
        <v>13.1320148113283</v>
      </c>
      <c r="AO464">
        <v>2.7807192697389702</v>
      </c>
      <c r="AP464">
        <v>4.0600245687886902</v>
      </c>
      <c r="AR464">
        <v>161.25798399307001</v>
      </c>
      <c r="AS464">
        <v>0.85406122046709498</v>
      </c>
      <c r="AT464">
        <f t="shared" ref="AT464:AT530" si="20">AR464*((EXP(1859.3*0.000013972)-1)/(EXP(2058.2*0.000013972)-1))</f>
        <v>145.47116273187217</v>
      </c>
      <c r="AU464">
        <v>0.85406122046709498</v>
      </c>
      <c r="AV464">
        <v>1.1271044036760001</v>
      </c>
      <c r="AW464">
        <v>1.10077034102511</v>
      </c>
      <c r="AX464">
        <v>0.48705629969543901</v>
      </c>
      <c r="AZ464">
        <v>8679.0446538794004</v>
      </c>
      <c r="BA464">
        <v>7857.9966277337498</v>
      </c>
      <c r="BB464">
        <v>75630.669759822602</v>
      </c>
      <c r="BC464" s="47">
        <v>3020547.6021225001</v>
      </c>
      <c r="BD464" s="1" t="s">
        <v>1083</v>
      </c>
      <c r="BH464" s="51"/>
      <c r="BI464" s="51"/>
    </row>
    <row r="465" spans="1:61" x14ac:dyDescent="0.25">
      <c r="A465">
        <v>813</v>
      </c>
      <c r="B465" t="s">
        <v>465</v>
      </c>
      <c r="C465">
        <v>30.027000000000001</v>
      </c>
      <c r="D465">
        <v>70.027000000000001</v>
      </c>
      <c r="E465">
        <v>40</v>
      </c>
      <c r="F465">
        <v>950000</v>
      </c>
      <c r="G465">
        <v>55.349852511955902</v>
      </c>
      <c r="H465">
        <v>2.22946845935483</v>
      </c>
      <c r="I465">
        <v>1.4328271492790601</v>
      </c>
      <c r="J465">
        <v>37.708934590217901</v>
      </c>
      <c r="K465">
        <v>1855.0712660044601</v>
      </c>
      <c r="L465">
        <v>0.50969532663991302</v>
      </c>
      <c r="M465">
        <v>60945.753215901801</v>
      </c>
      <c r="N465">
        <v>0.69137466437233797</v>
      </c>
      <c r="O465">
        <v>71555.105261584598</v>
      </c>
      <c r="P465">
        <v>0.72430765818534204</v>
      </c>
      <c r="Q465">
        <v>179636.187426736</v>
      </c>
      <c r="R465">
        <v>0.39862050258955001</v>
      </c>
      <c r="S465">
        <v>83488.084061984104</v>
      </c>
      <c r="T465">
        <v>0.54166180576160805</v>
      </c>
      <c r="U465">
        <v>1924.48410373761</v>
      </c>
      <c r="V465">
        <v>10.860223622532899</v>
      </c>
      <c r="W465">
        <v>34723.6490536001</v>
      </c>
      <c r="X465">
        <v>0.96094590641500499</v>
      </c>
      <c r="Y465">
        <v>1157.48103369757</v>
      </c>
      <c r="Z465">
        <v>0.72568796236945099</v>
      </c>
      <c r="AA465">
        <v>126736.122072813</v>
      </c>
      <c r="AB465">
        <v>1.0221457234331599</v>
      </c>
      <c r="AC465">
        <v>569.84826483624897</v>
      </c>
      <c r="AD465">
        <v>0.39906673652718999</v>
      </c>
      <c r="AE465">
        <v>2.0297030615539193</v>
      </c>
      <c r="AF465">
        <v>0.97661975322497196</v>
      </c>
      <c r="AG465">
        <v>1.6350205670370759</v>
      </c>
      <c r="AH465">
        <v>0.92185677952701395</v>
      </c>
      <c r="AI465">
        <v>17.095712570966274</v>
      </c>
      <c r="AJ465">
        <v>0.78437787677749204</v>
      </c>
      <c r="AK465">
        <v>8.0920008196521493</v>
      </c>
      <c r="AL465">
        <v>1.40013944576366</v>
      </c>
      <c r="AM465">
        <v>367.21162877482601</v>
      </c>
      <c r="AN465">
        <v>9.0219846620027599</v>
      </c>
      <c r="AO465">
        <v>2.2255578228782902</v>
      </c>
      <c r="AP465">
        <v>4.7572509630109803</v>
      </c>
      <c r="AR465">
        <v>96.542260296704001</v>
      </c>
      <c r="AS465">
        <v>0.73101205227917898</v>
      </c>
      <c r="AT465">
        <f t="shared" si="20"/>
        <v>87.090973794687457</v>
      </c>
      <c r="AU465">
        <v>0.73101205227917898</v>
      </c>
      <c r="AV465">
        <v>1.2423254234747301</v>
      </c>
      <c r="AW465">
        <v>0.89667415797400896</v>
      </c>
      <c r="AX465">
        <v>0.36096525495823001</v>
      </c>
      <c r="AZ465">
        <v>14012.149646505</v>
      </c>
      <c r="BA465">
        <v>11512.0921510639</v>
      </c>
      <c r="BB465">
        <v>121889.23591661001</v>
      </c>
      <c r="BC465" s="47">
        <v>2646754.3016908201</v>
      </c>
      <c r="BD465" s="1" t="s">
        <v>1083</v>
      </c>
      <c r="BH465" s="51"/>
      <c r="BI465" s="51"/>
    </row>
    <row r="466" spans="1:61" x14ac:dyDescent="0.25">
      <c r="A466">
        <v>814</v>
      </c>
      <c r="B466" t="s">
        <v>466</v>
      </c>
      <c r="C466">
        <v>30.027000000000001</v>
      </c>
      <c r="D466">
        <v>70.027000000000001</v>
      </c>
      <c r="E466">
        <v>40</v>
      </c>
      <c r="F466">
        <v>950000</v>
      </c>
      <c r="G466">
        <v>54.753166452653502</v>
      </c>
      <c r="H466">
        <v>2.5646071024661801</v>
      </c>
      <c r="I466">
        <v>1.3953479033393199</v>
      </c>
      <c r="J466">
        <v>37.707032577936602</v>
      </c>
      <c r="K466">
        <v>1843.9964273793901</v>
      </c>
      <c r="L466">
        <v>0.541921700053561</v>
      </c>
      <c r="M466">
        <v>61473.8796120263</v>
      </c>
      <c r="N466">
        <v>0.67757068432906498</v>
      </c>
      <c r="O466">
        <v>71176.935966431804</v>
      </c>
      <c r="P466">
        <v>0.62431959129091796</v>
      </c>
      <c r="Q466">
        <v>179499.47741945201</v>
      </c>
      <c r="R466">
        <v>0.39862050258955001</v>
      </c>
      <c r="S466">
        <v>83180.742871800001</v>
      </c>
      <c r="T466">
        <v>0.54460544293617796</v>
      </c>
      <c r="U466">
        <v>1785.5021561603501</v>
      </c>
      <c r="V466">
        <v>11.127578478003599</v>
      </c>
      <c r="W466">
        <v>34538.1398524822</v>
      </c>
      <c r="X466">
        <v>0.96638282058341596</v>
      </c>
      <c r="Y466">
        <v>1157.5719937722799</v>
      </c>
      <c r="Z466">
        <v>0.723476186674336</v>
      </c>
      <c r="AA466">
        <v>127490.665807981</v>
      </c>
      <c r="AB466">
        <v>0.99616067326802005</v>
      </c>
      <c r="AC466">
        <v>579.55175743140001</v>
      </c>
      <c r="AD466">
        <v>0.39906673652718999</v>
      </c>
      <c r="AE466">
        <v>1.9524869810774046</v>
      </c>
      <c r="AF466">
        <v>0.81133940323101905</v>
      </c>
      <c r="AG466">
        <v>1.5813207317860294</v>
      </c>
      <c r="AH466">
        <v>0.97344118628537002</v>
      </c>
      <c r="AI466">
        <v>16.484521969866268</v>
      </c>
      <c r="AJ466">
        <v>0.62653932796362799</v>
      </c>
      <c r="AK466">
        <v>9.5638595427100093</v>
      </c>
      <c r="AL466">
        <v>1.3142932135235701</v>
      </c>
      <c r="AM466">
        <v>402.74527490431598</v>
      </c>
      <c r="AN466">
        <v>8.4266342454718295</v>
      </c>
      <c r="AO466">
        <v>2.1927640956225001</v>
      </c>
      <c r="AP466">
        <v>4.5147384902723502</v>
      </c>
      <c r="AR466">
        <v>101.51739573835999</v>
      </c>
      <c r="AS466">
        <v>0.733048559583797</v>
      </c>
      <c r="AT466">
        <f t="shared" si="20"/>
        <v>91.579053823502321</v>
      </c>
      <c r="AU466">
        <v>0.733048559583797</v>
      </c>
      <c r="AV466">
        <v>1.2355380868250201</v>
      </c>
      <c r="AW466">
        <v>0.90079329602068103</v>
      </c>
      <c r="AX466">
        <v>0.51548379784415899</v>
      </c>
      <c r="AZ466">
        <v>13836.627004776299</v>
      </c>
      <c r="BA466">
        <v>11428.840972255701</v>
      </c>
      <c r="BB466">
        <v>120698.747962913</v>
      </c>
      <c r="BC466" s="47">
        <v>2763293.39918323</v>
      </c>
      <c r="BD466" s="1" t="s">
        <v>1083</v>
      </c>
      <c r="BH466" s="51"/>
      <c r="BI466" s="51"/>
    </row>
    <row r="467" spans="1:61" x14ac:dyDescent="0.25">
      <c r="A467">
        <v>902</v>
      </c>
      <c r="B467" t="s">
        <v>467</v>
      </c>
      <c r="C467">
        <v>30.027000000000001</v>
      </c>
      <c r="D467">
        <v>70.027000000000001</v>
      </c>
      <c r="E467">
        <v>40</v>
      </c>
      <c r="F467">
        <v>950000</v>
      </c>
      <c r="G467">
        <v>93.0675731729539</v>
      </c>
      <c r="H467">
        <v>1.73418536448706</v>
      </c>
      <c r="I467">
        <v>12.168226444318201</v>
      </c>
      <c r="J467">
        <v>13.074879203611101</v>
      </c>
      <c r="K467">
        <v>1602.68593289046</v>
      </c>
      <c r="L467">
        <v>0.56732669631871702</v>
      </c>
      <c r="M467">
        <v>55418.477959709002</v>
      </c>
      <c r="N467">
        <v>0.78403887972681796</v>
      </c>
      <c r="O467">
        <v>72403.711573263907</v>
      </c>
      <c r="P467">
        <v>0.74241713108130203</v>
      </c>
      <c r="Q467">
        <v>177911.220248978</v>
      </c>
      <c r="R467">
        <v>0.39862050258955001</v>
      </c>
      <c r="S467">
        <v>84039.749663042297</v>
      </c>
      <c r="T467">
        <v>0.58418970425585404</v>
      </c>
      <c r="U467">
        <v>2008.3894783339699</v>
      </c>
      <c r="V467">
        <v>10.750931620015599</v>
      </c>
      <c r="W467">
        <v>30978.6478372159</v>
      </c>
      <c r="X467">
        <v>1.38841312884575</v>
      </c>
      <c r="Y467">
        <v>1358.3808921457301</v>
      </c>
      <c r="Z467">
        <v>0.78401682349703405</v>
      </c>
      <c r="AA467">
        <v>139866.60339936099</v>
      </c>
      <c r="AB467">
        <v>1.0060608905427999</v>
      </c>
      <c r="AC467">
        <v>544.27845358639001</v>
      </c>
      <c r="AD467">
        <v>0.39906673652718999</v>
      </c>
      <c r="AE467">
        <v>2.2168396817053235</v>
      </c>
      <c r="AF467">
        <v>0.64867302447165698</v>
      </c>
      <c r="AG467">
        <v>1.7605583318109292</v>
      </c>
      <c r="AH467">
        <v>0.76184192306637999</v>
      </c>
      <c r="AI467">
        <v>18.693325213400623</v>
      </c>
      <c r="AJ467">
        <v>0.40428124432434698</v>
      </c>
      <c r="AK467">
        <v>7.7954540307377904</v>
      </c>
      <c r="AL467">
        <v>1.52143966582801</v>
      </c>
      <c r="AM467">
        <v>203.500849929971</v>
      </c>
      <c r="AN467">
        <v>12.063963856828</v>
      </c>
      <c r="AO467">
        <v>2.8674023475750898</v>
      </c>
      <c r="AP467">
        <v>4.15429227766999</v>
      </c>
      <c r="AR467">
        <v>86.170270188965603</v>
      </c>
      <c r="AS467">
        <v>0.71680967637789805</v>
      </c>
      <c r="AT467">
        <f t="shared" si="20"/>
        <v>77.734379947644058</v>
      </c>
      <c r="AU467">
        <v>0.71680967637789805</v>
      </c>
      <c r="AV467">
        <v>1.25780087192441</v>
      </c>
      <c r="AW467">
        <v>0.87272556567708803</v>
      </c>
      <c r="AX467">
        <v>0.54844796863199596</v>
      </c>
      <c r="AZ467">
        <v>14952.8440527243</v>
      </c>
      <c r="BA467">
        <v>12108.3436583073</v>
      </c>
      <c r="BB467">
        <v>130147.818817629</v>
      </c>
      <c r="BC467" s="47">
        <v>2467937.5217681201</v>
      </c>
      <c r="BD467" s="1" t="s">
        <v>1083</v>
      </c>
      <c r="BH467" s="51"/>
      <c r="BI467" s="51"/>
    </row>
    <row r="468" spans="1:61" x14ac:dyDescent="0.25">
      <c r="A468">
        <v>903</v>
      </c>
      <c r="B468" t="s">
        <v>468</v>
      </c>
      <c r="C468">
        <v>30.027000000000001</v>
      </c>
      <c r="D468">
        <v>70.027000000000001</v>
      </c>
      <c r="E468">
        <v>40</v>
      </c>
      <c r="F468">
        <v>950000</v>
      </c>
      <c r="G468">
        <v>85.124783731322694</v>
      </c>
      <c r="H468">
        <v>1.9656784145380799</v>
      </c>
      <c r="I468">
        <v>9.5691223001245902</v>
      </c>
      <c r="J468">
        <v>14.429539370279199</v>
      </c>
      <c r="K468">
        <v>1738.77430432798</v>
      </c>
      <c r="L468">
        <v>1.0645655566834999</v>
      </c>
      <c r="M468">
        <v>55905.551793361301</v>
      </c>
      <c r="N468">
        <v>0.94519248491293895</v>
      </c>
      <c r="O468">
        <v>71837.573357806905</v>
      </c>
      <c r="P468">
        <v>0.90571602406706198</v>
      </c>
      <c r="Q468">
        <v>178329.67215265101</v>
      </c>
      <c r="R468">
        <v>0.39862050258955001</v>
      </c>
      <c r="S468">
        <v>83932.705719418198</v>
      </c>
      <c r="T468">
        <v>0.81083179884760503</v>
      </c>
      <c r="U468">
        <v>2242.78604515899</v>
      </c>
      <c r="V468">
        <v>9.9635075155236699</v>
      </c>
      <c r="W468">
        <v>31315.7655353913</v>
      </c>
      <c r="X468">
        <v>1.2319264423269201</v>
      </c>
      <c r="Y468">
        <v>1346.38499187313</v>
      </c>
      <c r="Z468">
        <v>0.95963923826161801</v>
      </c>
      <c r="AA468">
        <v>138671.25246110401</v>
      </c>
      <c r="AB468">
        <v>1.08783877025923</v>
      </c>
      <c r="AC468">
        <v>539.78412066639896</v>
      </c>
      <c r="AD468">
        <v>0.46970024718376502</v>
      </c>
      <c r="AE468">
        <v>2.3022689412680268</v>
      </c>
      <c r="AF468">
        <v>0.80916642365337799</v>
      </c>
      <c r="AG468">
        <v>1.808109485237948</v>
      </c>
      <c r="AH468">
        <v>0.72790271734577205</v>
      </c>
      <c r="AI468">
        <v>19.453803003470121</v>
      </c>
      <c r="AJ468">
        <v>0.57622795280865102</v>
      </c>
      <c r="AK468">
        <v>6.2607782269105101</v>
      </c>
      <c r="AL468">
        <v>1.5204464996070299</v>
      </c>
      <c r="AM468">
        <v>208.97704413388701</v>
      </c>
      <c r="AN468">
        <v>11.658816636125501</v>
      </c>
      <c r="AO468">
        <v>2.8212406229986602</v>
      </c>
      <c r="AP468">
        <v>4.6427932803295802</v>
      </c>
      <c r="AR468">
        <v>83.172870599536296</v>
      </c>
      <c r="AS468">
        <v>0.69795084721225198</v>
      </c>
      <c r="AT468">
        <f t="shared" si="20"/>
        <v>75.030419544263012</v>
      </c>
      <c r="AU468">
        <v>0.69795084721225198</v>
      </c>
      <c r="AV468">
        <v>1.2716170556970701</v>
      </c>
      <c r="AW468">
        <v>0.84270494947744101</v>
      </c>
      <c r="AX468">
        <v>0.46493093262861201</v>
      </c>
      <c r="AZ468">
        <v>16196.2992140524</v>
      </c>
      <c r="BA468">
        <v>12970.362587662899</v>
      </c>
      <c r="BB468">
        <v>141353.08249182699</v>
      </c>
      <c r="BC468" s="47">
        <v>2552577.58287868</v>
      </c>
      <c r="BD468" s="1" t="s">
        <v>1083</v>
      </c>
      <c r="BH468" s="51"/>
      <c r="BI468" s="51"/>
    </row>
    <row r="469" spans="1:61" x14ac:dyDescent="0.25">
      <c r="A469">
        <v>983</v>
      </c>
      <c r="B469" t="s">
        <v>469</v>
      </c>
      <c r="C469">
        <v>30.027000000000001</v>
      </c>
      <c r="D469">
        <v>70.027000000000001</v>
      </c>
      <c r="E469">
        <v>40</v>
      </c>
      <c r="F469">
        <v>950000</v>
      </c>
      <c r="G469">
        <v>78.325164784669397</v>
      </c>
      <c r="H469">
        <v>1.7294771004995699</v>
      </c>
      <c r="I469">
        <v>1.6120452391889799</v>
      </c>
      <c r="J469">
        <v>35.589736524187401</v>
      </c>
      <c r="K469">
        <v>1611.31663461886</v>
      </c>
      <c r="L469">
        <v>0.53810639535179905</v>
      </c>
      <c r="M469">
        <v>56252.417114617703</v>
      </c>
      <c r="N469">
        <v>0.72416099397636302</v>
      </c>
      <c r="O469">
        <v>71701.252047972594</v>
      </c>
      <c r="P469">
        <v>0.68896115449668804</v>
      </c>
      <c r="Q469">
        <v>177797.137522517</v>
      </c>
      <c r="R469">
        <v>0.39862050258955001</v>
      </c>
      <c r="S469">
        <v>84271.6317093783</v>
      </c>
      <c r="T469">
        <v>0.78171286947803797</v>
      </c>
      <c r="U469">
        <v>2146.7524491721501</v>
      </c>
      <c r="V469">
        <v>10.3289582556644</v>
      </c>
      <c r="W469">
        <v>30861.153169061501</v>
      </c>
      <c r="X469">
        <v>1.3297691666825</v>
      </c>
      <c r="Y469">
        <v>1313.9230807594199</v>
      </c>
      <c r="Z469">
        <v>0.62979005232102803</v>
      </c>
      <c r="AA469">
        <v>139913.55490762301</v>
      </c>
      <c r="AB469">
        <v>1.0003878480328601</v>
      </c>
      <c r="AC469">
        <v>565.42134154838902</v>
      </c>
      <c r="AD469">
        <v>0.39906673652718999</v>
      </c>
      <c r="AE469">
        <v>1.9604538354760523</v>
      </c>
      <c r="AF469">
        <v>0.76322965095767004</v>
      </c>
      <c r="AG469">
        <v>1.5836966518701765</v>
      </c>
      <c r="AH469">
        <v>0.85456565234531101</v>
      </c>
      <c r="AI469">
        <v>16.563872250785902</v>
      </c>
      <c r="AJ469">
        <v>0.59727456859704997</v>
      </c>
      <c r="AK469">
        <v>7.6327690139244204</v>
      </c>
      <c r="AL469">
        <v>1.3319142377325</v>
      </c>
      <c r="AM469">
        <v>152.497573314139</v>
      </c>
      <c r="AN469">
        <v>13.8192852646383</v>
      </c>
      <c r="AO469">
        <v>2.5738987160490501</v>
      </c>
      <c r="AP469">
        <v>4.24442715478179</v>
      </c>
      <c r="AR469">
        <v>99.512791089652197</v>
      </c>
      <c r="AS469">
        <v>0.74336752262626404</v>
      </c>
      <c r="AT469">
        <f t="shared" si="20"/>
        <v>89.770695800883288</v>
      </c>
      <c r="AU469">
        <v>0.74336752262626404</v>
      </c>
      <c r="AV469">
        <v>1.23768922970744</v>
      </c>
      <c r="AW469">
        <v>0.91545227004377805</v>
      </c>
      <c r="AX469">
        <v>0.65473611168393497</v>
      </c>
      <c r="AZ469">
        <v>13398.309603248499</v>
      </c>
      <c r="BA469">
        <v>11035.4461904739</v>
      </c>
      <c r="BB469">
        <v>116819.081840917</v>
      </c>
      <c r="BC469" s="47">
        <v>2595334.23053806</v>
      </c>
      <c r="BD469" s="1" t="s">
        <v>1083</v>
      </c>
      <c r="BH469" s="51"/>
      <c r="BI469" s="51"/>
    </row>
    <row r="470" spans="1:61" x14ac:dyDescent="0.25">
      <c r="A470">
        <v>984</v>
      </c>
      <c r="B470" t="s">
        <v>470</v>
      </c>
      <c r="C470">
        <v>30.027999999999999</v>
      </c>
      <c r="D470">
        <v>70.028000000000006</v>
      </c>
      <c r="E470">
        <v>40</v>
      </c>
      <c r="F470">
        <v>950000</v>
      </c>
      <c r="G470">
        <v>89.189904543100894</v>
      </c>
      <c r="H470">
        <v>1.9044483573620401</v>
      </c>
      <c r="I470">
        <v>4.2167984827107903</v>
      </c>
      <c r="J470">
        <v>22.148154549438001</v>
      </c>
      <c r="K470">
        <v>1628.68084218576</v>
      </c>
      <c r="L470">
        <v>0.48766092479395501</v>
      </c>
      <c r="M470">
        <v>58855.0686143602</v>
      </c>
      <c r="N470">
        <v>0.72073993843880702</v>
      </c>
      <c r="O470">
        <v>71170.272829531503</v>
      </c>
      <c r="P470">
        <v>0.80224505955554604</v>
      </c>
      <c r="Q470">
        <v>179024.32349151501</v>
      </c>
      <c r="R470">
        <v>0.39862050258955001</v>
      </c>
      <c r="S470">
        <v>84066.794802646793</v>
      </c>
      <c r="T470">
        <v>0.58700137227481997</v>
      </c>
      <c r="U470">
        <v>1834.26044081856</v>
      </c>
      <c r="V470">
        <v>11.242702565717501</v>
      </c>
      <c r="W470">
        <v>34280.280022997998</v>
      </c>
      <c r="X470">
        <v>0.97870511525395698</v>
      </c>
      <c r="Y470">
        <v>1225.5077373061199</v>
      </c>
      <c r="Z470">
        <v>0.85485209443200805</v>
      </c>
      <c r="AA470">
        <v>131296.98679452899</v>
      </c>
      <c r="AB470">
        <v>0.98570840927824499</v>
      </c>
      <c r="AC470">
        <v>587.49723169382003</v>
      </c>
      <c r="AD470">
        <v>0.39906673652718999</v>
      </c>
      <c r="AE470">
        <v>1.8638610134744495</v>
      </c>
      <c r="AF470">
        <v>0.88096411570329403</v>
      </c>
      <c r="AG470">
        <v>1.5316237385933476</v>
      </c>
      <c r="AH470">
        <v>0.92909211491447197</v>
      </c>
      <c r="AI470">
        <v>15.702483904178777</v>
      </c>
      <c r="AJ470">
        <v>0.60541637764825795</v>
      </c>
      <c r="AK470">
        <v>8.26171437696315</v>
      </c>
      <c r="AL470">
        <v>1.36098111215964</v>
      </c>
      <c r="AM470">
        <v>297.44507541127399</v>
      </c>
      <c r="AN470">
        <v>10.0060719556049</v>
      </c>
      <c r="AO470">
        <v>2.5226483558803401</v>
      </c>
      <c r="AP470">
        <v>4.3140726825063398</v>
      </c>
      <c r="AR470">
        <v>106.91120985436</v>
      </c>
      <c r="AS470">
        <v>0.75708791443470802</v>
      </c>
      <c r="AT470">
        <f t="shared" si="20"/>
        <v>96.444824755178018</v>
      </c>
      <c r="AU470">
        <v>0.75708791443470802</v>
      </c>
      <c r="AV470">
        <v>1.2167141628129901</v>
      </c>
      <c r="AW470">
        <v>0.95522216613233701</v>
      </c>
      <c r="AX470">
        <v>0.62400877859686998</v>
      </c>
      <c r="AZ470">
        <v>12579.776683071501</v>
      </c>
      <c r="BA470">
        <v>10539.7230323934</v>
      </c>
      <c r="BB470">
        <v>109352.514377937</v>
      </c>
      <c r="BC470" s="47">
        <v>2663136.1363404701</v>
      </c>
      <c r="BD470" s="1" t="s">
        <v>1083</v>
      </c>
      <c r="BH470" s="51"/>
      <c r="BI470" s="51"/>
    </row>
    <row r="471" spans="1:61" x14ac:dyDescent="0.25">
      <c r="BD471" s="1"/>
      <c r="BH471" s="51"/>
      <c r="BI471" s="51"/>
    </row>
    <row r="472" spans="1:61" x14ac:dyDescent="0.25">
      <c r="A472">
        <v>534</v>
      </c>
      <c r="B472" t="s">
        <v>1027</v>
      </c>
      <c r="C472">
        <v>29.689</v>
      </c>
      <c r="D472">
        <v>69.688999999999993</v>
      </c>
      <c r="E472">
        <v>40</v>
      </c>
      <c r="F472">
        <v>972962.543526466</v>
      </c>
      <c r="G472">
        <v>465.376304883123</v>
      </c>
      <c r="H472">
        <v>0.86184843550424495</v>
      </c>
      <c r="I472">
        <v>354.16414933579102</v>
      </c>
      <c r="J472">
        <v>2.0261773276794801</v>
      </c>
      <c r="K472">
        <v>98586.025065049107</v>
      </c>
      <c r="L472">
        <v>0.494780511387788</v>
      </c>
      <c r="M472">
        <v>463.74866729301402</v>
      </c>
      <c r="N472">
        <v>0.80666448159652704</v>
      </c>
      <c r="O472">
        <v>10224.8923860752</v>
      </c>
      <c r="P472">
        <v>0.60671866643278505</v>
      </c>
      <c r="Q472">
        <v>325802.13966044399</v>
      </c>
      <c r="R472">
        <v>0.39862050258955001</v>
      </c>
      <c r="S472">
        <v>463.19443863904399</v>
      </c>
      <c r="T472">
        <v>1.3531722276698801</v>
      </c>
      <c r="U472">
        <v>82708.801189065794</v>
      </c>
      <c r="V472">
        <v>1.7722970464432899</v>
      </c>
      <c r="W472">
        <v>456.52716153493998</v>
      </c>
      <c r="X472">
        <v>2.3258609396413998</v>
      </c>
      <c r="Y472">
        <v>440.55537469581799</v>
      </c>
      <c r="Z472">
        <v>0.60128737418064204</v>
      </c>
      <c r="AA472">
        <v>464.10499483153399</v>
      </c>
      <c r="AB472">
        <v>3.2147919306738801</v>
      </c>
      <c r="AC472">
        <v>421.358232018423</v>
      </c>
      <c r="AD472">
        <v>0.39906673652718999</v>
      </c>
      <c r="AE472">
        <v>50.513864624993374</v>
      </c>
      <c r="AF472">
        <v>0.41319086877055899</v>
      </c>
      <c r="AG472">
        <v>35.850395710905616</v>
      </c>
      <c r="AH472">
        <v>0.44294064727025101</v>
      </c>
      <c r="AI472">
        <v>421.43275622462266</v>
      </c>
      <c r="AJ472">
        <v>0.43043878224919702</v>
      </c>
      <c r="AK472">
        <v>360.56257284265399</v>
      </c>
      <c r="AL472">
        <v>0.50122024762217099</v>
      </c>
      <c r="AM472">
        <v>451.00639576339802</v>
      </c>
      <c r="AN472">
        <v>6.7165497556018696</v>
      </c>
      <c r="AO472">
        <v>419.539441662603</v>
      </c>
      <c r="AP472">
        <v>0.99816058822895704</v>
      </c>
      <c r="AR472">
        <v>3.2826914740535802</v>
      </c>
      <c r="AS472">
        <v>0.43666688230468598</v>
      </c>
      <c r="AT472">
        <f t="shared" si="20"/>
        <v>2.9613228058283281</v>
      </c>
      <c r="AU472">
        <v>0.43666688230468598</v>
      </c>
      <c r="AV472">
        <v>1.40956621447541</v>
      </c>
      <c r="AW472">
        <v>0.43666688230468598</v>
      </c>
      <c r="AX472">
        <v>0.51441748373670704</v>
      </c>
      <c r="AZ472">
        <v>532623.36595861497</v>
      </c>
      <c r="BA472">
        <v>385544.25107744703</v>
      </c>
      <c r="BB472">
        <v>4595908.8363422602</v>
      </c>
      <c r="BC472" s="47">
        <v>2998958.4870707602</v>
      </c>
      <c r="BD472" s="1" t="s">
        <v>1083</v>
      </c>
      <c r="BH472" s="51"/>
      <c r="BI472" s="51"/>
    </row>
    <row r="473" spans="1:61" x14ac:dyDescent="0.25">
      <c r="A473">
        <v>801</v>
      </c>
      <c r="B473" t="s">
        <v>1021</v>
      </c>
      <c r="C473">
        <v>29.689</v>
      </c>
      <c r="D473">
        <v>69.688999999999993</v>
      </c>
      <c r="E473">
        <v>40</v>
      </c>
      <c r="F473">
        <v>972879.34815906198</v>
      </c>
      <c r="G473">
        <v>465.75549446590497</v>
      </c>
      <c r="H473">
        <v>0.89016125843989602</v>
      </c>
      <c r="I473">
        <v>351.61351850666398</v>
      </c>
      <c r="J473">
        <v>2.1411651689703302</v>
      </c>
      <c r="K473">
        <v>99631.386291376606</v>
      </c>
      <c r="L473">
        <v>0.66320168064548701</v>
      </c>
      <c r="M473">
        <v>466.293277838817</v>
      </c>
      <c r="N473">
        <v>0.92439851517723204</v>
      </c>
      <c r="O473">
        <v>10306.336292868</v>
      </c>
      <c r="P473">
        <v>0.55705553912656502</v>
      </c>
      <c r="Q473">
        <v>325802.13966044399</v>
      </c>
      <c r="R473">
        <v>0.39862050258955001</v>
      </c>
      <c r="S473">
        <v>465.73875749976003</v>
      </c>
      <c r="T473">
        <v>0.67947962404376705</v>
      </c>
      <c r="U473">
        <v>82216.979036313598</v>
      </c>
      <c r="V473">
        <v>1.56168551255309</v>
      </c>
      <c r="W473">
        <v>450.41593462298601</v>
      </c>
      <c r="X473">
        <v>2.2442266733021299</v>
      </c>
      <c r="Y473">
        <v>444.12871059517403</v>
      </c>
      <c r="Z473">
        <v>0.65121655167929904</v>
      </c>
      <c r="AA473">
        <v>459.77816220197701</v>
      </c>
      <c r="AB473">
        <v>3.87672336206428</v>
      </c>
      <c r="AC473">
        <v>426.50074055870698</v>
      </c>
      <c r="AD473">
        <v>0.39906673652718999</v>
      </c>
      <c r="AE473">
        <v>50.534670174785838</v>
      </c>
      <c r="AF473">
        <v>0.41303665088514002</v>
      </c>
      <c r="AG473">
        <v>35.957125350331971</v>
      </c>
      <c r="AH473">
        <v>0.41422998072584299</v>
      </c>
      <c r="AI473">
        <v>426.74559518384126</v>
      </c>
      <c r="AJ473">
        <v>0.45207478696567399</v>
      </c>
      <c r="AK473">
        <v>367.32115315023799</v>
      </c>
      <c r="AL473">
        <v>0.54397627067622101</v>
      </c>
      <c r="AM473">
        <v>456.93177814753</v>
      </c>
      <c r="AN473">
        <v>7.4568610571021097</v>
      </c>
      <c r="AO473">
        <v>424.191475772145</v>
      </c>
      <c r="AP473">
        <v>1.1423945761477201</v>
      </c>
      <c r="AR473">
        <v>3.2833066781644602</v>
      </c>
      <c r="AS473">
        <v>0.43666688230468598</v>
      </c>
      <c r="AT473">
        <f t="shared" si="20"/>
        <v>2.9618777827362064</v>
      </c>
      <c r="AU473">
        <v>0.43666688230468598</v>
      </c>
      <c r="AV473">
        <v>1.40709622776879</v>
      </c>
      <c r="AW473">
        <v>0.43666688230468598</v>
      </c>
      <c r="AX473">
        <v>0.38406728007245</v>
      </c>
      <c r="AZ473">
        <v>485982.706235922</v>
      </c>
      <c r="BA473">
        <v>352529.29992812203</v>
      </c>
      <c r="BB473">
        <v>4237922.2989344802</v>
      </c>
      <c r="BC473" s="47">
        <v>2760889.5559624899</v>
      </c>
      <c r="BD473" s="1" t="s">
        <v>1083</v>
      </c>
      <c r="BH473" s="51"/>
      <c r="BI473" s="51"/>
    </row>
    <row r="474" spans="1:61" x14ac:dyDescent="0.25">
      <c r="A474">
        <v>90</v>
      </c>
      <c r="B474" t="s">
        <v>1037</v>
      </c>
      <c r="C474">
        <v>29.69</v>
      </c>
      <c r="D474">
        <v>69.69</v>
      </c>
      <c r="E474">
        <v>40</v>
      </c>
      <c r="F474">
        <v>972951.48973801301</v>
      </c>
      <c r="G474">
        <v>470.28187424113997</v>
      </c>
      <c r="H474">
        <v>0.85464462868695401</v>
      </c>
      <c r="I474">
        <v>349.30371233226799</v>
      </c>
      <c r="J474">
        <v>2.2399910733402502</v>
      </c>
      <c r="K474">
        <v>100334.55216327999</v>
      </c>
      <c r="L474">
        <v>0.47796797731087598</v>
      </c>
      <c r="M474">
        <v>468.41126451525099</v>
      </c>
      <c r="N474">
        <v>0.73332318060828805</v>
      </c>
      <c r="O474">
        <v>10417.344807023301</v>
      </c>
      <c r="P474">
        <v>0.56567723739143205</v>
      </c>
      <c r="Q474">
        <v>325802.13966044399</v>
      </c>
      <c r="R474">
        <v>0.39862050258955001</v>
      </c>
      <c r="S474">
        <v>468.53066890556499</v>
      </c>
      <c r="T474">
        <v>0.61372603862743402</v>
      </c>
      <c r="U474">
        <v>81072.088336240195</v>
      </c>
      <c r="V474">
        <v>1.7909725738689199</v>
      </c>
      <c r="W474">
        <v>451.07474344274902</v>
      </c>
      <c r="X474">
        <v>2.0604457066830202</v>
      </c>
      <c r="Y474">
        <v>448.02935811686501</v>
      </c>
      <c r="Z474">
        <v>0.60551226481902998</v>
      </c>
      <c r="AA474">
        <v>460.66474619126302</v>
      </c>
      <c r="AB474">
        <v>3.5530959079878501</v>
      </c>
      <c r="AC474">
        <v>432.37735868277099</v>
      </c>
      <c r="AD474">
        <v>0.39906673652718999</v>
      </c>
      <c r="AE474">
        <v>51.430068976830206</v>
      </c>
      <c r="AF474">
        <v>0.45753794146216198</v>
      </c>
      <c r="AG474">
        <v>36.516002030463213</v>
      </c>
      <c r="AH474">
        <v>0.43766012292897899</v>
      </c>
      <c r="AI474">
        <v>432.15069621012054</v>
      </c>
      <c r="AJ474">
        <v>0.464063827330153</v>
      </c>
      <c r="AK474">
        <v>374.19701017529599</v>
      </c>
      <c r="AL474">
        <v>0.41835451670304202</v>
      </c>
      <c r="AM474">
        <v>469.072706854871</v>
      </c>
      <c r="AN474">
        <v>7.20579352249979</v>
      </c>
      <c r="AO474">
        <v>439.33174351436401</v>
      </c>
      <c r="AP474">
        <v>0.98792271274844201</v>
      </c>
      <c r="AR474">
        <v>3.2845207835574199</v>
      </c>
      <c r="AS474">
        <v>0.43666688230468598</v>
      </c>
      <c r="AT474">
        <f t="shared" si="20"/>
        <v>2.9629730297361965</v>
      </c>
      <c r="AU474">
        <v>0.43666688230468598</v>
      </c>
      <c r="AV474">
        <v>1.4092761407987899</v>
      </c>
      <c r="AW474">
        <v>0.43666688230468598</v>
      </c>
      <c r="AX474">
        <v>0.50347354658007704</v>
      </c>
      <c r="AZ474">
        <v>560335.68256836804</v>
      </c>
      <c r="BA474">
        <v>406069.73002522398</v>
      </c>
      <c r="BB474">
        <v>4880271.6934056599</v>
      </c>
      <c r="BC474" s="47">
        <v>3194842.7812639899</v>
      </c>
      <c r="BD474" s="1" t="s">
        <v>1083</v>
      </c>
      <c r="BH474" s="51"/>
      <c r="BI474" s="51"/>
    </row>
    <row r="475" spans="1:61" x14ac:dyDescent="0.25">
      <c r="A475">
        <v>995</v>
      </c>
      <c r="B475" t="s">
        <v>1092</v>
      </c>
      <c r="C475">
        <v>29.69</v>
      </c>
      <c r="D475">
        <v>69.69</v>
      </c>
      <c r="E475">
        <v>40</v>
      </c>
      <c r="F475">
        <v>972480.01048559498</v>
      </c>
      <c r="G475">
        <v>465.61547685503899</v>
      </c>
      <c r="H475">
        <v>0.91937160722219402</v>
      </c>
      <c r="I475">
        <v>354.33607400577699</v>
      </c>
      <c r="J475">
        <v>2.5497328869478699</v>
      </c>
      <c r="K475">
        <v>98345.372558981006</v>
      </c>
      <c r="L475">
        <v>0.66149744047064896</v>
      </c>
      <c r="M475">
        <v>460.61761355681699</v>
      </c>
      <c r="N475">
        <v>0.89361113123816904</v>
      </c>
      <c r="O475">
        <v>10244.275021363699</v>
      </c>
      <c r="P475">
        <v>0.64844596954449096</v>
      </c>
      <c r="Q475">
        <v>325802.13966044399</v>
      </c>
      <c r="R475">
        <v>0.39862050258955001</v>
      </c>
      <c r="S475">
        <v>459.17414064112398</v>
      </c>
      <c r="T475">
        <v>0.72620353730597298</v>
      </c>
      <c r="U475">
        <v>82459.288544639698</v>
      </c>
      <c r="V475">
        <v>1.61569305108624</v>
      </c>
      <c r="W475">
        <v>466.59128939474601</v>
      </c>
      <c r="X475">
        <v>2.1383872834618698</v>
      </c>
      <c r="Y475">
        <v>440.88261422459902</v>
      </c>
      <c r="Z475">
        <v>0.68947166804554705</v>
      </c>
      <c r="AA475">
        <v>480.29470948465502</v>
      </c>
      <c r="AB475">
        <v>3.3185561740624498</v>
      </c>
      <c r="AC475">
        <v>424.38316088340099</v>
      </c>
      <c r="AD475">
        <v>0.40972621429008099</v>
      </c>
      <c r="AE475">
        <v>50.847883884613964</v>
      </c>
      <c r="AF475">
        <v>0.48766998321681498</v>
      </c>
      <c r="AG475">
        <v>36.067015215496198</v>
      </c>
      <c r="AH475">
        <v>0.48640662103877802</v>
      </c>
      <c r="AI475">
        <v>425.09829699304942</v>
      </c>
      <c r="AJ475">
        <v>0.50689614379628001</v>
      </c>
      <c r="AK475">
        <v>366.13525822049098</v>
      </c>
      <c r="AL475">
        <v>0.47658331022080302</v>
      </c>
      <c r="AM475">
        <v>457.672704834998</v>
      </c>
      <c r="AN475">
        <v>7.0058076792879698</v>
      </c>
      <c r="AO475">
        <v>429.37141450531902</v>
      </c>
      <c r="AP475">
        <v>0.87968813906111099</v>
      </c>
      <c r="AR475">
        <v>3.2802977499558401</v>
      </c>
      <c r="AS475">
        <v>0.43666688230468598</v>
      </c>
      <c r="AT475">
        <f t="shared" si="20"/>
        <v>2.9591634223414771</v>
      </c>
      <c r="AU475">
        <v>0.43666688230468598</v>
      </c>
      <c r="AV475">
        <v>1.4099264084519501</v>
      </c>
      <c r="AW475">
        <v>0.43666688230468598</v>
      </c>
      <c r="AX475">
        <v>0.43401055879259898</v>
      </c>
      <c r="AZ475">
        <v>464889.62515469501</v>
      </c>
      <c r="BA475">
        <v>336035.75886145898</v>
      </c>
      <c r="BB475">
        <v>4011031.5142400102</v>
      </c>
      <c r="BC475" s="47">
        <v>2606727.5307123102</v>
      </c>
      <c r="BD475" s="1" t="s">
        <v>1083</v>
      </c>
      <c r="BH475" s="51"/>
      <c r="BI475" s="51"/>
    </row>
    <row r="476" spans="1:61" x14ac:dyDescent="0.25">
      <c r="A476">
        <v>356</v>
      </c>
      <c r="B476" t="s">
        <v>1031</v>
      </c>
      <c r="C476">
        <v>29.69</v>
      </c>
      <c r="D476">
        <v>69.69</v>
      </c>
      <c r="E476">
        <v>40</v>
      </c>
      <c r="F476">
        <v>972334.12668430305</v>
      </c>
      <c r="G476">
        <v>471.56547092675402</v>
      </c>
      <c r="H476">
        <v>0.99874570418183795</v>
      </c>
      <c r="I476">
        <v>359.04487692281998</v>
      </c>
      <c r="J476">
        <v>2.2155817496314598</v>
      </c>
      <c r="K476">
        <v>99185.848997428096</v>
      </c>
      <c r="L476">
        <v>0.53448024426334195</v>
      </c>
      <c r="M476">
        <v>463.047672247484</v>
      </c>
      <c r="N476">
        <v>0.75465290390274598</v>
      </c>
      <c r="O476">
        <v>10312.7309223335</v>
      </c>
      <c r="P476">
        <v>0.55661855328790399</v>
      </c>
      <c r="Q476">
        <v>325802.13966044399</v>
      </c>
      <c r="R476">
        <v>0.39862050258955001</v>
      </c>
      <c r="S476">
        <v>461.95966301553102</v>
      </c>
      <c r="T476">
        <v>0.62977795609407505</v>
      </c>
      <c r="U476">
        <v>81099.916431272402</v>
      </c>
      <c r="V476">
        <v>1.54942156271596</v>
      </c>
      <c r="W476">
        <v>449.59124024143199</v>
      </c>
      <c r="X476">
        <v>2.1392268556231699</v>
      </c>
      <c r="Y476">
        <v>440.36935652352201</v>
      </c>
      <c r="Z476">
        <v>0.65600298488610997</v>
      </c>
      <c r="AA476">
        <v>439.52551617743597</v>
      </c>
      <c r="AB476">
        <v>3.38323442907343</v>
      </c>
      <c r="AC476">
        <v>420.08615427840198</v>
      </c>
      <c r="AD476">
        <v>0.39906673652718999</v>
      </c>
      <c r="AE476">
        <v>50.282549782646797</v>
      </c>
      <c r="AF476">
        <v>0.42849162276209801</v>
      </c>
      <c r="AG476">
        <v>35.734104881535458</v>
      </c>
      <c r="AH476">
        <v>0.44746436545449603</v>
      </c>
      <c r="AI476">
        <v>420.34090984492599</v>
      </c>
      <c r="AJ476">
        <v>0.44139546919087802</v>
      </c>
      <c r="AK476">
        <v>360.129842866101</v>
      </c>
      <c r="AL476">
        <v>0.42182504632469697</v>
      </c>
      <c r="AM476">
        <v>437.71711409514501</v>
      </c>
      <c r="AN476">
        <v>7.2452069622962503</v>
      </c>
      <c r="AO476">
        <v>418.76827015882401</v>
      </c>
      <c r="AP476">
        <v>0.98432222196885799</v>
      </c>
      <c r="AR476">
        <v>3.2838761607954101</v>
      </c>
      <c r="AS476">
        <v>0.43666688230468598</v>
      </c>
      <c r="AT476">
        <f t="shared" si="20"/>
        <v>2.9623915142019515</v>
      </c>
      <c r="AU476">
        <v>0.43666688230468598</v>
      </c>
      <c r="AV476">
        <v>1.4074691291788901</v>
      </c>
      <c r="AW476">
        <v>0.43666688230468598</v>
      </c>
      <c r="AX476">
        <v>0.53920066401987998</v>
      </c>
      <c r="AZ476">
        <v>543053.56236090697</v>
      </c>
      <c r="BA476">
        <v>393709.13266515097</v>
      </c>
      <c r="BB476">
        <v>4699948.8935586503</v>
      </c>
      <c r="BC476" s="47">
        <v>3068418.7962429798</v>
      </c>
      <c r="BD476" s="1" t="s">
        <v>1083</v>
      </c>
      <c r="BH476" s="51"/>
      <c r="BI476" s="51"/>
    </row>
    <row r="477" spans="1:61" x14ac:dyDescent="0.25">
      <c r="A477">
        <v>802</v>
      </c>
      <c r="B477" t="s">
        <v>1020</v>
      </c>
      <c r="C477">
        <v>29.69</v>
      </c>
      <c r="D477">
        <v>69.69</v>
      </c>
      <c r="E477">
        <v>40</v>
      </c>
      <c r="F477">
        <v>971620.49440485495</v>
      </c>
      <c r="G477">
        <v>465.95875879220603</v>
      </c>
      <c r="H477">
        <v>0.80448676279235198</v>
      </c>
      <c r="I477">
        <v>345.92333704857498</v>
      </c>
      <c r="J477">
        <v>2.3485331663145002</v>
      </c>
      <c r="K477">
        <v>99203.174171838196</v>
      </c>
      <c r="L477">
        <v>0.62070429204685096</v>
      </c>
      <c r="M477">
        <v>465.82736018324101</v>
      </c>
      <c r="N477">
        <v>0.96513324725669802</v>
      </c>
      <c r="O477">
        <v>10276.0400396885</v>
      </c>
      <c r="P477">
        <v>0.56597442287925503</v>
      </c>
      <c r="Q477">
        <v>325802.13966044399</v>
      </c>
      <c r="R477">
        <v>0.39862050258955001</v>
      </c>
      <c r="S477">
        <v>466.82914371118801</v>
      </c>
      <c r="T477">
        <v>1.34332989265292</v>
      </c>
      <c r="U477">
        <v>81755.763322547704</v>
      </c>
      <c r="V477">
        <v>1.6206101188390101</v>
      </c>
      <c r="W477">
        <v>454.53861932538598</v>
      </c>
      <c r="X477">
        <v>2.1415644574885402</v>
      </c>
      <c r="Y477">
        <v>449.15756271514698</v>
      </c>
      <c r="Z477">
        <v>1.5838825900261</v>
      </c>
      <c r="AA477">
        <v>455.86735482421801</v>
      </c>
      <c r="AB477">
        <v>3.4431083925646599</v>
      </c>
      <c r="AC477">
        <v>426.559649829259</v>
      </c>
      <c r="AD477">
        <v>0.39906673652718999</v>
      </c>
      <c r="AE477">
        <v>50.701765445177905</v>
      </c>
      <c r="AF477">
        <v>0.41731452855951601</v>
      </c>
      <c r="AG477">
        <v>35.983499453528204</v>
      </c>
      <c r="AH477">
        <v>0.40794703612397498</v>
      </c>
      <c r="AI477">
        <v>426.41089134078283</v>
      </c>
      <c r="AJ477">
        <v>0.41592380319896899</v>
      </c>
      <c r="AK477">
        <v>366.84061590872898</v>
      </c>
      <c r="AL477">
        <v>0.49047220567086303</v>
      </c>
      <c r="AM477">
        <v>478.39046444747999</v>
      </c>
      <c r="AN477">
        <v>7.3006525630318997</v>
      </c>
      <c r="AO477">
        <v>424.90985656361198</v>
      </c>
      <c r="AP477">
        <v>1.07531886156219</v>
      </c>
      <c r="AR477">
        <v>3.2827036943701202</v>
      </c>
      <c r="AS477">
        <v>0.43666688230468598</v>
      </c>
      <c r="AT477">
        <f t="shared" si="20"/>
        <v>2.9613338298012937</v>
      </c>
      <c r="AU477">
        <v>0.43666688230468598</v>
      </c>
      <c r="AV477">
        <v>1.41092566452818</v>
      </c>
      <c r="AW477">
        <v>0.43666688230468598</v>
      </c>
      <c r="AX477">
        <v>0.36291672289578603</v>
      </c>
      <c r="AZ477">
        <v>486835.7057236</v>
      </c>
      <c r="BA477">
        <v>352204.38609368302</v>
      </c>
      <c r="BB477">
        <v>4230896.1596258497</v>
      </c>
      <c r="BC477" s="47">
        <v>2757223.7900590799</v>
      </c>
      <c r="BD477" s="1" t="s">
        <v>1083</v>
      </c>
      <c r="BH477" s="51"/>
      <c r="BI477" s="51"/>
    </row>
    <row r="478" spans="1:61" x14ac:dyDescent="0.25">
      <c r="A478">
        <v>446</v>
      </c>
      <c r="B478" t="s">
        <v>1028</v>
      </c>
      <c r="C478">
        <v>29.689</v>
      </c>
      <c r="D478">
        <v>69.688999999999993</v>
      </c>
      <c r="E478">
        <v>40</v>
      </c>
      <c r="F478">
        <v>973562.185924171</v>
      </c>
      <c r="G478">
        <v>463.28658609458398</v>
      </c>
      <c r="H478">
        <v>0.89826738887064395</v>
      </c>
      <c r="I478">
        <v>353.14860279758602</v>
      </c>
      <c r="J478">
        <v>2.1025861415082199</v>
      </c>
      <c r="K478">
        <v>99700.968859228204</v>
      </c>
      <c r="L478">
        <v>1.01056648251426</v>
      </c>
      <c r="M478">
        <v>467.83962046396698</v>
      </c>
      <c r="N478">
        <v>1.0362668800514101</v>
      </c>
      <c r="O478">
        <v>10290.847945514101</v>
      </c>
      <c r="P478">
        <v>0.53692358658357398</v>
      </c>
      <c r="Q478">
        <v>325802.13966044399</v>
      </c>
      <c r="R478">
        <v>0.39862050258955001</v>
      </c>
      <c r="S478">
        <v>465.82107800730802</v>
      </c>
      <c r="T478">
        <v>1.1617109650642099</v>
      </c>
      <c r="U478">
        <v>82396.656681527602</v>
      </c>
      <c r="V478">
        <v>1.5772552955085499</v>
      </c>
      <c r="W478">
        <v>467.34163828904099</v>
      </c>
      <c r="X478">
        <v>2.2435181081142299</v>
      </c>
      <c r="Y478">
        <v>443.03823402119798</v>
      </c>
      <c r="Z478">
        <v>0.59610155418181598</v>
      </c>
      <c r="AA478">
        <v>457.658743641635</v>
      </c>
      <c r="AB478">
        <v>4.0510764476016403</v>
      </c>
      <c r="AC478">
        <v>423.48116782248599</v>
      </c>
      <c r="AD478">
        <v>0.39906673652718999</v>
      </c>
      <c r="AE478">
        <v>50.687353433644418</v>
      </c>
      <c r="AF478">
        <v>0.49805909781336999</v>
      </c>
      <c r="AG478">
        <v>35.870508915070481</v>
      </c>
      <c r="AH478">
        <v>0.48499478490938402</v>
      </c>
      <c r="AI478">
        <v>423.15545433699987</v>
      </c>
      <c r="AJ478">
        <v>0.481697929071355</v>
      </c>
      <c r="AK478">
        <v>361.19831119075798</v>
      </c>
      <c r="AL478">
        <v>0.49935690155285101</v>
      </c>
      <c r="AM478">
        <v>440.217676391309</v>
      </c>
      <c r="AN478">
        <v>7.4081651116908303</v>
      </c>
      <c r="AO478">
        <v>412.15027305725903</v>
      </c>
      <c r="AP478">
        <v>0.95921003317034603</v>
      </c>
      <c r="AR478">
        <v>3.2818850369174601</v>
      </c>
      <c r="AS478">
        <v>0.43666688230468598</v>
      </c>
      <c r="AT478">
        <f t="shared" si="20"/>
        <v>2.9605953172106694</v>
      </c>
      <c r="AU478">
        <v>0.43666688230468598</v>
      </c>
      <c r="AV478">
        <v>1.4102434552199901</v>
      </c>
      <c r="AW478">
        <v>0.43666688230468598</v>
      </c>
      <c r="AX478">
        <v>0.52517090131004796</v>
      </c>
      <c r="AZ478">
        <v>552701.16823589499</v>
      </c>
      <c r="BA478">
        <v>399005.60993796599</v>
      </c>
      <c r="BB478">
        <v>4774762.2233174499</v>
      </c>
      <c r="BC478" s="47">
        <v>3119761.8264492298</v>
      </c>
      <c r="BD478" s="1" t="s">
        <v>1083</v>
      </c>
      <c r="BH478" s="51"/>
      <c r="BI478" s="51"/>
    </row>
    <row r="479" spans="1:61" x14ac:dyDescent="0.25">
      <c r="A479">
        <v>535</v>
      </c>
      <c r="B479" t="s">
        <v>1026</v>
      </c>
      <c r="C479">
        <v>29.689</v>
      </c>
      <c r="D479">
        <v>69.688999999999993</v>
      </c>
      <c r="E479">
        <v>40</v>
      </c>
      <c r="F479">
        <v>971518.65761172003</v>
      </c>
      <c r="G479">
        <v>462.79786266099802</v>
      </c>
      <c r="H479">
        <v>0.911546041295481</v>
      </c>
      <c r="I479">
        <v>344.87251257193202</v>
      </c>
      <c r="J479">
        <v>2.3952153284851301</v>
      </c>
      <c r="K479">
        <v>98892.949132748603</v>
      </c>
      <c r="L479">
        <v>0.69505469157362199</v>
      </c>
      <c r="M479">
        <v>462.76408470335599</v>
      </c>
      <c r="N479">
        <v>0.81530339429876797</v>
      </c>
      <c r="O479">
        <v>10228.8541454923</v>
      </c>
      <c r="P479">
        <v>0.63396261533493103</v>
      </c>
      <c r="Q479">
        <v>325802.13966044399</v>
      </c>
      <c r="R479">
        <v>0.39862050258955001</v>
      </c>
      <c r="S479">
        <v>459.62801986422801</v>
      </c>
      <c r="T479">
        <v>0.71898291048426399</v>
      </c>
      <c r="U479">
        <v>81387.313341378394</v>
      </c>
      <c r="V479">
        <v>1.7320770443576201</v>
      </c>
      <c r="W479">
        <v>455.73055746152801</v>
      </c>
      <c r="X479">
        <v>2.27265608093788</v>
      </c>
      <c r="Y479">
        <v>441.14086544505199</v>
      </c>
      <c r="Z479">
        <v>0.69665614522432195</v>
      </c>
      <c r="AA479">
        <v>463.79144671883</v>
      </c>
      <c r="AB479">
        <v>3.2946243730354499</v>
      </c>
      <c r="AC479">
        <v>421.97572156267</v>
      </c>
      <c r="AD479">
        <v>0.39906673652718999</v>
      </c>
      <c r="AE479">
        <v>50.53478838966106</v>
      </c>
      <c r="AF479">
        <v>0.44902565595494198</v>
      </c>
      <c r="AG479">
        <v>35.893474396975279</v>
      </c>
      <c r="AH479">
        <v>0.45668830484964401</v>
      </c>
      <c r="AI479">
        <v>422.12357671319148</v>
      </c>
      <c r="AJ479">
        <v>0.44082789686906798</v>
      </c>
      <c r="AK479">
        <v>360.258389203859</v>
      </c>
      <c r="AL479">
        <v>0.44618806253613003</v>
      </c>
      <c r="AM479">
        <v>461.40535619339602</v>
      </c>
      <c r="AN479">
        <v>6.5163390926475602</v>
      </c>
      <c r="AO479">
        <v>421.44309996255498</v>
      </c>
      <c r="AP479">
        <v>0.95531486143479705</v>
      </c>
      <c r="AR479">
        <v>3.2833022705745099</v>
      </c>
      <c r="AS479">
        <v>0.43666688230468598</v>
      </c>
      <c r="AT479">
        <f t="shared" si="20"/>
        <v>2.9618738066401455</v>
      </c>
      <c r="AU479">
        <v>0.43666688230468598</v>
      </c>
      <c r="AV479">
        <v>1.4084279652973799</v>
      </c>
      <c r="AW479">
        <v>0.43666688230468598</v>
      </c>
      <c r="AX479">
        <v>0.33436002878350102</v>
      </c>
      <c r="AZ479">
        <v>533807.32672470203</v>
      </c>
      <c r="BA479">
        <v>386702.620027709</v>
      </c>
      <c r="BB479">
        <v>4611620.4370239303</v>
      </c>
      <c r="BC479" s="47">
        <v>3008766.5822461802</v>
      </c>
      <c r="BD479" s="1" t="s">
        <v>1083</v>
      </c>
      <c r="BH479" s="51"/>
      <c r="BI479" s="51"/>
    </row>
    <row r="480" spans="1:61" x14ac:dyDescent="0.25">
      <c r="A480">
        <v>445</v>
      </c>
      <c r="B480" t="s">
        <v>1029</v>
      </c>
      <c r="C480">
        <v>29.69</v>
      </c>
      <c r="D480">
        <v>69.69</v>
      </c>
      <c r="E480">
        <v>40</v>
      </c>
      <c r="F480">
        <v>970928.58577152598</v>
      </c>
      <c r="G480">
        <v>463.465160205129</v>
      </c>
      <c r="H480">
        <v>0.87587922957740405</v>
      </c>
      <c r="I480">
        <v>347.38845880968199</v>
      </c>
      <c r="J480">
        <v>2.0848196368471301</v>
      </c>
      <c r="K480">
        <v>98877.530768425102</v>
      </c>
      <c r="L480">
        <v>0.54464884490991095</v>
      </c>
      <c r="M480">
        <v>463.99138576243399</v>
      </c>
      <c r="N480">
        <v>0.70474077074970998</v>
      </c>
      <c r="O480">
        <v>10281.2020018316</v>
      </c>
      <c r="P480">
        <v>0.55019462225315696</v>
      </c>
      <c r="Q480">
        <v>325802.13966044399</v>
      </c>
      <c r="R480">
        <v>0.39862050258955001</v>
      </c>
      <c r="S480">
        <v>463.91332044107099</v>
      </c>
      <c r="T480">
        <v>0.69955127975645603</v>
      </c>
      <c r="U480">
        <v>81347.855435988997</v>
      </c>
      <c r="V480">
        <v>1.80605573164453</v>
      </c>
      <c r="W480">
        <v>455.86657565234202</v>
      </c>
      <c r="X480">
        <v>2.2487974914364801</v>
      </c>
      <c r="Y480">
        <v>444.17805164559002</v>
      </c>
      <c r="Z480">
        <v>0.62975681674267703</v>
      </c>
      <c r="AA480">
        <v>470.271241944167</v>
      </c>
      <c r="AB480">
        <v>3.1222515029393501</v>
      </c>
      <c r="AC480">
        <v>421.82113609150701</v>
      </c>
      <c r="AD480">
        <v>0.39906673652718999</v>
      </c>
      <c r="AE480">
        <v>50.364096282353643</v>
      </c>
      <c r="AF480">
        <v>0.45668825323379703</v>
      </c>
      <c r="AG480">
        <v>35.703075935531594</v>
      </c>
      <c r="AH480">
        <v>0.48409123201834803</v>
      </c>
      <c r="AI480">
        <v>421.10127681289009</v>
      </c>
      <c r="AJ480">
        <v>0.47033343299670999</v>
      </c>
      <c r="AK480">
        <v>359.63271828628098</v>
      </c>
      <c r="AL480">
        <v>0.55616967680623797</v>
      </c>
      <c r="AM480">
        <v>441.93718909641001</v>
      </c>
      <c r="AN480">
        <v>6.7651007423667204</v>
      </c>
      <c r="AO480">
        <v>408.98025194430198</v>
      </c>
      <c r="AP480">
        <v>0.98065727673639003</v>
      </c>
      <c r="AR480">
        <v>3.2841060124922001</v>
      </c>
      <c r="AS480">
        <v>0.43666688230468598</v>
      </c>
      <c r="AT480">
        <f t="shared" si="20"/>
        <v>2.9625988638956535</v>
      </c>
      <c r="AU480">
        <v>0.43666688230468598</v>
      </c>
      <c r="AV480">
        <v>1.4077662861034901</v>
      </c>
      <c r="AW480">
        <v>0.43666688230468598</v>
      </c>
      <c r="AX480">
        <v>0.33080101924379701</v>
      </c>
      <c r="AZ480">
        <v>552633.93223513197</v>
      </c>
      <c r="BA480">
        <v>399617.15101159998</v>
      </c>
      <c r="BB480">
        <v>4781959.4590833597</v>
      </c>
      <c r="BC480" s="47">
        <v>3127319.0588413598</v>
      </c>
      <c r="BD480" s="1" t="s">
        <v>1083</v>
      </c>
      <c r="BH480" s="51"/>
      <c r="BI480" s="51"/>
    </row>
    <row r="481" spans="1:61" x14ac:dyDescent="0.25">
      <c r="A481">
        <v>2</v>
      </c>
      <c r="B481" t="s">
        <v>1038</v>
      </c>
      <c r="C481">
        <v>29.689</v>
      </c>
      <c r="D481">
        <v>69.688999999999993</v>
      </c>
      <c r="E481">
        <v>40</v>
      </c>
      <c r="F481">
        <v>972364.22892251203</v>
      </c>
      <c r="G481">
        <v>465.25813083474998</v>
      </c>
      <c r="H481">
        <v>0.89912784134818402</v>
      </c>
      <c r="I481">
        <v>347.05147667361098</v>
      </c>
      <c r="J481">
        <v>2.6153907157427199</v>
      </c>
      <c r="K481">
        <v>98774.755788387905</v>
      </c>
      <c r="L481">
        <v>0.47723366956046498</v>
      </c>
      <c r="M481">
        <v>460.80221335594001</v>
      </c>
      <c r="N481">
        <v>0.72445393577697303</v>
      </c>
      <c r="O481">
        <v>10278.693622614799</v>
      </c>
      <c r="P481">
        <v>0.61115596742454603</v>
      </c>
      <c r="Q481">
        <v>325802.13966044399</v>
      </c>
      <c r="R481">
        <v>0.39862050258955001</v>
      </c>
      <c r="S481">
        <v>462.59873749924901</v>
      </c>
      <c r="T481">
        <v>0.62676307835677603</v>
      </c>
      <c r="U481">
        <v>82547.927196094504</v>
      </c>
      <c r="V481">
        <v>1.7126095733911</v>
      </c>
      <c r="W481">
        <v>453.80496713712103</v>
      </c>
      <c r="X481">
        <v>2.43948764588509</v>
      </c>
      <c r="Y481">
        <v>443.68689738985199</v>
      </c>
      <c r="Z481">
        <v>0.69504541384059104</v>
      </c>
      <c r="AA481">
        <v>465.90104902992101</v>
      </c>
      <c r="AB481">
        <v>3.1459349637503502</v>
      </c>
      <c r="AC481">
        <v>428.04418315823199</v>
      </c>
      <c r="AD481">
        <v>0.39906673652718999</v>
      </c>
      <c r="AE481">
        <v>51.079778357790786</v>
      </c>
      <c r="AF481">
        <v>0.441954331911735</v>
      </c>
      <c r="AG481">
        <v>36.263715367577497</v>
      </c>
      <c r="AH481">
        <v>0.42278511934101198</v>
      </c>
      <c r="AI481">
        <v>428.50516585860004</v>
      </c>
      <c r="AJ481">
        <v>0.43167698693273698</v>
      </c>
      <c r="AK481">
        <v>370.39116329075699</v>
      </c>
      <c r="AL481">
        <v>0.39983874624133098</v>
      </c>
      <c r="AM481">
        <v>459.602114206512</v>
      </c>
      <c r="AN481">
        <v>6.3362196380625999</v>
      </c>
      <c r="AO481">
        <v>432.62722380624399</v>
      </c>
      <c r="AP481">
        <v>0.90811697777130795</v>
      </c>
      <c r="AR481">
        <v>3.280628312243</v>
      </c>
      <c r="AS481">
        <v>0.43666688230468598</v>
      </c>
      <c r="AT481">
        <f t="shared" si="20"/>
        <v>2.9594616232682016</v>
      </c>
      <c r="AU481">
        <v>0.43666688230468598</v>
      </c>
      <c r="AV481">
        <v>1.4086840014744999</v>
      </c>
      <c r="AW481">
        <v>0.43666688230468598</v>
      </c>
      <c r="AX481">
        <v>0.45697457674685799</v>
      </c>
      <c r="AZ481">
        <v>575139.52222672699</v>
      </c>
      <c r="BA481">
        <v>416816.05180827301</v>
      </c>
      <c r="BB481">
        <v>5003984.4639033396</v>
      </c>
      <c r="BC481" s="47">
        <v>3271731.8700612499</v>
      </c>
      <c r="BD481" s="1" t="s">
        <v>1083</v>
      </c>
      <c r="BH481" s="51"/>
      <c r="BI481" s="51"/>
    </row>
    <row r="482" spans="1:61" x14ac:dyDescent="0.25">
      <c r="A482">
        <v>357</v>
      </c>
      <c r="B482" t="s">
        <v>1030</v>
      </c>
      <c r="C482">
        <v>29.69</v>
      </c>
      <c r="D482">
        <v>69.69</v>
      </c>
      <c r="E482">
        <v>40</v>
      </c>
      <c r="F482">
        <v>972199.957744068</v>
      </c>
      <c r="G482">
        <v>470.35177016308103</v>
      </c>
      <c r="H482">
        <v>0.86655323844309196</v>
      </c>
      <c r="I482">
        <v>356.10903167026203</v>
      </c>
      <c r="J482">
        <v>2.28436005356496</v>
      </c>
      <c r="K482">
        <v>99358.219473096106</v>
      </c>
      <c r="L482">
        <v>0.54287426821039197</v>
      </c>
      <c r="M482">
        <v>465.185413969237</v>
      </c>
      <c r="N482">
        <v>0.82986246473033198</v>
      </c>
      <c r="O482">
        <v>10269.486324716299</v>
      </c>
      <c r="P482">
        <v>0.61462244939716904</v>
      </c>
      <c r="Q482">
        <v>325802.13966044399</v>
      </c>
      <c r="R482">
        <v>0.39862050258955001</v>
      </c>
      <c r="S482">
        <v>461.34487498690498</v>
      </c>
      <c r="T482">
        <v>0.73622233919048796</v>
      </c>
      <c r="U482">
        <v>80885.210280825399</v>
      </c>
      <c r="V482">
        <v>1.5020547007957401</v>
      </c>
      <c r="W482">
        <v>457.41183671163702</v>
      </c>
      <c r="X482">
        <v>2.1491045674931999</v>
      </c>
      <c r="Y482">
        <v>441.61436788569199</v>
      </c>
      <c r="Z482">
        <v>0.75323178052883799</v>
      </c>
      <c r="AA482">
        <v>457.43335923751602</v>
      </c>
      <c r="AB482">
        <v>3.6632333738584602</v>
      </c>
      <c r="AC482">
        <v>420.61646430316699</v>
      </c>
      <c r="AD482">
        <v>0.410862923515115</v>
      </c>
      <c r="AE482">
        <v>50.477029595968418</v>
      </c>
      <c r="AF482">
        <v>0.421582889465281</v>
      </c>
      <c r="AG482">
        <v>35.788129276137745</v>
      </c>
      <c r="AH482">
        <v>0.45689267068769202</v>
      </c>
      <c r="AI482">
        <v>421.3087817124345</v>
      </c>
      <c r="AJ482">
        <v>0.44116653461383798</v>
      </c>
      <c r="AK482">
        <v>360.14398625390101</v>
      </c>
      <c r="AL482">
        <v>0.46678386325519799</v>
      </c>
      <c r="AM482">
        <v>438.12816414337198</v>
      </c>
      <c r="AN482">
        <v>6.6061905490407602</v>
      </c>
      <c r="AO482">
        <v>418.99661837684801</v>
      </c>
      <c r="AP482">
        <v>1.0287084412363099</v>
      </c>
      <c r="AR482">
        <v>3.2820973293956999</v>
      </c>
      <c r="AS482">
        <v>0.43666688230468598</v>
      </c>
      <c r="AT482">
        <f t="shared" si="20"/>
        <v>2.9607868266967987</v>
      </c>
      <c r="AU482">
        <v>0.43666688230468598</v>
      </c>
      <c r="AV482">
        <v>1.4105635152673901</v>
      </c>
      <c r="AW482">
        <v>0.43666688230468598</v>
      </c>
      <c r="AX482">
        <v>0.49150255619626398</v>
      </c>
      <c r="AZ482">
        <v>545820.19902820303</v>
      </c>
      <c r="BA482">
        <v>394828.017522662</v>
      </c>
      <c r="BB482">
        <v>4715798.0610146997</v>
      </c>
      <c r="BC482" s="47">
        <v>3075729.7512806798</v>
      </c>
      <c r="BD482" s="1" t="s">
        <v>1083</v>
      </c>
      <c r="BH482" s="51"/>
      <c r="BI482" s="51"/>
    </row>
    <row r="483" spans="1:61" x14ac:dyDescent="0.25">
      <c r="A483">
        <v>91</v>
      </c>
      <c r="B483" t="s">
        <v>1036</v>
      </c>
      <c r="C483">
        <v>29.69</v>
      </c>
      <c r="D483">
        <v>69.69</v>
      </c>
      <c r="E483">
        <v>40</v>
      </c>
      <c r="F483">
        <v>971546.64874337998</v>
      </c>
      <c r="G483">
        <v>469.57671422022202</v>
      </c>
      <c r="H483">
        <v>0.823377773963332</v>
      </c>
      <c r="I483">
        <v>349.12495000107299</v>
      </c>
      <c r="J483">
        <v>2.3497354101733201</v>
      </c>
      <c r="K483">
        <v>100156.137039483</v>
      </c>
      <c r="L483">
        <v>0.512866407125114</v>
      </c>
      <c r="M483">
        <v>466.44572929720903</v>
      </c>
      <c r="N483">
        <v>0.84689835403718305</v>
      </c>
      <c r="O483">
        <v>10378.900339030501</v>
      </c>
      <c r="P483">
        <v>0.58415589647872801</v>
      </c>
      <c r="Q483">
        <v>325802.13966044399</v>
      </c>
      <c r="R483">
        <v>0.39862050258955001</v>
      </c>
      <c r="S483">
        <v>467.41675180579102</v>
      </c>
      <c r="T483">
        <v>0.61158877056178296</v>
      </c>
      <c r="U483">
        <v>80345.585057160002</v>
      </c>
      <c r="V483">
        <v>1.41656433431005</v>
      </c>
      <c r="W483">
        <v>445.03619265855599</v>
      </c>
      <c r="X483">
        <v>2.31206490818919</v>
      </c>
      <c r="Y483">
        <v>448.63428649473798</v>
      </c>
      <c r="Z483">
        <v>0.68963137652133899</v>
      </c>
      <c r="AA483">
        <v>454.53183980913002</v>
      </c>
      <c r="AB483">
        <v>3.4727797358695698</v>
      </c>
      <c r="AC483">
        <v>430.44249586160697</v>
      </c>
      <c r="AD483">
        <v>0.39906673652718999</v>
      </c>
      <c r="AE483">
        <v>51.222981233673785</v>
      </c>
      <c r="AF483">
        <v>0.49354248718820298</v>
      </c>
      <c r="AG483">
        <v>36.375345071263915</v>
      </c>
      <c r="AH483">
        <v>0.46919777012829</v>
      </c>
      <c r="AI483">
        <v>430.8271382806347</v>
      </c>
      <c r="AJ483">
        <v>0.490107244589161</v>
      </c>
      <c r="AK483">
        <v>373.06038271822302</v>
      </c>
      <c r="AL483">
        <v>0.40680270169572802</v>
      </c>
      <c r="AM483">
        <v>444.68748862618099</v>
      </c>
      <c r="AN483">
        <v>6.7973798861391304</v>
      </c>
      <c r="AO483">
        <v>437.62576022733498</v>
      </c>
      <c r="AP483">
        <v>0.911825028486004</v>
      </c>
      <c r="AR483">
        <v>3.2814584866318199</v>
      </c>
      <c r="AS483">
        <v>0.43666688230468598</v>
      </c>
      <c r="AT483">
        <f t="shared" si="20"/>
        <v>2.9602105253108877</v>
      </c>
      <c r="AU483">
        <v>0.43666688230468598</v>
      </c>
      <c r="AV483">
        <v>1.4087207224523799</v>
      </c>
      <c r="AW483">
        <v>0.43666688230468598</v>
      </c>
      <c r="AX483">
        <v>0.39247237208967101</v>
      </c>
      <c r="AZ483">
        <v>558010.87318388501</v>
      </c>
      <c r="BA483">
        <v>404520.62828507501</v>
      </c>
      <c r="BB483">
        <v>4863964.4962971602</v>
      </c>
      <c r="BC483" s="47">
        <v>3179674.6681265198</v>
      </c>
      <c r="BD483" s="1" t="s">
        <v>1083</v>
      </c>
      <c r="BH483" s="51"/>
      <c r="BI483" s="51"/>
    </row>
    <row r="484" spans="1:61" x14ac:dyDescent="0.25">
      <c r="A484">
        <v>624</v>
      </c>
      <c r="B484" t="s">
        <v>1024</v>
      </c>
      <c r="C484">
        <v>29.689</v>
      </c>
      <c r="D484">
        <v>69.688999999999993</v>
      </c>
      <c r="E484">
        <v>40</v>
      </c>
      <c r="F484">
        <v>971759.42662009201</v>
      </c>
      <c r="G484">
        <v>483.54206149670102</v>
      </c>
      <c r="H484">
        <v>0.90668462021757501</v>
      </c>
      <c r="I484">
        <v>353.50191399662401</v>
      </c>
      <c r="J484">
        <v>2.4339003289711401</v>
      </c>
      <c r="K484">
        <v>102072.546361382</v>
      </c>
      <c r="L484">
        <v>0.45554831554869601</v>
      </c>
      <c r="M484">
        <v>476.73960615666402</v>
      </c>
      <c r="N484">
        <v>0.818685622882936</v>
      </c>
      <c r="O484">
        <v>10582.0970220048</v>
      </c>
      <c r="P484">
        <v>0.545744301518162</v>
      </c>
      <c r="Q484">
        <v>325802.13966044399</v>
      </c>
      <c r="R484">
        <v>0.39862050258955001</v>
      </c>
      <c r="S484">
        <v>470.684751739734</v>
      </c>
      <c r="T484">
        <v>0.58540708376197303</v>
      </c>
      <c r="U484">
        <v>78318.311589787801</v>
      </c>
      <c r="V484">
        <v>1.70938031433986</v>
      </c>
      <c r="W484">
        <v>423.91863695318</v>
      </c>
      <c r="X484">
        <v>2.65373750958973</v>
      </c>
      <c r="Y484">
        <v>454.22091930635099</v>
      </c>
      <c r="Z484">
        <v>0.66479982996599196</v>
      </c>
      <c r="AA484">
        <v>442.85175497366299</v>
      </c>
      <c r="AB484">
        <v>3.3156426514901098</v>
      </c>
      <c r="AC484">
        <v>433.95109278891698</v>
      </c>
      <c r="AD484">
        <v>0.39906673652718999</v>
      </c>
      <c r="AE484">
        <v>51.800370581712514</v>
      </c>
      <c r="AF484">
        <v>0.45212228903221802</v>
      </c>
      <c r="AG484">
        <v>36.75513258620866</v>
      </c>
      <c r="AH484">
        <v>0.42979266271162098</v>
      </c>
      <c r="AI484">
        <v>433.82097841082918</v>
      </c>
      <c r="AJ484">
        <v>0.42099685376720403</v>
      </c>
      <c r="AK484">
        <v>374.087747665569</v>
      </c>
      <c r="AL484">
        <v>0.42487410957251098</v>
      </c>
      <c r="AM484">
        <v>407.40507278521198</v>
      </c>
      <c r="AN484">
        <v>7.1656075153160801</v>
      </c>
      <c r="AO484">
        <v>440.26204000338703</v>
      </c>
      <c r="AP484">
        <v>1.0613728796180899</v>
      </c>
      <c r="AR484">
        <v>3.2821853245219299</v>
      </c>
      <c r="AS484">
        <v>0.43666688230468598</v>
      </c>
      <c r="AT484">
        <f t="shared" si="20"/>
        <v>2.9608662072831762</v>
      </c>
      <c r="AU484">
        <v>0.43666688230468598</v>
      </c>
      <c r="AV484">
        <v>1.40904046923398</v>
      </c>
      <c r="AW484">
        <v>0.43666688230468598</v>
      </c>
      <c r="AX484">
        <v>0.370458983187054</v>
      </c>
      <c r="AZ484">
        <v>508036.34339132899</v>
      </c>
      <c r="BA484">
        <v>367583.44885900902</v>
      </c>
      <c r="BB484">
        <v>4398602.4490148304</v>
      </c>
      <c r="BC484" s="47">
        <v>2870306.8708775002</v>
      </c>
      <c r="BD484" s="1" t="s">
        <v>1083</v>
      </c>
      <c r="BH484" s="51"/>
      <c r="BI484" s="51"/>
    </row>
    <row r="485" spans="1:61" x14ac:dyDescent="0.25">
      <c r="A485">
        <v>713</v>
      </c>
      <c r="B485" t="s">
        <v>1022</v>
      </c>
      <c r="C485">
        <v>29.689</v>
      </c>
      <c r="D485">
        <v>69.688999999999993</v>
      </c>
      <c r="E485">
        <v>40</v>
      </c>
      <c r="F485">
        <v>972115.34686576901</v>
      </c>
      <c r="G485">
        <v>467.66318891494501</v>
      </c>
      <c r="H485">
        <v>0.96121244793534</v>
      </c>
      <c r="I485">
        <v>345.06361647873399</v>
      </c>
      <c r="J485">
        <v>2.5639284640428301</v>
      </c>
      <c r="K485">
        <v>99208.350506416202</v>
      </c>
      <c r="L485">
        <v>0.58469078111129003</v>
      </c>
      <c r="M485">
        <v>463.23214117603197</v>
      </c>
      <c r="N485">
        <v>0.96569977559046705</v>
      </c>
      <c r="O485">
        <v>10307.7073107665</v>
      </c>
      <c r="P485">
        <v>0.70037354728644596</v>
      </c>
      <c r="Q485">
        <v>325802.13966044399</v>
      </c>
      <c r="R485">
        <v>0.39862050258955001</v>
      </c>
      <c r="S485">
        <v>463.10890256619399</v>
      </c>
      <c r="T485">
        <v>0.81648778940798195</v>
      </c>
      <c r="U485">
        <v>81543.003556539799</v>
      </c>
      <c r="V485">
        <v>1.6042919051601801</v>
      </c>
      <c r="W485">
        <v>446.86523156158597</v>
      </c>
      <c r="X485">
        <v>2.18424732328072</v>
      </c>
      <c r="Y485">
        <v>444.01195122294399</v>
      </c>
      <c r="Z485">
        <v>0.84387798598779196</v>
      </c>
      <c r="AA485">
        <v>449.49346160988398</v>
      </c>
      <c r="AB485">
        <v>3.4956493484007001</v>
      </c>
      <c r="AC485">
        <v>426.24010441532101</v>
      </c>
      <c r="AD485">
        <v>0.47818891453715501</v>
      </c>
      <c r="AE485">
        <v>50.666233609392052</v>
      </c>
      <c r="AF485">
        <v>0.52587057667105297</v>
      </c>
      <c r="AG485">
        <v>35.995862788984454</v>
      </c>
      <c r="AH485">
        <v>0.51447818016610602</v>
      </c>
      <c r="AI485">
        <v>425.79535986145072</v>
      </c>
      <c r="AJ485">
        <v>0.52337865075365997</v>
      </c>
      <c r="AK485">
        <v>365.66099063549098</v>
      </c>
      <c r="AL485">
        <v>0.52090253580726398</v>
      </c>
      <c r="AM485">
        <v>463.086671644533</v>
      </c>
      <c r="AN485">
        <v>6.9002892152697797</v>
      </c>
      <c r="AO485">
        <v>424.80028574056701</v>
      </c>
      <c r="AP485">
        <v>1.0747266207583399</v>
      </c>
      <c r="AR485">
        <v>3.2824396291050899</v>
      </c>
      <c r="AS485">
        <v>0.43666688230468598</v>
      </c>
      <c r="AT485">
        <f t="shared" si="20"/>
        <v>2.9610956159765278</v>
      </c>
      <c r="AU485">
        <v>0.43666688230468598</v>
      </c>
      <c r="AV485">
        <v>1.4086039332010101</v>
      </c>
      <c r="AW485">
        <v>0.43666688230468598</v>
      </c>
      <c r="AX485">
        <v>0.37872358922480598</v>
      </c>
      <c r="AZ485">
        <v>500196.31217828201</v>
      </c>
      <c r="BA485">
        <v>362326.04014303797</v>
      </c>
      <c r="BB485">
        <v>4343533.09377959</v>
      </c>
      <c r="BC485" s="47">
        <v>2835221.11674695</v>
      </c>
      <c r="BD485" s="1" t="s">
        <v>1083</v>
      </c>
      <c r="BH485" s="51"/>
      <c r="BI485" s="51"/>
    </row>
    <row r="486" spans="1:61" x14ac:dyDescent="0.25">
      <c r="A486">
        <v>712</v>
      </c>
      <c r="B486" t="s">
        <v>1023</v>
      </c>
      <c r="C486">
        <v>29.689</v>
      </c>
      <c r="D486">
        <v>69.688999999999993</v>
      </c>
      <c r="E486">
        <v>40</v>
      </c>
      <c r="F486">
        <v>972365.36089238303</v>
      </c>
      <c r="G486">
        <v>468.619171627311</v>
      </c>
      <c r="H486">
        <v>0.87645286666437605</v>
      </c>
      <c r="I486">
        <v>346.21934907438401</v>
      </c>
      <c r="J486">
        <v>2.5753396125904899</v>
      </c>
      <c r="K486">
        <v>100377.514561145</v>
      </c>
      <c r="L486">
        <v>0.60308969207390495</v>
      </c>
      <c r="M486">
        <v>465.768940611272</v>
      </c>
      <c r="N486">
        <v>0.84117126132022402</v>
      </c>
      <c r="O486">
        <v>10390.517022645299</v>
      </c>
      <c r="P486">
        <v>0.660936682949822</v>
      </c>
      <c r="Q486">
        <v>325802.13966044399</v>
      </c>
      <c r="R486">
        <v>0.39862050258955001</v>
      </c>
      <c r="S486">
        <v>465.03379890716099</v>
      </c>
      <c r="T486">
        <v>0.77662686982027496</v>
      </c>
      <c r="U486">
        <v>80463.313573543302</v>
      </c>
      <c r="V486">
        <v>1.7311299004281899</v>
      </c>
      <c r="W486">
        <v>443.84733507922198</v>
      </c>
      <c r="X486">
        <v>2.4276551016021499</v>
      </c>
      <c r="Y486">
        <v>445.479349426331</v>
      </c>
      <c r="Z486">
        <v>0.60896575664738595</v>
      </c>
      <c r="AA486">
        <v>459.03480315665701</v>
      </c>
      <c r="AB486">
        <v>3.7265931841208402</v>
      </c>
      <c r="AC486">
        <v>427.86648379399702</v>
      </c>
      <c r="AD486">
        <v>0.39906673652718999</v>
      </c>
      <c r="AE486">
        <v>50.87624248135505</v>
      </c>
      <c r="AF486">
        <v>0.401752914748507</v>
      </c>
      <c r="AG486">
        <v>36.127063326188541</v>
      </c>
      <c r="AH486">
        <v>0.40203804735377202</v>
      </c>
      <c r="AI486">
        <v>428.30708341391102</v>
      </c>
      <c r="AJ486">
        <v>0.40567214963536002</v>
      </c>
      <c r="AK486">
        <v>368.53717874818199</v>
      </c>
      <c r="AL486">
        <v>0.583716420640217</v>
      </c>
      <c r="AM486">
        <v>467.15597382541398</v>
      </c>
      <c r="AN486">
        <v>6.7104581526586902</v>
      </c>
      <c r="AO486">
        <v>425.22984565132202</v>
      </c>
      <c r="AP486">
        <v>1.102305164076</v>
      </c>
      <c r="AR486">
        <v>3.2835488128645101</v>
      </c>
      <c r="AS486">
        <v>0.43666688230468598</v>
      </c>
      <c r="AT486">
        <f t="shared" si="20"/>
        <v>2.962096212952694</v>
      </c>
      <c r="AU486">
        <v>0.43666688230468598</v>
      </c>
      <c r="AV486">
        <v>1.40941414253665</v>
      </c>
      <c r="AW486">
        <v>0.43666688230468598</v>
      </c>
      <c r="AX486">
        <v>0.43774910124615601</v>
      </c>
      <c r="AZ486">
        <v>498927.36078311497</v>
      </c>
      <c r="BA486">
        <v>361193.719000832</v>
      </c>
      <c r="BB486">
        <v>4340713.8871192699</v>
      </c>
      <c r="BC486" s="47">
        <v>2827357.7443398698</v>
      </c>
      <c r="BD486" s="1" t="s">
        <v>1083</v>
      </c>
      <c r="BH486" s="51"/>
      <c r="BI486" s="51"/>
    </row>
    <row r="487" spans="1:61" x14ac:dyDescent="0.25">
      <c r="A487">
        <v>267</v>
      </c>
      <c r="B487" t="s">
        <v>1033</v>
      </c>
      <c r="C487">
        <v>29.69</v>
      </c>
      <c r="D487">
        <v>69.69</v>
      </c>
      <c r="E487">
        <v>40</v>
      </c>
      <c r="F487">
        <v>972157.77734780905</v>
      </c>
      <c r="G487">
        <v>462.43416459328802</v>
      </c>
      <c r="H487">
        <v>0.82578609816010895</v>
      </c>
      <c r="I487">
        <v>356.02553819224897</v>
      </c>
      <c r="J487">
        <v>2.05661826557114</v>
      </c>
      <c r="K487">
        <v>98518.6389541393</v>
      </c>
      <c r="L487">
        <v>0.42539982284779798</v>
      </c>
      <c r="M487">
        <v>459.77515924093302</v>
      </c>
      <c r="N487">
        <v>0.71806563166733695</v>
      </c>
      <c r="O487">
        <v>10234.007029741901</v>
      </c>
      <c r="P487">
        <v>0.54702751502968805</v>
      </c>
      <c r="Q487">
        <v>325802.13966044399</v>
      </c>
      <c r="R487">
        <v>0.39862050258955001</v>
      </c>
      <c r="S487">
        <v>458.24244265239702</v>
      </c>
      <c r="T487">
        <v>0.539420154497388</v>
      </c>
      <c r="U487">
        <v>81256.929207883499</v>
      </c>
      <c r="V487">
        <v>1.5069200217550001</v>
      </c>
      <c r="W487">
        <v>464.38225600779202</v>
      </c>
      <c r="X487">
        <v>2.47384609248402</v>
      </c>
      <c r="Y487">
        <v>439.86758295876399</v>
      </c>
      <c r="Z487">
        <v>0.54861362975625005</v>
      </c>
      <c r="AA487">
        <v>469.43548543016999</v>
      </c>
      <c r="AB487">
        <v>3.2471997302967899</v>
      </c>
      <c r="AC487">
        <v>420.32996989947901</v>
      </c>
      <c r="AD487">
        <v>0.39906673652718999</v>
      </c>
      <c r="AE487">
        <v>50.187555315369842</v>
      </c>
      <c r="AF487">
        <v>0.44479906516674</v>
      </c>
      <c r="AG487">
        <v>35.613833547082258</v>
      </c>
      <c r="AH487">
        <v>0.44225345203192801</v>
      </c>
      <c r="AI487">
        <v>419.97139707616662</v>
      </c>
      <c r="AJ487">
        <v>0.42124439137279002</v>
      </c>
      <c r="AK487">
        <v>358.65247407900699</v>
      </c>
      <c r="AL487">
        <v>0.43359371668648899</v>
      </c>
      <c r="AM487">
        <v>461.58183013828898</v>
      </c>
      <c r="AN487">
        <v>6.4827050205423298</v>
      </c>
      <c r="AO487">
        <v>411.83666958056102</v>
      </c>
      <c r="AP487">
        <v>0.99591204213224505</v>
      </c>
      <c r="AR487">
        <v>3.2835534541314302</v>
      </c>
      <c r="AS487">
        <v>0.43666688230468598</v>
      </c>
      <c r="AT487">
        <f t="shared" si="20"/>
        <v>2.9621003998492355</v>
      </c>
      <c r="AU487">
        <v>0.43666688230468598</v>
      </c>
      <c r="AV487">
        <v>1.41014323980496</v>
      </c>
      <c r="AW487">
        <v>0.43666688230468598</v>
      </c>
      <c r="AX487">
        <v>0.46904965399040799</v>
      </c>
      <c r="AZ487">
        <v>552714.41799236299</v>
      </c>
      <c r="BA487">
        <v>400218.80933235202</v>
      </c>
      <c r="BB487">
        <v>4790220.2550580297</v>
      </c>
      <c r="BC487" s="47">
        <v>3133420.0884155198</v>
      </c>
      <c r="BD487" s="1" t="s">
        <v>1083</v>
      </c>
      <c r="BH487" s="51"/>
      <c r="BI487" s="51"/>
    </row>
    <row r="488" spans="1:61" x14ac:dyDescent="0.25">
      <c r="A488">
        <v>623</v>
      </c>
      <c r="B488" t="s">
        <v>1025</v>
      </c>
      <c r="C488">
        <v>29.689</v>
      </c>
      <c r="D488">
        <v>69.688999999999993</v>
      </c>
      <c r="E488">
        <v>40</v>
      </c>
      <c r="F488">
        <v>972741.81669120397</v>
      </c>
      <c r="G488">
        <v>481.001384552773</v>
      </c>
      <c r="H488">
        <v>0.78240384950339603</v>
      </c>
      <c r="I488">
        <v>344.84914141563399</v>
      </c>
      <c r="J488">
        <v>2.1099382664175299</v>
      </c>
      <c r="K488">
        <v>101390.01983765401</v>
      </c>
      <c r="L488">
        <v>0.509103058822726</v>
      </c>
      <c r="M488">
        <v>470.49253988305298</v>
      </c>
      <c r="N488">
        <v>0.78388974507973297</v>
      </c>
      <c r="O488">
        <v>10511.506424986501</v>
      </c>
      <c r="P488">
        <v>0.48621147201724402</v>
      </c>
      <c r="Q488">
        <v>325802.13966044399</v>
      </c>
      <c r="R488">
        <v>0.39862050258955001</v>
      </c>
      <c r="S488">
        <v>471.97897822678698</v>
      </c>
      <c r="T488">
        <v>0.69342506033760098</v>
      </c>
      <c r="U488">
        <v>79737.414910606807</v>
      </c>
      <c r="V488">
        <v>1.66066444417943</v>
      </c>
      <c r="W488">
        <v>444.11723937356601</v>
      </c>
      <c r="X488">
        <v>2.1149178431781701</v>
      </c>
      <c r="Y488">
        <v>449.89642504220501</v>
      </c>
      <c r="Z488">
        <v>0.64460348759039099</v>
      </c>
      <c r="AA488">
        <v>436.20197485839799</v>
      </c>
      <c r="AB488">
        <v>3.66737143132042</v>
      </c>
      <c r="AC488">
        <v>431.36389320407602</v>
      </c>
      <c r="AD488">
        <v>0.39906673652718999</v>
      </c>
      <c r="AE488">
        <v>51.462271181236751</v>
      </c>
      <c r="AF488">
        <v>0.40081789852722699</v>
      </c>
      <c r="AG488">
        <v>36.51450480361239</v>
      </c>
      <c r="AH488">
        <v>0.40425070425565501</v>
      </c>
      <c r="AI488">
        <v>430.55910263247739</v>
      </c>
      <c r="AJ488">
        <v>0.40114899797979198</v>
      </c>
      <c r="AK488">
        <v>371.36544666770402</v>
      </c>
      <c r="AL488">
        <v>0.42519320590340898</v>
      </c>
      <c r="AM488">
        <v>408.15755913145802</v>
      </c>
      <c r="AN488">
        <v>7.30010488285986</v>
      </c>
      <c r="AO488">
        <v>436.17207483303002</v>
      </c>
      <c r="AP488">
        <v>1.02290739899797</v>
      </c>
      <c r="AR488">
        <v>3.2837989725010801</v>
      </c>
      <c r="AS488">
        <v>0.43666688230468598</v>
      </c>
      <c r="AT488">
        <f t="shared" si="20"/>
        <v>2.9623218824811062</v>
      </c>
      <c r="AU488">
        <v>0.43666688230468598</v>
      </c>
      <c r="AV488">
        <v>1.4089554544710401</v>
      </c>
      <c r="AW488">
        <v>0.43666688230468598</v>
      </c>
      <c r="AX488">
        <v>0.41908702822907501</v>
      </c>
      <c r="AZ488">
        <v>508673.91305341199</v>
      </c>
      <c r="BA488">
        <v>368047.966166489</v>
      </c>
      <c r="BB488">
        <v>4400445.4261320503</v>
      </c>
      <c r="BC488" s="47">
        <v>2875507.2714607199</v>
      </c>
      <c r="BD488" s="1" t="s">
        <v>1083</v>
      </c>
      <c r="BH488" s="51"/>
      <c r="BI488" s="51"/>
    </row>
    <row r="489" spans="1:61" x14ac:dyDescent="0.25">
      <c r="A489">
        <v>268</v>
      </c>
      <c r="B489" t="s">
        <v>1032</v>
      </c>
      <c r="C489">
        <v>29.689</v>
      </c>
      <c r="D489">
        <v>69.688999999999993</v>
      </c>
      <c r="E489">
        <v>40</v>
      </c>
      <c r="F489">
        <v>972339.31688557996</v>
      </c>
      <c r="G489">
        <v>467.538520922158</v>
      </c>
      <c r="H489">
        <v>0.91710907967962096</v>
      </c>
      <c r="I489">
        <v>351.16399035494999</v>
      </c>
      <c r="J489">
        <v>2.3531281132208099</v>
      </c>
      <c r="K489">
        <v>98613.7992021791</v>
      </c>
      <c r="L489">
        <v>0.54391974864549597</v>
      </c>
      <c r="M489">
        <v>460.133421019445</v>
      </c>
      <c r="N489">
        <v>0.85036277328060295</v>
      </c>
      <c r="O489">
        <v>10241.8333566605</v>
      </c>
      <c r="P489">
        <v>0.54202035573322405</v>
      </c>
      <c r="Q489">
        <v>325802.13966044399</v>
      </c>
      <c r="R489">
        <v>0.39862050258955001</v>
      </c>
      <c r="S489">
        <v>458.41272344409799</v>
      </c>
      <c r="T489">
        <v>0.68493870387968903</v>
      </c>
      <c r="U489">
        <v>81297.668801993306</v>
      </c>
      <c r="V489">
        <v>1.46072753458042</v>
      </c>
      <c r="W489">
        <v>454.64964194147302</v>
      </c>
      <c r="X489">
        <v>2.0926373020557301</v>
      </c>
      <c r="Y489">
        <v>439.42415234132</v>
      </c>
      <c r="Z489">
        <v>0.62133331120116997</v>
      </c>
      <c r="AA489">
        <v>464.45455703697797</v>
      </c>
      <c r="AB489">
        <v>3.33701749804843</v>
      </c>
      <c r="AC489">
        <v>419.771219961604</v>
      </c>
      <c r="AD489">
        <v>0.40609380430136399</v>
      </c>
      <c r="AE489">
        <v>50.063261693684765</v>
      </c>
      <c r="AF489">
        <v>0.4939284867566</v>
      </c>
      <c r="AG489">
        <v>35.586190813227908</v>
      </c>
      <c r="AH489">
        <v>0.480393265494858</v>
      </c>
      <c r="AI489">
        <v>419.82502460754296</v>
      </c>
      <c r="AJ489">
        <v>0.48720019056355202</v>
      </c>
      <c r="AK489">
        <v>359.926975907881</v>
      </c>
      <c r="AL489">
        <v>0.41999614489193499</v>
      </c>
      <c r="AM489">
        <v>472.93072918895001</v>
      </c>
      <c r="AN489">
        <v>6.2908311069960501</v>
      </c>
      <c r="AO489">
        <v>414.012874918406</v>
      </c>
      <c r="AP489">
        <v>0.89207653763934103</v>
      </c>
      <c r="AR489">
        <v>3.28243161465626</v>
      </c>
      <c r="AS489">
        <v>0.43666688230468598</v>
      </c>
      <c r="AT489">
        <f t="shared" si="20"/>
        <v>2.9610883861255703</v>
      </c>
      <c r="AU489">
        <v>0.43666688230468598</v>
      </c>
      <c r="AV489">
        <v>1.4078610286042399</v>
      </c>
      <c r="AW489">
        <v>0.43666688230468598</v>
      </c>
      <c r="AX489">
        <v>0.455332041447922</v>
      </c>
      <c r="AZ489">
        <v>555832.56432666897</v>
      </c>
      <c r="BA489">
        <v>403142.82773799798</v>
      </c>
      <c r="BB489">
        <v>4827929.83895241</v>
      </c>
      <c r="BC489" s="47">
        <v>3154814.8252686998</v>
      </c>
      <c r="BD489" s="1" t="s">
        <v>1083</v>
      </c>
      <c r="BH489" s="51"/>
      <c r="BI489" s="51"/>
    </row>
    <row r="490" spans="1:61" x14ac:dyDescent="0.25">
      <c r="A490">
        <v>178</v>
      </c>
      <c r="B490" t="s">
        <v>1035</v>
      </c>
      <c r="C490">
        <v>29.69</v>
      </c>
      <c r="D490">
        <v>69.69</v>
      </c>
      <c r="E490">
        <v>40</v>
      </c>
      <c r="F490">
        <v>972443.60448818502</v>
      </c>
      <c r="G490">
        <v>469.43942962049402</v>
      </c>
      <c r="H490">
        <v>0.81623097100268105</v>
      </c>
      <c r="I490">
        <v>348.83216682027802</v>
      </c>
      <c r="J490">
        <v>2.4140421916537602</v>
      </c>
      <c r="K490">
        <v>99771.586337064102</v>
      </c>
      <c r="L490">
        <v>0.46229867945391401</v>
      </c>
      <c r="M490">
        <v>467.04574146728299</v>
      </c>
      <c r="N490">
        <v>0.69508131580461696</v>
      </c>
      <c r="O490">
        <v>10364.8748134297</v>
      </c>
      <c r="P490">
        <v>0.54121628634698804</v>
      </c>
      <c r="Q490">
        <v>325802.13966044399</v>
      </c>
      <c r="R490">
        <v>0.39862050258955001</v>
      </c>
      <c r="S490">
        <v>466.10085588750502</v>
      </c>
      <c r="T490">
        <v>0.65959157867671903</v>
      </c>
      <c r="U490">
        <v>81932.283842317003</v>
      </c>
      <c r="V490">
        <v>1.4418497713341301</v>
      </c>
      <c r="W490">
        <v>454.44657963035701</v>
      </c>
      <c r="X490">
        <v>2.3576299763146</v>
      </c>
      <c r="Y490">
        <v>444.010235788057</v>
      </c>
      <c r="Z490">
        <v>0.58794641089953104</v>
      </c>
      <c r="AA490">
        <v>458.85649826915102</v>
      </c>
      <c r="AB490">
        <v>3.13060953779565</v>
      </c>
      <c r="AC490">
        <v>426.32422643820098</v>
      </c>
      <c r="AD490">
        <v>0.39906673652718999</v>
      </c>
      <c r="AE490">
        <v>51.069735627451593</v>
      </c>
      <c r="AF490">
        <v>0.44618252257166902</v>
      </c>
      <c r="AG490">
        <v>36.221712594839296</v>
      </c>
      <c r="AH490">
        <v>0.42517136477769601</v>
      </c>
      <c r="AI490">
        <v>426.63463221716796</v>
      </c>
      <c r="AJ490">
        <v>0.44150781531542399</v>
      </c>
      <c r="AK490">
        <v>366.84806727480702</v>
      </c>
      <c r="AL490">
        <v>0.39983874624133098</v>
      </c>
      <c r="AM490">
        <v>468.56693194012303</v>
      </c>
      <c r="AN490">
        <v>6.3709719996229301</v>
      </c>
      <c r="AO490">
        <v>430.239496901378</v>
      </c>
      <c r="AP490">
        <v>0.94191181467582596</v>
      </c>
      <c r="AR490">
        <v>3.2832614964415101</v>
      </c>
      <c r="AS490">
        <v>0.43666688230468598</v>
      </c>
      <c r="AT490">
        <f t="shared" si="20"/>
        <v>2.9618370242099674</v>
      </c>
      <c r="AU490">
        <v>0.43666688230468598</v>
      </c>
      <c r="AV490">
        <v>1.40894083804903</v>
      </c>
      <c r="AW490">
        <v>0.43666688230468598</v>
      </c>
      <c r="AX490">
        <v>0.43704008177551501</v>
      </c>
      <c r="AZ490">
        <v>557321.56898337405</v>
      </c>
      <c r="BA490">
        <v>403384.929788245</v>
      </c>
      <c r="BB490">
        <v>4824863.3596575204</v>
      </c>
      <c r="BC490" s="47">
        <v>3152406.2339818901</v>
      </c>
      <c r="BD490" s="1" t="s">
        <v>1083</v>
      </c>
      <c r="BH490" s="51"/>
      <c r="BI490" s="51"/>
    </row>
    <row r="491" spans="1:61" x14ac:dyDescent="0.25">
      <c r="A491">
        <v>179</v>
      </c>
      <c r="B491" t="s">
        <v>1034</v>
      </c>
      <c r="C491">
        <v>29.69</v>
      </c>
      <c r="D491">
        <v>69.69</v>
      </c>
      <c r="E491">
        <v>40</v>
      </c>
      <c r="F491">
        <v>972036.40234991803</v>
      </c>
      <c r="G491">
        <v>469.44264909263001</v>
      </c>
      <c r="H491">
        <v>0.75844837158696998</v>
      </c>
      <c r="I491">
        <v>347.84634451629302</v>
      </c>
      <c r="J491">
        <v>2.2005465473333699</v>
      </c>
      <c r="K491">
        <v>99389.6893918555</v>
      </c>
      <c r="L491">
        <v>0.48602141459320097</v>
      </c>
      <c r="M491">
        <v>467.687410803202</v>
      </c>
      <c r="N491">
        <v>0.66471237625148205</v>
      </c>
      <c r="O491">
        <v>10355.6241930222</v>
      </c>
      <c r="P491">
        <v>0.47189536968336498</v>
      </c>
      <c r="Q491">
        <v>325802.13966044399</v>
      </c>
      <c r="R491">
        <v>0.39862050258955001</v>
      </c>
      <c r="S491">
        <v>465.51889844815997</v>
      </c>
      <c r="T491">
        <v>0.63554946788264799</v>
      </c>
      <c r="U491">
        <v>82048.017974149203</v>
      </c>
      <c r="V491">
        <v>1.39781059455291</v>
      </c>
      <c r="W491">
        <v>447.29406742178003</v>
      </c>
      <c r="X491">
        <v>2.31925105255374</v>
      </c>
      <c r="Y491">
        <v>443.03816702094798</v>
      </c>
      <c r="Z491">
        <v>0.523123327203038</v>
      </c>
      <c r="AA491">
        <v>453.73355943387497</v>
      </c>
      <c r="AB491">
        <v>3.3685947580722901</v>
      </c>
      <c r="AC491">
        <v>425.289876706825</v>
      </c>
      <c r="AD491">
        <v>0.39906673652718999</v>
      </c>
      <c r="AE491">
        <v>50.951059465993957</v>
      </c>
      <c r="AF491">
        <v>0.40081789852722699</v>
      </c>
      <c r="AG491">
        <v>36.131612242000131</v>
      </c>
      <c r="AH491">
        <v>0.40068447884403402</v>
      </c>
      <c r="AI491">
        <v>425.21205604546731</v>
      </c>
      <c r="AJ491">
        <v>0.39920726322810002</v>
      </c>
      <c r="AK491">
        <v>365.10889387169698</v>
      </c>
      <c r="AL491">
        <v>0.39983874624133098</v>
      </c>
      <c r="AM491">
        <v>436.56086985498899</v>
      </c>
      <c r="AN491">
        <v>6.7791712957212704</v>
      </c>
      <c r="AO491">
        <v>427.406464788481</v>
      </c>
      <c r="AP491">
        <v>1.01441489285374</v>
      </c>
      <c r="AR491">
        <v>3.2827274257605699</v>
      </c>
      <c r="AS491">
        <v>0.43666688230468598</v>
      </c>
      <c r="AT491">
        <f t="shared" si="20"/>
        <v>2.9613552379379731</v>
      </c>
      <c r="AU491">
        <v>0.43666688230468598</v>
      </c>
      <c r="AV491">
        <v>1.4090465164210499</v>
      </c>
      <c r="AW491">
        <v>0.43666688230468598</v>
      </c>
      <c r="AX491">
        <v>0.41997466346443102</v>
      </c>
      <c r="AZ491">
        <v>556524.57451347995</v>
      </c>
      <c r="BA491">
        <v>402785.94581764599</v>
      </c>
      <c r="BB491">
        <v>4812432.7331447797</v>
      </c>
      <c r="BC491" s="47">
        <v>3147240.5668125302</v>
      </c>
      <c r="BD491" s="1" t="s">
        <v>1083</v>
      </c>
      <c r="BH491" s="51"/>
      <c r="BI491" s="51"/>
    </row>
    <row r="492" spans="1:61" x14ac:dyDescent="0.25">
      <c r="A492">
        <v>996</v>
      </c>
      <c r="B492" t="s">
        <v>1093</v>
      </c>
      <c r="C492">
        <v>29.689</v>
      </c>
      <c r="D492">
        <v>69.688999999999993</v>
      </c>
      <c r="E492">
        <v>40</v>
      </c>
      <c r="F492">
        <v>972015.38497561403</v>
      </c>
      <c r="G492">
        <v>465.51025490427901</v>
      </c>
      <c r="H492">
        <v>0.91155139472630797</v>
      </c>
      <c r="I492">
        <v>348.26558628824699</v>
      </c>
      <c r="J492">
        <v>2.4388466979643799</v>
      </c>
      <c r="K492">
        <v>98108.607994149497</v>
      </c>
      <c r="L492">
        <v>0.45593046106053697</v>
      </c>
      <c r="M492">
        <v>459.14553556896198</v>
      </c>
      <c r="N492">
        <v>0.75182409379214599</v>
      </c>
      <c r="O492">
        <v>10256.2303552548</v>
      </c>
      <c r="P492">
        <v>0.46122901613582901</v>
      </c>
      <c r="Q492">
        <v>325802.13966044399</v>
      </c>
      <c r="R492">
        <v>0.39862050258955001</v>
      </c>
      <c r="S492">
        <v>462.11387012657099</v>
      </c>
      <c r="T492">
        <v>0.68873384796378001</v>
      </c>
      <c r="U492">
        <v>82363.148042101995</v>
      </c>
      <c r="V492">
        <v>1.68665671591927</v>
      </c>
      <c r="W492">
        <v>462.14166484566402</v>
      </c>
      <c r="X492">
        <v>2.3273138610854098</v>
      </c>
      <c r="Y492">
        <v>439.80039892630901</v>
      </c>
      <c r="Z492">
        <v>0.58592171156540496</v>
      </c>
      <c r="AA492">
        <v>462.43608318291501</v>
      </c>
      <c r="AB492">
        <v>3.3380879863914199</v>
      </c>
      <c r="AC492">
        <v>424.98017290198197</v>
      </c>
      <c r="AD492">
        <v>0.39906673652718999</v>
      </c>
      <c r="AE492">
        <v>50.770035134592206</v>
      </c>
      <c r="AF492">
        <v>0.42782756357407098</v>
      </c>
      <c r="AG492">
        <v>36.060081114209346</v>
      </c>
      <c r="AH492">
        <v>0.41138844677056002</v>
      </c>
      <c r="AI492">
        <v>424.31158341680299</v>
      </c>
      <c r="AJ492">
        <v>0.39967777409279098</v>
      </c>
      <c r="AK492">
        <v>367.41555360696498</v>
      </c>
      <c r="AL492">
        <v>0.39983874624133098</v>
      </c>
      <c r="AM492">
        <v>464.362199830343</v>
      </c>
      <c r="AN492">
        <v>7.1337376302892501</v>
      </c>
      <c r="AO492">
        <v>431.05491405100003</v>
      </c>
      <c r="AP492">
        <v>1.0320959242807299</v>
      </c>
      <c r="AR492">
        <v>3.2856657857505698</v>
      </c>
      <c r="AS492">
        <v>0.43666688230468598</v>
      </c>
      <c r="AT492">
        <f t="shared" si="20"/>
        <v>2.964005938595923</v>
      </c>
      <c r="AU492">
        <v>0.43666688230468598</v>
      </c>
      <c r="AV492">
        <v>1.4080824864697199</v>
      </c>
      <c r="AW492">
        <v>0.43666688230468598</v>
      </c>
      <c r="AX492">
        <v>0.361620689035349</v>
      </c>
      <c r="AZ492">
        <v>457501.69638678699</v>
      </c>
      <c r="BA492">
        <v>331137.02340754803</v>
      </c>
      <c r="BB492">
        <v>3945914.8905171598</v>
      </c>
      <c r="BC492" s="47">
        <v>2572833.96230075</v>
      </c>
      <c r="BD492" s="1" t="s">
        <v>1083</v>
      </c>
      <c r="BH492" s="51"/>
      <c r="BI492" s="51"/>
    </row>
    <row r="493" spans="1:61" x14ac:dyDescent="0.25">
      <c r="A493">
        <v>1</v>
      </c>
      <c r="B493" t="s">
        <v>1039</v>
      </c>
      <c r="C493">
        <v>29.689</v>
      </c>
      <c r="D493">
        <v>69.688999999999993</v>
      </c>
      <c r="E493">
        <v>40</v>
      </c>
      <c r="F493">
        <v>972124.77276976395</v>
      </c>
      <c r="G493">
        <v>464.48232017790798</v>
      </c>
      <c r="H493">
        <v>0.78022382505333299</v>
      </c>
      <c r="I493">
        <v>345.66086476827201</v>
      </c>
      <c r="J493">
        <v>2.0705875067241299</v>
      </c>
      <c r="K493">
        <v>98431.567049075602</v>
      </c>
      <c r="L493">
        <v>0.47345569831899498</v>
      </c>
      <c r="M493">
        <v>463.27898886351699</v>
      </c>
      <c r="N493">
        <v>0.64668182502768201</v>
      </c>
      <c r="O493">
        <v>10259.897983823401</v>
      </c>
      <c r="P493">
        <v>0.53951188222704705</v>
      </c>
      <c r="Q493">
        <v>325802.13966044399</v>
      </c>
      <c r="R493">
        <v>0.39862050258955001</v>
      </c>
      <c r="S493">
        <v>461.64645132664299</v>
      </c>
      <c r="T493">
        <v>0.58264781727602</v>
      </c>
      <c r="U493">
        <v>82756.538011924393</v>
      </c>
      <c r="V493">
        <v>1.5266157453786999</v>
      </c>
      <c r="W493">
        <v>450.22299021471298</v>
      </c>
      <c r="X493">
        <v>2.2230223732183401</v>
      </c>
      <c r="Y493">
        <v>443.38857704769299</v>
      </c>
      <c r="Z493">
        <v>0.58553417777496397</v>
      </c>
      <c r="AA493">
        <v>457.53696399907</v>
      </c>
      <c r="AB493">
        <v>3.2631319543150701</v>
      </c>
      <c r="AC493">
        <v>428.43078143467301</v>
      </c>
      <c r="AD493">
        <v>0.39906673652718999</v>
      </c>
      <c r="AE493">
        <v>51.075091092681326</v>
      </c>
      <c r="AF493">
        <v>0.47662155484855401</v>
      </c>
      <c r="AG493">
        <v>36.240755922312331</v>
      </c>
      <c r="AH493">
        <v>0.47070181264803501</v>
      </c>
      <c r="AI493">
        <v>428.25500201733365</v>
      </c>
      <c r="AJ493">
        <v>0.47887608574627699</v>
      </c>
      <c r="AK493">
        <v>370.076956543199</v>
      </c>
      <c r="AL493">
        <v>0.410755609269633</v>
      </c>
      <c r="AM493">
        <v>458.42847525344501</v>
      </c>
      <c r="AN493">
        <v>7.75561837066829</v>
      </c>
      <c r="AO493">
        <v>433.73397354352102</v>
      </c>
      <c r="AP493">
        <v>0.92386151249381998</v>
      </c>
      <c r="AR493">
        <v>3.28529280860602</v>
      </c>
      <c r="AS493">
        <v>0.43666688230468598</v>
      </c>
      <c r="AT493">
        <f t="shared" si="20"/>
        <v>2.9636694751381358</v>
      </c>
      <c r="AU493">
        <v>0.43666688230468598</v>
      </c>
      <c r="AV493">
        <v>1.4093050249957699</v>
      </c>
      <c r="AW493">
        <v>0.43666688230468598</v>
      </c>
      <c r="AX493">
        <v>0.46126740231033198</v>
      </c>
      <c r="AZ493">
        <v>574401.642351371</v>
      </c>
      <c r="BA493">
        <v>416091.65380275197</v>
      </c>
      <c r="BB493">
        <v>4994586.7306336304</v>
      </c>
      <c r="BC493" s="47">
        <v>3270632.6583819799</v>
      </c>
      <c r="BD493" s="1" t="s">
        <v>1083</v>
      </c>
      <c r="BH493" s="51"/>
      <c r="BI493" s="51"/>
    </row>
    <row r="494" spans="1:61" x14ac:dyDescent="0.25">
      <c r="A494">
        <v>890</v>
      </c>
      <c r="B494" t="s">
        <v>1094</v>
      </c>
      <c r="C494">
        <v>29.689</v>
      </c>
      <c r="D494">
        <v>69.688999999999993</v>
      </c>
      <c r="E494">
        <v>40</v>
      </c>
      <c r="F494">
        <v>971765.64508254803</v>
      </c>
      <c r="G494">
        <v>463.50264468937701</v>
      </c>
      <c r="H494">
        <v>0.88939344156226996</v>
      </c>
      <c r="I494">
        <v>351.02083006886801</v>
      </c>
      <c r="J494">
        <v>2.49056102097243</v>
      </c>
      <c r="K494">
        <v>99165.179921162795</v>
      </c>
      <c r="L494">
        <v>0.88678826961297497</v>
      </c>
      <c r="M494">
        <v>465.90697175398702</v>
      </c>
      <c r="N494">
        <v>0.94996164026258401</v>
      </c>
      <c r="O494">
        <v>10319.2351006565</v>
      </c>
      <c r="P494">
        <v>0.79218667641866602</v>
      </c>
      <c r="Q494">
        <v>325802.13966044399</v>
      </c>
      <c r="R494">
        <v>0.39862050258955001</v>
      </c>
      <c r="S494">
        <v>461.43206459610798</v>
      </c>
      <c r="T494">
        <v>0.73464525889656596</v>
      </c>
      <c r="U494">
        <v>81676.869060438796</v>
      </c>
      <c r="V494">
        <v>1.6661426554306</v>
      </c>
      <c r="W494">
        <v>450.60602042769199</v>
      </c>
      <c r="X494">
        <v>2.27328451850933</v>
      </c>
      <c r="Y494">
        <v>442.30695015325398</v>
      </c>
      <c r="Z494">
        <v>0.72679682354154695</v>
      </c>
      <c r="AA494">
        <v>460.77564453951999</v>
      </c>
      <c r="AB494">
        <v>7.7739586519783401</v>
      </c>
      <c r="AC494">
        <v>426.59994641773102</v>
      </c>
      <c r="AD494">
        <v>0.54500214807438496</v>
      </c>
      <c r="AE494">
        <v>51.112572710223453</v>
      </c>
      <c r="AF494">
        <v>0.55836343560902102</v>
      </c>
      <c r="AG494">
        <v>36.230348093538957</v>
      </c>
      <c r="AH494">
        <v>0.54533656452928203</v>
      </c>
      <c r="AI494">
        <v>427.00770881804266</v>
      </c>
      <c r="AJ494">
        <v>0.56109112342755796</v>
      </c>
      <c r="AK494">
        <v>367.92269381748503</v>
      </c>
      <c r="AL494">
        <v>0.678486807261245</v>
      </c>
      <c r="AM494">
        <v>445.37962262137597</v>
      </c>
      <c r="AN494">
        <v>6.9627385276362403</v>
      </c>
      <c r="AO494">
        <v>428.67882300155799</v>
      </c>
      <c r="AP494">
        <v>1.1689520656332</v>
      </c>
      <c r="AR494">
        <v>3.2818310383070801</v>
      </c>
      <c r="AS494">
        <v>0.43666688230468598</v>
      </c>
      <c r="AT494">
        <f t="shared" si="20"/>
        <v>2.9605466049519436</v>
      </c>
      <c r="AU494">
        <v>0.43666688230468598</v>
      </c>
      <c r="AV494">
        <v>1.40900755692447</v>
      </c>
      <c r="AW494">
        <v>0.43666688230468598</v>
      </c>
      <c r="AX494">
        <v>0.32132059012597403</v>
      </c>
      <c r="AZ494">
        <v>486571.00832955202</v>
      </c>
      <c r="BA494">
        <v>351538.20763432799</v>
      </c>
      <c r="BB494">
        <v>4196852.8262287304</v>
      </c>
      <c r="BC494" s="47">
        <v>2731271.1536769802</v>
      </c>
      <c r="BD494" s="1" t="s">
        <v>1083</v>
      </c>
      <c r="BH494" s="51"/>
      <c r="BI494" s="51"/>
    </row>
    <row r="495" spans="1:61" x14ac:dyDescent="0.25">
      <c r="A495">
        <v>891</v>
      </c>
      <c r="B495" t="s">
        <v>1095</v>
      </c>
      <c r="C495">
        <v>29.689</v>
      </c>
      <c r="D495">
        <v>69.688999999999993</v>
      </c>
      <c r="E495">
        <v>40</v>
      </c>
      <c r="F495">
        <v>972732.27029739204</v>
      </c>
      <c r="G495">
        <v>469.52799983745001</v>
      </c>
      <c r="H495">
        <v>0.90735425988167895</v>
      </c>
      <c r="I495">
        <v>349.46208372878499</v>
      </c>
      <c r="J495">
        <v>2.2466904913846402</v>
      </c>
      <c r="K495">
        <v>99717.330939734296</v>
      </c>
      <c r="L495">
        <v>0.60755083279816202</v>
      </c>
      <c r="M495">
        <v>465.819101194822</v>
      </c>
      <c r="N495">
        <v>0.87669364671745997</v>
      </c>
      <c r="O495">
        <v>10356.0242364399</v>
      </c>
      <c r="P495">
        <v>0.49381565027914298</v>
      </c>
      <c r="Q495">
        <v>325802.13966044399</v>
      </c>
      <c r="R495">
        <v>0.39862050258955001</v>
      </c>
      <c r="S495">
        <v>465.57666661708902</v>
      </c>
      <c r="T495">
        <v>0.60593592001633401</v>
      </c>
      <c r="U495">
        <v>81777.770647747093</v>
      </c>
      <c r="V495">
        <v>1.8323502170882</v>
      </c>
      <c r="W495">
        <v>441.58065949432</v>
      </c>
      <c r="X495">
        <v>2.2671026341594902</v>
      </c>
      <c r="Y495">
        <v>445.13958322284202</v>
      </c>
      <c r="Z495">
        <v>0.609031429469574</v>
      </c>
      <c r="AA495">
        <v>447.36649539948598</v>
      </c>
      <c r="AB495">
        <v>3.6796085960231801</v>
      </c>
      <c r="AC495">
        <v>428.00606164077698</v>
      </c>
      <c r="AD495">
        <v>0.39906673652718999</v>
      </c>
      <c r="AE495">
        <v>51.238838525904939</v>
      </c>
      <c r="AF495">
        <v>0.40299745204997101</v>
      </c>
      <c r="AG495">
        <v>36.317851088281756</v>
      </c>
      <c r="AH495">
        <v>0.40068447884403402</v>
      </c>
      <c r="AI495">
        <v>428.42578555073862</v>
      </c>
      <c r="AJ495">
        <v>0.39920726322810002</v>
      </c>
      <c r="AK495">
        <v>368.53009358514402</v>
      </c>
      <c r="AL495">
        <v>0.41507247654596502</v>
      </c>
      <c r="AM495">
        <v>457.62172761728999</v>
      </c>
      <c r="AN495">
        <v>7.5995060356815003</v>
      </c>
      <c r="AO495">
        <v>432.64303884806799</v>
      </c>
      <c r="AP495">
        <v>1.1018483081633501</v>
      </c>
      <c r="AR495">
        <v>3.2842054260096298</v>
      </c>
      <c r="AS495">
        <v>0.43666688230468598</v>
      </c>
      <c r="AT495">
        <f t="shared" si="20"/>
        <v>2.962688545036479</v>
      </c>
      <c r="AU495">
        <v>0.43666688230468598</v>
      </c>
      <c r="AV495">
        <v>1.40898354814104</v>
      </c>
      <c r="AW495">
        <v>0.43666688230468598</v>
      </c>
      <c r="AX495">
        <v>0.32944210444708799</v>
      </c>
      <c r="AZ495">
        <v>481869.13751011202</v>
      </c>
      <c r="BA495">
        <v>348133.147091894</v>
      </c>
      <c r="BB495">
        <v>4159942.6430854001</v>
      </c>
      <c r="BC495" s="47">
        <v>2706999.3061835198</v>
      </c>
      <c r="BD495" s="1" t="s">
        <v>1083</v>
      </c>
      <c r="BH495" s="51"/>
      <c r="BI495" s="51"/>
    </row>
    <row r="496" spans="1:61" x14ac:dyDescent="0.25">
      <c r="BD496" s="1"/>
      <c r="BH496" s="51"/>
      <c r="BI496" s="51"/>
    </row>
    <row r="497" spans="1:61" x14ac:dyDescent="0.25">
      <c r="A497">
        <v>3</v>
      </c>
      <c r="B497" t="s">
        <v>471</v>
      </c>
      <c r="C497">
        <v>29.69</v>
      </c>
      <c r="D497">
        <v>69.69</v>
      </c>
      <c r="E497">
        <v>40</v>
      </c>
      <c r="F497">
        <v>950000</v>
      </c>
      <c r="G497">
        <v>39.72902115758</v>
      </c>
      <c r="H497">
        <v>2.1561634062117498</v>
      </c>
      <c r="I497">
        <v>32.590296884608101</v>
      </c>
      <c r="J497">
        <v>7.1547337343801596</v>
      </c>
      <c r="K497">
        <v>100862.118342762</v>
      </c>
      <c r="L497">
        <v>0.41836101534452502</v>
      </c>
      <c r="M497">
        <v>58.608934282870997</v>
      </c>
      <c r="N497">
        <v>1.1473152345338999</v>
      </c>
      <c r="O497">
        <v>10697.458804304</v>
      </c>
      <c r="P497">
        <v>0.48079358507702602</v>
      </c>
      <c r="Q497">
        <v>337549.20248017501</v>
      </c>
      <c r="R497">
        <v>0.39862050258955001</v>
      </c>
      <c r="S497">
        <v>57.391761196543101</v>
      </c>
      <c r="T497">
        <v>1.24690121869905</v>
      </c>
      <c r="U497">
        <v>50666.625238464498</v>
      </c>
      <c r="V497">
        <v>1.8773271735538499</v>
      </c>
      <c r="W497">
        <v>38.911115405590003</v>
      </c>
      <c r="X497">
        <v>8.1326368477071398</v>
      </c>
      <c r="Y497">
        <v>38.598729971752398</v>
      </c>
      <c r="Z497">
        <v>0.97666407758284002</v>
      </c>
      <c r="AA497">
        <v>55.5817502833116</v>
      </c>
      <c r="AB497">
        <v>8.5430419594548805</v>
      </c>
      <c r="AC497">
        <v>31.604581043194599</v>
      </c>
      <c r="AD497">
        <v>0.39906673652718999</v>
      </c>
      <c r="AE497">
        <v>7.7758249249623237</v>
      </c>
      <c r="AF497">
        <v>0.43972621649875498</v>
      </c>
      <c r="AG497">
        <v>5.5261885729954709</v>
      </c>
      <c r="AH497">
        <v>0.41860328070591102</v>
      </c>
      <c r="AI497">
        <v>65.153394279671303</v>
      </c>
      <c r="AJ497">
        <v>0.39920726322810002</v>
      </c>
      <c r="AK497">
        <v>41.792823982706302</v>
      </c>
      <c r="AL497">
        <v>0.546916366550388</v>
      </c>
      <c r="AM497">
        <v>42.395000080383298</v>
      </c>
      <c r="AN497">
        <v>20.822204797946402</v>
      </c>
      <c r="AO497">
        <v>38.988426280979603</v>
      </c>
      <c r="AP497">
        <v>1.43712035535955</v>
      </c>
      <c r="AR497">
        <v>1.5929366162452501</v>
      </c>
      <c r="AS497">
        <v>0.44159157184091602</v>
      </c>
      <c r="AT497">
        <f t="shared" si="20"/>
        <v>1.4369914343796393</v>
      </c>
      <c r="AU497">
        <v>0.44159157184091602</v>
      </c>
      <c r="AV497">
        <v>1.4102044602900099</v>
      </c>
      <c r="AW497">
        <v>0.40336427514373602</v>
      </c>
      <c r="AX497">
        <v>0.50543250714346</v>
      </c>
      <c r="AZ497">
        <v>83882.666807364803</v>
      </c>
      <c r="BA497">
        <v>60855.087905089902</v>
      </c>
      <c r="BB497">
        <v>728960.98939145298</v>
      </c>
      <c r="BC497" s="47">
        <v>231439.336683642</v>
      </c>
      <c r="BD497" s="1" t="s">
        <v>1082</v>
      </c>
      <c r="BH497" s="51"/>
      <c r="BI497" s="51"/>
    </row>
    <row r="498" spans="1:61" x14ac:dyDescent="0.25">
      <c r="A498">
        <v>4</v>
      </c>
      <c r="B498" t="s">
        <v>472</v>
      </c>
      <c r="C498">
        <v>30.027999999999999</v>
      </c>
      <c r="D498">
        <v>70.028000000000006</v>
      </c>
      <c r="E498">
        <v>40</v>
      </c>
      <c r="F498">
        <v>950000</v>
      </c>
      <c r="G498">
        <v>40.0801941750642</v>
      </c>
      <c r="H498">
        <v>2.2480219019065202</v>
      </c>
      <c r="I498">
        <v>36.309019637539798</v>
      </c>
      <c r="J498">
        <v>6.4720609318893896</v>
      </c>
      <c r="K498">
        <v>100593.021333746</v>
      </c>
      <c r="L498">
        <v>0.50953039290397095</v>
      </c>
      <c r="M498">
        <v>57.7653919705212</v>
      </c>
      <c r="N498">
        <v>1.15164801066808</v>
      </c>
      <c r="O498">
        <v>10666.2398913005</v>
      </c>
      <c r="P498">
        <v>0.54303800980266304</v>
      </c>
      <c r="Q498">
        <v>337679.79523186298</v>
      </c>
      <c r="R498">
        <v>0.39862050258955001</v>
      </c>
      <c r="S498">
        <v>57.728798390937797</v>
      </c>
      <c r="T498">
        <v>1.0472553468075101</v>
      </c>
      <c r="U498">
        <v>50767.677450567302</v>
      </c>
      <c r="V498">
        <v>2.18726752087901</v>
      </c>
      <c r="W498">
        <v>40.672655812881203</v>
      </c>
      <c r="X498">
        <v>6.5489256184808298</v>
      </c>
      <c r="Y498">
        <v>38.486510429330103</v>
      </c>
      <c r="Z498">
        <v>0.93575199032216205</v>
      </c>
      <c r="AA498">
        <v>47.975816805171</v>
      </c>
      <c r="AB498">
        <v>9.2239988474873407</v>
      </c>
      <c r="AC498">
        <v>31.578035799597099</v>
      </c>
      <c r="AD498">
        <v>0.42178390973522001</v>
      </c>
      <c r="AE498">
        <v>7.7607669076274552</v>
      </c>
      <c r="AF498">
        <v>0.500019843888167</v>
      </c>
      <c r="AG498">
        <v>5.5133699998658834</v>
      </c>
      <c r="AH498">
        <v>0.58141200406781302</v>
      </c>
      <c r="AI498">
        <v>65.119015833601139</v>
      </c>
      <c r="AJ498">
        <v>0.45277259385645102</v>
      </c>
      <c r="AK498">
        <v>41.453998930695597</v>
      </c>
      <c r="AL498">
        <v>0.67319439739990805</v>
      </c>
      <c r="AM498">
        <v>39.478244568132297</v>
      </c>
      <c r="AN498">
        <v>21.6521836667829</v>
      </c>
      <c r="AO498">
        <v>38.890739954930503</v>
      </c>
      <c r="AP498">
        <v>1.32485177141822</v>
      </c>
      <c r="AR498">
        <v>1.59510672838335</v>
      </c>
      <c r="AS498">
        <v>0.44245652885701803</v>
      </c>
      <c r="AT498">
        <f t="shared" si="20"/>
        <v>1.4389490970526484</v>
      </c>
      <c r="AU498">
        <v>0.44245652885701803</v>
      </c>
      <c r="AV498">
        <v>1.4106641080644899</v>
      </c>
      <c r="AW498">
        <v>0.40430811159225699</v>
      </c>
      <c r="AX498">
        <v>0.62309280617085705</v>
      </c>
      <c r="AZ498">
        <v>83113.682286930998</v>
      </c>
      <c r="BA498">
        <v>60279.700456141101</v>
      </c>
      <c r="BB498">
        <v>723270.73881168198</v>
      </c>
      <c r="BC498" s="47">
        <v>229548.384681119</v>
      </c>
      <c r="BD498" s="1" t="s">
        <v>1082</v>
      </c>
      <c r="BH498" s="51"/>
      <c r="BI498" s="51"/>
    </row>
    <row r="499" spans="1:61" x14ac:dyDescent="0.25">
      <c r="A499">
        <v>92</v>
      </c>
      <c r="B499" t="s">
        <v>473</v>
      </c>
      <c r="C499">
        <v>29.699000000000002</v>
      </c>
      <c r="D499">
        <v>69.698999999999998</v>
      </c>
      <c r="E499">
        <v>40</v>
      </c>
      <c r="F499">
        <v>950000</v>
      </c>
      <c r="G499">
        <v>40.006788580653001</v>
      </c>
      <c r="H499">
        <v>2.1566436337095798</v>
      </c>
      <c r="I499">
        <v>33.541183408495101</v>
      </c>
      <c r="J499">
        <v>6.6732216164604603</v>
      </c>
      <c r="K499">
        <v>102236.790773135</v>
      </c>
      <c r="L499">
        <v>0.41658113963496601</v>
      </c>
      <c r="M499">
        <v>59.792368730103099</v>
      </c>
      <c r="N499">
        <v>1.1765266131555401</v>
      </c>
      <c r="O499">
        <v>10816.856296039699</v>
      </c>
      <c r="P499">
        <v>0.50802758309072504</v>
      </c>
      <c r="Q499">
        <v>336858.701242032</v>
      </c>
      <c r="R499">
        <v>0.39862050258955001</v>
      </c>
      <c r="S499">
        <v>57.634223749681396</v>
      </c>
      <c r="T499">
        <v>1.2659483719489499</v>
      </c>
      <c r="U499">
        <v>50240.698360729097</v>
      </c>
      <c r="V499">
        <v>2.01498299325868</v>
      </c>
      <c r="W499">
        <v>37.7210082399463</v>
      </c>
      <c r="X499">
        <v>6.9998637916785302</v>
      </c>
      <c r="Y499">
        <v>38.675894979420299</v>
      </c>
      <c r="Z499">
        <v>0.87269457320164801</v>
      </c>
      <c r="AA499">
        <v>53.027515725161201</v>
      </c>
      <c r="AB499">
        <v>8.8991847896886505</v>
      </c>
      <c r="AC499">
        <v>31.750588999188999</v>
      </c>
      <c r="AD499">
        <v>0.39906673652718999</v>
      </c>
      <c r="AE499">
        <v>7.8138121554587618</v>
      </c>
      <c r="AF499">
        <v>0.45946601708291102</v>
      </c>
      <c r="AG499">
        <v>5.5427165527841735</v>
      </c>
      <c r="AH499">
        <v>0.50330136549576199</v>
      </c>
      <c r="AI499">
        <v>65.49790407936149</v>
      </c>
      <c r="AJ499">
        <v>0.41700248677712898</v>
      </c>
      <c r="AK499">
        <v>41.623450523877899</v>
      </c>
      <c r="AL499">
        <v>0.63374989667970605</v>
      </c>
      <c r="AM499">
        <v>36.284963080962299</v>
      </c>
      <c r="AN499">
        <v>22.882549217537498</v>
      </c>
      <c r="AO499">
        <v>39.143105035564602</v>
      </c>
      <c r="AP499">
        <v>1.1690960127492001</v>
      </c>
      <c r="AR499">
        <v>1.5911941105463701</v>
      </c>
      <c r="AS499">
        <v>0.44477287828811402</v>
      </c>
      <c r="AT499">
        <f t="shared" si="20"/>
        <v>1.4354195163647527</v>
      </c>
      <c r="AU499">
        <v>0.44477287828811402</v>
      </c>
      <c r="AV499">
        <v>1.41057785573107</v>
      </c>
      <c r="AW499">
        <v>0.40646071988245402</v>
      </c>
      <c r="AX499">
        <v>0.43910186696443299</v>
      </c>
      <c r="AZ499">
        <v>81472.129421764505</v>
      </c>
      <c r="BA499">
        <v>58992.712193119798</v>
      </c>
      <c r="BB499">
        <v>707898.419980412</v>
      </c>
      <c r="BC499" s="47">
        <v>224494.20766791201</v>
      </c>
      <c r="BD499" s="1" t="s">
        <v>1082</v>
      </c>
      <c r="BH499" s="51"/>
      <c r="BI499" s="51"/>
    </row>
    <row r="500" spans="1:61" x14ac:dyDescent="0.25">
      <c r="A500">
        <v>93</v>
      </c>
      <c r="B500" t="s">
        <v>474</v>
      </c>
      <c r="C500">
        <v>30.027999999999999</v>
      </c>
      <c r="D500">
        <v>70.028000000000006</v>
      </c>
      <c r="E500">
        <v>40</v>
      </c>
      <c r="F500">
        <v>950000</v>
      </c>
      <c r="G500">
        <v>40.338295459896997</v>
      </c>
      <c r="H500">
        <v>1.9774429788301799</v>
      </c>
      <c r="I500">
        <v>33.504574545253803</v>
      </c>
      <c r="J500">
        <v>7.3794648665027696</v>
      </c>
      <c r="K500">
        <v>102327.607719526</v>
      </c>
      <c r="L500">
        <v>0.42602512979038598</v>
      </c>
      <c r="M500">
        <v>59.156606080109597</v>
      </c>
      <c r="N500">
        <v>1.1370485410008599</v>
      </c>
      <c r="O500">
        <v>10827.4111572529</v>
      </c>
      <c r="P500">
        <v>0.52569969161754904</v>
      </c>
      <c r="Q500">
        <v>337193.00231084699</v>
      </c>
      <c r="R500">
        <v>0.39862050258955001</v>
      </c>
      <c r="S500">
        <v>57.6783330691107</v>
      </c>
      <c r="T500">
        <v>1.3664151713614601</v>
      </c>
      <c r="U500">
        <v>49615.907753279898</v>
      </c>
      <c r="V500">
        <v>1.86024660913812</v>
      </c>
      <c r="W500">
        <v>37.234640018421203</v>
      </c>
      <c r="X500">
        <v>7.7537938753651101</v>
      </c>
      <c r="Y500">
        <v>38.887071500225197</v>
      </c>
      <c r="Z500">
        <v>0.884876390784471</v>
      </c>
      <c r="AA500">
        <v>55.941761249359502</v>
      </c>
      <c r="AB500">
        <v>8.6974665104480593</v>
      </c>
      <c r="AC500">
        <v>31.823602985043699</v>
      </c>
      <c r="AD500">
        <v>0.39906673652718999</v>
      </c>
      <c r="AE500">
        <v>7.8046845932488234</v>
      </c>
      <c r="AF500">
        <v>0.41344174871530498</v>
      </c>
      <c r="AG500">
        <v>5.5373121336308708</v>
      </c>
      <c r="AH500">
        <v>0.48248727031638</v>
      </c>
      <c r="AI500">
        <v>65.496051024244039</v>
      </c>
      <c r="AJ500">
        <v>0.39920726322810002</v>
      </c>
      <c r="AK500">
        <v>41.795759171653998</v>
      </c>
      <c r="AL500">
        <v>0.60649683539931698</v>
      </c>
      <c r="AM500">
        <v>47.990465368600901</v>
      </c>
      <c r="AN500">
        <v>19.9819672110089</v>
      </c>
      <c r="AO500">
        <v>39.638407599294098</v>
      </c>
      <c r="AP500">
        <v>1.23439627531778</v>
      </c>
      <c r="AR500">
        <v>1.5968600863785001</v>
      </c>
      <c r="AS500">
        <v>0.44556197572675399</v>
      </c>
      <c r="AT500">
        <f t="shared" si="20"/>
        <v>1.4405308049465699</v>
      </c>
      <c r="AU500">
        <v>0.44556197572675399</v>
      </c>
      <c r="AV500">
        <v>1.4104850751392299</v>
      </c>
      <c r="AW500">
        <v>0.40731473975117799</v>
      </c>
      <c r="AX500">
        <v>0.51695387410657601</v>
      </c>
      <c r="AZ500">
        <v>80783.911081429396</v>
      </c>
      <c r="BA500">
        <v>58503.696294619702</v>
      </c>
      <c r="BB500">
        <v>702731.608645714</v>
      </c>
      <c r="BC500" s="47">
        <v>223374.51738242299</v>
      </c>
      <c r="BD500" s="1" t="s">
        <v>1082</v>
      </c>
      <c r="BH500" s="51"/>
      <c r="BI500" s="51"/>
    </row>
    <row r="501" spans="1:61" x14ac:dyDescent="0.25">
      <c r="A501">
        <v>180</v>
      </c>
      <c r="B501" t="s">
        <v>475</v>
      </c>
      <c r="C501">
        <v>29.69</v>
      </c>
      <c r="D501">
        <v>69.69</v>
      </c>
      <c r="E501">
        <v>40</v>
      </c>
      <c r="F501">
        <v>950000</v>
      </c>
      <c r="G501">
        <v>39.797656519502198</v>
      </c>
      <c r="H501">
        <v>2.09198048374062</v>
      </c>
      <c r="I501">
        <v>33.4708811095716</v>
      </c>
      <c r="J501">
        <v>7.2078160502695896</v>
      </c>
      <c r="K501">
        <v>101976.42858248101</v>
      </c>
      <c r="L501">
        <v>0.484147242816729</v>
      </c>
      <c r="M501">
        <v>59.6625710934116</v>
      </c>
      <c r="N501">
        <v>0.97859206852580005</v>
      </c>
      <c r="O501">
        <v>10767.432602131999</v>
      </c>
      <c r="P501">
        <v>0.50889697540484502</v>
      </c>
      <c r="Q501">
        <v>337240.271465545</v>
      </c>
      <c r="R501">
        <v>0.39862050258955001</v>
      </c>
      <c r="S501">
        <v>60.840316951090799</v>
      </c>
      <c r="T501">
        <v>1.43996684443804</v>
      </c>
      <c r="U501">
        <v>49968.228327844401</v>
      </c>
      <c r="V501">
        <v>1.9581900762384301</v>
      </c>
      <c r="W501">
        <v>38.838689871888</v>
      </c>
      <c r="X501">
        <v>7.5405863154314403</v>
      </c>
      <c r="Y501">
        <v>38.649526584344599</v>
      </c>
      <c r="Z501">
        <v>0.85307639194246498</v>
      </c>
      <c r="AA501">
        <v>51.208195737990501</v>
      </c>
      <c r="AB501">
        <v>9.0457367136976998</v>
      </c>
      <c r="AC501">
        <v>31.618479217262799</v>
      </c>
      <c r="AD501">
        <v>0.39906673652718999</v>
      </c>
      <c r="AE501">
        <v>7.7753293769110794</v>
      </c>
      <c r="AF501">
        <v>0.41171001842225102</v>
      </c>
      <c r="AG501">
        <v>5.5194638924744721</v>
      </c>
      <c r="AH501">
        <v>0.46772905027543998</v>
      </c>
      <c r="AI501">
        <v>65.105787178249543</v>
      </c>
      <c r="AJ501">
        <v>0.39920726322810002</v>
      </c>
      <c r="AK501">
        <v>41.038165029178899</v>
      </c>
      <c r="AL501">
        <v>0.66252739681779604</v>
      </c>
      <c r="AM501">
        <v>44.180921741106701</v>
      </c>
      <c r="AN501">
        <v>20.711511856102199</v>
      </c>
      <c r="AO501">
        <v>38.520902632547198</v>
      </c>
      <c r="AP501">
        <v>1.27358151279538</v>
      </c>
      <c r="AR501">
        <v>1.59220679890859</v>
      </c>
      <c r="AS501">
        <v>0.444981565791567</v>
      </c>
      <c r="AT501">
        <f t="shared" si="20"/>
        <v>1.4363330646424213</v>
      </c>
      <c r="AU501">
        <v>0.444981565791567</v>
      </c>
      <c r="AV501">
        <v>1.40724141620446</v>
      </c>
      <c r="AW501">
        <v>0.40659605645095698</v>
      </c>
      <c r="AX501">
        <v>0.43155962823349497</v>
      </c>
      <c r="AZ501">
        <v>81320.018781957304</v>
      </c>
      <c r="BA501">
        <v>58915.400142168903</v>
      </c>
      <c r="BB501">
        <v>705574.88694258197</v>
      </c>
      <c r="BC501" s="47">
        <v>224042.509490503</v>
      </c>
      <c r="BD501" s="1" t="s">
        <v>1082</v>
      </c>
      <c r="BH501" s="51"/>
      <c r="BI501" s="51"/>
    </row>
    <row r="502" spans="1:61" x14ac:dyDescent="0.25">
      <c r="A502">
        <v>181</v>
      </c>
      <c r="B502" t="s">
        <v>476</v>
      </c>
      <c r="C502">
        <v>30.027000000000001</v>
      </c>
      <c r="D502">
        <v>70.027000000000001</v>
      </c>
      <c r="E502">
        <v>40</v>
      </c>
      <c r="F502">
        <v>950000</v>
      </c>
      <c r="G502">
        <v>40.726259567934498</v>
      </c>
      <c r="H502">
        <v>2.24127849718634</v>
      </c>
      <c r="I502">
        <v>34.535431709059999</v>
      </c>
      <c r="J502">
        <v>6.3773468776575601</v>
      </c>
      <c r="K502">
        <v>102173.892600523</v>
      </c>
      <c r="L502">
        <v>0.43372851378947802</v>
      </c>
      <c r="M502">
        <v>60.112173386146303</v>
      </c>
      <c r="N502">
        <v>1.3404847136125999</v>
      </c>
      <c r="O502">
        <v>10780.6194226236</v>
      </c>
      <c r="P502">
        <v>0.47335649106898497</v>
      </c>
      <c r="Q502">
        <v>337422.81195042701</v>
      </c>
      <c r="R502">
        <v>0.39862050258955001</v>
      </c>
      <c r="S502">
        <v>59.802274950203703</v>
      </c>
      <c r="T502">
        <v>1.14544605531542</v>
      </c>
      <c r="U502">
        <v>49467.349166749103</v>
      </c>
      <c r="V502">
        <v>1.94734182401968</v>
      </c>
      <c r="W502">
        <v>39.953720296117702</v>
      </c>
      <c r="X502">
        <v>7.3650962370549999</v>
      </c>
      <c r="Y502">
        <v>38.924084283864403</v>
      </c>
      <c r="Z502">
        <v>0.997551206509942</v>
      </c>
      <c r="AA502">
        <v>57.370617300081598</v>
      </c>
      <c r="AB502">
        <v>8.5744585130166193</v>
      </c>
      <c r="AC502">
        <v>31.649563273511198</v>
      </c>
      <c r="AD502">
        <v>0.410451858669723</v>
      </c>
      <c r="AE502">
        <v>7.7780072951328254</v>
      </c>
      <c r="AF502">
        <v>0.41049666615792801</v>
      </c>
      <c r="AG502">
        <v>5.5118508338521437</v>
      </c>
      <c r="AH502">
        <v>0.49112662236624099</v>
      </c>
      <c r="AI502">
        <v>65.307766581804515</v>
      </c>
      <c r="AJ502">
        <v>0.41084880304286098</v>
      </c>
      <c r="AK502">
        <v>41.429541454930799</v>
      </c>
      <c r="AL502">
        <v>0.57993800320289202</v>
      </c>
      <c r="AM502">
        <v>47.283999968575799</v>
      </c>
      <c r="AN502">
        <v>20.0815410616141</v>
      </c>
      <c r="AO502">
        <v>38.483198497504603</v>
      </c>
      <c r="AP502">
        <v>1.3264336465786499</v>
      </c>
      <c r="AR502">
        <v>1.5957998440397201</v>
      </c>
      <c r="AS502">
        <v>0.44563522915950798</v>
      </c>
      <c r="AT502">
        <f t="shared" si="20"/>
        <v>1.4395743581277476</v>
      </c>
      <c r="AU502">
        <v>0.44563522915950798</v>
      </c>
      <c r="AV502">
        <v>1.4095941983183999</v>
      </c>
      <c r="AW502">
        <v>0.40731290188038899</v>
      </c>
      <c r="AX502">
        <v>0.54434121305213801</v>
      </c>
      <c r="AZ502">
        <v>80882.650738427095</v>
      </c>
      <c r="BA502">
        <v>58499.1672887569</v>
      </c>
      <c r="BB502">
        <v>703650.76804194099</v>
      </c>
      <c r="BC502" s="47">
        <v>222971.669078626</v>
      </c>
      <c r="BD502" s="1" t="s">
        <v>1082</v>
      </c>
      <c r="BH502" s="51"/>
      <c r="BI502" s="51"/>
    </row>
    <row r="503" spans="1:61" x14ac:dyDescent="0.25">
      <c r="A503">
        <v>269</v>
      </c>
      <c r="B503" t="s">
        <v>477</v>
      </c>
      <c r="C503">
        <v>29.689</v>
      </c>
      <c r="D503">
        <v>69.688999999999993</v>
      </c>
      <c r="E503">
        <v>40</v>
      </c>
      <c r="F503">
        <v>950000</v>
      </c>
      <c r="G503">
        <v>39.370593407111599</v>
      </c>
      <c r="H503">
        <v>2.3345732846720999</v>
      </c>
      <c r="I503">
        <v>35.790723241537599</v>
      </c>
      <c r="J503">
        <v>6.8900060914443797</v>
      </c>
      <c r="K503">
        <v>100909.24956448399</v>
      </c>
      <c r="L503">
        <v>0.51711930435894804</v>
      </c>
      <c r="M503">
        <v>60.133574115575698</v>
      </c>
      <c r="N503">
        <v>1.1684118149421201</v>
      </c>
      <c r="O503">
        <v>10644.039834794499</v>
      </c>
      <c r="P503">
        <v>0.56312652060795598</v>
      </c>
      <c r="Q503">
        <v>337472.42017986102</v>
      </c>
      <c r="R503">
        <v>0.39862050258955001</v>
      </c>
      <c r="S503">
        <v>58.400337470392301</v>
      </c>
      <c r="T503">
        <v>1.1992097927654699</v>
      </c>
      <c r="U503">
        <v>50813.363451068799</v>
      </c>
      <c r="V503">
        <v>1.81666777934596</v>
      </c>
      <c r="W503">
        <v>41.541624693902897</v>
      </c>
      <c r="X503">
        <v>7.0731800624143597</v>
      </c>
      <c r="Y503">
        <v>38.553874491756702</v>
      </c>
      <c r="Z503">
        <v>0.99493971678264703</v>
      </c>
      <c r="AA503">
        <v>51.612182932741597</v>
      </c>
      <c r="AB503">
        <v>8.9695819900144595</v>
      </c>
      <c r="AC503">
        <v>31.161807495465599</v>
      </c>
      <c r="AD503">
        <v>0.44677094066567102</v>
      </c>
      <c r="AE503">
        <v>7.6641362899445742</v>
      </c>
      <c r="AF503">
        <v>0.54264753109594699</v>
      </c>
      <c r="AG503">
        <v>5.4121010588788252</v>
      </c>
      <c r="AH503">
        <v>0.58658102197064399</v>
      </c>
      <c r="AI503">
        <v>64.27235103434495</v>
      </c>
      <c r="AJ503">
        <v>0.46597169736465399</v>
      </c>
      <c r="AK503">
        <v>40.020034432720003</v>
      </c>
      <c r="AL503">
        <v>0.62961258961167399</v>
      </c>
      <c r="AM503">
        <v>32.9855684741377</v>
      </c>
      <c r="AN503">
        <v>23.8307104595068</v>
      </c>
      <c r="AO503">
        <v>37.111376625598503</v>
      </c>
      <c r="AP503">
        <v>1.23323461979265</v>
      </c>
      <c r="AR503">
        <v>1.59519186725477</v>
      </c>
      <c r="AS503">
        <v>0.44608215393187101</v>
      </c>
      <c r="AT503">
        <f t="shared" si="20"/>
        <v>1.4390259010056217</v>
      </c>
      <c r="AU503">
        <v>0.44608215393187101</v>
      </c>
      <c r="AV503">
        <v>1.4134759771740899</v>
      </c>
      <c r="AW503">
        <v>0.43875603988474599</v>
      </c>
      <c r="AX503">
        <v>0.443105965303627</v>
      </c>
      <c r="AZ503">
        <v>80989.328028716802</v>
      </c>
      <c r="BA503">
        <v>58362.312247276001</v>
      </c>
      <c r="BB503">
        <v>703435.26802236401</v>
      </c>
      <c r="BC503" s="47">
        <v>222882.59684071899</v>
      </c>
      <c r="BD503" s="1" t="s">
        <v>1082</v>
      </c>
      <c r="BH503" s="51"/>
      <c r="BI503" s="51"/>
    </row>
    <row r="504" spans="1:61" x14ac:dyDescent="0.25">
      <c r="A504">
        <v>270</v>
      </c>
      <c r="B504" t="s">
        <v>478</v>
      </c>
      <c r="C504">
        <v>29.689</v>
      </c>
      <c r="D504">
        <v>69.688999999999993</v>
      </c>
      <c r="E504">
        <v>40</v>
      </c>
      <c r="F504">
        <v>950000</v>
      </c>
      <c r="G504">
        <v>40.039002901414896</v>
      </c>
      <c r="H504">
        <v>1.95736840492835</v>
      </c>
      <c r="I504">
        <v>33.093669640413601</v>
      </c>
      <c r="J504">
        <v>7.3093661877626204</v>
      </c>
      <c r="K504">
        <v>100765.66588279699</v>
      </c>
      <c r="L504">
        <v>0.46294966996768</v>
      </c>
      <c r="M504">
        <v>59.1030661484969</v>
      </c>
      <c r="N504">
        <v>1.22791665872902</v>
      </c>
      <c r="O504">
        <v>10595.594110153899</v>
      </c>
      <c r="P504">
        <v>0.51459443672662197</v>
      </c>
      <c r="Q504">
        <v>337756.04125155101</v>
      </c>
      <c r="R504">
        <v>0.39862050258955001</v>
      </c>
      <c r="S504">
        <v>57.833523631248497</v>
      </c>
      <c r="T504">
        <v>1.27604374671767</v>
      </c>
      <c r="U504">
        <v>50592.550046123899</v>
      </c>
      <c r="V504">
        <v>1.8468375939522499</v>
      </c>
      <c r="W504">
        <v>38.572326434658102</v>
      </c>
      <c r="X504">
        <v>7.0492184363863899</v>
      </c>
      <c r="Y504">
        <v>38.313156192498603</v>
      </c>
      <c r="Z504">
        <v>0.96859946580238998</v>
      </c>
      <c r="AA504">
        <v>52.746777724988199</v>
      </c>
      <c r="AB504">
        <v>8.8641967809115307</v>
      </c>
      <c r="AC504">
        <v>31.008905322194799</v>
      </c>
      <c r="AD504">
        <v>0.39906673652718999</v>
      </c>
      <c r="AE504">
        <v>7.6258670525600953</v>
      </c>
      <c r="AF504">
        <v>0.48894007296561598</v>
      </c>
      <c r="AG504">
        <v>5.393377326684516</v>
      </c>
      <c r="AH504">
        <v>0.49624753821608603</v>
      </c>
      <c r="AI504">
        <v>63.992528706625279</v>
      </c>
      <c r="AJ504">
        <v>0.43780512044686398</v>
      </c>
      <c r="AK504">
        <v>39.994180078248597</v>
      </c>
      <c r="AL504">
        <v>0.58085900636528198</v>
      </c>
      <c r="AM504">
        <v>34.783920661851099</v>
      </c>
      <c r="AN504">
        <v>23.1860947743527</v>
      </c>
      <c r="AO504">
        <v>36.4762129847892</v>
      </c>
      <c r="AP504">
        <v>1.43131689188871</v>
      </c>
      <c r="AR504">
        <v>1.5927651254613899</v>
      </c>
      <c r="AS504">
        <v>0.44619939041129097</v>
      </c>
      <c r="AT504">
        <f t="shared" si="20"/>
        <v>1.436836732186866</v>
      </c>
      <c r="AU504">
        <v>0.44619939041129097</v>
      </c>
      <c r="AV504">
        <v>1.4112077831502601</v>
      </c>
      <c r="AW504">
        <v>0.40768457902099198</v>
      </c>
      <c r="AX504">
        <v>0.48507806983802698</v>
      </c>
      <c r="AZ504">
        <v>80753.503394979401</v>
      </c>
      <c r="BA504">
        <v>58282.233729051899</v>
      </c>
      <c r="BB504">
        <v>701739.55053066101</v>
      </c>
      <c r="BC504" s="47">
        <v>222249.76749838601</v>
      </c>
      <c r="BD504" s="1" t="s">
        <v>1082</v>
      </c>
      <c r="BH504" s="51"/>
      <c r="BI504" s="51"/>
    </row>
    <row r="505" spans="1:61" x14ac:dyDescent="0.25">
      <c r="A505">
        <v>358</v>
      </c>
      <c r="B505" t="s">
        <v>479</v>
      </c>
      <c r="C505">
        <v>29.689</v>
      </c>
      <c r="D505">
        <v>69.688999999999993</v>
      </c>
      <c r="E505">
        <v>40</v>
      </c>
      <c r="F505">
        <v>950000</v>
      </c>
      <c r="G505">
        <v>41.148983288682501</v>
      </c>
      <c r="H505">
        <v>1.99987680279172</v>
      </c>
      <c r="I505">
        <v>34.431739352421801</v>
      </c>
      <c r="J505">
        <v>6.769472898809</v>
      </c>
      <c r="K505">
        <v>101632.405898734</v>
      </c>
      <c r="L505">
        <v>0.49404598247789999</v>
      </c>
      <c r="M505">
        <v>60.756841637347897</v>
      </c>
      <c r="N505">
        <v>1.0976968102337901</v>
      </c>
      <c r="O505">
        <v>10749.869907898301</v>
      </c>
      <c r="P505">
        <v>0.47352667299087497</v>
      </c>
      <c r="Q505">
        <v>337786.53086085903</v>
      </c>
      <c r="R505">
        <v>0.39862050258955001</v>
      </c>
      <c r="S505">
        <v>60.170868788082103</v>
      </c>
      <c r="T505">
        <v>1.1767119899777101</v>
      </c>
      <c r="U505">
        <v>49485.216456562797</v>
      </c>
      <c r="V505">
        <v>2.0829824807435</v>
      </c>
      <c r="W505">
        <v>40.600028462550497</v>
      </c>
      <c r="X505">
        <v>7.0852926212426404</v>
      </c>
      <c r="Y505">
        <v>38.676371239621602</v>
      </c>
      <c r="Z505">
        <v>0.98285393144840005</v>
      </c>
      <c r="AA505">
        <v>48.234185791692902</v>
      </c>
      <c r="AB505">
        <v>9.3805285277784893</v>
      </c>
      <c r="AC505">
        <v>31.277506294927601</v>
      </c>
      <c r="AD505">
        <v>0.39906673652718999</v>
      </c>
      <c r="AE505">
        <v>7.7012433402995359</v>
      </c>
      <c r="AF505">
        <v>0.41600606671129597</v>
      </c>
      <c r="AG505">
        <v>5.4527987027371019</v>
      </c>
      <c r="AH505">
        <v>0.437296540098011</v>
      </c>
      <c r="AI505">
        <v>64.613989931630414</v>
      </c>
      <c r="AJ505">
        <v>0.39920726322810002</v>
      </c>
      <c r="AK505">
        <v>40.5596098134966</v>
      </c>
      <c r="AL505">
        <v>0.602462207834214</v>
      </c>
      <c r="AM505">
        <v>44.176755392362601</v>
      </c>
      <c r="AN505">
        <v>20.822634234917398</v>
      </c>
      <c r="AO505">
        <v>38.101600577408398</v>
      </c>
      <c r="AP505">
        <v>1.38692433381354</v>
      </c>
      <c r="AR505">
        <v>1.59654955878566</v>
      </c>
      <c r="AS505">
        <v>0.44756906817255199</v>
      </c>
      <c r="AT505">
        <f t="shared" si="20"/>
        <v>1.440250677359258</v>
      </c>
      <c r="AU505">
        <v>0.44756906817255199</v>
      </c>
      <c r="AV505">
        <v>1.4104828357374699</v>
      </c>
      <c r="AW505">
        <v>0.45139574818978101</v>
      </c>
      <c r="AX505">
        <v>0.51098016529830204</v>
      </c>
      <c r="AZ505">
        <v>79647.251626014506</v>
      </c>
      <c r="BA505">
        <v>57534.909538051499</v>
      </c>
      <c r="BB505">
        <v>691965.52347234404</v>
      </c>
      <c r="BC505" s="47">
        <v>218752.27204334599</v>
      </c>
      <c r="BD505" s="1" t="s">
        <v>1082</v>
      </c>
      <c r="BH505" s="51"/>
      <c r="BI505" s="51"/>
    </row>
    <row r="506" spans="1:61" x14ac:dyDescent="0.25">
      <c r="A506">
        <v>359</v>
      </c>
      <c r="B506" t="s">
        <v>480</v>
      </c>
      <c r="C506">
        <v>29.689</v>
      </c>
      <c r="D506">
        <v>69.688999999999993</v>
      </c>
      <c r="E506">
        <v>40</v>
      </c>
      <c r="F506">
        <v>950000</v>
      </c>
      <c r="G506">
        <v>40.488283701821899</v>
      </c>
      <c r="H506">
        <v>2.0849557534263399</v>
      </c>
      <c r="I506">
        <v>34.3045102146082</v>
      </c>
      <c r="J506">
        <v>6.39186501163607</v>
      </c>
      <c r="K506">
        <v>101543.981855516</v>
      </c>
      <c r="L506">
        <v>0.521242665562626</v>
      </c>
      <c r="M506">
        <v>59.933057710634799</v>
      </c>
      <c r="N506">
        <v>1.05188022916001</v>
      </c>
      <c r="O506">
        <v>10727.7226290823</v>
      </c>
      <c r="P506">
        <v>0.56853014036778704</v>
      </c>
      <c r="Q506">
        <v>337475.04007572599</v>
      </c>
      <c r="R506">
        <v>0.39862050258955001</v>
      </c>
      <c r="S506">
        <v>59.8713945164873</v>
      </c>
      <c r="T506">
        <v>1.3459189796170301</v>
      </c>
      <c r="U506">
        <v>50084.467073111897</v>
      </c>
      <c r="V506">
        <v>2.0079354177561899</v>
      </c>
      <c r="W506">
        <v>36.130290971265197</v>
      </c>
      <c r="X506">
        <v>7.0536769908296799</v>
      </c>
      <c r="Y506">
        <v>38.759188640534198</v>
      </c>
      <c r="Z506">
        <v>1.00396600710337</v>
      </c>
      <c r="AA506">
        <v>52.202287624559801</v>
      </c>
      <c r="AB506">
        <v>9.0245642096885597</v>
      </c>
      <c r="AC506">
        <v>31.248521390223299</v>
      </c>
      <c r="AD506">
        <v>0.429250431065266</v>
      </c>
      <c r="AE506">
        <v>7.7170512669217306</v>
      </c>
      <c r="AF506">
        <v>0.43384601415600799</v>
      </c>
      <c r="AG506">
        <v>5.4645189615434981</v>
      </c>
      <c r="AH506">
        <v>0.47520341640435299</v>
      </c>
      <c r="AI506">
        <v>64.629674692819378</v>
      </c>
      <c r="AJ506">
        <v>0.41900527849092201</v>
      </c>
      <c r="AK506">
        <v>40.189504489451402</v>
      </c>
      <c r="AL506">
        <v>0.77838318720636201</v>
      </c>
      <c r="AM506">
        <v>40.4199725013952</v>
      </c>
      <c r="AN506">
        <v>21.779674279463901</v>
      </c>
      <c r="AO506">
        <v>37.496128988667003</v>
      </c>
      <c r="AP506">
        <v>1.2764079631880201</v>
      </c>
      <c r="AR506">
        <v>1.5914127142824199</v>
      </c>
      <c r="AS506">
        <v>0.44746190498520599</v>
      </c>
      <c r="AT506">
        <f t="shared" si="20"/>
        <v>1.4356167192496783</v>
      </c>
      <c r="AU506">
        <v>0.44746190498520599</v>
      </c>
      <c r="AV506">
        <v>1.4102672074385301</v>
      </c>
      <c r="AW506">
        <v>0.40890711047960598</v>
      </c>
      <c r="AX506">
        <v>0.42893015809443702</v>
      </c>
      <c r="AZ506">
        <v>79719.627556394204</v>
      </c>
      <c r="BA506">
        <v>57591.659022841901</v>
      </c>
      <c r="BB506">
        <v>691168.84422348405</v>
      </c>
      <c r="BC506" s="47">
        <v>218300.84056098899</v>
      </c>
      <c r="BD506" s="1" t="s">
        <v>1082</v>
      </c>
      <c r="BH506" s="51"/>
      <c r="BI506" s="51"/>
    </row>
    <row r="507" spans="1:61" x14ac:dyDescent="0.25">
      <c r="A507">
        <v>447</v>
      </c>
      <c r="B507" t="s">
        <v>481</v>
      </c>
      <c r="C507">
        <v>30.027000000000001</v>
      </c>
      <c r="D507">
        <v>70.027000000000001</v>
      </c>
      <c r="E507">
        <v>40</v>
      </c>
      <c r="F507">
        <v>950000</v>
      </c>
      <c r="G507">
        <v>40.001994477687496</v>
      </c>
      <c r="H507">
        <v>1.9745353971314401</v>
      </c>
      <c r="I507">
        <v>34.613174952714502</v>
      </c>
      <c r="J507">
        <v>6.3433994754566898</v>
      </c>
      <c r="K507">
        <v>101584.86173349799</v>
      </c>
      <c r="L507">
        <v>0.50605204236668</v>
      </c>
      <c r="M507">
        <v>60.755880215652297</v>
      </c>
      <c r="N507">
        <v>1.8489951168871099</v>
      </c>
      <c r="O507">
        <v>10691.501306526699</v>
      </c>
      <c r="P507">
        <v>0.50197047205960799</v>
      </c>
      <c r="Q507">
        <v>336967.60008493898</v>
      </c>
      <c r="R507">
        <v>0.39862050258955001</v>
      </c>
      <c r="S507">
        <v>61.0988723455227</v>
      </c>
      <c r="T507">
        <v>1.2701350906539599</v>
      </c>
      <c r="U507">
        <v>50852.070162570402</v>
      </c>
      <c r="V507">
        <v>2.0195996074362399</v>
      </c>
      <c r="W507">
        <v>43.537445024710202</v>
      </c>
      <c r="X507">
        <v>6.4188679378695799</v>
      </c>
      <c r="Y507">
        <v>38.739556983427001</v>
      </c>
      <c r="Z507">
        <v>0.95555216002659304</v>
      </c>
      <c r="AA507">
        <v>51.634310199232203</v>
      </c>
      <c r="AB507">
        <v>9.0691672620065198</v>
      </c>
      <c r="AC507">
        <v>31.346547245428901</v>
      </c>
      <c r="AD507">
        <v>0.39906673652718999</v>
      </c>
      <c r="AE507">
        <v>7.7089805335220953</v>
      </c>
      <c r="AF507">
        <v>0.47005342772768199</v>
      </c>
      <c r="AG507">
        <v>5.4601333770070219</v>
      </c>
      <c r="AH507">
        <v>0.51966097586975302</v>
      </c>
      <c r="AI507">
        <v>64.780128119119297</v>
      </c>
      <c r="AJ507">
        <v>0.40359153837078499</v>
      </c>
      <c r="AK507">
        <v>39.9609790665018</v>
      </c>
      <c r="AL507">
        <v>0.54634258271069003</v>
      </c>
      <c r="AM507">
        <v>50.329591654910502</v>
      </c>
      <c r="AN507">
        <v>19.5063716311798</v>
      </c>
      <c r="AO507">
        <v>36.888678950061802</v>
      </c>
      <c r="AP507">
        <v>1.36340380783957</v>
      </c>
      <c r="AR507">
        <v>1.59466958266406</v>
      </c>
      <c r="AS507">
        <v>0.447629321861301</v>
      </c>
      <c r="AT507">
        <f t="shared" si="20"/>
        <v>1.4385547469901356</v>
      </c>
      <c r="AU507">
        <v>0.447629321861301</v>
      </c>
      <c r="AV507">
        <v>1.4116952916718699</v>
      </c>
      <c r="AW507">
        <v>0.40878935699270902</v>
      </c>
      <c r="AX507">
        <v>0.47880039433453397</v>
      </c>
      <c r="AZ507">
        <v>79808.880999007102</v>
      </c>
      <c r="BA507">
        <v>57664.764314176398</v>
      </c>
      <c r="BB507">
        <v>693884.00666968897</v>
      </c>
      <c r="BC507" s="47">
        <v>219247.137266231</v>
      </c>
      <c r="BD507" s="1" t="s">
        <v>1082</v>
      </c>
      <c r="BH507" s="51"/>
      <c r="BI507" s="51"/>
    </row>
    <row r="508" spans="1:61" x14ac:dyDescent="0.25">
      <c r="A508">
        <v>448</v>
      </c>
      <c r="B508" t="s">
        <v>482</v>
      </c>
      <c r="C508">
        <v>30.027999999999999</v>
      </c>
      <c r="D508">
        <v>70.028000000000006</v>
      </c>
      <c r="E508">
        <v>40</v>
      </c>
      <c r="F508">
        <v>950000</v>
      </c>
      <c r="G508">
        <v>39.9690462000572</v>
      </c>
      <c r="H508">
        <v>2.0750038007129601</v>
      </c>
      <c r="I508">
        <v>34.050120466076102</v>
      </c>
      <c r="J508">
        <v>6.7690221633022798</v>
      </c>
      <c r="K508">
        <v>101666.30627575199</v>
      </c>
      <c r="L508">
        <v>0.45875492331805501</v>
      </c>
      <c r="M508">
        <v>60.7925790283849</v>
      </c>
      <c r="N508">
        <v>1.16905371212911</v>
      </c>
      <c r="O508">
        <v>10734.061810483299</v>
      </c>
      <c r="P508">
        <v>0.48957555717572698</v>
      </c>
      <c r="Q508">
        <v>337856.71867923503</v>
      </c>
      <c r="R508">
        <v>0.39862050258955001</v>
      </c>
      <c r="S508">
        <v>61.084436856638597</v>
      </c>
      <c r="T508">
        <v>1.18745175477479</v>
      </c>
      <c r="U508">
        <v>49370.008489488398</v>
      </c>
      <c r="V508">
        <v>2.0497308032651098</v>
      </c>
      <c r="W508">
        <v>39.356715640073098</v>
      </c>
      <c r="X508">
        <v>6.7686875574768797</v>
      </c>
      <c r="Y508">
        <v>39.0725888984881</v>
      </c>
      <c r="Z508">
        <v>1.0297256982613801</v>
      </c>
      <c r="AA508">
        <v>48.977962243490303</v>
      </c>
      <c r="AB508">
        <v>9.3374205578675404</v>
      </c>
      <c r="AC508">
        <v>31.4605187122459</v>
      </c>
      <c r="AD508">
        <v>0.39906673652718999</v>
      </c>
      <c r="AE508">
        <v>7.7368013944964096</v>
      </c>
      <c r="AF508">
        <v>0.47245777181384002</v>
      </c>
      <c r="AG508">
        <v>5.4838261650545652</v>
      </c>
      <c r="AH508">
        <v>0.47226947670025499</v>
      </c>
      <c r="AI508">
        <v>64.892544448253972</v>
      </c>
      <c r="AJ508">
        <v>0.39920726322810002</v>
      </c>
      <c r="AK508">
        <v>40.346282879663498</v>
      </c>
      <c r="AL508">
        <v>0.60587727583344797</v>
      </c>
      <c r="AM508">
        <v>43.439450080061803</v>
      </c>
      <c r="AN508">
        <v>21.050090864276701</v>
      </c>
      <c r="AO508">
        <v>37.063607385816297</v>
      </c>
      <c r="AP508">
        <v>1.2231678970692099</v>
      </c>
      <c r="AR508">
        <v>1.59337683804861</v>
      </c>
      <c r="AS508">
        <v>0.44776359904867802</v>
      </c>
      <c r="AT508">
        <f t="shared" si="20"/>
        <v>1.437388559383989</v>
      </c>
      <c r="AU508">
        <v>0.44776359904867802</v>
      </c>
      <c r="AV508">
        <v>1.41058597970446</v>
      </c>
      <c r="AW508">
        <v>0.40894610172649198</v>
      </c>
      <c r="AX508">
        <v>0.45459137382008502</v>
      </c>
      <c r="AZ508">
        <v>79623.4116034295</v>
      </c>
      <c r="BA508">
        <v>57570.539912757202</v>
      </c>
      <c r="BB508">
        <v>691042.88325085898</v>
      </c>
      <c r="BC508" s="47">
        <v>218747.55437102</v>
      </c>
      <c r="BD508" s="1" t="s">
        <v>1082</v>
      </c>
      <c r="BH508" s="51"/>
      <c r="BI508" s="51"/>
    </row>
    <row r="509" spans="1:61" x14ac:dyDescent="0.25">
      <c r="A509">
        <v>536</v>
      </c>
      <c r="B509" t="s">
        <v>483</v>
      </c>
      <c r="C509">
        <v>30.027000000000001</v>
      </c>
      <c r="D509">
        <v>70.027000000000001</v>
      </c>
      <c r="E509">
        <v>40</v>
      </c>
      <c r="F509">
        <v>950000</v>
      </c>
      <c r="G509">
        <v>40.8416527115713</v>
      </c>
      <c r="H509">
        <v>2.1360688640538501</v>
      </c>
      <c r="I509">
        <v>35.159866196833299</v>
      </c>
      <c r="J509">
        <v>6.62848112695744</v>
      </c>
      <c r="K509">
        <v>101312.635837066</v>
      </c>
      <c r="L509">
        <v>0.50073417827654398</v>
      </c>
      <c r="M509">
        <v>61.008402239899603</v>
      </c>
      <c r="N509">
        <v>1.1490254730377201</v>
      </c>
      <c r="O509">
        <v>10701.5886367977</v>
      </c>
      <c r="P509">
        <v>0.50519622527853203</v>
      </c>
      <c r="Q509">
        <v>337709.05037545197</v>
      </c>
      <c r="R509">
        <v>0.39862050258955001</v>
      </c>
      <c r="S509">
        <v>59.118330541499901</v>
      </c>
      <c r="T509">
        <v>1.06883545991485</v>
      </c>
      <c r="U509">
        <v>49975.763985307203</v>
      </c>
      <c r="V509">
        <v>2.0836528015509899</v>
      </c>
      <c r="W509">
        <v>39.520765230738903</v>
      </c>
      <c r="X509">
        <v>7.14400793893613</v>
      </c>
      <c r="Y509">
        <v>39.105859121549202</v>
      </c>
      <c r="Z509">
        <v>0.95620033428922302</v>
      </c>
      <c r="AA509">
        <v>52.7932023442279</v>
      </c>
      <c r="AB509">
        <v>9.1449113743907908</v>
      </c>
      <c r="AC509">
        <v>31.576365093976801</v>
      </c>
      <c r="AD509">
        <v>0.39906673652718999</v>
      </c>
      <c r="AE509">
        <v>7.7640965757073088</v>
      </c>
      <c r="AF509">
        <v>0.512956732412156</v>
      </c>
      <c r="AG509">
        <v>5.5320116956125407</v>
      </c>
      <c r="AH509">
        <v>0.53427295300298505</v>
      </c>
      <c r="AI509">
        <v>65.344414245382353</v>
      </c>
      <c r="AJ509">
        <v>0.45148266877105703</v>
      </c>
      <c r="AK509">
        <v>40.662421997192403</v>
      </c>
      <c r="AL509">
        <v>0.62283906011196699</v>
      </c>
      <c r="AM509">
        <v>39.4049552807693</v>
      </c>
      <c r="AN509">
        <v>22.450083349530601</v>
      </c>
      <c r="AO509">
        <v>38.138773109797597</v>
      </c>
      <c r="AP509">
        <v>1.35094562016179</v>
      </c>
      <c r="AR509">
        <v>1.58926962803175</v>
      </c>
      <c r="AS509">
        <v>0.45079882102740398</v>
      </c>
      <c r="AT509">
        <f t="shared" si="20"/>
        <v>1.4336834366859261</v>
      </c>
      <c r="AU509">
        <v>0.45079882102740398</v>
      </c>
      <c r="AV509">
        <v>1.40501132618545</v>
      </c>
      <c r="AW509">
        <v>0.41135532403673403</v>
      </c>
      <c r="AX509">
        <v>0.428038342898661</v>
      </c>
      <c r="AZ509">
        <v>77398.323393949395</v>
      </c>
      <c r="BA509">
        <v>56251.155661707897</v>
      </c>
      <c r="BB509">
        <v>673587.62464453501</v>
      </c>
      <c r="BC509" s="47">
        <v>212456.54067034501</v>
      </c>
      <c r="BD509" s="1" t="s">
        <v>1082</v>
      </c>
      <c r="BH509" s="51"/>
      <c r="BI509" s="51"/>
    </row>
    <row r="510" spans="1:61" x14ac:dyDescent="0.25">
      <c r="A510">
        <v>537</v>
      </c>
      <c r="B510" t="s">
        <v>484</v>
      </c>
      <c r="C510">
        <v>30.027000000000001</v>
      </c>
      <c r="D510">
        <v>70.027000000000001</v>
      </c>
      <c r="E510">
        <v>40</v>
      </c>
      <c r="F510">
        <v>950000</v>
      </c>
      <c r="G510">
        <v>39.700948262940301</v>
      </c>
      <c r="H510">
        <v>2.1532031256240498</v>
      </c>
      <c r="I510">
        <v>33.364347994735603</v>
      </c>
      <c r="J510">
        <v>7.0647907234647596</v>
      </c>
      <c r="K510">
        <v>101535.668289086</v>
      </c>
      <c r="L510">
        <v>0.59574671790738998</v>
      </c>
      <c r="M510">
        <v>61.026931895727799</v>
      </c>
      <c r="N510">
        <v>1.8880489669763101</v>
      </c>
      <c r="O510">
        <v>10746.7032240227</v>
      </c>
      <c r="P510">
        <v>0.54289260325376998</v>
      </c>
      <c r="Q510">
        <v>337324.17577283399</v>
      </c>
      <c r="R510">
        <v>0.39862050258955001</v>
      </c>
      <c r="S510">
        <v>58.975817502238797</v>
      </c>
      <c r="T510">
        <v>1.3711562610807799</v>
      </c>
      <c r="U510">
        <v>50299.391093923703</v>
      </c>
      <c r="V510">
        <v>1.8801893063239401</v>
      </c>
      <c r="W510">
        <v>42.063436864800998</v>
      </c>
      <c r="X510">
        <v>6.7966366311088597</v>
      </c>
      <c r="Y510">
        <v>39.201507795848102</v>
      </c>
      <c r="Z510">
        <v>2.1782314867792998</v>
      </c>
      <c r="AA510">
        <v>48.426862660569903</v>
      </c>
      <c r="AB510">
        <v>9.5145865754784307</v>
      </c>
      <c r="AC510">
        <v>31.605387723722799</v>
      </c>
      <c r="AD510">
        <v>0.39906673652718999</v>
      </c>
      <c r="AE510">
        <v>7.7549644913696616</v>
      </c>
      <c r="AF510">
        <v>0.48240926612099</v>
      </c>
      <c r="AG510">
        <v>5.5043321048525948</v>
      </c>
      <c r="AH510">
        <v>0.53759284468282897</v>
      </c>
      <c r="AI510">
        <v>65.31359622800241</v>
      </c>
      <c r="AJ510">
        <v>0.44010124857626498</v>
      </c>
      <c r="AK510">
        <v>40.580263045812401</v>
      </c>
      <c r="AL510">
        <v>0.62641062831762495</v>
      </c>
      <c r="AM510">
        <v>34.723914205143899</v>
      </c>
      <c r="AN510">
        <v>23.8312458641721</v>
      </c>
      <c r="AO510">
        <v>37.7918972550736</v>
      </c>
      <c r="AP510">
        <v>1.4151786613933901</v>
      </c>
      <c r="AR510">
        <v>1.5987976835194899</v>
      </c>
      <c r="AS510">
        <v>0.45066005784157198</v>
      </c>
      <c r="AT510">
        <f t="shared" si="20"/>
        <v>1.4422787153571197</v>
      </c>
      <c r="AU510">
        <v>0.45066005784157198</v>
      </c>
      <c r="AV510">
        <v>1.41046808024729</v>
      </c>
      <c r="AW510">
        <v>0.41120365344394599</v>
      </c>
      <c r="AX510">
        <v>0.55126274892290195</v>
      </c>
      <c r="AZ510">
        <v>77810.983458687406</v>
      </c>
      <c r="BA510">
        <v>56332.537689227298</v>
      </c>
      <c r="BB510">
        <v>677741.08631161996</v>
      </c>
      <c r="BC510" s="47">
        <v>214040.78746532701</v>
      </c>
      <c r="BD510" s="1" t="s">
        <v>1082</v>
      </c>
      <c r="BH510" s="51"/>
      <c r="BI510" s="51"/>
    </row>
    <row r="511" spans="1:61" x14ac:dyDescent="0.25">
      <c r="A511">
        <v>625</v>
      </c>
      <c r="B511" t="s">
        <v>485</v>
      </c>
      <c r="C511">
        <v>29.689</v>
      </c>
      <c r="D511">
        <v>69.688999999999993</v>
      </c>
      <c r="E511">
        <v>40</v>
      </c>
      <c r="F511">
        <v>950000</v>
      </c>
      <c r="G511">
        <v>41.988625250152502</v>
      </c>
      <c r="H511">
        <v>2.06552748047987</v>
      </c>
      <c r="I511">
        <v>33.159736596641899</v>
      </c>
      <c r="J511">
        <v>7.68290700712814</v>
      </c>
      <c r="K511">
        <v>105311.139604846</v>
      </c>
      <c r="L511">
        <v>0.49102471701167999</v>
      </c>
      <c r="M511">
        <v>62.246687239334697</v>
      </c>
      <c r="N511">
        <v>1.04141822341475</v>
      </c>
      <c r="O511">
        <v>11138.809002653299</v>
      </c>
      <c r="P511">
        <v>0.49260409171723002</v>
      </c>
      <c r="Q511">
        <v>336994.74841635203</v>
      </c>
      <c r="R511">
        <v>0.39862050258955001</v>
      </c>
      <c r="S511">
        <v>62.574367596638098</v>
      </c>
      <c r="T511">
        <v>1.65128137180743</v>
      </c>
      <c r="U511">
        <v>46639.435048233398</v>
      </c>
      <c r="V511">
        <v>2.1401816050025899</v>
      </c>
      <c r="W511">
        <v>35.974223658774299</v>
      </c>
      <c r="X511">
        <v>7.7428729345873197</v>
      </c>
      <c r="Y511">
        <v>40.191698896264903</v>
      </c>
      <c r="Z511">
        <v>1.0883680112666601</v>
      </c>
      <c r="AA511">
        <v>43.1608420101471</v>
      </c>
      <c r="AB511">
        <v>10.4466674955643</v>
      </c>
      <c r="AC511">
        <v>32.342800348140798</v>
      </c>
      <c r="AD511">
        <v>0.40464545708209998</v>
      </c>
      <c r="AE511">
        <v>7.9635935688922341</v>
      </c>
      <c r="AF511">
        <v>0.42504604424144898</v>
      </c>
      <c r="AG511">
        <v>5.6526957476302906</v>
      </c>
      <c r="AH511">
        <v>0.49080364022468698</v>
      </c>
      <c r="AI511">
        <v>66.911929301615075</v>
      </c>
      <c r="AJ511">
        <v>0.39920726322810002</v>
      </c>
      <c r="AK511">
        <v>41.692810152341302</v>
      </c>
      <c r="AL511">
        <v>0.588105979042441</v>
      </c>
      <c r="AM511">
        <v>29.3846107631582</v>
      </c>
      <c r="AN511">
        <v>26.840232060659801</v>
      </c>
      <c r="AO511">
        <v>40.039964334990003</v>
      </c>
      <c r="AP511">
        <v>1.41604439312361</v>
      </c>
      <c r="AR511">
        <v>1.59283122561151</v>
      </c>
      <c r="AS511">
        <v>0.45591352939433999</v>
      </c>
      <c r="AT511">
        <f t="shared" si="20"/>
        <v>1.4368963612697592</v>
      </c>
      <c r="AU511">
        <v>0.45591352939433999</v>
      </c>
      <c r="AV511">
        <v>1.4113954395961199</v>
      </c>
      <c r="AW511">
        <v>0.416035257286962</v>
      </c>
      <c r="AX511">
        <v>0.38525570679517201</v>
      </c>
      <c r="AZ511">
        <v>74361.235285011498</v>
      </c>
      <c r="BA511">
        <v>53827.573049025697</v>
      </c>
      <c r="BB511">
        <v>645967.65617847804</v>
      </c>
      <c r="BC511" s="47">
        <v>203659.60764085001</v>
      </c>
      <c r="BD511" s="1" t="s">
        <v>1082</v>
      </c>
      <c r="BH511" s="51"/>
      <c r="BI511" s="51"/>
    </row>
    <row r="512" spans="1:61" x14ac:dyDescent="0.25">
      <c r="A512">
        <v>626</v>
      </c>
      <c r="B512" t="s">
        <v>486</v>
      </c>
      <c r="C512">
        <v>30.027999999999999</v>
      </c>
      <c r="D512">
        <v>70.028000000000006</v>
      </c>
      <c r="E512">
        <v>40</v>
      </c>
      <c r="F512">
        <v>950000</v>
      </c>
      <c r="G512">
        <v>42.818395538461303</v>
      </c>
      <c r="H512">
        <v>2.1650545863055402</v>
      </c>
      <c r="I512">
        <v>34.412886240199903</v>
      </c>
      <c r="J512">
        <v>6.6819757487603102</v>
      </c>
      <c r="K512">
        <v>105817.57466957001</v>
      </c>
      <c r="L512">
        <v>0.635708654091656</v>
      </c>
      <c r="M512">
        <v>63.193831377597498</v>
      </c>
      <c r="N512">
        <v>1.16756055544216</v>
      </c>
      <c r="O512">
        <v>11118.494947908001</v>
      </c>
      <c r="P512">
        <v>0.49107782887720203</v>
      </c>
      <c r="Q512">
        <v>336596.79298205802</v>
      </c>
      <c r="R512">
        <v>0.39862050258955001</v>
      </c>
      <c r="S512">
        <v>61.098707090334699</v>
      </c>
      <c r="T512">
        <v>1.34879359327719</v>
      </c>
      <c r="U512">
        <v>46768.754180001299</v>
      </c>
      <c r="V512">
        <v>2.32839239580988</v>
      </c>
      <c r="W512">
        <v>37.467669863708402</v>
      </c>
      <c r="X512">
        <v>7.2869345919311304</v>
      </c>
      <c r="Y512">
        <v>40.083188748465297</v>
      </c>
      <c r="Z512">
        <v>1.00206836233573</v>
      </c>
      <c r="AA512">
        <v>44.886806299717101</v>
      </c>
      <c r="AB512">
        <v>10.2673562779463</v>
      </c>
      <c r="AC512">
        <v>32.469385310421302</v>
      </c>
      <c r="AD512">
        <v>0.39906673652718999</v>
      </c>
      <c r="AE512">
        <v>7.9677771368983672</v>
      </c>
      <c r="AF512">
        <v>0.48387986692129697</v>
      </c>
      <c r="AG512">
        <v>5.6664490780614551</v>
      </c>
      <c r="AH512">
        <v>0.48714676938177098</v>
      </c>
      <c r="AI512">
        <v>67.014948825080523</v>
      </c>
      <c r="AJ512">
        <v>0.41073414448383699</v>
      </c>
      <c r="AK512">
        <v>41.939984962723798</v>
      </c>
      <c r="AL512">
        <v>0.63155845963726398</v>
      </c>
      <c r="AM512">
        <v>42.768213626563998</v>
      </c>
      <c r="AN512">
        <v>22.311235968976298</v>
      </c>
      <c r="AO512">
        <v>40.469542531488898</v>
      </c>
      <c r="AP512">
        <v>1.4058312214323501</v>
      </c>
      <c r="AR512">
        <v>1.5951688861953</v>
      </c>
      <c r="AS512">
        <v>0.456104130444491</v>
      </c>
      <c r="AT512">
        <f t="shared" si="20"/>
        <v>1.4390051697440795</v>
      </c>
      <c r="AU512">
        <v>0.456104130444491</v>
      </c>
      <c r="AV512">
        <v>1.4087061788573501</v>
      </c>
      <c r="AW512">
        <v>0.41624341106211099</v>
      </c>
      <c r="AX512">
        <v>0.44517004830803503</v>
      </c>
      <c r="AZ512">
        <v>74076.736901319106</v>
      </c>
      <c r="BA512">
        <v>53724.516174064403</v>
      </c>
      <c r="BB512">
        <v>644078.86274275696</v>
      </c>
      <c r="BC512" s="47">
        <v>203562.93780479199</v>
      </c>
      <c r="BD512" s="1" t="s">
        <v>1082</v>
      </c>
      <c r="BH512" s="51"/>
      <c r="BI512" s="51"/>
    </row>
    <row r="513" spans="1:61" x14ac:dyDescent="0.25">
      <c r="A513">
        <v>714</v>
      </c>
      <c r="B513" t="s">
        <v>487</v>
      </c>
      <c r="C513">
        <v>30.027000000000001</v>
      </c>
      <c r="D513">
        <v>70.027000000000001</v>
      </c>
      <c r="E513">
        <v>40</v>
      </c>
      <c r="F513">
        <v>950000</v>
      </c>
      <c r="G513">
        <v>39.913876240848097</v>
      </c>
      <c r="H513">
        <v>2.2934132817610799</v>
      </c>
      <c r="I513">
        <v>35.125361098236198</v>
      </c>
      <c r="J513">
        <v>6.5920462300129596</v>
      </c>
      <c r="K513">
        <v>101649.62365270501</v>
      </c>
      <c r="L513">
        <v>0.59594028201743798</v>
      </c>
      <c r="M513">
        <v>61.712660447069901</v>
      </c>
      <c r="N513">
        <v>1.0609068608758001</v>
      </c>
      <c r="O513">
        <v>10795.723092902101</v>
      </c>
      <c r="P513">
        <v>0.57700742437878005</v>
      </c>
      <c r="Q513">
        <v>336889.55780794501</v>
      </c>
      <c r="R513">
        <v>0.39862050258955001</v>
      </c>
      <c r="S513">
        <v>60.026388508760597</v>
      </c>
      <c r="T513">
        <v>1.55058602412397</v>
      </c>
      <c r="U513">
        <v>50781.9805351826</v>
      </c>
      <c r="V513">
        <v>1.98617128444069</v>
      </c>
      <c r="W513">
        <v>38.807596598207198</v>
      </c>
      <c r="X513">
        <v>7.1387488371017396</v>
      </c>
      <c r="Y513">
        <v>39.072726735109903</v>
      </c>
      <c r="Z513">
        <v>1.10767471357026</v>
      </c>
      <c r="AA513">
        <v>48.283364529012303</v>
      </c>
      <c r="AB513">
        <v>9.8825899204696803</v>
      </c>
      <c r="AC513">
        <v>31.524805519875301</v>
      </c>
      <c r="AD513">
        <v>0.43432842067587502</v>
      </c>
      <c r="AE513">
        <v>7.7567651070814732</v>
      </c>
      <c r="AF513">
        <v>0.50550466060201804</v>
      </c>
      <c r="AG513">
        <v>5.4998411684985999</v>
      </c>
      <c r="AH513">
        <v>0.53265591370832399</v>
      </c>
      <c r="AI513">
        <v>65.306741229818641</v>
      </c>
      <c r="AJ513">
        <v>0.44276973325651697</v>
      </c>
      <c r="AK513">
        <v>40.382196760167801</v>
      </c>
      <c r="AL513">
        <v>0.58673260028278196</v>
      </c>
      <c r="AM513">
        <v>39.379856956771803</v>
      </c>
      <c r="AN513">
        <v>23.186862482892899</v>
      </c>
      <c r="AO513">
        <v>38.4260965167744</v>
      </c>
      <c r="AP513">
        <v>1.54617713813144</v>
      </c>
      <c r="AR513">
        <v>1.59530644944551</v>
      </c>
      <c r="AS513">
        <v>0.45920493586710098</v>
      </c>
      <c r="AT513">
        <f t="shared" si="20"/>
        <v>1.4391292658381873</v>
      </c>
      <c r="AU513">
        <v>0.45920493586710098</v>
      </c>
      <c r="AV513">
        <v>1.4123016355209199</v>
      </c>
      <c r="AW513">
        <v>0.41896353383926399</v>
      </c>
      <c r="AX513">
        <v>0.44214707430587402</v>
      </c>
      <c r="AZ513">
        <v>72478.478560417498</v>
      </c>
      <c r="BA513">
        <v>52401.943637638498</v>
      </c>
      <c r="BB513">
        <v>630562.13594773703</v>
      </c>
      <c r="BC513" s="47">
        <v>198448.87454977201</v>
      </c>
      <c r="BD513" s="1" t="s">
        <v>1082</v>
      </c>
      <c r="BH513" s="51"/>
      <c r="BI513" s="51"/>
    </row>
    <row r="514" spans="1:61" x14ac:dyDescent="0.25">
      <c r="A514">
        <v>715</v>
      </c>
      <c r="B514" t="s">
        <v>488</v>
      </c>
      <c r="C514">
        <v>30.027999999999999</v>
      </c>
      <c r="D514">
        <v>70.028000000000006</v>
      </c>
      <c r="E514">
        <v>40</v>
      </c>
      <c r="F514">
        <v>950000</v>
      </c>
      <c r="G514">
        <v>39.9724115645461</v>
      </c>
      <c r="H514">
        <v>2.0948371524510301</v>
      </c>
      <c r="I514">
        <v>33.676783734937501</v>
      </c>
      <c r="J514">
        <v>6.7661585313146304</v>
      </c>
      <c r="K514">
        <v>100779.541709524</v>
      </c>
      <c r="L514">
        <v>0.98339987894525005</v>
      </c>
      <c r="M514">
        <v>60.780285776275903</v>
      </c>
      <c r="N514">
        <v>1.4644637304475401</v>
      </c>
      <c r="O514">
        <v>10666.341998629799</v>
      </c>
      <c r="P514">
        <v>1.0687834482338401</v>
      </c>
      <c r="Q514">
        <v>338382.70671612403</v>
      </c>
      <c r="R514">
        <v>0.39862050258955001</v>
      </c>
      <c r="S514">
        <v>59.409102121184397</v>
      </c>
      <c r="T514">
        <v>1.63169005276644</v>
      </c>
      <c r="U514">
        <v>49515.376873581001</v>
      </c>
      <c r="V514">
        <v>2.3011457616266102</v>
      </c>
      <c r="W514">
        <v>39.4778218839852</v>
      </c>
      <c r="X514">
        <v>7.3595120014478601</v>
      </c>
      <c r="Y514">
        <v>38.7168519957782</v>
      </c>
      <c r="Z514">
        <v>1.30508987707548</v>
      </c>
      <c r="AA514">
        <v>46.401681681482401</v>
      </c>
      <c r="AB514">
        <v>10.028059241390499</v>
      </c>
      <c r="AC514">
        <v>31.3074581487977</v>
      </c>
      <c r="AD514">
        <v>0.95872954866354798</v>
      </c>
      <c r="AE514">
        <v>7.7077519648383621</v>
      </c>
      <c r="AF514">
        <v>1.02970583596697</v>
      </c>
      <c r="AG514">
        <v>5.4695841667359106</v>
      </c>
      <c r="AH514">
        <v>0.99994222548754397</v>
      </c>
      <c r="AI514">
        <v>64.712911284030596</v>
      </c>
      <c r="AJ514">
        <v>0.95877993530168004</v>
      </c>
      <c r="AK514">
        <v>40.046825333419001</v>
      </c>
      <c r="AL514">
        <v>1.07439941081294</v>
      </c>
      <c r="AM514">
        <v>44.715007781132101</v>
      </c>
      <c r="AN514">
        <v>21.653264477256101</v>
      </c>
      <c r="AO514">
        <v>37.753390737923802</v>
      </c>
      <c r="AP514">
        <v>1.8113290466349401</v>
      </c>
      <c r="AR514">
        <v>1.5927559212161</v>
      </c>
      <c r="AS514">
        <v>0.45869998281860103</v>
      </c>
      <c r="AT514">
        <f t="shared" si="20"/>
        <v>1.4368284290180477</v>
      </c>
      <c r="AU514">
        <v>0.45869998281860103</v>
      </c>
      <c r="AV514">
        <v>1.41097925191294</v>
      </c>
      <c r="AW514">
        <v>0.418418809555899</v>
      </c>
      <c r="AX514">
        <v>0.39020723844862598</v>
      </c>
      <c r="AZ514">
        <v>72771.062605094296</v>
      </c>
      <c r="BA514">
        <v>52657.006615528902</v>
      </c>
      <c r="BB514">
        <v>631325.42614577</v>
      </c>
      <c r="BC514" s="47">
        <v>199131.46882115499</v>
      </c>
      <c r="BD514" s="1" t="s">
        <v>1082</v>
      </c>
      <c r="BH514" s="51"/>
      <c r="BI514" s="51"/>
    </row>
    <row r="515" spans="1:61" x14ac:dyDescent="0.25">
      <c r="A515">
        <v>803</v>
      </c>
      <c r="B515" t="s">
        <v>489</v>
      </c>
      <c r="C515">
        <v>29.696000000000002</v>
      </c>
      <c r="D515">
        <v>69.695999999999998</v>
      </c>
      <c r="E515">
        <v>40</v>
      </c>
      <c r="F515">
        <v>950000</v>
      </c>
      <c r="G515">
        <v>39.330104645816498</v>
      </c>
      <c r="H515">
        <v>2.0936630854340601</v>
      </c>
      <c r="I515">
        <v>33.425544126066903</v>
      </c>
      <c r="J515">
        <v>6.8832336786054</v>
      </c>
      <c r="K515">
        <v>101877.904159057</v>
      </c>
      <c r="L515">
        <v>1.1826273268812499</v>
      </c>
      <c r="M515">
        <v>61.564553638396802</v>
      </c>
      <c r="N515">
        <v>1.2745102634813801</v>
      </c>
      <c r="O515">
        <v>10706.281763288</v>
      </c>
      <c r="P515">
        <v>0.63693482180604299</v>
      </c>
      <c r="Q515">
        <v>337828.55490704399</v>
      </c>
      <c r="R515">
        <v>0.39862050258955001</v>
      </c>
      <c r="S515">
        <v>61.165792629642901</v>
      </c>
      <c r="T515">
        <v>1.32837260833089</v>
      </c>
      <c r="U515">
        <v>49250.3504699146</v>
      </c>
      <c r="V515">
        <v>2.0884144390407502</v>
      </c>
      <c r="W515">
        <v>38.068786076840901</v>
      </c>
      <c r="X515">
        <v>7.5175488178751797</v>
      </c>
      <c r="Y515">
        <v>38.769388788085003</v>
      </c>
      <c r="Z515">
        <v>1.1081635956139499</v>
      </c>
      <c r="AA515">
        <v>53.401285197122903</v>
      </c>
      <c r="AB515">
        <v>9.4598760106872106</v>
      </c>
      <c r="AC515">
        <v>31.275006965003101</v>
      </c>
      <c r="AD515">
        <v>0.51600430752643101</v>
      </c>
      <c r="AE515">
        <v>7.7163829486658981</v>
      </c>
      <c r="AF515">
        <v>0.56196543829227197</v>
      </c>
      <c r="AG515">
        <v>5.4827551248029449</v>
      </c>
      <c r="AH515">
        <v>0.62602610616954402</v>
      </c>
      <c r="AI515">
        <v>64.881321881354552</v>
      </c>
      <c r="AJ515">
        <v>0.489308969875837</v>
      </c>
      <c r="AK515">
        <v>40.2029918205874</v>
      </c>
      <c r="AL515">
        <v>0.64895651646892805</v>
      </c>
      <c r="AM515">
        <v>37.176084188171501</v>
      </c>
      <c r="AN515">
        <v>24.001606763315799</v>
      </c>
      <c r="AO515">
        <v>38.1424168068257</v>
      </c>
      <c r="AP515">
        <v>1.5268972666506599</v>
      </c>
      <c r="AR515">
        <v>1.5872426314144299</v>
      </c>
      <c r="AS515">
        <v>0.46205411045838601</v>
      </c>
      <c r="AT515">
        <f t="shared" si="20"/>
        <v>1.4318548788218528</v>
      </c>
      <c r="AU515">
        <v>0.46205411045838601</v>
      </c>
      <c r="AV515">
        <v>1.40747947187869</v>
      </c>
      <c r="AW515">
        <v>0.42063297390371002</v>
      </c>
      <c r="AX515">
        <v>0.45132523892408299</v>
      </c>
      <c r="AZ515">
        <v>71258.131212632405</v>
      </c>
      <c r="BA515">
        <v>51616.5139940648</v>
      </c>
      <c r="BB515">
        <v>618796.91593030002</v>
      </c>
      <c r="BC515" s="47">
        <v>194407.97677471599</v>
      </c>
      <c r="BD515" s="1" t="s">
        <v>1082</v>
      </c>
      <c r="BH515" s="51"/>
      <c r="BI515" s="51"/>
    </row>
    <row r="516" spans="1:61" x14ac:dyDescent="0.25">
      <c r="A516">
        <v>804</v>
      </c>
      <c r="B516" t="s">
        <v>490</v>
      </c>
      <c r="C516">
        <v>30.027000000000001</v>
      </c>
      <c r="D516">
        <v>70.027000000000001</v>
      </c>
      <c r="E516">
        <v>40</v>
      </c>
      <c r="F516">
        <v>950000</v>
      </c>
      <c r="G516">
        <v>39.482088090898003</v>
      </c>
      <c r="H516">
        <v>2.2392307113574201</v>
      </c>
      <c r="I516">
        <v>35.2484022266799</v>
      </c>
      <c r="J516">
        <v>7.3825459520693997</v>
      </c>
      <c r="K516">
        <v>101341.634836565</v>
      </c>
      <c r="L516">
        <v>0.75559817108301797</v>
      </c>
      <c r="M516">
        <v>61.019544767837402</v>
      </c>
      <c r="N516">
        <v>1.2488433329142301</v>
      </c>
      <c r="O516">
        <v>10720.8456215323</v>
      </c>
      <c r="P516">
        <v>0.51018211910523004</v>
      </c>
      <c r="Q516">
        <v>337490.22509892198</v>
      </c>
      <c r="R516">
        <v>0.39862050258955001</v>
      </c>
      <c r="S516">
        <v>60.3514278071288</v>
      </c>
      <c r="T516">
        <v>1.69685458135283</v>
      </c>
      <c r="U516">
        <v>50260.807376241399</v>
      </c>
      <c r="V516">
        <v>2.1989900812598999</v>
      </c>
      <c r="W516">
        <v>38.125552728300804</v>
      </c>
      <c r="X516">
        <v>7.8237201783989203</v>
      </c>
      <c r="Y516">
        <v>39.110889437399997</v>
      </c>
      <c r="Z516">
        <v>1.0845091326793299</v>
      </c>
      <c r="AA516">
        <v>51.169234393858702</v>
      </c>
      <c r="AB516">
        <v>9.7204143086831998</v>
      </c>
      <c r="AC516">
        <v>31.385603787935398</v>
      </c>
      <c r="AD516">
        <v>0.43057482235539901</v>
      </c>
      <c r="AE516">
        <v>7.7271146713813712</v>
      </c>
      <c r="AF516">
        <v>0.55319959842641997</v>
      </c>
      <c r="AG516">
        <v>5.4550768595133006</v>
      </c>
      <c r="AH516">
        <v>0.52235693137977102</v>
      </c>
      <c r="AI516">
        <v>64.836287127028982</v>
      </c>
      <c r="AJ516">
        <v>0.51571470472051795</v>
      </c>
      <c r="AK516">
        <v>40.270823860067203</v>
      </c>
      <c r="AL516">
        <v>0.65183410988331703</v>
      </c>
      <c r="AM516">
        <v>39.779301338641602</v>
      </c>
      <c r="AN516">
        <v>23.343285344586398</v>
      </c>
      <c r="AO516">
        <v>38.428919907492897</v>
      </c>
      <c r="AP516">
        <v>1.35086014897675</v>
      </c>
      <c r="AR516">
        <v>1.6008301163706</v>
      </c>
      <c r="AS516">
        <v>0.46378303808425803</v>
      </c>
      <c r="AT516">
        <f t="shared" si="20"/>
        <v>1.4441121772590007</v>
      </c>
      <c r="AU516">
        <v>0.46378303808425803</v>
      </c>
      <c r="AV516">
        <v>1.4165240039659599</v>
      </c>
      <c r="AW516">
        <v>0.42252430719160899</v>
      </c>
      <c r="AX516">
        <v>0.43324446374217002</v>
      </c>
      <c r="AZ516">
        <v>70517.484189230396</v>
      </c>
      <c r="BA516">
        <v>50757.546797966999</v>
      </c>
      <c r="BB516">
        <v>611027.23337727203</v>
      </c>
      <c r="BC516" s="47">
        <v>192777.826001721</v>
      </c>
      <c r="BD516" s="1" t="s">
        <v>1082</v>
      </c>
      <c r="BH516" s="51"/>
      <c r="BI516" s="51"/>
    </row>
    <row r="517" spans="1:61" x14ac:dyDescent="0.25">
      <c r="A517">
        <v>892</v>
      </c>
      <c r="B517" t="s">
        <v>491</v>
      </c>
      <c r="C517">
        <v>29.69</v>
      </c>
      <c r="D517">
        <v>69.69</v>
      </c>
      <c r="E517">
        <v>40</v>
      </c>
      <c r="F517">
        <v>950000</v>
      </c>
      <c r="G517">
        <v>39.653456371614602</v>
      </c>
      <c r="H517">
        <v>2.3041027588520802</v>
      </c>
      <c r="I517">
        <v>34.160006554142399</v>
      </c>
      <c r="J517">
        <v>7.1079925050728798</v>
      </c>
      <c r="K517">
        <v>102328.172018686</v>
      </c>
      <c r="L517">
        <v>0.91121759039699401</v>
      </c>
      <c r="M517">
        <v>61.817862916434201</v>
      </c>
      <c r="N517">
        <v>1.22876414535779</v>
      </c>
      <c r="O517">
        <v>10842.087266373101</v>
      </c>
      <c r="P517">
        <v>0.63150689417140804</v>
      </c>
      <c r="Q517">
        <v>336797.33404542902</v>
      </c>
      <c r="R517">
        <v>0.39862050258955001</v>
      </c>
      <c r="S517">
        <v>61.2200470538913</v>
      </c>
      <c r="T517">
        <v>1.3395707072809</v>
      </c>
      <c r="U517">
        <v>50204.776410645798</v>
      </c>
      <c r="V517">
        <v>1.9845787948051301</v>
      </c>
      <c r="W517">
        <v>38.023737435741602</v>
      </c>
      <c r="X517">
        <v>7.3509262812012999</v>
      </c>
      <c r="Y517">
        <v>40.473701365106798</v>
      </c>
      <c r="Z517">
        <v>5.3739911768313204</v>
      </c>
      <c r="AA517">
        <v>51.070238845523598</v>
      </c>
      <c r="AB517">
        <v>9.8187428188946999</v>
      </c>
      <c r="AC517">
        <v>31.893024922890302</v>
      </c>
      <c r="AD517">
        <v>0.55259764040952497</v>
      </c>
      <c r="AE517">
        <v>7.8196111850031658</v>
      </c>
      <c r="AF517">
        <v>0.51302865992081403</v>
      </c>
      <c r="AG517">
        <v>5.5579934577623824</v>
      </c>
      <c r="AH517">
        <v>0.54332539561912296</v>
      </c>
      <c r="AI517">
        <v>65.99996795651856</v>
      </c>
      <c r="AJ517">
        <v>0.49824155991548702</v>
      </c>
      <c r="AK517">
        <v>40.951410087869398</v>
      </c>
      <c r="AL517">
        <v>0.68268841576366102</v>
      </c>
      <c r="AM517">
        <v>37.167995655848202</v>
      </c>
      <c r="AN517">
        <v>24.352589649580601</v>
      </c>
      <c r="AO517">
        <v>39.447808964297998</v>
      </c>
      <c r="AP517">
        <v>1.32701833143655</v>
      </c>
      <c r="AR517">
        <v>1.59427036095601</v>
      </c>
      <c r="AS517">
        <v>0.46419535089973901</v>
      </c>
      <c r="AT517">
        <f t="shared" si="20"/>
        <v>1.4381946082570336</v>
      </c>
      <c r="AU517">
        <v>0.46419535089973901</v>
      </c>
      <c r="AV517">
        <v>1.4051019109005101</v>
      </c>
      <c r="AW517">
        <v>0.42237632288703603</v>
      </c>
      <c r="AX517">
        <v>0.39895547331321501</v>
      </c>
      <c r="AZ517">
        <v>70141.953690926399</v>
      </c>
      <c r="BA517">
        <v>50823.991793678302</v>
      </c>
      <c r="BB517">
        <v>611098.00311201904</v>
      </c>
      <c r="BC517" s="47">
        <v>192370.17997244501</v>
      </c>
      <c r="BD517" s="1" t="s">
        <v>1082</v>
      </c>
      <c r="BH517" s="51"/>
      <c r="BI517" s="51"/>
    </row>
    <row r="518" spans="1:61" x14ac:dyDescent="0.25">
      <c r="A518">
        <v>893</v>
      </c>
      <c r="B518" t="s">
        <v>492</v>
      </c>
      <c r="C518">
        <v>29.69</v>
      </c>
      <c r="D518">
        <v>69.69</v>
      </c>
      <c r="E518">
        <v>40</v>
      </c>
      <c r="F518">
        <v>949999.99999999895</v>
      </c>
      <c r="G518">
        <v>40.302066755907099</v>
      </c>
      <c r="H518">
        <v>2.4412951033292001</v>
      </c>
      <c r="I518">
        <v>32.358412438742803</v>
      </c>
      <c r="J518">
        <v>7.7737595745074</v>
      </c>
      <c r="K518">
        <v>101957.855457912</v>
      </c>
      <c r="L518">
        <v>1.0223023922318</v>
      </c>
      <c r="M518">
        <v>62.0368504921164</v>
      </c>
      <c r="N518">
        <v>1.2008523034863701</v>
      </c>
      <c r="O518">
        <v>10776.9348738156</v>
      </c>
      <c r="P518">
        <v>0.51210935064192997</v>
      </c>
      <c r="Q518">
        <v>336844.82704812603</v>
      </c>
      <c r="R518">
        <v>0.39862050258955001</v>
      </c>
      <c r="S518">
        <v>62.2443452097869</v>
      </c>
      <c r="T518">
        <v>4.44112754977417</v>
      </c>
      <c r="U518">
        <v>50567.866102057902</v>
      </c>
      <c r="V518">
        <v>2.1902068630080098</v>
      </c>
      <c r="W518">
        <v>40.280993218996699</v>
      </c>
      <c r="X518">
        <v>7.1303219469552603</v>
      </c>
      <c r="Y518">
        <v>38.906189876675498</v>
      </c>
      <c r="Z518">
        <v>1.0819036777130799</v>
      </c>
      <c r="AA518">
        <v>53.448925317894698</v>
      </c>
      <c r="AB518">
        <v>9.5821833997846504</v>
      </c>
      <c r="AC518">
        <v>31.7067561454753</v>
      </c>
      <c r="AD518">
        <v>0.48246379842130099</v>
      </c>
      <c r="AE518">
        <v>7.809450674525956</v>
      </c>
      <c r="AF518">
        <v>0.498456925614638</v>
      </c>
      <c r="AG518">
        <v>5.5278912461643541</v>
      </c>
      <c r="AH518">
        <v>0.573354941258995</v>
      </c>
      <c r="AI518">
        <v>65.552994525052924</v>
      </c>
      <c r="AJ518">
        <v>0.44986801843963198</v>
      </c>
      <c r="AK518">
        <v>40.555536463109497</v>
      </c>
      <c r="AL518">
        <v>0.64992952140261395</v>
      </c>
      <c r="AM518">
        <v>47.972289526066398</v>
      </c>
      <c r="AN518">
        <v>21.406150878220402</v>
      </c>
      <c r="AO518">
        <v>39.302259638823301</v>
      </c>
      <c r="AP518">
        <v>1.66515808480894</v>
      </c>
      <c r="AR518">
        <v>1.5937849411004901</v>
      </c>
      <c r="AS518">
        <v>0.47864482645811601</v>
      </c>
      <c r="AT518">
        <f t="shared" si="20"/>
        <v>1.4377567099958308</v>
      </c>
      <c r="AU518">
        <v>0.47864482645811601</v>
      </c>
      <c r="AV518">
        <v>1.4109773931580101</v>
      </c>
      <c r="AW518">
        <v>0.430745134342918</v>
      </c>
      <c r="AX518">
        <v>0.564912673341608</v>
      </c>
      <c r="AZ518">
        <v>70291.811448692504</v>
      </c>
      <c r="BA518">
        <v>50716.837034296303</v>
      </c>
      <c r="BB518">
        <v>609276.03123438905</v>
      </c>
      <c r="BC518" s="47">
        <v>191921.29064032601</v>
      </c>
      <c r="BD518" s="1" t="s">
        <v>1082</v>
      </c>
      <c r="BH518" s="51"/>
      <c r="BI518" s="51"/>
    </row>
    <row r="519" spans="1:61" x14ac:dyDescent="0.25">
      <c r="A519">
        <v>993</v>
      </c>
      <c r="B519" t="s">
        <v>493</v>
      </c>
      <c r="C519">
        <v>29.689</v>
      </c>
      <c r="D519">
        <v>69.688999999999993</v>
      </c>
      <c r="E519">
        <v>40</v>
      </c>
      <c r="F519">
        <v>950000</v>
      </c>
      <c r="G519">
        <v>41.001005124573702</v>
      </c>
      <c r="H519">
        <v>2.2961383413010799</v>
      </c>
      <c r="I519">
        <v>32.754828770194699</v>
      </c>
      <c r="J519">
        <v>6.9851827244533196</v>
      </c>
      <c r="K519">
        <v>100753.700974238</v>
      </c>
      <c r="L519">
        <v>0.516019651169081</v>
      </c>
      <c r="M519">
        <v>62.025323813884803</v>
      </c>
      <c r="N519">
        <v>1.38124849319494</v>
      </c>
      <c r="O519">
        <v>10747.7580997205</v>
      </c>
      <c r="P519">
        <v>0.53294179225540095</v>
      </c>
      <c r="Q519">
        <v>337244.92607916897</v>
      </c>
      <c r="R519">
        <v>0.39862050258955001</v>
      </c>
      <c r="S519">
        <v>61.2870276211613</v>
      </c>
      <c r="T519">
        <v>1.4221143258040301</v>
      </c>
      <c r="U519">
        <v>51164.397780740401</v>
      </c>
      <c r="V519">
        <v>2.1673392803683398</v>
      </c>
      <c r="W519">
        <v>41.023250328729198</v>
      </c>
      <c r="X519">
        <v>8.3584534554246694</v>
      </c>
      <c r="Y519">
        <v>38.873977698819402</v>
      </c>
      <c r="Z519">
        <v>1.0115240036976001</v>
      </c>
      <c r="AA519">
        <v>52.1375708550136</v>
      </c>
      <c r="AB519">
        <v>9.8272297507532596</v>
      </c>
      <c r="AC519">
        <v>31.389387992816101</v>
      </c>
      <c r="AD519">
        <v>0.43699439549397001</v>
      </c>
      <c r="AE519">
        <v>7.756550093795938</v>
      </c>
      <c r="AF519">
        <v>0.51469763128715196</v>
      </c>
      <c r="AG519">
        <v>5.5059908086653442</v>
      </c>
      <c r="AH519">
        <v>0.51303276918653595</v>
      </c>
      <c r="AI519">
        <v>65.257030515506202</v>
      </c>
      <c r="AJ519">
        <v>0.413921358037733</v>
      </c>
      <c r="AK519">
        <v>40.282408773865598</v>
      </c>
      <c r="AL519">
        <v>0.62312290199734099</v>
      </c>
      <c r="AM519">
        <v>37.394756086812599</v>
      </c>
      <c r="AN519">
        <v>24.534180143809099</v>
      </c>
      <c r="AO519">
        <v>38.7695961943027</v>
      </c>
      <c r="AP519">
        <v>1.5652223223869901</v>
      </c>
      <c r="AR519">
        <v>1.58848024518058</v>
      </c>
      <c r="AS519">
        <v>0.51157828029605401</v>
      </c>
      <c r="AT519">
        <f t="shared" si="20"/>
        <v>1.4329713327741889</v>
      </c>
      <c r="AU519">
        <v>0.51157828029605401</v>
      </c>
      <c r="AV519">
        <v>1.4088373100123199</v>
      </c>
      <c r="AW519">
        <v>0.42590468466360798</v>
      </c>
      <c r="AX519">
        <v>0.34749623075357999</v>
      </c>
      <c r="AZ519">
        <v>68103.041913103501</v>
      </c>
      <c r="BA519">
        <v>49265.809351176002</v>
      </c>
      <c r="BB519">
        <v>591318.68381615705</v>
      </c>
      <c r="BC519" s="47">
        <v>185156.83113878799</v>
      </c>
      <c r="BD519" s="1" t="s">
        <v>1082</v>
      </c>
      <c r="BH519" s="51"/>
      <c r="BI519" s="51"/>
    </row>
    <row r="520" spans="1:61" x14ac:dyDescent="0.25">
      <c r="A520">
        <v>994</v>
      </c>
      <c r="B520" t="s">
        <v>494</v>
      </c>
      <c r="C520">
        <v>30.027000000000001</v>
      </c>
      <c r="D520">
        <v>70.027000000000001</v>
      </c>
      <c r="E520">
        <v>40</v>
      </c>
      <c r="F520">
        <v>950000</v>
      </c>
      <c r="G520">
        <v>39.021528932536498</v>
      </c>
      <c r="H520">
        <v>2.1529517162012199</v>
      </c>
      <c r="I520">
        <v>34.9476753394149</v>
      </c>
      <c r="J520">
        <v>6.77991881831933</v>
      </c>
      <c r="K520">
        <v>100629.965838723</v>
      </c>
      <c r="L520">
        <v>0.64914107871119597</v>
      </c>
      <c r="M520">
        <v>61.376029310150102</v>
      </c>
      <c r="N520">
        <v>1.41585570845372</v>
      </c>
      <c r="O520">
        <v>10709.9345952326</v>
      </c>
      <c r="P520">
        <v>0.49544623023453499</v>
      </c>
      <c r="Q520">
        <v>336988.65758270299</v>
      </c>
      <c r="R520">
        <v>0.39862050258955001</v>
      </c>
      <c r="S520">
        <v>61.953728870443797</v>
      </c>
      <c r="T520">
        <v>1.7532626716294999</v>
      </c>
      <c r="U520">
        <v>51728.565738707701</v>
      </c>
      <c r="V520">
        <v>2.0637925017125198</v>
      </c>
      <c r="W520">
        <v>39.910732259354603</v>
      </c>
      <c r="X520">
        <v>7.2643861283808198</v>
      </c>
      <c r="Y520">
        <v>39.555265653006998</v>
      </c>
      <c r="Z520">
        <v>1.15334768692095</v>
      </c>
      <c r="AA520">
        <v>46.258114548680403</v>
      </c>
      <c r="AB520">
        <v>10.454506192232</v>
      </c>
      <c r="AC520">
        <v>31.515058331418899</v>
      </c>
      <c r="AD520">
        <v>0.39906673652718999</v>
      </c>
      <c r="AE520">
        <v>7.7559434882917708</v>
      </c>
      <c r="AF520">
        <v>0.455819955090775</v>
      </c>
      <c r="AG520">
        <v>5.4898638634883437</v>
      </c>
      <c r="AH520">
        <v>0.47970901515192699</v>
      </c>
      <c r="AI520">
        <v>65.235546921285334</v>
      </c>
      <c r="AJ520">
        <v>0.40484874741438698</v>
      </c>
      <c r="AK520">
        <v>40.490437658862596</v>
      </c>
      <c r="AL520">
        <v>0.76974558107198998</v>
      </c>
      <c r="AM520">
        <v>40.394041758994298</v>
      </c>
      <c r="AN520">
        <v>23.665897102130302</v>
      </c>
      <c r="AO520">
        <v>38.2611543480797</v>
      </c>
      <c r="AP520">
        <v>1.4105082699274101</v>
      </c>
      <c r="AR520">
        <v>1.59951975481942</v>
      </c>
      <c r="AS520">
        <v>0.51232359952452</v>
      </c>
      <c r="AT520">
        <f t="shared" si="20"/>
        <v>1.442930097378494</v>
      </c>
      <c r="AU520">
        <v>0.51232359952452</v>
      </c>
      <c r="AV520">
        <v>1.4129357997626499</v>
      </c>
      <c r="AW520">
        <v>0.42679852440424998</v>
      </c>
      <c r="AX520">
        <v>0.44937024964660699</v>
      </c>
      <c r="AZ520">
        <v>67771.978348507895</v>
      </c>
      <c r="BA520">
        <v>48887.315489124703</v>
      </c>
      <c r="BB520">
        <v>588260.67770282901</v>
      </c>
      <c r="BC520" s="47">
        <v>185004.11096092599</v>
      </c>
      <c r="BD520" s="1" t="s">
        <v>1082</v>
      </c>
      <c r="BH520" s="51"/>
      <c r="BI520" s="51"/>
    </row>
    <row r="521" spans="1:61" x14ac:dyDescent="0.25">
      <c r="BD521" s="1"/>
      <c r="BH521" s="51"/>
      <c r="BI521" s="51"/>
    </row>
    <row r="522" spans="1:61" x14ac:dyDescent="0.25">
      <c r="A522">
        <v>11</v>
      </c>
      <c r="B522" t="s">
        <v>1196</v>
      </c>
      <c r="C522">
        <v>30.027999999999999</v>
      </c>
      <c r="D522">
        <v>70.028000000000006</v>
      </c>
      <c r="E522">
        <v>40</v>
      </c>
      <c r="F522">
        <v>950000</v>
      </c>
      <c r="G522">
        <v>8.0619299510892706</v>
      </c>
      <c r="H522">
        <v>4.9861679924659903</v>
      </c>
      <c r="I522">
        <v>23.418934570687899</v>
      </c>
      <c r="J522">
        <v>7.9609020261144199</v>
      </c>
      <c r="K522">
        <v>292.28865681268502</v>
      </c>
      <c r="L522">
        <v>0.671144842094479</v>
      </c>
      <c r="M522">
        <v>131322.41900487</v>
      </c>
      <c r="N522">
        <v>0.66671892785838804</v>
      </c>
      <c r="O522">
        <v>40284.283922430797</v>
      </c>
      <c r="P522">
        <v>0.69925594567651905</v>
      </c>
      <c r="Q522">
        <v>204868.98677087601</v>
      </c>
      <c r="R522">
        <v>0.39862050258955001</v>
      </c>
      <c r="S522">
        <v>96185.811946996197</v>
      </c>
      <c r="T522">
        <v>0.478896185777202</v>
      </c>
      <c r="U522" t="s">
        <v>648</v>
      </c>
      <c r="V522">
        <v>49.510134104837398</v>
      </c>
      <c r="W522">
        <v>3074.79982891287</v>
      </c>
      <c r="X522">
        <v>1.14955505804447</v>
      </c>
      <c r="Y522">
        <v>359.64084270472802</v>
      </c>
      <c r="Z522">
        <v>0.61466790359554402</v>
      </c>
      <c r="AA522">
        <v>73011.584701799206</v>
      </c>
      <c r="AB522">
        <v>0.86380833918981403</v>
      </c>
      <c r="AC522">
        <v>782.18251859430097</v>
      </c>
      <c r="AD522">
        <v>0.39906673652718999</v>
      </c>
      <c r="AE522">
        <v>1.1168311336525103E-2</v>
      </c>
      <c r="AF522">
        <v>7.4133651878054101</v>
      </c>
      <c r="AG522">
        <v>5.7634918228165164</v>
      </c>
      <c r="AH522">
        <v>0.57186845395099595</v>
      </c>
      <c r="AI522">
        <v>8.8914818840080234E-2</v>
      </c>
      <c r="AJ522">
        <v>2.8068781421796198</v>
      </c>
      <c r="AK522">
        <v>9.2266751892050394</v>
      </c>
      <c r="AL522">
        <v>1.7359898593158101</v>
      </c>
      <c r="AM522">
        <v>976.39995650926801</v>
      </c>
      <c r="AN522">
        <v>4.7356885177691899</v>
      </c>
      <c r="AO522">
        <v>6.0143677094615003E-2</v>
      </c>
      <c r="AP522">
        <v>23.041873117309599</v>
      </c>
      <c r="AR522">
        <v>37.710004339327597</v>
      </c>
      <c r="AS522">
        <v>0.55937812125366604</v>
      </c>
      <c r="AT522">
        <f t="shared" si="20"/>
        <v>34.018273340820613</v>
      </c>
      <c r="AU522">
        <v>0.55937812125366604</v>
      </c>
      <c r="AV522">
        <v>1.937990330537E-3</v>
      </c>
      <c r="AW522">
        <v>7.4253464968204801</v>
      </c>
      <c r="AX522">
        <v>5.0508096019129999E-2</v>
      </c>
      <c r="AZ522">
        <v>110.542507935591</v>
      </c>
      <c r="BA522">
        <v>58245.084564536497</v>
      </c>
      <c r="BB522">
        <v>912.73816079929395</v>
      </c>
      <c r="BC522" s="47">
        <v>5254015.5992371496</v>
      </c>
      <c r="BD522" s="1" t="s">
        <v>1083</v>
      </c>
      <c r="BH522" s="51"/>
      <c r="BI522" s="51"/>
    </row>
    <row r="523" spans="1:61" x14ac:dyDescent="0.25">
      <c r="A523">
        <v>12</v>
      </c>
      <c r="B523" t="s">
        <v>1197</v>
      </c>
      <c r="C523">
        <v>29.69</v>
      </c>
      <c r="D523">
        <v>69.69</v>
      </c>
      <c r="E523">
        <v>40</v>
      </c>
      <c r="F523">
        <v>950000</v>
      </c>
      <c r="G523">
        <v>8.9126359890234905</v>
      </c>
      <c r="H523">
        <v>4.2314216504316802</v>
      </c>
      <c r="I523">
        <v>24.4415250566319</v>
      </c>
      <c r="J523">
        <v>7.7393020292854802</v>
      </c>
      <c r="K523">
        <v>282.11223095040498</v>
      </c>
      <c r="L523">
        <v>0.66982024496758596</v>
      </c>
      <c r="M523">
        <v>131236.71522890599</v>
      </c>
      <c r="N523">
        <v>0.64512532929539801</v>
      </c>
      <c r="O523">
        <v>40453.506737231401</v>
      </c>
      <c r="P523">
        <v>0.62264476086737697</v>
      </c>
      <c r="Q523">
        <v>205512.33023216799</v>
      </c>
      <c r="R523">
        <v>0.39862050258955001</v>
      </c>
      <c r="S523">
        <v>96238.638188824407</v>
      </c>
      <c r="T523">
        <v>0.64412633572946998</v>
      </c>
      <c r="U523" t="s">
        <v>649</v>
      </c>
      <c r="V523">
        <v>35.930275490151402</v>
      </c>
      <c r="W523">
        <v>3084.7074913092902</v>
      </c>
      <c r="X523">
        <v>0.98725897170520405</v>
      </c>
      <c r="Y523">
        <v>348.81480442445701</v>
      </c>
      <c r="Z523">
        <v>0.72023463261897802</v>
      </c>
      <c r="AA523">
        <v>71805.320589905896</v>
      </c>
      <c r="AB523">
        <v>0.93221465975821804</v>
      </c>
      <c r="AC523">
        <v>772.34519104236904</v>
      </c>
      <c r="AD523">
        <v>0.39906673652718999</v>
      </c>
      <c r="AE523">
        <v>1.330574931780827E-2</v>
      </c>
      <c r="AF523">
        <v>7.5491811239127697</v>
      </c>
      <c r="AG523">
        <v>5.6349173337137328</v>
      </c>
      <c r="AH523">
        <v>0.62961967973407695</v>
      </c>
      <c r="AI523">
        <v>0.10970207413241299</v>
      </c>
      <c r="AJ523">
        <v>3.1729666032617501</v>
      </c>
      <c r="AK523">
        <v>9.8557736589528009</v>
      </c>
      <c r="AL523">
        <v>1.0498249663642201</v>
      </c>
      <c r="AM523">
        <v>931.89151937876795</v>
      </c>
      <c r="AN523">
        <v>5.4945504222570403</v>
      </c>
      <c r="AO523">
        <v>0.12463775844858099</v>
      </c>
      <c r="AP523">
        <v>15.896777200226399</v>
      </c>
      <c r="AR523">
        <v>38.089374043158301</v>
      </c>
      <c r="AS523">
        <v>0.65269215789236101</v>
      </c>
      <c r="AT523">
        <f t="shared" si="20"/>
        <v>34.360503539629683</v>
      </c>
      <c r="AU523">
        <v>0.65269215789236101</v>
      </c>
      <c r="AV523">
        <v>2.3617490761579998E-3</v>
      </c>
      <c r="AW523">
        <v>7.8587494343288897</v>
      </c>
      <c r="AX523">
        <v>0.34097522639156502</v>
      </c>
      <c r="AZ523">
        <v>133.53269018344099</v>
      </c>
      <c r="BA523">
        <v>57734.551912044197</v>
      </c>
      <c r="BB523">
        <v>1142.00559693165</v>
      </c>
      <c r="BC523" s="47">
        <v>5260449.3661246803</v>
      </c>
      <c r="BD523" s="1" t="s">
        <v>1083</v>
      </c>
      <c r="BH523" s="51"/>
      <c r="BI523" s="51"/>
    </row>
    <row r="524" spans="1:61" x14ac:dyDescent="0.25">
      <c r="A524">
        <v>100</v>
      </c>
      <c r="B524" t="s">
        <v>1198</v>
      </c>
      <c r="C524">
        <v>29.69</v>
      </c>
      <c r="D524">
        <v>69.69</v>
      </c>
      <c r="E524">
        <v>40</v>
      </c>
      <c r="F524">
        <v>950000</v>
      </c>
      <c r="G524">
        <v>9.6193967563187694</v>
      </c>
      <c r="H524">
        <v>4.5372657373337599</v>
      </c>
      <c r="I524">
        <v>22.693832167531198</v>
      </c>
      <c r="J524">
        <v>8.07431803790044</v>
      </c>
      <c r="K524">
        <v>306.03544778763597</v>
      </c>
      <c r="L524">
        <v>0.61616503113316201</v>
      </c>
      <c r="M524">
        <v>131034.14677664499</v>
      </c>
      <c r="N524">
        <v>0.65790354975850596</v>
      </c>
      <c r="O524">
        <v>39693.6736628238</v>
      </c>
      <c r="P524">
        <v>0.70116082505838295</v>
      </c>
      <c r="Q524">
        <v>204659.45791853801</v>
      </c>
      <c r="R524">
        <v>0.39862050258955001</v>
      </c>
      <c r="S524">
        <v>96327.244867739195</v>
      </c>
      <c r="T524">
        <v>0.448107681072551</v>
      </c>
      <c r="U524" t="s">
        <v>650</v>
      </c>
      <c r="V524">
        <v>41.391112128159698</v>
      </c>
      <c r="W524">
        <v>3488.0198613728298</v>
      </c>
      <c r="X524">
        <v>1.05205201574184</v>
      </c>
      <c r="Y524">
        <v>363.76083725033402</v>
      </c>
      <c r="Z524">
        <v>0.67619314065426495</v>
      </c>
      <c r="AA524">
        <v>73941.343254137799</v>
      </c>
      <c r="AB524">
        <v>0.91777779979052199</v>
      </c>
      <c r="AC524">
        <v>789.03936185088799</v>
      </c>
      <c r="AD524">
        <v>0.39906673652718999</v>
      </c>
      <c r="AE524">
        <v>1.4049011206059775E-2</v>
      </c>
      <c r="AF524">
        <v>6.0770185388225899</v>
      </c>
      <c r="AG524">
        <v>5.7685595881760205</v>
      </c>
      <c r="AH524">
        <v>0.65751709096906596</v>
      </c>
      <c r="AI524">
        <v>0.11353341201620683</v>
      </c>
      <c r="AJ524">
        <v>2.5533118299256099</v>
      </c>
      <c r="AK524">
        <v>10.1295896544997</v>
      </c>
      <c r="AL524">
        <v>1.1171273846290799</v>
      </c>
      <c r="AM524">
        <v>934.21560419617697</v>
      </c>
      <c r="AN524">
        <v>5.0606474649529298</v>
      </c>
      <c r="AO524">
        <v>6.7405087261061994E-2</v>
      </c>
      <c r="AP524">
        <v>21.777880630225798</v>
      </c>
      <c r="AR524">
        <v>37.957218244789402</v>
      </c>
      <c r="AS524">
        <v>0.54373783069497506</v>
      </c>
      <c r="AT524">
        <f t="shared" si="20"/>
        <v>34.241285519073827</v>
      </c>
      <c r="AU524">
        <v>0.54373783069497506</v>
      </c>
      <c r="AV524">
        <v>2.4363094197760002E-3</v>
      </c>
      <c r="AW524">
        <v>6.1249819569128796</v>
      </c>
      <c r="AX524">
        <v>0.14354975361418701</v>
      </c>
      <c r="AZ524">
        <v>138.848920804546</v>
      </c>
      <c r="BA524">
        <v>58202.966179122603</v>
      </c>
      <c r="BB524">
        <v>1163.1869378286201</v>
      </c>
      <c r="BC524" s="47">
        <v>5286816.8910731804</v>
      </c>
      <c r="BD524" s="1" t="s">
        <v>1083</v>
      </c>
      <c r="BH524" s="51"/>
      <c r="BI524" s="51"/>
    </row>
    <row r="525" spans="1:61" x14ac:dyDescent="0.25">
      <c r="A525">
        <v>101</v>
      </c>
      <c r="B525" t="s">
        <v>1199</v>
      </c>
      <c r="C525">
        <v>29.69</v>
      </c>
      <c r="D525">
        <v>69.69</v>
      </c>
      <c r="E525">
        <v>40</v>
      </c>
      <c r="F525">
        <v>950000</v>
      </c>
      <c r="G525">
        <v>7.3560141181604699</v>
      </c>
      <c r="H525">
        <v>5.0317038732160002</v>
      </c>
      <c r="I525">
        <v>23.003127072350999</v>
      </c>
      <c r="J525">
        <v>8.0155927197733092</v>
      </c>
      <c r="K525">
        <v>284.82366447693602</v>
      </c>
      <c r="L525">
        <v>0.710467169901706</v>
      </c>
      <c r="M525">
        <v>132209.67867371801</v>
      </c>
      <c r="N525">
        <v>0.71327039698425398</v>
      </c>
      <c r="O525">
        <v>40063.009604765903</v>
      </c>
      <c r="P525">
        <v>0.70365086354188</v>
      </c>
      <c r="Q525">
        <v>204890.075339167</v>
      </c>
      <c r="R525">
        <v>0.39862050258955001</v>
      </c>
      <c r="S525">
        <v>96457.803407947096</v>
      </c>
      <c r="T525">
        <v>0.55999341803129898</v>
      </c>
      <c r="U525" t="s">
        <v>651</v>
      </c>
      <c r="V525">
        <v>31.334086922029599</v>
      </c>
      <c r="W525">
        <v>2937.1758646133899</v>
      </c>
      <c r="X525">
        <v>1.02474683484301</v>
      </c>
      <c r="Y525">
        <v>339.02677505854803</v>
      </c>
      <c r="Z525">
        <v>0.77990216249317301</v>
      </c>
      <c r="AA525">
        <v>72177.852196122898</v>
      </c>
      <c r="AB525">
        <v>0.99169755864541598</v>
      </c>
      <c r="AC525">
        <v>793.47139527550098</v>
      </c>
      <c r="AD525">
        <v>0.40698541262299698</v>
      </c>
      <c r="AE525">
        <v>1.5944279148546948E-2</v>
      </c>
      <c r="AF525">
        <v>5.6407724936884698</v>
      </c>
      <c r="AG525">
        <v>5.82542623745542</v>
      </c>
      <c r="AH525">
        <v>0.52563691686488201</v>
      </c>
      <c r="AI525">
        <v>0.1343243004312524</v>
      </c>
      <c r="AJ525">
        <v>2.9234900349704098</v>
      </c>
      <c r="AK525">
        <v>10.0481681180569</v>
      </c>
      <c r="AL525">
        <v>0.97801998090784004</v>
      </c>
      <c r="AM525">
        <v>889.060395392082</v>
      </c>
      <c r="AN525">
        <v>5.63923928590581</v>
      </c>
      <c r="AO525">
        <v>6.1656756903607002E-2</v>
      </c>
      <c r="AP525">
        <v>22.741670068322399</v>
      </c>
      <c r="AR525">
        <v>37.800955082978199</v>
      </c>
      <c r="AS525">
        <v>0.44320500974284899</v>
      </c>
      <c r="AT525">
        <f t="shared" si="20"/>
        <v>34.100320195820053</v>
      </c>
      <c r="AU525">
        <v>0.44320500974284899</v>
      </c>
      <c r="AV525">
        <v>2.737967585047E-3</v>
      </c>
      <c r="AW525">
        <v>5.64465034551122</v>
      </c>
      <c r="AX525">
        <v>0.12885135464113101</v>
      </c>
      <c r="AZ525">
        <v>157.99502057373999</v>
      </c>
      <c r="BA525">
        <v>58934.587207312601</v>
      </c>
      <c r="BB525">
        <v>1379.5902555724399</v>
      </c>
      <c r="BC525" s="47">
        <v>5330236.7755735097</v>
      </c>
      <c r="BD525" s="1" t="s">
        <v>1083</v>
      </c>
      <c r="BH525" s="51"/>
      <c r="BI525" s="51"/>
    </row>
    <row r="526" spans="1:61" x14ac:dyDescent="0.25">
      <c r="A526">
        <v>188</v>
      </c>
      <c r="B526" t="s">
        <v>1200</v>
      </c>
      <c r="C526">
        <v>30.036999999999999</v>
      </c>
      <c r="D526">
        <v>70.037000000000006</v>
      </c>
      <c r="E526">
        <v>40</v>
      </c>
      <c r="F526">
        <v>950000</v>
      </c>
      <c r="G526">
        <v>5.7330798472989102</v>
      </c>
      <c r="H526">
        <v>5.7225999768810398</v>
      </c>
      <c r="I526">
        <v>24.811468019574701</v>
      </c>
      <c r="J526">
        <v>8.1385777044318601</v>
      </c>
      <c r="K526">
        <v>276.98610308744298</v>
      </c>
      <c r="L526">
        <v>0.60054736810918197</v>
      </c>
      <c r="M526">
        <v>134180.19224678399</v>
      </c>
      <c r="N526">
        <v>0.67281561721508498</v>
      </c>
      <c r="O526">
        <v>40299.569555747898</v>
      </c>
      <c r="P526">
        <v>0.64163134792537901</v>
      </c>
      <c r="Q526">
        <v>204581.51968778801</v>
      </c>
      <c r="R526">
        <v>0.39862050258955001</v>
      </c>
      <c r="S526">
        <v>96744.943950647401</v>
      </c>
      <c r="T526">
        <v>0.46758598880527702</v>
      </c>
      <c r="U526">
        <v>300.98659073982901</v>
      </c>
      <c r="V526">
        <v>23.213665003674802</v>
      </c>
      <c r="W526">
        <v>2301.7894272354702</v>
      </c>
      <c r="X526">
        <v>1.26694106833106</v>
      </c>
      <c r="Y526">
        <v>324.123452313418</v>
      </c>
      <c r="Z526">
        <v>0.61014875235814203</v>
      </c>
      <c r="AA526">
        <v>70076.128479895706</v>
      </c>
      <c r="AB526">
        <v>0.89981969464323797</v>
      </c>
      <c r="AC526">
        <v>778.40655623852797</v>
      </c>
      <c r="AD526">
        <v>0.39906673652718999</v>
      </c>
      <c r="AE526">
        <v>8.2778683297785385E-3</v>
      </c>
      <c r="AF526">
        <v>7.7752591323769797</v>
      </c>
      <c r="AG526">
        <v>5.7403703078977939</v>
      </c>
      <c r="AH526">
        <v>0.62380034547518304</v>
      </c>
      <c r="AI526">
        <v>6.9012598584951138E-2</v>
      </c>
      <c r="AJ526">
        <v>3.0425006975615099</v>
      </c>
      <c r="AK526">
        <v>10.1998871789955</v>
      </c>
      <c r="AL526">
        <v>1.1376019489668701</v>
      </c>
      <c r="AM526">
        <v>876.81293880025305</v>
      </c>
      <c r="AN526">
        <v>5.2621200955999496</v>
      </c>
      <c r="AO526">
        <v>6.4654848050841998E-2</v>
      </c>
      <c r="AP526">
        <v>22.4529409173266</v>
      </c>
      <c r="AR526">
        <v>37.811461196386702</v>
      </c>
      <c r="AS526">
        <v>0.53037472819661702</v>
      </c>
      <c r="AT526">
        <f t="shared" si="20"/>
        <v>34.109797782575654</v>
      </c>
      <c r="AU526">
        <v>0.53037472819661702</v>
      </c>
      <c r="AV526">
        <v>1.441174194292E-3</v>
      </c>
      <c r="AW526">
        <v>7.7777589442678599</v>
      </c>
      <c r="AX526">
        <v>1.4632384231938999E-2</v>
      </c>
      <c r="AZ526">
        <v>80.215328228859605</v>
      </c>
      <c r="BA526">
        <v>56778.6978389754</v>
      </c>
      <c r="BB526">
        <v>692.95256104508996</v>
      </c>
      <c r="BC526" s="47">
        <v>5109370.78622586</v>
      </c>
      <c r="BD526" s="1" t="s">
        <v>1083</v>
      </c>
      <c r="BH526" s="51"/>
      <c r="BI526" s="51"/>
    </row>
    <row r="527" spans="1:61" x14ac:dyDescent="0.25">
      <c r="A527">
        <v>189</v>
      </c>
      <c r="B527" t="s">
        <v>1201</v>
      </c>
      <c r="C527">
        <v>29.69</v>
      </c>
      <c r="D527">
        <v>69.69</v>
      </c>
      <c r="E527">
        <v>40</v>
      </c>
      <c r="F527">
        <v>950000</v>
      </c>
      <c r="G527">
        <v>8.0633689658594001</v>
      </c>
      <c r="H527">
        <v>4.5202859749231799</v>
      </c>
      <c r="I527">
        <v>21.747785016079</v>
      </c>
      <c r="J527">
        <v>8.5027995409512194</v>
      </c>
      <c r="K527">
        <v>289.95806810706199</v>
      </c>
      <c r="L527">
        <v>0.86361724578802801</v>
      </c>
      <c r="M527">
        <v>133061.431900211</v>
      </c>
      <c r="N527">
        <v>0.87966107435892305</v>
      </c>
      <c r="O527">
        <v>39682.6808037464</v>
      </c>
      <c r="P527">
        <v>0.86810454332292997</v>
      </c>
      <c r="Q527">
        <v>204786.79003185799</v>
      </c>
      <c r="R527">
        <v>0.39862050258955001</v>
      </c>
      <c r="S527">
        <v>96630.5897626761</v>
      </c>
      <c r="T527">
        <v>0.74045030289273495</v>
      </c>
      <c r="U527">
        <v>304.30102590212499</v>
      </c>
      <c r="V527">
        <v>22.741418538108999</v>
      </c>
      <c r="W527">
        <v>2925.1614569062699</v>
      </c>
      <c r="X527">
        <v>1.72846446988032</v>
      </c>
      <c r="Y527">
        <v>330.935234360035</v>
      </c>
      <c r="Z527">
        <v>0.63706227110786195</v>
      </c>
      <c r="AA527">
        <v>71346.963853631096</v>
      </c>
      <c r="AB527">
        <v>1.0282480633314799</v>
      </c>
      <c r="AC527">
        <v>772.76818614640104</v>
      </c>
      <c r="AD527">
        <v>0.43029818835260197</v>
      </c>
      <c r="AE527">
        <v>1.6396709429488298E-2</v>
      </c>
      <c r="AF527">
        <v>6.5168490434536102</v>
      </c>
      <c r="AG527">
        <v>5.6571520113754534</v>
      </c>
      <c r="AH527">
        <v>0.67144779981262104</v>
      </c>
      <c r="AI527">
        <v>0.13827448811836135</v>
      </c>
      <c r="AJ527">
        <v>4.0427725259157397</v>
      </c>
      <c r="AK527">
        <v>9.2368346521667295</v>
      </c>
      <c r="AL527">
        <v>1.0364412313301801</v>
      </c>
      <c r="AM527">
        <v>899.54135431949999</v>
      </c>
      <c r="AN527">
        <v>5.3704405373051696</v>
      </c>
      <c r="AO527">
        <v>9.8292928722383002E-2</v>
      </c>
      <c r="AP527">
        <v>17.937484330334399</v>
      </c>
      <c r="AR527">
        <v>38.084162426427497</v>
      </c>
      <c r="AS527">
        <v>0.44520791973101498</v>
      </c>
      <c r="AT527">
        <f t="shared" si="20"/>
        <v>34.355802129338116</v>
      </c>
      <c r="AU527">
        <v>0.44520791973101498</v>
      </c>
      <c r="AV527">
        <v>2.8965169807160002E-3</v>
      </c>
      <c r="AW527">
        <v>6.5126557057995003</v>
      </c>
      <c r="AX527">
        <v>7.4834536712689997E-3</v>
      </c>
      <c r="AZ527">
        <v>163.76647264042401</v>
      </c>
      <c r="BA527">
        <v>57675.842745543698</v>
      </c>
      <c r="BB527">
        <v>1431.0538281224301</v>
      </c>
      <c r="BC527" s="47">
        <v>5227770.2727608597</v>
      </c>
      <c r="BD527" s="1" t="s">
        <v>1083</v>
      </c>
      <c r="BH527" s="51"/>
      <c r="BI527" s="51"/>
    </row>
    <row r="528" spans="1:61" x14ac:dyDescent="0.25">
      <c r="A528">
        <v>277</v>
      </c>
      <c r="B528" t="s">
        <v>1202</v>
      </c>
      <c r="C528">
        <v>29.69</v>
      </c>
      <c r="D528">
        <v>69.69</v>
      </c>
      <c r="E528">
        <v>40</v>
      </c>
      <c r="F528">
        <v>950000</v>
      </c>
      <c r="G528">
        <v>8.9810948315142305</v>
      </c>
      <c r="H528">
        <v>4.4028263894002198</v>
      </c>
      <c r="I528">
        <v>22.799569184915601</v>
      </c>
      <c r="J528">
        <v>8.0712479183185604</v>
      </c>
      <c r="K528">
        <v>291.37166069650903</v>
      </c>
      <c r="L528">
        <v>0.69553113085722995</v>
      </c>
      <c r="M528">
        <v>130854.785250499</v>
      </c>
      <c r="N528">
        <v>0.710208664310926</v>
      </c>
      <c r="O528">
        <v>39730.649295639203</v>
      </c>
      <c r="P528">
        <v>0.70378721148513801</v>
      </c>
      <c r="Q528">
        <v>205194.536299845</v>
      </c>
      <c r="R528">
        <v>0.39862050258955001</v>
      </c>
      <c r="S528">
        <v>95638.0991449094</v>
      </c>
      <c r="T528">
        <v>0.595205734338904</v>
      </c>
      <c r="U528">
        <v>349.73345431384399</v>
      </c>
      <c r="V528">
        <v>21.455434882360201</v>
      </c>
      <c r="W528">
        <v>3324.2921612131099</v>
      </c>
      <c r="X528">
        <v>1.1027197594804301</v>
      </c>
      <c r="Y528">
        <v>351.60074178454897</v>
      </c>
      <c r="Z528">
        <v>0.68045270944843295</v>
      </c>
      <c r="AA528">
        <v>73743.233584234695</v>
      </c>
      <c r="AB528">
        <v>0.87130336264794805</v>
      </c>
      <c r="AC528">
        <v>774.27098617439901</v>
      </c>
      <c r="AD528">
        <v>0.39906673652718999</v>
      </c>
      <c r="AE528">
        <v>2.2956862057097769E-2</v>
      </c>
      <c r="AF528">
        <v>6.6010619989997403</v>
      </c>
      <c r="AG528">
        <v>5.673863895769907</v>
      </c>
      <c r="AH528">
        <v>0.64127563370047003</v>
      </c>
      <c r="AI528">
        <v>0.19051315808367841</v>
      </c>
      <c r="AJ528">
        <v>4.8577923828097198</v>
      </c>
      <c r="AK528">
        <v>6.7829824668149703</v>
      </c>
      <c r="AL528">
        <v>1.4879825531967501</v>
      </c>
      <c r="AM528">
        <v>941.19927167808396</v>
      </c>
      <c r="AN528">
        <v>5.2957666151476799</v>
      </c>
      <c r="AO528">
        <v>6.0136033867897003E-2</v>
      </c>
      <c r="AP528">
        <v>23.194893212607699</v>
      </c>
      <c r="AR528">
        <v>37.984505173168699</v>
      </c>
      <c r="AS528">
        <v>0.57265657810046999</v>
      </c>
      <c r="AT528">
        <f t="shared" si="20"/>
        <v>34.265901113914005</v>
      </c>
      <c r="AU528">
        <v>0.57265657810046999</v>
      </c>
      <c r="AV528">
        <v>4.0486578395310001E-3</v>
      </c>
      <c r="AW528">
        <v>6.3291912670701098</v>
      </c>
      <c r="AX528">
        <v>-0.144317105178531</v>
      </c>
      <c r="AZ528">
        <v>223.94794443425101</v>
      </c>
      <c r="BA528">
        <v>56481.956339559401</v>
      </c>
      <c r="BB528">
        <v>1925.8268080128801</v>
      </c>
      <c r="BC528" s="47">
        <v>5111880.1104918802</v>
      </c>
      <c r="BD528" s="1" t="s">
        <v>1083</v>
      </c>
      <c r="BH528" s="51"/>
      <c r="BI528" s="51"/>
    </row>
    <row r="529" spans="1:61" x14ac:dyDescent="0.25">
      <c r="A529">
        <v>278</v>
      </c>
      <c r="B529" t="s">
        <v>1203</v>
      </c>
      <c r="C529">
        <v>30.027999999999999</v>
      </c>
      <c r="D529">
        <v>70.028000000000006</v>
      </c>
      <c r="E529">
        <v>40</v>
      </c>
      <c r="F529">
        <v>950000</v>
      </c>
      <c r="G529">
        <v>7.0314923832647898</v>
      </c>
      <c r="H529">
        <v>5.33539416882412</v>
      </c>
      <c r="I529">
        <v>24.992708208579199</v>
      </c>
      <c r="J529">
        <v>7.7237989249512502</v>
      </c>
      <c r="K529">
        <v>287.33300571719798</v>
      </c>
      <c r="L529">
        <v>0.67232010364259398</v>
      </c>
      <c r="M529">
        <v>131162.55201218999</v>
      </c>
      <c r="N529">
        <v>0.75977763360416795</v>
      </c>
      <c r="O529">
        <v>39939.088127138501</v>
      </c>
      <c r="P529">
        <v>0.68765111734289097</v>
      </c>
      <c r="Q529">
        <v>205730.57921370899</v>
      </c>
      <c r="R529">
        <v>0.39862050258955001</v>
      </c>
      <c r="S529">
        <v>96055.948154068305</v>
      </c>
      <c r="T529">
        <v>0.50159609900649205</v>
      </c>
      <c r="U529" t="s">
        <v>652</v>
      </c>
      <c r="V529">
        <v>60.062927928211998</v>
      </c>
      <c r="W529">
        <v>2773.1411657744402</v>
      </c>
      <c r="X529">
        <v>1.11322417824007</v>
      </c>
      <c r="Y529">
        <v>343.44550218821701</v>
      </c>
      <c r="Z529">
        <v>0.65498132966428102</v>
      </c>
      <c r="AA529">
        <v>72932.604510453006</v>
      </c>
      <c r="AB529">
        <v>0.916581189220527</v>
      </c>
      <c r="AC529">
        <v>779.38180129885598</v>
      </c>
      <c r="AD529">
        <v>0.39906673652718999</v>
      </c>
      <c r="AE529">
        <v>1.0816413801381757E-2</v>
      </c>
      <c r="AF529">
        <v>6.8290091548083103</v>
      </c>
      <c r="AG529">
        <v>5.6769554526691648</v>
      </c>
      <c r="AH529">
        <v>0.604405553225982</v>
      </c>
      <c r="AI529">
        <v>9.7739422806998696E-2</v>
      </c>
      <c r="AJ529">
        <v>4.18855372243166</v>
      </c>
      <c r="AK529">
        <v>9.9823084543583995</v>
      </c>
      <c r="AL529">
        <v>1.0929331505298301</v>
      </c>
      <c r="AM529">
        <v>853.20924017372499</v>
      </c>
      <c r="AN529">
        <v>5.2982613531488401</v>
      </c>
      <c r="AO529">
        <v>5.7100052187780997E-2</v>
      </c>
      <c r="AP529">
        <v>23.844910055061401</v>
      </c>
      <c r="AR529">
        <v>38.220346254409598</v>
      </c>
      <c r="AS529">
        <v>0.49250914056726702</v>
      </c>
      <c r="AT529">
        <f t="shared" si="20"/>
        <v>34.478653843785224</v>
      </c>
      <c r="AU529">
        <v>0.49250914056726702</v>
      </c>
      <c r="AV529">
        <v>1.9066365878109999E-3</v>
      </c>
      <c r="AW529">
        <v>6.9332322383972498</v>
      </c>
      <c r="AX529">
        <v>0.22221115432432401</v>
      </c>
      <c r="AZ529">
        <v>105.183075964707</v>
      </c>
      <c r="BA529">
        <v>56336.811713346302</v>
      </c>
      <c r="BB529">
        <v>984.535791666406</v>
      </c>
      <c r="BC529" s="47">
        <v>5129164.86571691</v>
      </c>
      <c r="BD529" s="1" t="s">
        <v>1083</v>
      </c>
      <c r="BH529" s="51"/>
      <c r="BI529" s="51"/>
    </row>
    <row r="530" spans="1:61" x14ac:dyDescent="0.25">
      <c r="A530">
        <v>366</v>
      </c>
      <c r="B530" t="s">
        <v>1204</v>
      </c>
      <c r="C530">
        <v>29.69</v>
      </c>
      <c r="D530">
        <v>69.69</v>
      </c>
      <c r="E530">
        <v>40</v>
      </c>
      <c r="F530">
        <v>950000</v>
      </c>
      <c r="G530">
        <v>11.818856313164201</v>
      </c>
      <c r="H530">
        <v>4.0823477088398699</v>
      </c>
      <c r="I530">
        <v>20.777798945355698</v>
      </c>
      <c r="J530">
        <v>8.4838618307634501</v>
      </c>
      <c r="K530">
        <v>328.84081999912001</v>
      </c>
      <c r="L530">
        <v>0.67844122248678795</v>
      </c>
      <c r="M530">
        <v>130514.715657808</v>
      </c>
      <c r="N530">
        <v>0.78171378129180602</v>
      </c>
      <c r="O530">
        <v>39283.415583563197</v>
      </c>
      <c r="P530">
        <v>0.70516348767246195</v>
      </c>
      <c r="Q530">
        <v>204087.21474259099</v>
      </c>
      <c r="R530">
        <v>0.39862050258955001</v>
      </c>
      <c r="S530">
        <v>95798.602835502606</v>
      </c>
      <c r="T530">
        <v>0.567201318364697</v>
      </c>
      <c r="U530" t="s">
        <v>653</v>
      </c>
      <c r="V530">
        <v>33.799153181611402</v>
      </c>
      <c r="W530">
        <v>4636.3978175729198</v>
      </c>
      <c r="X530">
        <v>1.0432130931494701</v>
      </c>
      <c r="Y530">
        <v>375.07527004894399</v>
      </c>
      <c r="Z530">
        <v>0.73642924944088495</v>
      </c>
      <c r="AA530">
        <v>75241.100307745204</v>
      </c>
      <c r="AB530">
        <v>0.93826256832176902</v>
      </c>
      <c r="AC530">
        <v>789.03334484708603</v>
      </c>
      <c r="AD530">
        <v>0.39906673652718999</v>
      </c>
      <c r="AE530">
        <v>2.1513269922738085E-2</v>
      </c>
      <c r="AF530">
        <v>5.7585542105331804</v>
      </c>
      <c r="AG530">
        <v>5.815676874005697</v>
      </c>
      <c r="AH530">
        <v>0.58319252333750204</v>
      </c>
      <c r="AI530">
        <v>0.1826717407860286</v>
      </c>
      <c r="AJ530">
        <v>2.1972753663700599</v>
      </c>
      <c r="AK530">
        <v>10.215358460985099</v>
      </c>
      <c r="AL530">
        <v>1.2387146105170701</v>
      </c>
      <c r="AM530">
        <v>813.54247357971099</v>
      </c>
      <c r="AN530">
        <v>5.4680128777156698</v>
      </c>
      <c r="AO530">
        <v>6.0006334423722003E-2</v>
      </c>
      <c r="AP530">
        <v>23.351910864744099</v>
      </c>
      <c r="AR530">
        <v>37.870341671477497</v>
      </c>
      <c r="AS530">
        <v>0.53621985476814304</v>
      </c>
      <c r="AT530">
        <f t="shared" si="20"/>
        <v>34.16291398161006</v>
      </c>
      <c r="AU530">
        <v>0.53621985476814304</v>
      </c>
      <c r="AV530">
        <v>3.6987260008270002E-3</v>
      </c>
      <c r="AW530">
        <v>5.8071558409745201</v>
      </c>
      <c r="AX530">
        <v>0.17829897570001099</v>
      </c>
      <c r="AZ530">
        <v>207.509881032902</v>
      </c>
      <c r="BA530">
        <v>57239.292200673102</v>
      </c>
      <c r="BB530">
        <v>1824.22878154969</v>
      </c>
      <c r="BC530" s="47">
        <v>5145699.2129866797</v>
      </c>
      <c r="BD530" s="1" t="s">
        <v>1083</v>
      </c>
      <c r="BH530" s="51"/>
      <c r="BI530" s="51"/>
    </row>
    <row r="531" spans="1:61" x14ac:dyDescent="0.25">
      <c r="A531">
        <v>367</v>
      </c>
      <c r="B531" t="s">
        <v>1205</v>
      </c>
      <c r="C531">
        <v>29.69</v>
      </c>
      <c r="D531">
        <v>69.69</v>
      </c>
      <c r="E531">
        <v>40</v>
      </c>
      <c r="F531">
        <v>950000</v>
      </c>
      <c r="G531">
        <v>7.99661352464258</v>
      </c>
      <c r="H531">
        <v>4.7694590116309303</v>
      </c>
      <c r="I531">
        <v>23.485283404826699</v>
      </c>
      <c r="J531">
        <v>8.3301067440423306</v>
      </c>
      <c r="K531">
        <v>302.41431851807903</v>
      </c>
      <c r="L531">
        <v>0.69271677404190901</v>
      </c>
      <c r="M531">
        <v>131398.49978207401</v>
      </c>
      <c r="N531">
        <v>0.72279915608144696</v>
      </c>
      <c r="O531">
        <v>40397.9536529084</v>
      </c>
      <c r="P531">
        <v>0.72732038452645797</v>
      </c>
      <c r="Q531">
        <v>204985.30412027601</v>
      </c>
      <c r="R531">
        <v>0.39862050258955001</v>
      </c>
      <c r="S531">
        <v>96479.583561909807</v>
      </c>
      <c r="T531">
        <v>0.51423049083455796</v>
      </c>
      <c r="U531" t="s">
        <v>654</v>
      </c>
      <c r="V531">
        <v>28.8389952468102</v>
      </c>
      <c r="W531">
        <v>3192.0976659909702</v>
      </c>
      <c r="X531">
        <v>1.3935487911784299</v>
      </c>
      <c r="Y531">
        <v>353.85495285529697</v>
      </c>
      <c r="Z531">
        <v>0.73707401221343904</v>
      </c>
      <c r="AA531">
        <v>72287.850547598704</v>
      </c>
      <c r="AB531">
        <v>0.91959576842450197</v>
      </c>
      <c r="AC531">
        <v>768.39259236391297</v>
      </c>
      <c r="AD531">
        <v>0.39906673652718999</v>
      </c>
      <c r="AE531">
        <v>1.2598074893034205E-2</v>
      </c>
      <c r="AF531">
        <v>7.4617262335030698</v>
      </c>
      <c r="AG531">
        <v>5.6300077475899721</v>
      </c>
      <c r="AH531">
        <v>0.74043961990768903</v>
      </c>
      <c r="AI531">
        <v>0.11083441980554277</v>
      </c>
      <c r="AJ531">
        <v>2.1222705081793301</v>
      </c>
      <c r="AK531">
        <v>10.375631617517501</v>
      </c>
      <c r="AL531">
        <v>0.94306578619382697</v>
      </c>
      <c r="AM531">
        <v>796.64690453429296</v>
      </c>
      <c r="AN531">
        <v>6.0053913331543303</v>
      </c>
      <c r="AO531">
        <v>4.8641634442012999E-2</v>
      </c>
      <c r="AP531">
        <v>26.180633084434898</v>
      </c>
      <c r="AR531">
        <v>38.110072543542501</v>
      </c>
      <c r="AS531">
        <v>0.62880706285108401</v>
      </c>
      <c r="AT531">
        <f t="shared" ref="AT531:AT597" si="21">AR531*((EXP(1859.3*0.000013972)-1)/(EXP(2058.2*0.000013972)-1))</f>
        <v>34.379175699873393</v>
      </c>
      <c r="AU531">
        <v>0.62880706285108401</v>
      </c>
      <c r="AV531">
        <v>2.2378462039279999E-3</v>
      </c>
      <c r="AW531">
        <v>7.3653240574024199</v>
      </c>
      <c r="AX531">
        <v>-0.163087592734982</v>
      </c>
      <c r="AZ531">
        <v>119.250311637463</v>
      </c>
      <c r="BA531">
        <v>54373.0671471811</v>
      </c>
      <c r="BB531">
        <v>1086.3346288130399</v>
      </c>
      <c r="BC531" s="47">
        <v>4917960.1984620402</v>
      </c>
      <c r="BD531" s="1" t="s">
        <v>1083</v>
      </c>
      <c r="BH531" s="51"/>
      <c r="BI531" s="51"/>
    </row>
    <row r="532" spans="1:61" x14ac:dyDescent="0.25">
      <c r="A532">
        <v>455</v>
      </c>
      <c r="B532" t="s">
        <v>1206</v>
      </c>
      <c r="C532">
        <v>30.04</v>
      </c>
      <c r="D532">
        <v>70.040000000000006</v>
      </c>
      <c r="E532">
        <v>40</v>
      </c>
      <c r="F532">
        <v>950000</v>
      </c>
      <c r="G532">
        <v>9.0101733604814402</v>
      </c>
      <c r="H532">
        <v>5.0481901038983601</v>
      </c>
      <c r="I532">
        <v>25.563980517509801</v>
      </c>
      <c r="J532">
        <v>7.7382890778049704</v>
      </c>
      <c r="K532">
        <v>289.62430789404499</v>
      </c>
      <c r="L532">
        <v>0.75388039814697805</v>
      </c>
      <c r="M532">
        <v>131940.21536526</v>
      </c>
      <c r="N532">
        <v>0.71398136745751095</v>
      </c>
      <c r="O532">
        <v>39969.626811456998</v>
      </c>
      <c r="P532">
        <v>0.73098800288423804</v>
      </c>
      <c r="Q532">
        <v>204929.39858061401</v>
      </c>
      <c r="R532">
        <v>0.39862050258955001</v>
      </c>
      <c r="S532">
        <v>95952.882717402201</v>
      </c>
      <c r="T532">
        <v>0.58229943195978096</v>
      </c>
      <c r="U532" t="s">
        <v>655</v>
      </c>
      <c r="V532">
        <v>37.392912429987803</v>
      </c>
      <c r="W532">
        <v>3063.4351110593202</v>
      </c>
      <c r="X532">
        <v>1.3200653188406799</v>
      </c>
      <c r="Y532">
        <v>352.34968075862503</v>
      </c>
      <c r="Z532">
        <v>0.60542240402905301</v>
      </c>
      <c r="AA532">
        <v>72902.744812645396</v>
      </c>
      <c r="AB532">
        <v>0.95111767126380398</v>
      </c>
      <c r="AC532">
        <v>778.23152313087598</v>
      </c>
      <c r="AD532">
        <v>0.44231555472037198</v>
      </c>
      <c r="AE532">
        <v>1.0490158118334493E-2</v>
      </c>
      <c r="AF532">
        <v>7.9787105976653896</v>
      </c>
      <c r="AG532">
        <v>5.7147941616266245</v>
      </c>
      <c r="AH532">
        <v>0.60277904076544497</v>
      </c>
      <c r="AI532">
        <v>8.5783540447242748E-2</v>
      </c>
      <c r="AJ532">
        <v>2.4175997071072501</v>
      </c>
      <c r="AK532">
        <v>10.6219304790422</v>
      </c>
      <c r="AL532">
        <v>1.0538985802525001</v>
      </c>
      <c r="AM532">
        <v>875.45585261438703</v>
      </c>
      <c r="AN532">
        <v>5.4730373629558002</v>
      </c>
      <c r="AO532">
        <v>5.6583585876770003E-2</v>
      </c>
      <c r="AP532">
        <v>24.3689288005721</v>
      </c>
      <c r="AR532">
        <v>37.877179027540699</v>
      </c>
      <c r="AS532">
        <v>0.59363630919557797</v>
      </c>
      <c r="AT532">
        <f t="shared" si="21"/>
        <v>34.169081974734475</v>
      </c>
      <c r="AU532">
        <v>0.59363630919557797</v>
      </c>
      <c r="AV532">
        <v>1.832475788258E-3</v>
      </c>
      <c r="AW532">
        <v>8.0117548234682907</v>
      </c>
      <c r="AX532">
        <v>3.5656286104365997E-2</v>
      </c>
      <c r="AZ532">
        <v>98.497953783832202</v>
      </c>
      <c r="BA532">
        <v>54750.514717925398</v>
      </c>
      <c r="BB532">
        <v>833.51459592027197</v>
      </c>
      <c r="BC532" s="47">
        <v>4935424.4785788497</v>
      </c>
      <c r="BD532" s="1" t="s">
        <v>1083</v>
      </c>
      <c r="BH532" s="51"/>
      <c r="BI532" s="51"/>
    </row>
    <row r="533" spans="1:61" x14ac:dyDescent="0.25">
      <c r="A533">
        <v>456</v>
      </c>
      <c r="B533" t="s">
        <v>1207</v>
      </c>
      <c r="C533">
        <v>30.027999999999999</v>
      </c>
      <c r="D533">
        <v>70.028000000000006</v>
      </c>
      <c r="E533">
        <v>40</v>
      </c>
      <c r="F533">
        <v>950000</v>
      </c>
      <c r="G533">
        <v>11.183002069443299</v>
      </c>
      <c r="H533">
        <v>4.0885270724117202</v>
      </c>
      <c r="I533">
        <v>23.586179377621502</v>
      </c>
      <c r="J533">
        <v>8.1008831198385192</v>
      </c>
      <c r="K533">
        <v>293.21617429813801</v>
      </c>
      <c r="L533">
        <v>0.64461514106166895</v>
      </c>
      <c r="M533">
        <v>130645.836863973</v>
      </c>
      <c r="N533">
        <v>0.61573169315569398</v>
      </c>
      <c r="O533">
        <v>40050.307083749198</v>
      </c>
      <c r="P533">
        <v>0.61848783209862201</v>
      </c>
      <c r="Q533">
        <v>204390.386183522</v>
      </c>
      <c r="R533">
        <v>0.39862050258955001</v>
      </c>
      <c r="S533">
        <v>96290.186592724102</v>
      </c>
      <c r="T533">
        <v>0.491898589384694</v>
      </c>
      <c r="U533" t="s">
        <v>656</v>
      </c>
      <c r="V533">
        <v>30.606942473614701</v>
      </c>
      <c r="W533">
        <v>4102.7103083750999</v>
      </c>
      <c r="X533">
        <v>1.01018346219211</v>
      </c>
      <c r="Y533">
        <v>367.66899275268599</v>
      </c>
      <c r="Z533">
        <v>0.62254951345978604</v>
      </c>
      <c r="AA533">
        <v>73620.133854241794</v>
      </c>
      <c r="AB533">
        <v>0.882162563142456</v>
      </c>
      <c r="AC533">
        <v>770.91211981199797</v>
      </c>
      <c r="AD533">
        <v>0.39906673652718999</v>
      </c>
      <c r="AE533">
        <v>1.4014111551491503E-2</v>
      </c>
      <c r="AF533">
        <v>6.9372679158862596</v>
      </c>
      <c r="AG533">
        <v>5.6910528174472352</v>
      </c>
      <c r="AH533">
        <v>0.58908643085395496</v>
      </c>
      <c r="AI533">
        <v>0.12172112003683237</v>
      </c>
      <c r="AJ533">
        <v>2.1570603418655301</v>
      </c>
      <c r="AK533">
        <v>8.9519744403280797</v>
      </c>
      <c r="AL533">
        <v>1.1009411893913399</v>
      </c>
      <c r="AM533">
        <v>938.70138437575395</v>
      </c>
      <c r="AN533">
        <v>5.2579449861609904</v>
      </c>
      <c r="AO533">
        <v>9.3773198282357001E-2</v>
      </c>
      <c r="AP533">
        <v>19.040113662634699</v>
      </c>
      <c r="AR533">
        <v>37.679228440327599</v>
      </c>
      <c r="AS533">
        <v>0.62960706080562701</v>
      </c>
      <c r="AT533">
        <f t="shared" si="21"/>
        <v>33.990510338327411</v>
      </c>
      <c r="AU533">
        <v>0.62960706080562701</v>
      </c>
      <c r="AV533">
        <v>2.45832769465E-3</v>
      </c>
      <c r="AW533">
        <v>6.8606142730711799</v>
      </c>
      <c r="AX533">
        <v>-5.3974778116327997E-2</v>
      </c>
      <c r="AZ533">
        <v>130.097608499834</v>
      </c>
      <c r="BA533">
        <v>53902.307565630101</v>
      </c>
      <c r="BB533">
        <v>1169.2141076539899</v>
      </c>
      <c r="BC533" s="47">
        <v>4833943.1941006901</v>
      </c>
      <c r="BD533" s="1" t="s">
        <v>1083</v>
      </c>
      <c r="BH533" s="51"/>
      <c r="BI533" s="51"/>
    </row>
    <row r="534" spans="1:61" x14ac:dyDescent="0.25">
      <c r="A534">
        <v>544</v>
      </c>
      <c r="B534" t="s">
        <v>1208</v>
      </c>
      <c r="C534">
        <v>30.027999999999999</v>
      </c>
      <c r="D534">
        <v>70.028000000000006</v>
      </c>
      <c r="E534">
        <v>40</v>
      </c>
      <c r="F534">
        <v>950000</v>
      </c>
      <c r="G534">
        <v>12.513629368012101</v>
      </c>
      <c r="H534">
        <v>4.0695281843782096</v>
      </c>
      <c r="I534">
        <v>22.5478652869249</v>
      </c>
      <c r="J534">
        <v>8.2902757205887205</v>
      </c>
      <c r="K534">
        <v>303.19820625727198</v>
      </c>
      <c r="L534">
        <v>0.63679349054265899</v>
      </c>
      <c r="M534">
        <v>130374.74768239701</v>
      </c>
      <c r="N534">
        <v>0.77548340663948201</v>
      </c>
      <c r="O534">
        <v>40082.9695376241</v>
      </c>
      <c r="P534">
        <v>0.74834424022686397</v>
      </c>
      <c r="Q534">
        <v>204829.13809895099</v>
      </c>
      <c r="R534">
        <v>0.39862050258955001</v>
      </c>
      <c r="S534">
        <v>95822.490892277798</v>
      </c>
      <c r="T534">
        <v>0.51609689545124204</v>
      </c>
      <c r="U534" t="s">
        <v>657</v>
      </c>
      <c r="V534">
        <v>36.969136159825602</v>
      </c>
      <c r="W534">
        <v>4370.0004757795396</v>
      </c>
      <c r="X534">
        <v>1.23250444958159</v>
      </c>
      <c r="Y534">
        <v>367.38069527811302</v>
      </c>
      <c r="Z534">
        <v>0.74377059037940696</v>
      </c>
      <c r="AA534">
        <v>73188.922835474703</v>
      </c>
      <c r="AB534">
        <v>0.96420161609327004</v>
      </c>
      <c r="AC534">
        <v>778.03569954323098</v>
      </c>
      <c r="AD534">
        <v>0.39906673652718999</v>
      </c>
      <c r="AE534">
        <v>1.776338813283454E-2</v>
      </c>
      <c r="AF534">
        <v>6.0000634791079204</v>
      </c>
      <c r="AG534">
        <v>5.7358775180030408</v>
      </c>
      <c r="AH534">
        <v>0.66701312577517302</v>
      </c>
      <c r="AI534">
        <v>0.15059834620713439</v>
      </c>
      <c r="AJ534">
        <v>3.4845272905677001</v>
      </c>
      <c r="AK534">
        <v>9.83135687077068</v>
      </c>
      <c r="AL534">
        <v>0.97693945774294999</v>
      </c>
      <c r="AM534">
        <v>1028.24416888376</v>
      </c>
      <c r="AN534">
        <v>4.7724996875181898</v>
      </c>
      <c r="AO534">
        <v>0.1062362720681</v>
      </c>
      <c r="AP534">
        <v>17.9366530303984</v>
      </c>
      <c r="AR534">
        <v>37.855250748878703</v>
      </c>
      <c r="AS534">
        <v>0.58295261260220599</v>
      </c>
      <c r="AT534">
        <f t="shared" si="21"/>
        <v>34.14930042894877</v>
      </c>
      <c r="AU534">
        <v>0.58295261260220599</v>
      </c>
      <c r="AV534">
        <v>3.097419300405E-3</v>
      </c>
      <c r="AW534">
        <v>6.0073178056800796</v>
      </c>
      <c r="AX534">
        <v>4.1504929822350003E-3</v>
      </c>
      <c r="AZ534">
        <v>164.008401385182</v>
      </c>
      <c r="BA534">
        <v>54028.590167706803</v>
      </c>
      <c r="BB534">
        <v>1437.70865531036</v>
      </c>
      <c r="BC534" s="47">
        <v>4847325.4211872201</v>
      </c>
      <c r="BD534" s="1" t="s">
        <v>1083</v>
      </c>
      <c r="BH534" s="51"/>
      <c r="BI534" s="51"/>
    </row>
    <row r="535" spans="1:61" x14ac:dyDescent="0.25">
      <c r="A535">
        <v>545</v>
      </c>
      <c r="B535" t="s">
        <v>1209</v>
      </c>
      <c r="C535">
        <v>30.029</v>
      </c>
      <c r="D535">
        <v>70.028999999999996</v>
      </c>
      <c r="E535">
        <v>40</v>
      </c>
      <c r="F535">
        <v>950000</v>
      </c>
      <c r="G535">
        <v>5.6625001921253499</v>
      </c>
      <c r="H535">
        <v>5.9038201338406404</v>
      </c>
      <c r="I535">
        <v>25.151424560906499</v>
      </c>
      <c r="J535">
        <v>7.9088089577486498</v>
      </c>
      <c r="K535">
        <v>281.51657164008799</v>
      </c>
      <c r="L535">
        <v>0.78812795207143405</v>
      </c>
      <c r="M535">
        <v>132989.31347640499</v>
      </c>
      <c r="N535">
        <v>0.67039991944911104</v>
      </c>
      <c r="O535">
        <v>39665.180656432502</v>
      </c>
      <c r="P535">
        <v>0.64698757546252506</v>
      </c>
      <c r="Q535">
        <v>205895.78312635899</v>
      </c>
      <c r="R535">
        <v>0.39862050258955001</v>
      </c>
      <c r="S535">
        <v>96634.312968608807</v>
      </c>
      <c r="T535">
        <v>0.52519116882744299</v>
      </c>
      <c r="U535" t="s">
        <v>658</v>
      </c>
      <c r="V535">
        <v>42.181973452365199</v>
      </c>
      <c r="W535">
        <v>2185.9292133098402</v>
      </c>
      <c r="X535">
        <v>1.47691306412658</v>
      </c>
      <c r="Y535">
        <v>324.86867834529198</v>
      </c>
      <c r="Z535">
        <v>0.69995671056364495</v>
      </c>
      <c r="AA535">
        <v>70977.6013894223</v>
      </c>
      <c r="AB535">
        <v>0.90853530164042196</v>
      </c>
      <c r="AC535">
        <v>767.50706156452998</v>
      </c>
      <c r="AD535">
        <v>0.39906673652718999</v>
      </c>
      <c r="AE535">
        <v>8.3404029533032473E-3</v>
      </c>
      <c r="AF535">
        <v>7.9943549020821303</v>
      </c>
      <c r="AG535">
        <v>5.5857258303489159</v>
      </c>
      <c r="AH535">
        <v>0.58329428662593596</v>
      </c>
      <c r="AI535">
        <v>7.189084827208618E-2</v>
      </c>
      <c r="AJ535">
        <v>3.7767898101767199</v>
      </c>
      <c r="AK535">
        <v>9.0597964552612993</v>
      </c>
      <c r="AL535">
        <v>1.37553067906246</v>
      </c>
      <c r="AM535">
        <v>836.39766943191398</v>
      </c>
      <c r="AN535">
        <v>5.6734782712038596</v>
      </c>
      <c r="AO535">
        <v>8.9601255937288002E-2</v>
      </c>
      <c r="AP535">
        <v>19.673801142747902</v>
      </c>
      <c r="AR535">
        <v>38.360280778765997</v>
      </c>
      <c r="AS535">
        <v>0.54717453915898195</v>
      </c>
      <c r="AT535">
        <f t="shared" si="21"/>
        <v>34.604889069231994</v>
      </c>
      <c r="AU535">
        <v>0.54717453915898195</v>
      </c>
      <c r="AV535">
        <v>1.493730540252E-3</v>
      </c>
      <c r="AW535">
        <v>7.9973122600188304</v>
      </c>
      <c r="AX535">
        <v>0.124348170799395</v>
      </c>
      <c r="AZ535">
        <v>75.872694502257801</v>
      </c>
      <c r="BA535">
        <v>51829.389169682298</v>
      </c>
      <c r="BB535">
        <v>676.42952167620695</v>
      </c>
      <c r="BC535" s="47">
        <v>4712079.8774388898</v>
      </c>
      <c r="BD535" s="1" t="s">
        <v>1083</v>
      </c>
      <c r="BH535" s="51"/>
      <c r="BI535" s="51"/>
    </row>
    <row r="536" spans="1:61" x14ac:dyDescent="0.25">
      <c r="A536">
        <v>633</v>
      </c>
      <c r="B536" t="s">
        <v>1210</v>
      </c>
      <c r="C536">
        <v>29.69</v>
      </c>
      <c r="D536">
        <v>69.69</v>
      </c>
      <c r="E536">
        <v>40</v>
      </c>
      <c r="F536">
        <v>950000</v>
      </c>
      <c r="G536">
        <v>7.3357396543435698</v>
      </c>
      <c r="H536">
        <v>5.39015506181783</v>
      </c>
      <c r="I536">
        <v>22.797413452769302</v>
      </c>
      <c r="J536">
        <v>8.3673780611909905</v>
      </c>
      <c r="K536">
        <v>332.90667535007401</v>
      </c>
      <c r="L536">
        <v>0.87567417136970005</v>
      </c>
      <c r="M536">
        <v>136930.29297463599</v>
      </c>
      <c r="N536">
        <v>0.86038771191696894</v>
      </c>
      <c r="O536">
        <v>40842.182856804502</v>
      </c>
      <c r="P536">
        <v>0.85330082031618204</v>
      </c>
      <c r="Q536">
        <v>203536.26776683901</v>
      </c>
      <c r="R536">
        <v>0.39862050258955001</v>
      </c>
      <c r="S536">
        <v>98041.369612422597</v>
      </c>
      <c r="T536">
        <v>0.71911288480581603</v>
      </c>
      <c r="U536">
        <v>262.39881051860601</v>
      </c>
      <c r="V536">
        <v>25.865215016698901</v>
      </c>
      <c r="W536">
        <v>2266.81655652463</v>
      </c>
      <c r="X536">
        <v>1.2771374974324701</v>
      </c>
      <c r="Y536">
        <v>356.153239390995</v>
      </c>
      <c r="Z536">
        <v>0.72709848816510603</v>
      </c>
      <c r="AA536">
        <v>66388.312085465499</v>
      </c>
      <c r="AB536">
        <v>1.0142029292061101</v>
      </c>
      <c r="AC536">
        <v>783.90744128167603</v>
      </c>
      <c r="AD536">
        <v>0.47945566652930699</v>
      </c>
      <c r="AE536">
        <v>2.6400059172409722E-2</v>
      </c>
      <c r="AF536">
        <v>22.2307449669376</v>
      </c>
      <c r="AG536">
        <v>5.7170549582914241</v>
      </c>
      <c r="AH536">
        <v>0.84514963044819003</v>
      </c>
      <c r="AI536">
        <v>0.22521348505373548</v>
      </c>
      <c r="AJ536">
        <v>21.161071692650498</v>
      </c>
      <c r="AK536">
        <v>10.2255892517909</v>
      </c>
      <c r="AL536">
        <v>1.1189029309077401</v>
      </c>
      <c r="AM536">
        <v>720.47904970039997</v>
      </c>
      <c r="AN536">
        <v>6.5440763026173503</v>
      </c>
      <c r="AO536">
        <v>0.13459421068632299</v>
      </c>
      <c r="AP536">
        <v>16.205528584897401</v>
      </c>
      <c r="AR536">
        <v>38.0899562806229</v>
      </c>
      <c r="AS536">
        <v>0.72170625099042796</v>
      </c>
      <c r="AT536">
        <f t="shared" si="21"/>
        <v>34.361028777257388</v>
      </c>
      <c r="AU536">
        <v>0.72170625099042796</v>
      </c>
      <c r="AV536">
        <v>4.6161221646909998E-3</v>
      </c>
      <c r="AW536">
        <v>22.802886568831401</v>
      </c>
      <c r="AX536">
        <v>-6.3402454605839001E-2</v>
      </c>
      <c r="AZ536">
        <v>235.597808589202</v>
      </c>
      <c r="BA536">
        <v>52040.820804501003</v>
      </c>
      <c r="BB536">
        <v>2077.58836390844</v>
      </c>
      <c r="BC536" s="47">
        <v>4716277.5328315897</v>
      </c>
      <c r="BD536" s="1" t="s">
        <v>1083</v>
      </c>
      <c r="BH536" s="51"/>
      <c r="BI536" s="51"/>
    </row>
    <row r="537" spans="1:61" x14ac:dyDescent="0.25">
      <c r="A537">
        <v>634</v>
      </c>
      <c r="B537" t="s">
        <v>1211</v>
      </c>
      <c r="C537">
        <v>30.027999999999999</v>
      </c>
      <c r="D537">
        <v>70.028000000000006</v>
      </c>
      <c r="E537">
        <v>40</v>
      </c>
      <c r="F537">
        <v>950000</v>
      </c>
      <c r="G537">
        <v>7.9067775370903499</v>
      </c>
      <c r="H537">
        <v>5.0052068595957699</v>
      </c>
      <c r="I537">
        <v>20.3237254915847</v>
      </c>
      <c r="J537">
        <v>9.0631885528196907</v>
      </c>
      <c r="K537">
        <v>372.58223285044102</v>
      </c>
      <c r="L537">
        <v>0.62771688219409405</v>
      </c>
      <c r="M537">
        <v>135584.93197798499</v>
      </c>
      <c r="N537">
        <v>0.776038586352092</v>
      </c>
      <c r="O537">
        <v>42065.092424080503</v>
      </c>
      <c r="P537">
        <v>0.69192807521638</v>
      </c>
      <c r="Q537">
        <v>202864.80701863801</v>
      </c>
      <c r="R537">
        <v>0.39862050258955001</v>
      </c>
      <c r="S537">
        <v>99044.771764260804</v>
      </c>
      <c r="T537">
        <v>0.60797243310455196</v>
      </c>
      <c r="U537">
        <v>284.75506231538498</v>
      </c>
      <c r="V537">
        <v>25.398597411213199</v>
      </c>
      <c r="W537">
        <v>2983.2194354094399</v>
      </c>
      <c r="X537">
        <v>1.30423572907834</v>
      </c>
      <c r="Y537">
        <v>355.30726627932899</v>
      </c>
      <c r="Z537">
        <v>0.72401266803728503</v>
      </c>
      <c r="AA537">
        <v>65403.4765452067</v>
      </c>
      <c r="AB537">
        <v>0.97837122730144499</v>
      </c>
      <c r="AC537">
        <v>793.55178122696498</v>
      </c>
      <c r="AD537">
        <v>0.45799118753414703</v>
      </c>
      <c r="AE537">
        <v>1.4267426875354221E-2</v>
      </c>
      <c r="AF537">
        <v>6.3155207675469196</v>
      </c>
      <c r="AG537">
        <v>5.7788281898145701</v>
      </c>
      <c r="AH537">
        <v>0.66757489187503605</v>
      </c>
      <c r="AI537">
        <v>0.11627201799874684</v>
      </c>
      <c r="AJ537">
        <v>11.684913620738399</v>
      </c>
      <c r="AK537">
        <v>9.8221254765087895</v>
      </c>
      <c r="AL537">
        <v>1.4172756465823899</v>
      </c>
      <c r="AM537">
        <v>839.59492110318104</v>
      </c>
      <c r="AN537">
        <v>5.6605714291605604</v>
      </c>
      <c r="AO537">
        <v>3.6401255294530997E-2</v>
      </c>
      <c r="AP537">
        <v>31.874032338494398</v>
      </c>
      <c r="AR537">
        <v>38.158064502408997</v>
      </c>
      <c r="AS537">
        <v>0.57939134178360496</v>
      </c>
      <c r="AT537">
        <f t="shared" si="21"/>
        <v>34.422469345776776</v>
      </c>
      <c r="AU537">
        <v>0.57939134178360496</v>
      </c>
      <c r="AV537">
        <v>2.4685107918430002E-3</v>
      </c>
      <c r="AW537">
        <v>6.3194787234463004</v>
      </c>
      <c r="AX537">
        <v>-3.9616735965459999E-3</v>
      </c>
      <c r="AZ537">
        <v>121.66938816326299</v>
      </c>
      <c r="BA537">
        <v>50263.805703596598</v>
      </c>
      <c r="BB537">
        <v>1024.88383530756</v>
      </c>
      <c r="BC537" s="47">
        <v>4562418.6006579399</v>
      </c>
      <c r="BD537" s="1" t="s">
        <v>1083</v>
      </c>
      <c r="BH537" s="51"/>
    </row>
    <row r="538" spans="1:61" x14ac:dyDescent="0.25">
      <c r="A538">
        <v>722</v>
      </c>
      <c r="B538" t="s">
        <v>1212</v>
      </c>
      <c r="C538">
        <v>29.69</v>
      </c>
      <c r="D538">
        <v>69.69</v>
      </c>
      <c r="E538">
        <v>40</v>
      </c>
      <c r="F538">
        <v>950000</v>
      </c>
      <c r="G538">
        <v>9.5823829156614906</v>
      </c>
      <c r="H538">
        <v>5.47560197648599</v>
      </c>
      <c r="I538">
        <v>19.3076734801156</v>
      </c>
      <c r="J538">
        <v>9.2222225865514798</v>
      </c>
      <c r="K538">
        <v>385.66220703722598</v>
      </c>
      <c r="L538">
        <v>1.5986548709056301</v>
      </c>
      <c r="M538">
        <v>139636.98964251901</v>
      </c>
      <c r="N538">
        <v>1.3118775122519699</v>
      </c>
      <c r="O538">
        <v>43895.603268762097</v>
      </c>
      <c r="P538">
        <v>1.67852033982103</v>
      </c>
      <c r="Q538">
        <v>206480.10570484601</v>
      </c>
      <c r="R538">
        <v>0.39862050258955001</v>
      </c>
      <c r="S538">
        <v>87832.465937776404</v>
      </c>
      <c r="T538">
        <v>1.6889483197299699</v>
      </c>
      <c r="U538">
        <v>244.13384745803501</v>
      </c>
      <c r="V538">
        <v>27.2536816588546</v>
      </c>
      <c r="W538">
        <v>5827.3683912365896</v>
      </c>
      <c r="X538">
        <v>1.7563909215776501</v>
      </c>
      <c r="Y538">
        <v>357.99477230147102</v>
      </c>
      <c r="Z538">
        <v>1.05886016952047</v>
      </c>
      <c r="AA538">
        <v>58255.017019958002</v>
      </c>
      <c r="AB538">
        <v>1.8572587316837299</v>
      </c>
      <c r="AC538">
        <v>720.91226160265796</v>
      </c>
      <c r="AD538">
        <v>1.67449789976246</v>
      </c>
      <c r="AE538">
        <v>0.16660061182425587</v>
      </c>
      <c r="AF538">
        <v>17.641642480258898</v>
      </c>
      <c r="AG538">
        <v>5.3944827989026445</v>
      </c>
      <c r="AH538">
        <v>1.4849200060174601</v>
      </c>
      <c r="AI538">
        <v>1.3745214684952836</v>
      </c>
      <c r="AJ538">
        <v>17.379500333265899</v>
      </c>
      <c r="AK538">
        <v>6.7935355000099502</v>
      </c>
      <c r="AL538">
        <v>2.0519387887110199</v>
      </c>
      <c r="AM538">
        <v>983.98390689670805</v>
      </c>
      <c r="AN538">
        <v>5.8598567400257204</v>
      </c>
      <c r="AO538">
        <v>4.1428845028584002E-2</v>
      </c>
      <c r="AP538">
        <v>29.691310295332698</v>
      </c>
      <c r="AR538">
        <v>37.027882274703401</v>
      </c>
      <c r="AS538">
        <v>0.78559655976963905</v>
      </c>
      <c r="AT538">
        <f t="shared" si="21"/>
        <v>33.402929607699086</v>
      </c>
      <c r="AU538">
        <v>0.78559655976963905</v>
      </c>
      <c r="AV538">
        <v>3.0902572249717999E-2</v>
      </c>
      <c r="AW538">
        <v>18.697488649929401</v>
      </c>
      <c r="AX538">
        <v>-0.59697018054883899</v>
      </c>
      <c r="AZ538">
        <v>1438.2055468845499</v>
      </c>
      <c r="BA538">
        <v>47490.024417605899</v>
      </c>
      <c r="BB538">
        <v>12259.2793213725</v>
      </c>
      <c r="BC538" s="47">
        <v>4191982.0193613102</v>
      </c>
      <c r="BD538" s="1" t="s">
        <v>1083</v>
      </c>
    </row>
    <row r="539" spans="1:61" x14ac:dyDescent="0.25">
      <c r="A539">
        <v>723</v>
      </c>
      <c r="B539" t="s">
        <v>1213</v>
      </c>
      <c r="C539">
        <v>29.69</v>
      </c>
      <c r="D539">
        <v>69.69</v>
      </c>
      <c r="E539">
        <v>40</v>
      </c>
      <c r="F539">
        <v>950000</v>
      </c>
      <c r="G539">
        <v>9.2558955511369803</v>
      </c>
      <c r="H539">
        <v>7.4486010620524796</v>
      </c>
      <c r="I539">
        <v>20.706186993255599</v>
      </c>
      <c r="J539">
        <v>8.8730999749389898</v>
      </c>
      <c r="K539">
        <v>373.79682949937001</v>
      </c>
      <c r="L539">
        <v>1.3786577627752601</v>
      </c>
      <c r="M539">
        <v>138259.17625878801</v>
      </c>
      <c r="N539">
        <v>1.2162244923721399</v>
      </c>
      <c r="O539">
        <v>43793.128151186502</v>
      </c>
      <c r="P539">
        <v>1.57027058158578</v>
      </c>
      <c r="Q539">
        <v>205653.76543124099</v>
      </c>
      <c r="R539">
        <v>0.39862050258955001</v>
      </c>
      <c r="S539">
        <v>89134.559605040602</v>
      </c>
      <c r="T539">
        <v>1.5000017276606401</v>
      </c>
      <c r="U539">
        <v>503.31838042479001</v>
      </c>
      <c r="V539">
        <v>18.914643677195102</v>
      </c>
      <c r="W539">
        <v>5404.8554084252501</v>
      </c>
      <c r="X539">
        <v>1.85701836736201</v>
      </c>
      <c r="Y539">
        <v>371.70250287605501</v>
      </c>
      <c r="Z539">
        <v>0.851728461690342</v>
      </c>
      <c r="AA539">
        <v>60637.723305289299</v>
      </c>
      <c r="AB539">
        <v>1.74745380952061</v>
      </c>
      <c r="AC539">
        <v>730.66082195691195</v>
      </c>
      <c r="AD539">
        <v>1.4425350803472501</v>
      </c>
      <c r="AE539">
        <v>0.14808292347309412</v>
      </c>
      <c r="AF539">
        <v>14.328172770002601</v>
      </c>
      <c r="AG539">
        <v>5.4928537065447225</v>
      </c>
      <c r="AH539">
        <v>1.32093685286118</v>
      </c>
      <c r="AI539">
        <v>1.2499733061912617</v>
      </c>
      <c r="AJ539">
        <v>14.375167233614899</v>
      </c>
      <c r="AK539">
        <v>8.0246324907792701</v>
      </c>
      <c r="AL539">
        <v>1.93412835497684</v>
      </c>
      <c r="AM539">
        <v>927.91395049170706</v>
      </c>
      <c r="AN539">
        <v>5.1409799213418097</v>
      </c>
      <c r="AO539">
        <v>4.2932384874151998E-2</v>
      </c>
      <c r="AP539">
        <v>29.057925810738201</v>
      </c>
      <c r="AR539">
        <v>36.850258701240101</v>
      </c>
      <c r="AS539">
        <v>0.57884605899326402</v>
      </c>
      <c r="AT539">
        <f t="shared" si="21"/>
        <v>33.242695012670247</v>
      </c>
      <c r="AU539">
        <v>0.57884605899326402</v>
      </c>
      <c r="AV539">
        <v>2.6973722024228999E-2</v>
      </c>
      <c r="AW539">
        <v>15.5973562513802</v>
      </c>
      <c r="AX539">
        <v>-0.42328446881170101</v>
      </c>
      <c r="AZ539">
        <v>1287.6625388693201</v>
      </c>
      <c r="BA539">
        <v>48708.446715080601</v>
      </c>
      <c r="BB539">
        <v>11232.0463164923</v>
      </c>
      <c r="BC539" s="47">
        <v>4279567.1821487704</v>
      </c>
      <c r="BD539" s="1" t="s">
        <v>1083</v>
      </c>
    </row>
    <row r="540" spans="1:61" x14ac:dyDescent="0.25">
      <c r="A540">
        <v>811</v>
      </c>
      <c r="B540" t="s">
        <v>1214</v>
      </c>
      <c r="C540">
        <v>55.71</v>
      </c>
      <c r="D540">
        <v>69.688999999999993</v>
      </c>
      <c r="E540">
        <v>13.98</v>
      </c>
      <c r="F540">
        <v>950000</v>
      </c>
      <c r="G540">
        <v>8.7541554530552403</v>
      </c>
      <c r="H540">
        <v>8.3252618490118309</v>
      </c>
      <c r="I540">
        <v>18.484131987570699</v>
      </c>
      <c r="J540">
        <v>17.226218938761399</v>
      </c>
      <c r="K540">
        <v>333.483491372157</v>
      </c>
      <c r="L540">
        <v>1.0955851677695001</v>
      </c>
      <c r="M540">
        <v>132696.760471154</v>
      </c>
      <c r="N540">
        <v>0.89252890882866898</v>
      </c>
      <c r="O540">
        <v>42430.563068102201</v>
      </c>
      <c r="P540">
        <v>0.84883986454179805</v>
      </c>
      <c r="Q540">
        <v>206921.94014684099</v>
      </c>
      <c r="R540">
        <v>0.66736820605067204</v>
      </c>
      <c r="S540">
        <v>91370.412511784103</v>
      </c>
      <c r="T540">
        <v>0.89527862573413797</v>
      </c>
      <c r="U540" t="s">
        <v>659</v>
      </c>
      <c r="V540">
        <v>224.72508855516699</v>
      </c>
      <c r="W540">
        <v>3142.4843254550201</v>
      </c>
      <c r="X540">
        <v>1.7811269477929801</v>
      </c>
      <c r="Y540">
        <v>345.58039070910002</v>
      </c>
      <c r="Z540">
        <v>1.0936677721811401</v>
      </c>
      <c r="AA540">
        <v>69415.819742025793</v>
      </c>
      <c r="AB540">
        <v>1.9377591090285999</v>
      </c>
      <c r="AC540">
        <v>762.56680886491597</v>
      </c>
      <c r="AD540">
        <v>0.66763483848958105</v>
      </c>
      <c r="AE540">
        <v>9.9094369946879382E-2</v>
      </c>
      <c r="AF540">
        <v>13.183911833038501</v>
      </c>
      <c r="AG540">
        <v>5.4826118507992225</v>
      </c>
      <c r="AH540">
        <v>0.80912196452361695</v>
      </c>
      <c r="AI540">
        <v>0.82062606894622736</v>
      </c>
      <c r="AJ540">
        <v>11.9247561212739</v>
      </c>
      <c r="AK540">
        <v>9.6748411835478301</v>
      </c>
      <c r="AL540">
        <v>2.2702607688021299</v>
      </c>
      <c r="AM540">
        <v>604.04938546883295</v>
      </c>
      <c r="AN540">
        <v>12.283353579570401</v>
      </c>
      <c r="AO540">
        <v>9.2258521231985996E-2</v>
      </c>
      <c r="AP540">
        <v>36.471982434210403</v>
      </c>
      <c r="AR540">
        <v>38.2376187255772</v>
      </c>
      <c r="AS540">
        <v>0.77434362414486901</v>
      </c>
      <c r="AT540">
        <f t="shared" si="21"/>
        <v>34.494235375947454</v>
      </c>
      <c r="AU540">
        <v>0.77434362414486901</v>
      </c>
      <c r="AV540">
        <v>1.8093546384094002E-2</v>
      </c>
      <c r="AW540">
        <v>13.5795754585324</v>
      </c>
      <c r="AX540">
        <v>-4.0588636169053997E-2</v>
      </c>
      <c r="AZ540">
        <v>721.45903778038098</v>
      </c>
      <c r="BA540">
        <v>40711.306965432799</v>
      </c>
      <c r="BB540">
        <v>6165.88053981962</v>
      </c>
      <c r="BC540" s="47">
        <v>3735310.8932536999</v>
      </c>
      <c r="BD540" s="1" t="s">
        <v>1083</v>
      </c>
    </row>
    <row r="541" spans="1:61" x14ac:dyDescent="0.25">
      <c r="A541">
        <v>812</v>
      </c>
      <c r="B541" t="s">
        <v>1215</v>
      </c>
      <c r="C541">
        <v>47.695999999999998</v>
      </c>
      <c r="D541">
        <v>69.688999999999993</v>
      </c>
      <c r="E541">
        <v>21.994</v>
      </c>
      <c r="F541">
        <v>950000</v>
      </c>
      <c r="G541">
        <v>18.287463252830701</v>
      </c>
      <c r="H541">
        <v>4.5811638011962899</v>
      </c>
      <c r="I541">
        <v>21.231263600131399</v>
      </c>
      <c r="J541">
        <v>12.6271693854932</v>
      </c>
      <c r="K541">
        <v>351.415091359325</v>
      </c>
      <c r="L541">
        <v>0.848153148752117</v>
      </c>
      <c r="M541">
        <v>129002.649875719</v>
      </c>
      <c r="N541">
        <v>0.82002159906894201</v>
      </c>
      <c r="O541">
        <v>41999.799599992803</v>
      </c>
      <c r="P541">
        <v>0.84280967632418402</v>
      </c>
      <c r="Q541">
        <v>207751.717892824</v>
      </c>
      <c r="R541">
        <v>0.53223961626927696</v>
      </c>
      <c r="S541">
        <v>92833.482309614395</v>
      </c>
      <c r="T541">
        <v>0.74873594395857301</v>
      </c>
      <c r="U541" t="s">
        <v>660</v>
      </c>
      <c r="V541">
        <v>51.752140586953303</v>
      </c>
      <c r="W541">
        <v>5694.7821349076003</v>
      </c>
      <c r="X541">
        <v>1.69071594581622</v>
      </c>
      <c r="Y541">
        <v>394.10411857536502</v>
      </c>
      <c r="Z541">
        <v>1.0940276627524601</v>
      </c>
      <c r="AA541">
        <v>68454.699071011695</v>
      </c>
      <c r="AB541">
        <v>1.0705466457611501</v>
      </c>
      <c r="AC541">
        <v>767.295509051772</v>
      </c>
      <c r="AD541">
        <v>0.53257390495985002</v>
      </c>
      <c r="AE541">
        <v>7.5991520864618925E-2</v>
      </c>
      <c r="AF541">
        <v>8.7925641460465194</v>
      </c>
      <c r="AG541">
        <v>5.5608005092539461</v>
      </c>
      <c r="AH541">
        <v>0.70827689590870901</v>
      </c>
      <c r="AI541">
        <v>0.64060739011945378</v>
      </c>
      <c r="AJ541">
        <v>8.0031104896931105</v>
      </c>
      <c r="AK541">
        <v>8.6215019094123608</v>
      </c>
      <c r="AL541">
        <v>1.7277391225857399</v>
      </c>
      <c r="AM541">
        <v>837.09853242444694</v>
      </c>
      <c r="AN541">
        <v>8.0230362431594209</v>
      </c>
      <c r="AO541">
        <v>6.3466977084759998E-2</v>
      </c>
      <c r="AP541">
        <v>34.532418274325501</v>
      </c>
      <c r="AR541">
        <v>37.926212580674999</v>
      </c>
      <c r="AS541">
        <v>0.61863023693906205</v>
      </c>
      <c r="AT541">
        <f t="shared" si="21"/>
        <v>34.213315244993069</v>
      </c>
      <c r="AU541">
        <v>0.61863023693906205</v>
      </c>
      <c r="AV541">
        <v>1.3677304090586E-2</v>
      </c>
      <c r="AW541">
        <v>9.1361502725137402</v>
      </c>
      <c r="AX541">
        <v>0.42692752352423002</v>
      </c>
      <c r="AZ541">
        <v>570.64935036816098</v>
      </c>
      <c r="BA541">
        <v>42587.533778505902</v>
      </c>
      <c r="BB541">
        <v>4959.5879555066504</v>
      </c>
      <c r="BC541" s="47">
        <v>3876759.7359394198</v>
      </c>
      <c r="BD541" s="1" t="s">
        <v>1083</v>
      </c>
    </row>
    <row r="542" spans="1:61" x14ac:dyDescent="0.25">
      <c r="A542">
        <v>900</v>
      </c>
      <c r="B542" t="s">
        <v>1216</v>
      </c>
      <c r="C542">
        <v>29.689</v>
      </c>
      <c r="D542">
        <v>69.688999999999993</v>
      </c>
      <c r="E542">
        <v>40</v>
      </c>
      <c r="F542">
        <v>950000</v>
      </c>
      <c r="G542">
        <v>12.509692691178101</v>
      </c>
      <c r="H542">
        <v>4.3043058228149302</v>
      </c>
      <c r="I542">
        <v>18.433984925068799</v>
      </c>
      <c r="J542">
        <v>9.6332193325888404</v>
      </c>
      <c r="K542">
        <v>377.50906617744801</v>
      </c>
      <c r="L542">
        <v>0.83748547073484303</v>
      </c>
      <c r="M542">
        <v>129365.42598326301</v>
      </c>
      <c r="N542">
        <v>0.74893707629042205</v>
      </c>
      <c r="O542">
        <v>44687.106429728199</v>
      </c>
      <c r="P542">
        <v>0.69537175716171595</v>
      </c>
      <c r="Q542">
        <v>203577.225941593</v>
      </c>
      <c r="R542">
        <v>0.39862050258955001</v>
      </c>
      <c r="S542">
        <v>95368.805608504597</v>
      </c>
      <c r="T542">
        <v>0.52837309535276</v>
      </c>
      <c r="U542" t="s">
        <v>661</v>
      </c>
      <c r="V542">
        <v>49.254023431876902</v>
      </c>
      <c r="W542">
        <v>5803.9287815083799</v>
      </c>
      <c r="X542">
        <v>1.1817447769930101</v>
      </c>
      <c r="Y542">
        <v>387.10881101497699</v>
      </c>
      <c r="Z542">
        <v>0.64658178721541903</v>
      </c>
      <c r="AA542">
        <v>68295.2254110043</v>
      </c>
      <c r="AB542">
        <v>0.91678993948383503</v>
      </c>
      <c r="AC542">
        <v>776.34245540373001</v>
      </c>
      <c r="AD542">
        <v>0.39906673652718999</v>
      </c>
      <c r="AE542">
        <v>4.6403082178703016E-2</v>
      </c>
      <c r="AF542">
        <v>15.4858036767068</v>
      </c>
      <c r="AG542">
        <v>5.7855245867373233</v>
      </c>
      <c r="AH542">
        <v>0.61317659926359502</v>
      </c>
      <c r="AI542">
        <v>0.38826608122685158</v>
      </c>
      <c r="AJ542">
        <v>15.1866414539637</v>
      </c>
      <c r="AK542">
        <v>6.3321711586043898</v>
      </c>
      <c r="AL542">
        <v>1.47307440771167</v>
      </c>
      <c r="AM542">
        <v>1024.0012694495099</v>
      </c>
      <c r="AN542">
        <v>5.0426655635992796</v>
      </c>
      <c r="AO542">
        <v>5.5015395952739E-2</v>
      </c>
      <c r="AP542">
        <v>26.4037751329437</v>
      </c>
      <c r="AR542">
        <v>37.386868088438398</v>
      </c>
      <c r="AS542">
        <v>0.593480590156655</v>
      </c>
      <c r="AT542">
        <f t="shared" si="21"/>
        <v>33.72677145686</v>
      </c>
      <c r="AU542">
        <v>0.593480590156655</v>
      </c>
      <c r="AV542">
        <v>8.0098819485680001E-3</v>
      </c>
      <c r="AW542">
        <v>15.588299240543799</v>
      </c>
      <c r="AX542">
        <v>0.13751772228478401</v>
      </c>
      <c r="AZ542">
        <v>381.060366029063</v>
      </c>
      <c r="BA542">
        <v>48438.4955392634</v>
      </c>
      <c r="BB542">
        <v>3292.5101662134498</v>
      </c>
      <c r="BC542" s="47">
        <v>4286196.4436904304</v>
      </c>
      <c r="BD542" s="1" t="s">
        <v>1083</v>
      </c>
    </row>
    <row r="543" spans="1:61" x14ac:dyDescent="0.25">
      <c r="A543">
        <v>901</v>
      </c>
      <c r="B543" t="s">
        <v>1217</v>
      </c>
      <c r="C543">
        <v>30.027000000000001</v>
      </c>
      <c r="D543">
        <v>70.027000000000001</v>
      </c>
      <c r="E543">
        <v>40</v>
      </c>
      <c r="F543">
        <v>950000</v>
      </c>
      <c r="G543">
        <v>13.2428354875595</v>
      </c>
      <c r="H543">
        <v>5.5208559352751596</v>
      </c>
      <c r="I543">
        <v>14.6585489699213</v>
      </c>
      <c r="J543">
        <v>10.790688003119801</v>
      </c>
      <c r="K543">
        <v>385.68465115268202</v>
      </c>
      <c r="L543">
        <v>0.90955069187273396</v>
      </c>
      <c r="M543">
        <v>128694.35923422</v>
      </c>
      <c r="N543">
        <v>0.80414066123820804</v>
      </c>
      <c r="O543">
        <v>44593.046106364403</v>
      </c>
      <c r="P543">
        <v>0.80414806525577798</v>
      </c>
      <c r="Q543">
        <v>202867.212084028</v>
      </c>
      <c r="R543">
        <v>0.39862050258955001</v>
      </c>
      <c r="S543">
        <v>95824.419709522495</v>
      </c>
      <c r="T543">
        <v>0.50718423168264004</v>
      </c>
      <c r="U543" t="s">
        <v>662</v>
      </c>
      <c r="V543">
        <v>44.130856199776602</v>
      </c>
      <c r="W543">
        <v>5996.6454001061202</v>
      </c>
      <c r="X543">
        <v>1.1691486250226599</v>
      </c>
      <c r="Y543">
        <v>395.17255070873898</v>
      </c>
      <c r="Z543">
        <v>0.74846002583293403</v>
      </c>
      <c r="AA543">
        <v>69831.165445256906</v>
      </c>
      <c r="AB543">
        <v>0.95782065570683395</v>
      </c>
      <c r="AC543">
        <v>787.04464089422402</v>
      </c>
      <c r="AD543">
        <v>0.39906673652718999</v>
      </c>
      <c r="AE543">
        <v>1.6786036875736533E-2</v>
      </c>
      <c r="AF543">
        <v>11.748319521036001</v>
      </c>
      <c r="AG543">
        <v>5.8471169056678107</v>
      </c>
      <c r="AH543">
        <v>0.69088925335793006</v>
      </c>
      <c r="AI543">
        <v>0.13858935638848055</v>
      </c>
      <c r="AJ543">
        <v>11.256908889919</v>
      </c>
      <c r="AK543">
        <v>8.4629704653976692</v>
      </c>
      <c r="AL543">
        <v>1.4614683188322799</v>
      </c>
      <c r="AM543">
        <v>969.07250694815605</v>
      </c>
      <c r="AN543">
        <v>5.6729802557378601</v>
      </c>
      <c r="AO543">
        <v>5.5885124385629002E-2</v>
      </c>
      <c r="AP543">
        <v>26.176678707233101</v>
      </c>
      <c r="AR543">
        <v>37.519431436913401</v>
      </c>
      <c r="AS543">
        <v>0.56080513520008302</v>
      </c>
      <c r="AT543">
        <f t="shared" si="21"/>
        <v>33.846357129214169</v>
      </c>
      <c r="AU543">
        <v>0.56080513520008302</v>
      </c>
      <c r="AV543">
        <v>2.8677117490300001E-3</v>
      </c>
      <c r="AW543">
        <v>11.716725615517101</v>
      </c>
      <c r="AX543">
        <v>0.13849026993267199</v>
      </c>
      <c r="AZ543">
        <v>138.087789620926</v>
      </c>
      <c r="BA543">
        <v>49033.484355207896</v>
      </c>
      <c r="BB543">
        <v>1177.22052147405</v>
      </c>
      <c r="BC543" s="47">
        <v>4353338.5214298097</v>
      </c>
      <c r="BD543" s="1" t="s">
        <v>1083</v>
      </c>
    </row>
    <row r="544" spans="1:61" x14ac:dyDescent="0.25">
      <c r="A544">
        <v>985</v>
      </c>
      <c r="B544" t="s">
        <v>1218</v>
      </c>
      <c r="C544">
        <v>30.027000000000001</v>
      </c>
      <c r="D544">
        <v>70.027000000000001</v>
      </c>
      <c r="E544">
        <v>40</v>
      </c>
      <c r="F544">
        <v>950000</v>
      </c>
      <c r="G544">
        <v>14.8527675621027</v>
      </c>
      <c r="H544">
        <v>3.5516122868457498</v>
      </c>
      <c r="I544">
        <v>20.6685188104716</v>
      </c>
      <c r="J544">
        <v>9.0270687478107803</v>
      </c>
      <c r="K544">
        <v>350.31565312047502</v>
      </c>
      <c r="L544">
        <v>0.77497758429470698</v>
      </c>
      <c r="M544">
        <v>127414.142380176</v>
      </c>
      <c r="N544">
        <v>0.79382701554519097</v>
      </c>
      <c r="O544">
        <v>42934.212965935403</v>
      </c>
      <c r="P544">
        <v>0.80206199094016195</v>
      </c>
      <c r="Q544">
        <v>203973.65121961001</v>
      </c>
      <c r="R544">
        <v>0.39862050258955001</v>
      </c>
      <c r="S544">
        <v>94917.955888173106</v>
      </c>
      <c r="T544">
        <v>0.60013931020851796</v>
      </c>
      <c r="U544">
        <v>325.18616151070501</v>
      </c>
      <c r="V544">
        <v>24.041563300208001</v>
      </c>
      <c r="W544">
        <v>5947.8589046193802</v>
      </c>
      <c r="X544">
        <v>1.18673499061336</v>
      </c>
      <c r="Y544">
        <v>397.545543058227</v>
      </c>
      <c r="Z544">
        <v>0.75364935858641302</v>
      </c>
      <c r="AA544">
        <v>72677.427139056599</v>
      </c>
      <c r="AB544">
        <v>0.93604829025150404</v>
      </c>
      <c r="AC544">
        <v>771.71819730603397</v>
      </c>
      <c r="AD544">
        <v>0.40085085808725301</v>
      </c>
      <c r="AE544">
        <v>2.161238863082986E-2</v>
      </c>
      <c r="AF544">
        <v>15.0254794933317</v>
      </c>
      <c r="AG544">
        <v>5.7307142217312483</v>
      </c>
      <c r="AH544">
        <v>0.73968535430393201</v>
      </c>
      <c r="AI544">
        <v>0.17288667950622594</v>
      </c>
      <c r="AJ544">
        <v>14.601590723851</v>
      </c>
      <c r="AK544">
        <v>7.9114801610886403</v>
      </c>
      <c r="AL544">
        <v>1.78615041725306</v>
      </c>
      <c r="AM544">
        <v>956.44028421222094</v>
      </c>
      <c r="AN544">
        <v>5.3063931740347599</v>
      </c>
      <c r="AO544">
        <v>8.7484384698279002E-2</v>
      </c>
      <c r="AP544">
        <v>20.8102870071985</v>
      </c>
      <c r="AR544">
        <v>37.537029433795503</v>
      </c>
      <c r="AS544">
        <v>0.52304267158263196</v>
      </c>
      <c r="AT544">
        <f t="shared" si="21"/>
        <v>33.862232318800451</v>
      </c>
      <c r="AU544">
        <v>0.52304267158263196</v>
      </c>
      <c r="AV544">
        <v>3.7709232854259999E-3</v>
      </c>
      <c r="AW544">
        <v>15.627857612317699</v>
      </c>
      <c r="AX544">
        <v>0.599265182870936</v>
      </c>
      <c r="AZ544">
        <v>179.661253787128</v>
      </c>
      <c r="BA544">
        <v>48558.2961278722</v>
      </c>
      <c r="BB544">
        <v>1483.3605987763499</v>
      </c>
      <c r="BC544" s="47">
        <v>4309557.19285799</v>
      </c>
      <c r="BD544" s="1" t="s">
        <v>1083</v>
      </c>
    </row>
    <row r="545" spans="1:61" x14ac:dyDescent="0.25">
      <c r="A545">
        <v>986</v>
      </c>
      <c r="B545" t="s">
        <v>1219</v>
      </c>
      <c r="C545">
        <v>29.689</v>
      </c>
      <c r="D545">
        <v>69.688999999999993</v>
      </c>
      <c r="E545">
        <v>40</v>
      </c>
      <c r="F545">
        <v>950000</v>
      </c>
      <c r="G545">
        <v>12.903545733654299</v>
      </c>
      <c r="H545">
        <v>4.2470508854471802</v>
      </c>
      <c r="I545">
        <v>24.553051536558598</v>
      </c>
      <c r="J545">
        <v>8.2679524701741993</v>
      </c>
      <c r="K545">
        <v>325.26213546633801</v>
      </c>
      <c r="L545">
        <v>1.46460876749095</v>
      </c>
      <c r="M545">
        <v>133106.383139674</v>
      </c>
      <c r="N545">
        <v>0.68852821224296801</v>
      </c>
      <c r="O545">
        <v>40582.8727716137</v>
      </c>
      <c r="P545">
        <v>1.84927799687017</v>
      </c>
      <c r="Q545">
        <v>204650.69405369801</v>
      </c>
      <c r="R545">
        <v>0.39862050258955001</v>
      </c>
      <c r="S545">
        <v>91703.927134606507</v>
      </c>
      <c r="T545">
        <v>1.3915432769781999</v>
      </c>
      <c r="U545">
        <v>418.868301855006</v>
      </c>
      <c r="V545">
        <v>21.145096117449601</v>
      </c>
      <c r="W545">
        <v>5413.6751379945299</v>
      </c>
      <c r="X545">
        <v>2.15481910239783</v>
      </c>
      <c r="Y545">
        <v>404.71692456726498</v>
      </c>
      <c r="Z545">
        <v>0.80707558653513001</v>
      </c>
      <c r="AA545">
        <v>71256.294463863</v>
      </c>
      <c r="AB545">
        <v>1.6606361316606999</v>
      </c>
      <c r="AC545">
        <v>740.50934561998997</v>
      </c>
      <c r="AD545">
        <v>1.30715182636794</v>
      </c>
      <c r="AE545">
        <v>8.0020972115101466E-2</v>
      </c>
      <c r="AF545">
        <v>19.690795546951598</v>
      </c>
      <c r="AG545">
        <v>5.5673678129256325</v>
      </c>
      <c r="AH545">
        <v>1.6881981934244901</v>
      </c>
      <c r="AI545">
        <v>0.6624852041315189</v>
      </c>
      <c r="AJ545">
        <v>19.023003893810898</v>
      </c>
      <c r="AK545">
        <v>11.625509443955</v>
      </c>
      <c r="AL545">
        <v>5.5407863125108099</v>
      </c>
      <c r="AM545">
        <v>1010.95825134755</v>
      </c>
      <c r="AN545">
        <v>5.49060546524277</v>
      </c>
      <c r="AO545">
        <v>7.4867551556297998E-2</v>
      </c>
      <c r="AP545">
        <v>22.4491986636307</v>
      </c>
      <c r="AR545">
        <v>37.053857018005402</v>
      </c>
      <c r="AS545">
        <v>0.465217321357354</v>
      </c>
      <c r="AT545">
        <f t="shared" si="21"/>
        <v>33.426361477652058</v>
      </c>
      <c r="AU545">
        <v>0.465217321357354</v>
      </c>
      <c r="AV545">
        <v>1.4367290852917E-2</v>
      </c>
      <c r="AW545">
        <v>21.066109918673298</v>
      </c>
      <c r="AX545">
        <v>0.69797105287943295</v>
      </c>
      <c r="AZ545">
        <v>667.69150596607994</v>
      </c>
      <c r="BA545">
        <v>47352.183557235599</v>
      </c>
      <c r="BB545">
        <v>5707.1656471510696</v>
      </c>
      <c r="BC545" s="47">
        <v>4150554.1634514998</v>
      </c>
      <c r="BD545" s="1" t="s">
        <v>1083</v>
      </c>
    </row>
    <row r="546" spans="1:61" x14ac:dyDescent="0.25">
      <c r="BD546" s="1"/>
    </row>
    <row r="547" spans="1:61" x14ac:dyDescent="0.25">
      <c r="A547">
        <v>25</v>
      </c>
      <c r="B547" t="s">
        <v>519</v>
      </c>
      <c r="C547">
        <v>30.027999999999999</v>
      </c>
      <c r="D547">
        <v>70.028000000000006</v>
      </c>
      <c r="E547">
        <v>40</v>
      </c>
      <c r="F547">
        <v>950000</v>
      </c>
      <c r="G547" t="s">
        <v>522</v>
      </c>
      <c r="H547">
        <v>117.40656175530999</v>
      </c>
      <c r="I547">
        <v>2.0387313682107302</v>
      </c>
      <c r="J547">
        <v>31.610024392572399</v>
      </c>
      <c r="K547">
        <v>63356.451023318397</v>
      </c>
      <c r="L547">
        <v>0.91890040774486603</v>
      </c>
      <c r="M547">
        <v>1.2742078681308699</v>
      </c>
      <c r="N547">
        <v>7.4639606958009797</v>
      </c>
      <c r="O547">
        <v>94498.314423610194</v>
      </c>
      <c r="P547">
        <v>1.1772592033131699</v>
      </c>
      <c r="Q547">
        <v>265355.07609949599</v>
      </c>
      <c r="R547">
        <v>0.39862050258955001</v>
      </c>
      <c r="S547">
        <v>1184.9989782108601</v>
      </c>
      <c r="T547">
        <v>1.5703021319002699</v>
      </c>
      <c r="U547">
        <v>82542.011502010399</v>
      </c>
      <c r="V547">
        <v>1.99890105847773</v>
      </c>
      <c r="W547">
        <v>2.2409398508389602</v>
      </c>
      <c r="X547">
        <v>33.982290175817198</v>
      </c>
      <c r="Y547">
        <v>0.74386051512340901</v>
      </c>
      <c r="Z547">
        <v>7.3030248456704401</v>
      </c>
      <c r="AA547">
        <v>52.652810929249</v>
      </c>
      <c r="AB547">
        <v>10.75089587707</v>
      </c>
      <c r="AC547">
        <v>5.3043302570130998E-2</v>
      </c>
      <c r="AD547">
        <v>5.1320305011009202</v>
      </c>
      <c r="AE547">
        <v>95.773463750947172</v>
      </c>
      <c r="AF547">
        <v>0.79136538500319897</v>
      </c>
      <c r="AG547">
        <v>67.411812349666192</v>
      </c>
      <c r="AH547">
        <v>0.75826275782090402</v>
      </c>
      <c r="AI547">
        <v>803.35570312178913</v>
      </c>
      <c r="AJ547">
        <v>0.80086319797744798</v>
      </c>
      <c r="AK547" t="s">
        <v>520</v>
      </c>
      <c r="AL547">
        <v>30.925056024276302</v>
      </c>
      <c r="AM547">
        <v>173.75817339092799</v>
      </c>
      <c r="AN547">
        <v>12.6610669804481</v>
      </c>
      <c r="AO547">
        <v>15.2242827452146</v>
      </c>
      <c r="AP547">
        <v>9.3794237512537801</v>
      </c>
      <c r="AR547">
        <v>2.18995340697E-4</v>
      </c>
      <c r="AS547">
        <v>5.1350579325438597</v>
      </c>
      <c r="AT547">
        <f t="shared" si="21"/>
        <v>1.9755615229211931E-4</v>
      </c>
      <c r="AU547">
        <v>5.1350579325438597</v>
      </c>
      <c r="AV547">
        <v>1.4233623868382901</v>
      </c>
      <c r="AW547">
        <v>0.39935954178469502</v>
      </c>
      <c r="AX547">
        <v>0.130102206792443</v>
      </c>
      <c r="AZ547">
        <v>687493.047184175</v>
      </c>
      <c r="BA547">
        <v>494371.13067155302</v>
      </c>
      <c r="BB547">
        <v>5974677.7838049196</v>
      </c>
      <c r="BC547" s="47">
        <v>258.24107422088002</v>
      </c>
      <c r="BD547" s="1" t="s">
        <v>1082</v>
      </c>
      <c r="BH547" s="22">
        <f t="shared" ref="BH547:BH558" si="22">1/AV547</f>
        <v>0.70256177151153787</v>
      </c>
      <c r="BI547" s="22">
        <v>0.39935954178469502</v>
      </c>
    </row>
    <row r="548" spans="1:61" x14ac:dyDescent="0.25">
      <c r="A548">
        <v>114</v>
      </c>
      <c r="B548" t="s">
        <v>521</v>
      </c>
      <c r="C548">
        <v>30.027000000000001</v>
      </c>
      <c r="D548">
        <v>70.027000000000001</v>
      </c>
      <c r="E548">
        <v>40</v>
      </c>
      <c r="F548">
        <v>950000</v>
      </c>
      <c r="G548" t="s">
        <v>614</v>
      </c>
      <c r="H548">
        <v>122.675153957346</v>
      </c>
      <c r="I548">
        <v>1.6660086045748099</v>
      </c>
      <c r="J548">
        <v>35.2057659467335</v>
      </c>
      <c r="K548">
        <v>63429.799563659202</v>
      </c>
      <c r="L548">
        <v>0.84334118920335199</v>
      </c>
      <c r="M548">
        <v>1.1865170337917399</v>
      </c>
      <c r="N548">
        <v>7.81497811090167</v>
      </c>
      <c r="O548">
        <v>94957.804786152104</v>
      </c>
      <c r="P548">
        <v>0.78923105813300498</v>
      </c>
      <c r="Q548">
        <v>265968.290043491</v>
      </c>
      <c r="R548">
        <v>0.39862050258955001</v>
      </c>
      <c r="S548">
        <v>1572.5196659722901</v>
      </c>
      <c r="T548">
        <v>1.0373193802568501</v>
      </c>
      <c r="U548">
        <v>80585.043429868994</v>
      </c>
      <c r="V548">
        <v>1.8924658225617099</v>
      </c>
      <c r="W548">
        <v>1.94619701999763</v>
      </c>
      <c r="X548">
        <v>36.775630023582401</v>
      </c>
      <c r="Y548">
        <v>1.1982369006419</v>
      </c>
      <c r="Z548">
        <v>7.0693857754760003</v>
      </c>
      <c r="AA548">
        <v>57.9173511150249</v>
      </c>
      <c r="AB548">
        <v>10.352555415385501</v>
      </c>
      <c r="AC548">
        <v>2.3154945458125999E-2</v>
      </c>
      <c r="AD548">
        <v>7.8354221713072896</v>
      </c>
      <c r="AE548">
        <v>93.980819751604542</v>
      </c>
      <c r="AF548">
        <v>0.56022982446660996</v>
      </c>
      <c r="AG548">
        <v>66.280692277993865</v>
      </c>
      <c r="AH548">
        <v>0.55519788557397598</v>
      </c>
      <c r="AI548">
        <v>787.5529692915361</v>
      </c>
      <c r="AJ548">
        <v>0.57613002487619902</v>
      </c>
      <c r="AK548" t="s">
        <v>523</v>
      </c>
      <c r="AL548">
        <v>80.1966858608168</v>
      </c>
      <c r="AM548">
        <v>184.59899224194001</v>
      </c>
      <c r="AN548">
        <v>12.3975696975146</v>
      </c>
      <c r="AO548">
        <v>12.900309636768201</v>
      </c>
      <c r="AP548">
        <v>2.0588082041685398</v>
      </c>
      <c r="AR548">
        <v>9.7061741365E-5</v>
      </c>
      <c r="AS548">
        <v>7.8371756521904796</v>
      </c>
      <c r="AT548">
        <f t="shared" si="21"/>
        <v>8.7559598746773319E-5</v>
      </c>
      <c r="AU548">
        <v>7.8371756521904796</v>
      </c>
      <c r="AV548">
        <v>1.4181165708682699</v>
      </c>
      <c r="AW548">
        <v>0.39935954178469502</v>
      </c>
      <c r="AX548">
        <v>-0.112955782197889</v>
      </c>
      <c r="AZ548">
        <v>662414.72557840403</v>
      </c>
      <c r="BA548">
        <v>477204.70329710201</v>
      </c>
      <c r="BB548">
        <v>5749495.09526511</v>
      </c>
      <c r="BC548" s="47">
        <v>110.588297238469</v>
      </c>
      <c r="BD548" s="1" t="s">
        <v>1082</v>
      </c>
      <c r="BH548" s="22">
        <f t="shared" si="22"/>
        <v>0.70516064796262146</v>
      </c>
      <c r="BI548" s="22">
        <v>0.39935954178469502</v>
      </c>
    </row>
    <row r="549" spans="1:61" x14ac:dyDescent="0.25">
      <c r="A549">
        <v>202</v>
      </c>
      <c r="B549" t="s">
        <v>524</v>
      </c>
      <c r="C549">
        <v>30.027000000000001</v>
      </c>
      <c r="D549">
        <v>56.976999999999997</v>
      </c>
      <c r="E549">
        <v>26.95</v>
      </c>
      <c r="F549">
        <v>950000</v>
      </c>
      <c r="G549" t="s">
        <v>615</v>
      </c>
      <c r="H549">
        <v>41.521039322522</v>
      </c>
      <c r="I549">
        <v>1.3794880416426301</v>
      </c>
      <c r="J549">
        <v>47.164933350063201</v>
      </c>
      <c r="K549">
        <v>63650.522795522797</v>
      </c>
      <c r="L549">
        <v>0.71982548019203896</v>
      </c>
      <c r="M549">
        <v>0.94249564717045897</v>
      </c>
      <c r="N549">
        <v>10.6827352789748</v>
      </c>
      <c r="O549">
        <v>95800.8829423797</v>
      </c>
      <c r="P549">
        <v>0.75843804622098998</v>
      </c>
      <c r="Q549">
        <v>264013.37279295799</v>
      </c>
      <c r="R549">
        <v>0.48099473199130799</v>
      </c>
      <c r="S549">
        <v>1833.6350772814999</v>
      </c>
      <c r="T549">
        <v>0.69545109454991905</v>
      </c>
      <c r="U549">
        <v>81949.973342119803</v>
      </c>
      <c r="V549">
        <v>2.4805146193691199</v>
      </c>
      <c r="W549">
        <v>1.55686775192702</v>
      </c>
      <c r="X549">
        <v>50.009698881059101</v>
      </c>
      <c r="Y549">
        <v>1.2876286709985301</v>
      </c>
      <c r="Z549">
        <v>7.2914034671276902</v>
      </c>
      <c r="AA549">
        <v>61.228026308961198</v>
      </c>
      <c r="AB549">
        <v>12.2525833826067</v>
      </c>
      <c r="AC549">
        <v>2.0563065831894E-2</v>
      </c>
      <c r="AD549">
        <v>10.1227753881121</v>
      </c>
      <c r="AE549">
        <v>96.227672237230209</v>
      </c>
      <c r="AF549">
        <v>0.71423328802818598</v>
      </c>
      <c r="AG549">
        <v>67.971959180070698</v>
      </c>
      <c r="AH549">
        <v>0.66821234511613903</v>
      </c>
      <c r="AI549">
        <v>803.08558641932461</v>
      </c>
      <c r="AJ549">
        <v>0.69214818195088001</v>
      </c>
      <c r="AK549" t="s">
        <v>523</v>
      </c>
      <c r="AL549">
        <v>176.551606287677</v>
      </c>
      <c r="AM549">
        <v>222.34252068337199</v>
      </c>
      <c r="AN549">
        <v>13.784774912193001</v>
      </c>
      <c r="AO549">
        <v>13.448485366471999</v>
      </c>
      <c r="AP549">
        <v>2.8589080681137302</v>
      </c>
      <c r="AR549">
        <v>8.4193141892000006E-5</v>
      </c>
      <c r="AS549">
        <v>10.1245961286205</v>
      </c>
      <c r="AT549">
        <f t="shared" si="21"/>
        <v>7.595080839907483E-5</v>
      </c>
      <c r="AU549">
        <v>10.1245961286205</v>
      </c>
      <c r="AV549">
        <v>1.4140445205909</v>
      </c>
      <c r="AW549">
        <v>0.48160738234907202</v>
      </c>
      <c r="AX549">
        <v>0.16249371207860899</v>
      </c>
      <c r="AZ549">
        <v>675518.639433534</v>
      </c>
      <c r="BA549">
        <v>487690.63155058102</v>
      </c>
      <c r="BB549">
        <v>5838851.2019065199</v>
      </c>
      <c r="BC549" s="47">
        <v>97.6989616774258</v>
      </c>
      <c r="BD549" s="1" t="s">
        <v>1082</v>
      </c>
      <c r="BH549" s="22">
        <f t="shared" si="22"/>
        <v>0.70719131218168485</v>
      </c>
      <c r="BI549" s="22">
        <v>0.48160738234907202</v>
      </c>
    </row>
    <row r="550" spans="1:61" x14ac:dyDescent="0.25">
      <c r="A550">
        <v>291</v>
      </c>
      <c r="B550" t="s">
        <v>526</v>
      </c>
      <c r="C550">
        <v>30.027000000000001</v>
      </c>
      <c r="D550">
        <v>70.027000000000001</v>
      </c>
      <c r="E550">
        <v>40</v>
      </c>
      <c r="F550">
        <v>950000</v>
      </c>
      <c r="G550" t="s">
        <v>616</v>
      </c>
      <c r="H550">
        <v>76.388099509321407</v>
      </c>
      <c r="I550">
        <v>1.2598683771389001</v>
      </c>
      <c r="J550">
        <v>41.0425043568506</v>
      </c>
      <c r="K550">
        <v>64050.159438350602</v>
      </c>
      <c r="L550">
        <v>0.510018418900546</v>
      </c>
      <c r="M550">
        <v>1.39696956067373</v>
      </c>
      <c r="N550">
        <v>7.353386204824</v>
      </c>
      <c r="O550">
        <v>95389.516405730305</v>
      </c>
      <c r="P550">
        <v>0.58982721670966498</v>
      </c>
      <c r="Q550">
        <v>267118.321544518</v>
      </c>
      <c r="R550">
        <v>0.39862050258955001</v>
      </c>
      <c r="S550">
        <v>1667.4022685996299</v>
      </c>
      <c r="T550">
        <v>0.65565310125805598</v>
      </c>
      <c r="U550">
        <v>77585.080849557402</v>
      </c>
      <c r="V550">
        <v>2.13561339570653</v>
      </c>
      <c r="W550">
        <v>2.2086728039427701</v>
      </c>
      <c r="X550">
        <v>35.110562570247197</v>
      </c>
      <c r="Y550">
        <v>1.10833461324533</v>
      </c>
      <c r="Z550">
        <v>6.4847075471340698</v>
      </c>
      <c r="AA550">
        <v>60.209279018552898</v>
      </c>
      <c r="AB550">
        <v>10.3510035410428</v>
      </c>
      <c r="AC550">
        <v>1.7076308020838999E-2</v>
      </c>
      <c r="AD550">
        <v>9.2979719999217192</v>
      </c>
      <c r="AE550">
        <v>92.674657074537933</v>
      </c>
      <c r="AF550">
        <v>0.52790307077314103</v>
      </c>
      <c r="AG550">
        <v>65.332413164161665</v>
      </c>
      <c r="AH550">
        <v>0.51870282802930701</v>
      </c>
      <c r="AI550">
        <v>775.76710727169245</v>
      </c>
      <c r="AJ550">
        <v>0.52114830104061105</v>
      </c>
      <c r="AK550" t="s">
        <v>527</v>
      </c>
      <c r="AL550">
        <v>124.180693875879</v>
      </c>
      <c r="AM550">
        <v>171.74643281550101</v>
      </c>
      <c r="AN550">
        <v>13.0769027684901</v>
      </c>
      <c r="AO550">
        <v>12.863834369166</v>
      </c>
      <c r="AP550">
        <v>2.0482783540534002</v>
      </c>
      <c r="AR550">
        <v>7.2491908251999998E-5</v>
      </c>
      <c r="AS550">
        <v>9.2998864359407598</v>
      </c>
      <c r="AT550">
        <f t="shared" si="21"/>
        <v>6.5395101197121666E-5</v>
      </c>
      <c r="AU550">
        <v>9.2998864359407598</v>
      </c>
      <c r="AV550">
        <v>1.4158864180031301</v>
      </c>
      <c r="AW550">
        <v>0.39935954178469502</v>
      </c>
      <c r="AX550">
        <v>-9.4062888841721995E-2</v>
      </c>
      <c r="AZ550">
        <v>629953.29049408599</v>
      </c>
      <c r="BA550">
        <v>453511.77979843703</v>
      </c>
      <c r="BB550">
        <v>5456901.74933034</v>
      </c>
      <c r="BC550" s="47">
        <v>78.494010788659295</v>
      </c>
      <c r="BD550" s="1" t="s">
        <v>1082</v>
      </c>
      <c r="BH550" s="22">
        <f t="shared" si="22"/>
        <v>0.70627134160262095</v>
      </c>
      <c r="BI550" s="22">
        <v>0.39935954178469502</v>
      </c>
    </row>
    <row r="551" spans="1:61" x14ac:dyDescent="0.25">
      <c r="A551">
        <v>380</v>
      </c>
      <c r="B551" t="s">
        <v>528</v>
      </c>
      <c r="C551">
        <v>30.027000000000001</v>
      </c>
      <c r="D551">
        <v>45.362000000000002</v>
      </c>
      <c r="E551">
        <v>15.335000000000001</v>
      </c>
      <c r="F551">
        <v>950000</v>
      </c>
      <c r="G551" t="s">
        <v>22</v>
      </c>
      <c r="H551">
        <v>81.233536431696095</v>
      </c>
      <c r="I551">
        <v>0.81693095718131903</v>
      </c>
      <c r="J551">
        <v>78.761986256041396</v>
      </c>
      <c r="K551">
        <v>64303.750096317999</v>
      </c>
      <c r="L551">
        <v>0.99512132128132802</v>
      </c>
      <c r="M551">
        <v>0.76541213543296305</v>
      </c>
      <c r="N551">
        <v>15.337252021034899</v>
      </c>
      <c r="O551">
        <v>96448.179094114807</v>
      </c>
      <c r="P551">
        <v>0.96311573037253095</v>
      </c>
      <c r="Q551">
        <v>262427.314410433</v>
      </c>
      <c r="R551">
        <v>0.63060310816667897</v>
      </c>
      <c r="S551">
        <v>1348.80321958676</v>
      </c>
      <c r="T551">
        <v>1.17650651111292</v>
      </c>
      <c r="U551">
        <v>83314.862231730207</v>
      </c>
      <c r="V551">
        <v>3.0072860724500199</v>
      </c>
      <c r="W551">
        <v>2.2126386518198999</v>
      </c>
      <c r="X551">
        <v>54.667252000531299</v>
      </c>
      <c r="Y551">
        <v>0.56419399153236405</v>
      </c>
      <c r="Z551">
        <v>13.210532679056699</v>
      </c>
      <c r="AA551">
        <v>42.457410696304699</v>
      </c>
      <c r="AB551">
        <v>19.197661827826298</v>
      </c>
      <c r="AC551">
        <v>1.2288577963086999E-2</v>
      </c>
      <c r="AD551">
        <v>17.097432387483899</v>
      </c>
      <c r="AE551">
        <v>98.222155985050875</v>
      </c>
      <c r="AF551">
        <v>0.84498503559217797</v>
      </c>
      <c r="AG551">
        <v>69.141582658793311</v>
      </c>
      <c r="AH551">
        <v>0.79388673010656197</v>
      </c>
      <c r="AI551">
        <v>820.43552214764406</v>
      </c>
      <c r="AJ551">
        <v>0.837649124074337</v>
      </c>
      <c r="AK551" t="s">
        <v>523</v>
      </c>
      <c r="AL551">
        <v>99.462613979061601</v>
      </c>
      <c r="AM551">
        <v>191.221761256327</v>
      </c>
      <c r="AN551">
        <v>19.135322451484502</v>
      </c>
      <c r="AO551">
        <v>13.2724121507707</v>
      </c>
      <c r="AP551">
        <v>2.9374700501627098</v>
      </c>
      <c r="AR551">
        <v>4.9884741806000001E-5</v>
      </c>
      <c r="AS551">
        <v>17.098097251802301</v>
      </c>
      <c r="AT551">
        <f t="shared" si="21"/>
        <v>4.5001129329571119E-5</v>
      </c>
      <c r="AU551">
        <v>17.098097251802301</v>
      </c>
      <c r="AV551">
        <v>1.41859252066812</v>
      </c>
      <c r="AW551">
        <v>0.63792293479159801</v>
      </c>
      <c r="AX551">
        <v>-7.8640740327486996E-2</v>
      </c>
      <c r="AZ551">
        <v>720106.78225694201</v>
      </c>
      <c r="BA551">
        <v>517668.65110591101</v>
      </c>
      <c r="BB551">
        <v>6220361.3287020298</v>
      </c>
      <c r="BC551" s="47">
        <v>60.8609400387421</v>
      </c>
      <c r="BD551" s="1" t="s">
        <v>1082</v>
      </c>
      <c r="BH551" s="22">
        <f t="shared" si="22"/>
        <v>0.70492406059565726</v>
      </c>
      <c r="BI551" s="22">
        <v>0.63792293479159801</v>
      </c>
    </row>
    <row r="552" spans="1:61" x14ac:dyDescent="0.25">
      <c r="A552">
        <v>469</v>
      </c>
      <c r="B552" t="s">
        <v>529</v>
      </c>
      <c r="C552">
        <v>30.027000000000001</v>
      </c>
      <c r="D552">
        <v>70.027000000000001</v>
      </c>
      <c r="E552">
        <v>40</v>
      </c>
      <c r="F552">
        <v>950000</v>
      </c>
      <c r="G552" t="s">
        <v>617</v>
      </c>
      <c r="H552">
        <v>43.6367464281022</v>
      </c>
      <c r="I552">
        <v>1.03512696604466</v>
      </c>
      <c r="J552">
        <v>45.619703130407899</v>
      </c>
      <c r="K552">
        <v>64971.700723779599</v>
      </c>
      <c r="L552">
        <v>0.591711109984564</v>
      </c>
      <c r="M552">
        <v>1.44318072842969</v>
      </c>
      <c r="N552">
        <v>7.3386446164309698</v>
      </c>
      <c r="O552">
        <v>94839.072613087395</v>
      </c>
      <c r="P552">
        <v>0.66666506847215401</v>
      </c>
      <c r="Q552">
        <v>267659.07156616001</v>
      </c>
      <c r="R552">
        <v>0.39862050258955001</v>
      </c>
      <c r="S552">
        <v>1092.6408822618801</v>
      </c>
      <c r="T552">
        <v>1.30312063274368</v>
      </c>
      <c r="U552">
        <v>77137.109108192497</v>
      </c>
      <c r="V552">
        <v>2.0602498260703599</v>
      </c>
      <c r="W552">
        <v>2.5248091314104499</v>
      </c>
      <c r="X552">
        <v>33.187126982487598</v>
      </c>
      <c r="Y552">
        <v>0.51975698837402895</v>
      </c>
      <c r="Z552">
        <v>7.9372304092297599</v>
      </c>
      <c r="AA552">
        <v>47.1389200838817</v>
      </c>
      <c r="AB552">
        <v>11.8420367148872</v>
      </c>
      <c r="AC552">
        <v>2.1501706892889001E-2</v>
      </c>
      <c r="AD552">
        <v>8.3929930754857995</v>
      </c>
      <c r="AE552">
        <v>91.473895017035218</v>
      </c>
      <c r="AF552">
        <v>0.52704596983387797</v>
      </c>
      <c r="AG552">
        <v>64.536125263301415</v>
      </c>
      <c r="AH552">
        <v>0.55885866308319698</v>
      </c>
      <c r="AI552">
        <v>763.01753635722764</v>
      </c>
      <c r="AJ552">
        <v>0.53773603886372501</v>
      </c>
      <c r="AK552" t="s">
        <v>201</v>
      </c>
      <c r="AL552">
        <v>48.126189665785198</v>
      </c>
      <c r="AM552">
        <v>168.37008492602499</v>
      </c>
      <c r="AN552">
        <v>13.358989027971999</v>
      </c>
      <c r="AO552">
        <v>12.7447353260855</v>
      </c>
      <c r="AP552">
        <v>1.9610932360964499</v>
      </c>
      <c r="AR552">
        <v>9.2586345816000006E-5</v>
      </c>
      <c r="AS552">
        <v>8.3948794679010206</v>
      </c>
      <c r="AT552">
        <f t="shared" si="21"/>
        <v>8.352233511444332E-5</v>
      </c>
      <c r="AU552">
        <v>8.3948794679010206</v>
      </c>
      <c r="AV552">
        <v>1.4175644846401201</v>
      </c>
      <c r="AW552">
        <v>0.39935954178469502</v>
      </c>
      <c r="AX552">
        <v>-0.16554563350378099</v>
      </c>
      <c r="AZ552">
        <v>607299.080679946</v>
      </c>
      <c r="BA552">
        <v>437394.27065316902</v>
      </c>
      <c r="BB552">
        <v>5237003.0253049601</v>
      </c>
      <c r="BC552" s="47">
        <v>96.360248605850899</v>
      </c>
      <c r="BD552" s="1" t="s">
        <v>1082</v>
      </c>
      <c r="BH552" s="22">
        <f t="shared" si="22"/>
        <v>0.70543528060656235</v>
      </c>
      <c r="BI552" s="22">
        <v>0.39935954178469502</v>
      </c>
    </row>
    <row r="553" spans="1:61" x14ac:dyDescent="0.25">
      <c r="A553">
        <v>558</v>
      </c>
      <c r="B553" t="s">
        <v>530</v>
      </c>
      <c r="C553">
        <v>30.027999999999999</v>
      </c>
      <c r="D553">
        <v>70.028000000000006</v>
      </c>
      <c r="E553">
        <v>40</v>
      </c>
      <c r="F553">
        <v>950000</v>
      </c>
      <c r="G553" t="s">
        <v>618</v>
      </c>
      <c r="H553">
        <v>55.491071243074202</v>
      </c>
      <c r="I553">
        <v>1.3091313711400101</v>
      </c>
      <c r="J553">
        <v>41.296225537142298</v>
      </c>
      <c r="K553">
        <v>64355.011872857503</v>
      </c>
      <c r="L553">
        <v>0.52769031526713495</v>
      </c>
      <c r="M553">
        <v>3.1656992646438602</v>
      </c>
      <c r="N553">
        <v>5.0663034059599301</v>
      </c>
      <c r="O553">
        <v>95054.450413365907</v>
      </c>
      <c r="P553">
        <v>0.633776912465565</v>
      </c>
      <c r="Q553">
        <v>268062.85339924699</v>
      </c>
      <c r="R553">
        <v>0.39862050258955001</v>
      </c>
      <c r="S553">
        <v>1790.84896727153</v>
      </c>
      <c r="T553">
        <v>0.59174321612543501</v>
      </c>
      <c r="U553">
        <v>76207.604721293697</v>
      </c>
      <c r="V553">
        <v>2.0662594443039199</v>
      </c>
      <c r="W553">
        <v>1.6082204889062599</v>
      </c>
      <c r="X553">
        <v>42.3909788654653</v>
      </c>
      <c r="Y553">
        <v>2.1470668248785598</v>
      </c>
      <c r="Z553">
        <v>37.5298808887852</v>
      </c>
      <c r="AA553">
        <v>65.651276863072596</v>
      </c>
      <c r="AB553">
        <v>10.2493193713632</v>
      </c>
      <c r="AC553">
        <v>1.4406932516936E-2</v>
      </c>
      <c r="AD553">
        <v>10.4622732384888</v>
      </c>
      <c r="AE553">
        <v>89.479875948749651</v>
      </c>
      <c r="AF553">
        <v>0.55323344881231995</v>
      </c>
      <c r="AG553">
        <v>63.113414108267861</v>
      </c>
      <c r="AH553">
        <v>0.53910297203167901</v>
      </c>
      <c r="AI553">
        <v>744.88385243338394</v>
      </c>
      <c r="AJ553">
        <v>0.55343186573250502</v>
      </c>
      <c r="AK553" t="s">
        <v>201</v>
      </c>
      <c r="AL553">
        <v>107.439803773748</v>
      </c>
      <c r="AM553">
        <v>184.47849385389799</v>
      </c>
      <c r="AN553">
        <v>13.0227436441191</v>
      </c>
      <c r="AO553">
        <v>12.624904541614301</v>
      </c>
      <c r="AP553">
        <v>2.2747064652237099</v>
      </c>
      <c r="AR553">
        <v>6.3556039969000006E-5</v>
      </c>
      <c r="AS553">
        <v>10.463983225855401</v>
      </c>
      <c r="AT553">
        <f t="shared" si="21"/>
        <v>5.733403583490847E-5</v>
      </c>
      <c r="AU553">
        <v>10.463983225855401</v>
      </c>
      <c r="AV553">
        <v>1.41970706808549</v>
      </c>
      <c r="AW553">
        <v>0.39935954178469502</v>
      </c>
      <c r="AX553">
        <v>-3.3804856204988999E-2</v>
      </c>
      <c r="AZ553">
        <v>570879.05390809698</v>
      </c>
      <c r="BA553">
        <v>411006.69508700701</v>
      </c>
      <c r="BB553">
        <v>4909973.8927730396</v>
      </c>
      <c r="BC553" s="47">
        <v>61.983975031513602</v>
      </c>
      <c r="BD553" s="1" t="s">
        <v>1082</v>
      </c>
      <c r="BH553" s="22">
        <f t="shared" si="22"/>
        <v>0.70437065679226685</v>
      </c>
      <c r="BI553" s="22">
        <v>0.39935954178469502</v>
      </c>
    </row>
    <row r="554" spans="1:61" x14ac:dyDescent="0.25">
      <c r="A554">
        <v>647</v>
      </c>
      <c r="B554" t="s">
        <v>531</v>
      </c>
      <c r="C554">
        <v>30.027999999999999</v>
      </c>
      <c r="D554">
        <v>55.7</v>
      </c>
      <c r="E554">
        <v>25.672000000000001</v>
      </c>
      <c r="F554">
        <v>950000</v>
      </c>
      <c r="G554" t="s">
        <v>619</v>
      </c>
      <c r="H554">
        <v>67.970810410352101</v>
      </c>
      <c r="I554">
        <v>1.53286126289277</v>
      </c>
      <c r="J554">
        <v>47.289428643769497</v>
      </c>
      <c r="K554">
        <v>63791.6677536813</v>
      </c>
      <c r="L554">
        <v>0.56359926366567203</v>
      </c>
      <c r="M554">
        <v>1.15476407158672</v>
      </c>
      <c r="N554">
        <v>10.3763503880632</v>
      </c>
      <c r="O554">
        <v>96334.472902342895</v>
      </c>
      <c r="P554">
        <v>0.69887715541335704</v>
      </c>
      <c r="Q554">
        <v>263583.60990043898</v>
      </c>
      <c r="R554">
        <v>0.493151130452469</v>
      </c>
      <c r="S554">
        <v>1642.5076379378399</v>
      </c>
      <c r="T554">
        <v>0.79976558732692105</v>
      </c>
      <c r="U554">
        <v>81929.359508580106</v>
      </c>
      <c r="V554">
        <v>2.5299555589927598</v>
      </c>
      <c r="W554">
        <v>1.417751924874</v>
      </c>
      <c r="X554">
        <v>55.817602793019198</v>
      </c>
      <c r="Y554">
        <v>1.25843570726397</v>
      </c>
      <c r="Z554">
        <v>6.6448773688797198</v>
      </c>
      <c r="AA554">
        <v>42.456260675686899</v>
      </c>
      <c r="AB554">
        <v>15.750771063319</v>
      </c>
      <c r="AC554">
        <v>4.1988839596269999E-2</v>
      </c>
      <c r="AD554">
        <v>7.5900979385190501</v>
      </c>
      <c r="AE554">
        <v>97.183957623241952</v>
      </c>
      <c r="AF554">
        <v>0.53192300275189597</v>
      </c>
      <c r="AG554">
        <v>68.484839974639485</v>
      </c>
      <c r="AH554">
        <v>0.54088786389132004</v>
      </c>
      <c r="AI554">
        <v>813.83404390049441</v>
      </c>
      <c r="AJ554">
        <v>0.54388548636751999</v>
      </c>
      <c r="AK554" t="s">
        <v>201</v>
      </c>
      <c r="AL554">
        <v>61.818628827509698</v>
      </c>
      <c r="AM554">
        <v>213.05899414324699</v>
      </c>
      <c r="AN554">
        <v>15.0254331049426</v>
      </c>
      <c r="AO554">
        <v>12.100693383820101</v>
      </c>
      <c r="AP554">
        <v>3.0689017143050199</v>
      </c>
      <c r="AR554">
        <v>1.7105820025799999E-4</v>
      </c>
      <c r="AS554">
        <v>7.5925588727613098</v>
      </c>
      <c r="AT554">
        <f t="shared" si="21"/>
        <v>1.5431195820618765E-4</v>
      </c>
      <c r="AU554">
        <v>7.5925588727613098</v>
      </c>
      <c r="AV554">
        <v>1.4214993564370499</v>
      </c>
      <c r="AW554">
        <v>0.49374869720970699</v>
      </c>
      <c r="AX554">
        <v>7.6323333443527999E-2</v>
      </c>
      <c r="AZ554">
        <v>629099.56994724798</v>
      </c>
      <c r="BA554">
        <v>452471.41819191299</v>
      </c>
      <c r="BB554">
        <v>5444511.5010451898</v>
      </c>
      <c r="BC554" s="47">
        <v>183.108625302717</v>
      </c>
      <c r="BD554" s="1" t="s">
        <v>1082</v>
      </c>
      <c r="BH554" s="22">
        <f t="shared" si="22"/>
        <v>0.70348255556476169</v>
      </c>
      <c r="BI554" s="22">
        <v>0.49374869720970699</v>
      </c>
    </row>
    <row r="555" spans="1:61" x14ac:dyDescent="0.25">
      <c r="A555">
        <v>736</v>
      </c>
      <c r="B555" t="s">
        <v>532</v>
      </c>
      <c r="C555">
        <v>30.027999999999999</v>
      </c>
      <c r="D555">
        <v>70.028000000000006</v>
      </c>
      <c r="E555">
        <v>40</v>
      </c>
      <c r="F555">
        <v>950000</v>
      </c>
      <c r="G555" t="s">
        <v>620</v>
      </c>
      <c r="H555">
        <v>77.896613256664395</v>
      </c>
      <c r="I555">
        <v>0.94259876129346598</v>
      </c>
      <c r="J555">
        <v>50.110495166997403</v>
      </c>
      <c r="K555">
        <v>63611.135627637697</v>
      </c>
      <c r="L555">
        <v>0.70953461986196598</v>
      </c>
      <c r="M555">
        <v>1.42692072981056</v>
      </c>
      <c r="N555">
        <v>7.8148589281395804</v>
      </c>
      <c r="O555">
        <v>95435.661665510997</v>
      </c>
      <c r="P555">
        <v>0.66160574547472895</v>
      </c>
      <c r="Q555">
        <v>266971.17995538202</v>
      </c>
      <c r="R555">
        <v>0.39862050258955001</v>
      </c>
      <c r="S555">
        <v>1776.24622506027</v>
      </c>
      <c r="T555">
        <v>2.8152967653920702</v>
      </c>
      <c r="U555">
        <v>78083.181475323101</v>
      </c>
      <c r="V555">
        <v>2.2407913587177699</v>
      </c>
      <c r="W555">
        <v>2.0145187542974101</v>
      </c>
      <c r="X555">
        <v>39.125361575679499</v>
      </c>
      <c r="Y555">
        <v>1.20618660051236</v>
      </c>
      <c r="Z555">
        <v>7.9981194948065299</v>
      </c>
      <c r="AA555">
        <v>59.100697799341297</v>
      </c>
      <c r="AB555">
        <v>11.179318998833301</v>
      </c>
      <c r="AC555">
        <v>9.9222653873206001E-2</v>
      </c>
      <c r="AD555">
        <v>4.1354019244091802</v>
      </c>
      <c r="AE555">
        <v>91.81491958687981</v>
      </c>
      <c r="AF555">
        <v>0.53812544764412296</v>
      </c>
      <c r="AG555">
        <v>64.760889829934243</v>
      </c>
      <c r="AH555">
        <v>0.55569663831599003</v>
      </c>
      <c r="AI555">
        <v>769.47659148105083</v>
      </c>
      <c r="AJ555">
        <v>0.54741466566191899</v>
      </c>
      <c r="AK555" t="s">
        <v>533</v>
      </c>
      <c r="AL555">
        <v>47.858212540188099</v>
      </c>
      <c r="AM555">
        <v>176.530268333984</v>
      </c>
      <c r="AN555">
        <v>13.7550416619915</v>
      </c>
      <c r="AO555">
        <v>10.541916931866201</v>
      </c>
      <c r="AP555">
        <v>2.3605474509624802</v>
      </c>
      <c r="AR555">
        <v>4.26329422889E-4</v>
      </c>
      <c r="AS555">
        <v>4.13978478887209</v>
      </c>
      <c r="AT555">
        <f t="shared" si="21"/>
        <v>3.845926590347061E-4</v>
      </c>
      <c r="AU555">
        <v>4.13978478887209</v>
      </c>
      <c r="AV555">
        <v>1.4192492759173201</v>
      </c>
      <c r="AW555">
        <v>0.39935954178469502</v>
      </c>
      <c r="AX555">
        <v>-6.6557822153788998E-2</v>
      </c>
      <c r="AZ555">
        <v>547654.09286248405</v>
      </c>
      <c r="BA555">
        <v>394178.86963699298</v>
      </c>
      <c r="BB555">
        <v>4739239.1565485597</v>
      </c>
      <c r="BC555" s="47">
        <v>398.35422279155898</v>
      </c>
      <c r="BD555" s="1" t="s">
        <v>1082</v>
      </c>
      <c r="BH555" s="22">
        <f t="shared" si="22"/>
        <v>0.70459785815543796</v>
      </c>
      <c r="BI555" s="22">
        <v>0.39935954178469502</v>
      </c>
    </row>
    <row r="556" spans="1:61" x14ac:dyDescent="0.25">
      <c r="A556">
        <v>825</v>
      </c>
      <c r="B556" t="s">
        <v>534</v>
      </c>
      <c r="C556">
        <v>30.027000000000001</v>
      </c>
      <c r="D556">
        <v>70.027000000000001</v>
      </c>
      <c r="E556">
        <v>40</v>
      </c>
      <c r="F556">
        <v>950000</v>
      </c>
      <c r="G556" t="s">
        <v>621</v>
      </c>
      <c r="H556">
        <v>62.051396179870103</v>
      </c>
      <c r="I556">
        <v>1.6674776420405399</v>
      </c>
      <c r="J556">
        <v>37.687637609321897</v>
      </c>
      <c r="K556">
        <v>63566.189285044296</v>
      </c>
      <c r="L556">
        <v>0.69961810601023</v>
      </c>
      <c r="M556">
        <v>1.0033542986859401</v>
      </c>
      <c r="N556">
        <v>9.3486996948905894</v>
      </c>
      <c r="O556">
        <v>95412.826393563402</v>
      </c>
      <c r="P556">
        <v>0.76539396125744996</v>
      </c>
      <c r="Q556">
        <v>265647.99265849002</v>
      </c>
      <c r="R556">
        <v>0.39862050258955001</v>
      </c>
      <c r="S556">
        <v>1573.09944790246</v>
      </c>
      <c r="T556">
        <v>0.87396412475932095</v>
      </c>
      <c r="U556">
        <v>80298.939917897005</v>
      </c>
      <c r="V556">
        <v>2.1163167354014099</v>
      </c>
      <c r="W556">
        <v>2.1705506546461302</v>
      </c>
      <c r="X556">
        <v>37.751492438155402</v>
      </c>
      <c r="Y556">
        <v>1.0999179678400299</v>
      </c>
      <c r="Z556">
        <v>19.250687156123199</v>
      </c>
      <c r="AA556">
        <v>73.920893678074293</v>
      </c>
      <c r="AB556">
        <v>10.028939907700501</v>
      </c>
      <c r="AC556">
        <v>8.8343596454995996E-2</v>
      </c>
      <c r="AD556">
        <v>4.39298772321842</v>
      </c>
      <c r="AE556">
        <v>93.237973241679754</v>
      </c>
      <c r="AF556">
        <v>0.56267929194659405</v>
      </c>
      <c r="AG556">
        <v>65.71660146577058</v>
      </c>
      <c r="AH556">
        <v>0.55553749721852297</v>
      </c>
      <c r="AI556">
        <v>782.91221024095137</v>
      </c>
      <c r="AJ556">
        <v>0.59191190071868405</v>
      </c>
      <c r="AK556" t="s">
        <v>533</v>
      </c>
      <c r="AL556">
        <v>70.688710604258702</v>
      </c>
      <c r="AM556">
        <v>211.35614807228899</v>
      </c>
      <c r="AN556">
        <v>12.612113149094901</v>
      </c>
      <c r="AO556">
        <v>10.495334507989501</v>
      </c>
      <c r="AP556">
        <v>2.5115787197168502</v>
      </c>
      <c r="AR556">
        <v>3.7389036701000001E-4</v>
      </c>
      <c r="AS556">
        <v>4.3972617816056498</v>
      </c>
      <c r="AT556">
        <f t="shared" si="21"/>
        <v>3.3728727766761934E-4</v>
      </c>
      <c r="AU556">
        <v>4.3972617816056498</v>
      </c>
      <c r="AV556">
        <v>1.4182747171196901</v>
      </c>
      <c r="AW556">
        <v>0.39935954178469502</v>
      </c>
      <c r="AX556">
        <v>-0.13816412325647001</v>
      </c>
      <c r="AZ556">
        <v>553685.03416252998</v>
      </c>
      <c r="BA556">
        <v>398131.81830887898</v>
      </c>
      <c r="BB556">
        <v>4797547.82273628</v>
      </c>
      <c r="BC556" s="47">
        <v>352.81254401524097</v>
      </c>
      <c r="BD556" s="1" t="s">
        <v>1082</v>
      </c>
      <c r="BH556" s="22">
        <f t="shared" si="22"/>
        <v>0.70508201826431394</v>
      </c>
      <c r="BI556" s="22">
        <v>0.39935954178469502</v>
      </c>
    </row>
    <row r="557" spans="1:61" x14ac:dyDescent="0.25">
      <c r="A557">
        <v>914</v>
      </c>
      <c r="B557" t="s">
        <v>535</v>
      </c>
      <c r="C557">
        <v>30.027000000000001</v>
      </c>
      <c r="D557">
        <v>70.027000000000001</v>
      </c>
      <c r="E557">
        <v>40</v>
      </c>
      <c r="F557">
        <v>950000</v>
      </c>
      <c r="G557" t="s">
        <v>622</v>
      </c>
      <c r="H557">
        <v>70.302193860178093</v>
      </c>
      <c r="I557">
        <v>2.0646716907184</v>
      </c>
      <c r="J557">
        <v>34.608575656793903</v>
      </c>
      <c r="K557">
        <v>64622.6049633027</v>
      </c>
      <c r="L557">
        <v>0.57125699012912401</v>
      </c>
      <c r="M557">
        <v>1.1337729786011701</v>
      </c>
      <c r="N557">
        <v>9.01798969617065</v>
      </c>
      <c r="O557">
        <v>96303.502176530499</v>
      </c>
      <c r="P557">
        <v>0.78358163588750196</v>
      </c>
      <c r="Q557">
        <v>266572.47812746599</v>
      </c>
      <c r="R557">
        <v>0.39862050258955001</v>
      </c>
      <c r="S557">
        <v>1502.26863541533</v>
      </c>
      <c r="T557">
        <v>0.73504476081554304</v>
      </c>
      <c r="U557">
        <v>76800.771079792801</v>
      </c>
      <c r="V557">
        <v>2.24765981392793</v>
      </c>
      <c r="W557">
        <v>2.1872907798878698</v>
      </c>
      <c r="X557">
        <v>38.4884995260783</v>
      </c>
      <c r="Y557">
        <v>0.83780371376023099</v>
      </c>
      <c r="Z557">
        <v>7.4437435394937896</v>
      </c>
      <c r="AA557">
        <v>55.181373485483199</v>
      </c>
      <c r="AB557">
        <v>11.8830632398963</v>
      </c>
      <c r="AC557">
        <v>3.7314599190199998E-2</v>
      </c>
      <c r="AD557">
        <v>6.91612187067319</v>
      </c>
      <c r="AE557">
        <v>90.576336603938444</v>
      </c>
      <c r="AF557">
        <v>0.59110282908182499</v>
      </c>
      <c r="AG557">
        <v>63.941367651096137</v>
      </c>
      <c r="AH557">
        <v>0.57529404492305003</v>
      </c>
      <c r="AI557">
        <v>759.91646425217539</v>
      </c>
      <c r="AJ557">
        <v>0.59746432694752205</v>
      </c>
      <c r="AK557" t="s">
        <v>201</v>
      </c>
      <c r="AL557">
        <v>62.601678758597899</v>
      </c>
      <c r="AM557">
        <v>165.01636558557399</v>
      </c>
      <c r="AN557">
        <v>14.590717783367699</v>
      </c>
      <c r="AO557">
        <v>13.216401873211799</v>
      </c>
      <c r="AP557">
        <v>2.43349528964717</v>
      </c>
      <c r="AR557">
        <v>1.62225405875E-4</v>
      </c>
      <c r="AS557">
        <v>6.9187188018823003</v>
      </c>
      <c r="AT557">
        <f t="shared" si="21"/>
        <v>1.4634387602352946E-4</v>
      </c>
      <c r="AU557">
        <v>6.9187188018823003</v>
      </c>
      <c r="AV557">
        <v>1.4145084786855899</v>
      </c>
      <c r="AW557">
        <v>0.39935954178469502</v>
      </c>
      <c r="AX557">
        <v>3.7225574818302999E-2</v>
      </c>
      <c r="AZ557">
        <v>512990.51713628299</v>
      </c>
      <c r="BA557">
        <v>369447.53020093101</v>
      </c>
      <c r="BB557">
        <v>4438896.7455420699</v>
      </c>
      <c r="BC557" s="47">
        <v>141.98750352705599</v>
      </c>
      <c r="BD557" s="1" t="s">
        <v>1082</v>
      </c>
      <c r="BH557" s="22">
        <f t="shared" si="22"/>
        <v>0.70695935377441821</v>
      </c>
      <c r="BI557" s="22">
        <v>0.39935954178469502</v>
      </c>
    </row>
    <row r="558" spans="1:61" x14ac:dyDescent="0.25">
      <c r="A558">
        <v>972</v>
      </c>
      <c r="B558" t="s">
        <v>536</v>
      </c>
      <c r="C558">
        <v>30.027000000000001</v>
      </c>
      <c r="D558">
        <v>70.027000000000001</v>
      </c>
      <c r="E558">
        <v>40</v>
      </c>
      <c r="F558">
        <v>950000</v>
      </c>
      <c r="G558" t="s">
        <v>623</v>
      </c>
      <c r="H558">
        <v>67.740313880434101</v>
      </c>
      <c r="I558">
        <v>0.96032705034947696</v>
      </c>
      <c r="J558">
        <v>50.708796149401401</v>
      </c>
      <c r="K558">
        <v>64287.413211330699</v>
      </c>
      <c r="L558">
        <v>0.83360763231438395</v>
      </c>
      <c r="M558">
        <v>1.1447671097405401</v>
      </c>
      <c r="N558">
        <v>8.9870011244390398</v>
      </c>
      <c r="O558">
        <v>94412.310084414494</v>
      </c>
      <c r="P558">
        <v>0.75243339802407805</v>
      </c>
      <c r="Q558">
        <v>267636.91149010701</v>
      </c>
      <c r="R558">
        <v>0.39862050258955001</v>
      </c>
      <c r="S558">
        <v>1030.10436156231</v>
      </c>
      <c r="T558">
        <v>0.893794348587578</v>
      </c>
      <c r="U558">
        <v>78447.692234549104</v>
      </c>
      <c r="V558">
        <v>2.2471332157862101</v>
      </c>
      <c r="W558">
        <v>1.94169634868347</v>
      </c>
      <c r="X558">
        <v>40.857722920789399</v>
      </c>
      <c r="Y558">
        <v>0.39738426461071402</v>
      </c>
      <c r="Z558">
        <v>9.9003174928107391</v>
      </c>
      <c r="AA558">
        <v>54.114793064670302</v>
      </c>
      <c r="AB558">
        <v>12.0103826886908</v>
      </c>
      <c r="AC558">
        <v>1.8245453721173002E-2</v>
      </c>
      <c r="AD558">
        <v>9.8952360128307895</v>
      </c>
      <c r="AE558">
        <v>92.784924809363247</v>
      </c>
      <c r="AF558">
        <v>0.62107865960922903</v>
      </c>
      <c r="AG558">
        <v>65.433075980386846</v>
      </c>
      <c r="AH558">
        <v>0.60596755185328899</v>
      </c>
      <c r="AI558">
        <v>777.00557794144413</v>
      </c>
      <c r="AJ558">
        <v>0.64107342760608599</v>
      </c>
      <c r="AK558" t="s">
        <v>201</v>
      </c>
      <c r="AL558">
        <v>83.482512603335095</v>
      </c>
      <c r="AM558">
        <v>159.99022308313801</v>
      </c>
      <c r="AN558">
        <v>14.8249201163222</v>
      </c>
      <c r="AO558">
        <v>12.6847874885596</v>
      </c>
      <c r="AP558">
        <v>2.3630132209670802</v>
      </c>
      <c r="AR558">
        <v>7.7650031144999994E-5</v>
      </c>
      <c r="AS558">
        <v>9.8969833023571407</v>
      </c>
      <c r="AT558">
        <f t="shared" si="21"/>
        <v>7.0048254586356924E-5</v>
      </c>
      <c r="AU558">
        <v>9.8969833023571407</v>
      </c>
      <c r="AV558">
        <v>1.4170599155853001</v>
      </c>
      <c r="AW558">
        <v>0.39935954178469502</v>
      </c>
      <c r="AX558">
        <v>8.9798682660900006E-2</v>
      </c>
      <c r="AZ558">
        <v>524816.15886166005</v>
      </c>
      <c r="BA558">
        <v>377501.99467357999</v>
      </c>
      <c r="BB558">
        <v>4531675.97971786</v>
      </c>
      <c r="BC558" s="47">
        <v>69.300498694176298</v>
      </c>
      <c r="BD558" s="1" t="s">
        <v>1082</v>
      </c>
      <c r="BH558" s="22">
        <f t="shared" si="22"/>
        <v>0.70568646321984319</v>
      </c>
      <c r="BI558" s="22">
        <v>0.39935954178469502</v>
      </c>
    </row>
    <row r="559" spans="1:61" x14ac:dyDescent="0.25">
      <c r="BD559" s="1"/>
    </row>
    <row r="560" spans="1:61" x14ac:dyDescent="0.25">
      <c r="A560">
        <v>15</v>
      </c>
      <c r="B560" t="s">
        <v>537</v>
      </c>
      <c r="C560">
        <v>30.027000000000001</v>
      </c>
      <c r="D560">
        <v>70.027000000000001</v>
      </c>
      <c r="E560">
        <v>40</v>
      </c>
      <c r="F560">
        <v>950000</v>
      </c>
      <c r="G560">
        <v>2093.6623733878</v>
      </c>
      <c r="H560">
        <v>0.627750838403068</v>
      </c>
      <c r="I560">
        <v>4.1920062809225902</v>
      </c>
      <c r="J560">
        <v>20.106015940522699</v>
      </c>
      <c r="K560">
        <v>3129.1504322546398</v>
      </c>
      <c r="L560">
        <v>1.3051609867240901</v>
      </c>
      <c r="M560">
        <v>26312.2524321321</v>
      </c>
      <c r="N560">
        <v>0.69379743531105098</v>
      </c>
      <c r="O560">
        <v>57762.551277015496</v>
      </c>
      <c r="P560">
        <v>0.65388224256400196</v>
      </c>
      <c r="Q560">
        <v>179569.634364547</v>
      </c>
      <c r="R560">
        <v>0.39862050258955001</v>
      </c>
      <c r="S560">
        <v>79309.675745181405</v>
      </c>
      <c r="T560">
        <v>0.52427748527692897</v>
      </c>
      <c r="U560">
        <v>716.45410364502504</v>
      </c>
      <c r="V560">
        <v>15.9551788224167</v>
      </c>
      <c r="W560">
        <v>17129.2463682856</v>
      </c>
      <c r="X560">
        <v>1.9528999141773</v>
      </c>
      <c r="Y560">
        <v>11683.9870361263</v>
      </c>
      <c r="Z560">
        <v>0.61759563904626402</v>
      </c>
      <c r="AA560">
        <v>201937.704226156</v>
      </c>
      <c r="AB560">
        <v>0.96021309080593298</v>
      </c>
      <c r="AC560">
        <v>3765.2592351630401</v>
      </c>
      <c r="AD560">
        <v>0.39906673652718999</v>
      </c>
      <c r="AE560">
        <v>6.5761760664702518E-2</v>
      </c>
      <c r="AF560">
        <v>3.8117523305385101</v>
      </c>
      <c r="AG560">
        <v>4.0722424121530985</v>
      </c>
      <c r="AH560">
        <v>0.79897861433311601</v>
      </c>
      <c r="AI560">
        <v>0.55592690974475811</v>
      </c>
      <c r="AJ560">
        <v>2.4806290575385601</v>
      </c>
      <c r="AK560">
        <v>165.785592814045</v>
      </c>
      <c r="AL560">
        <v>0.46371679236930102</v>
      </c>
      <c r="AM560">
        <v>32.392417886976602</v>
      </c>
      <c r="AN560">
        <v>26.601453534600701</v>
      </c>
      <c r="AO560">
        <v>0.29679449823885301</v>
      </c>
      <c r="AP560">
        <v>11.110031852952799</v>
      </c>
      <c r="AR560">
        <v>256.81366304482702</v>
      </c>
      <c r="AS560">
        <v>0.49903806240353399</v>
      </c>
      <c r="AT560">
        <f t="shared" si="21"/>
        <v>231.67213953367855</v>
      </c>
      <c r="AU560">
        <v>0.49903806240353399</v>
      </c>
      <c r="AV560">
        <v>1.6148171825254E-2</v>
      </c>
      <c r="AW560">
        <v>3.8378668513970799</v>
      </c>
      <c r="AX560">
        <v>1.5285826606608001E-2</v>
      </c>
      <c r="AZ560">
        <v>567.77180019409695</v>
      </c>
      <c r="BA560">
        <v>35903.415679903199</v>
      </c>
      <c r="BB560">
        <v>4977.0723127637702</v>
      </c>
      <c r="BC560" s="47">
        <v>22057568.280660499</v>
      </c>
      <c r="BD560" s="1" t="s">
        <v>1083</v>
      </c>
    </row>
    <row r="561" spans="1:56" x14ac:dyDescent="0.25">
      <c r="A561">
        <v>16</v>
      </c>
      <c r="B561" t="s">
        <v>538</v>
      </c>
      <c r="C561">
        <v>30.027000000000001</v>
      </c>
      <c r="D561">
        <v>70.027000000000001</v>
      </c>
      <c r="E561">
        <v>40</v>
      </c>
      <c r="F561">
        <v>950000</v>
      </c>
      <c r="G561">
        <v>2113.0777019633802</v>
      </c>
      <c r="H561">
        <v>0.67606758298414305</v>
      </c>
      <c r="I561">
        <v>2.7729484182182702</v>
      </c>
      <c r="J561">
        <v>24.255830519930399</v>
      </c>
      <c r="K561">
        <v>2883.84512409225</v>
      </c>
      <c r="L561">
        <v>0.74778630816086</v>
      </c>
      <c r="M561">
        <v>26212.508603270799</v>
      </c>
      <c r="N561">
        <v>0.77770667158861295</v>
      </c>
      <c r="O561">
        <v>57311.785712489298</v>
      </c>
      <c r="P561">
        <v>0.71965393277911804</v>
      </c>
      <c r="Q561">
        <v>180015.031516761</v>
      </c>
      <c r="R561">
        <v>0.39862050258955001</v>
      </c>
      <c r="S561">
        <v>78854.113474142301</v>
      </c>
      <c r="T561">
        <v>0.629556821812154</v>
      </c>
      <c r="U561" t="s">
        <v>663</v>
      </c>
      <c r="V561">
        <v>19.788711790445898</v>
      </c>
      <c r="W561">
        <v>17537.001446845599</v>
      </c>
      <c r="X561">
        <v>2.10575544861176</v>
      </c>
      <c r="Y561">
        <v>11723.274914007699</v>
      </c>
      <c r="Z561">
        <v>0.78333441386081604</v>
      </c>
      <c r="AA561">
        <v>202843.69984488701</v>
      </c>
      <c r="AB561">
        <v>1.0486940184734801</v>
      </c>
      <c r="AC561">
        <v>3771.3508788884101</v>
      </c>
      <c r="AD561">
        <v>0.40072929965842202</v>
      </c>
      <c r="AE561">
        <v>6.3337299318149048E-2</v>
      </c>
      <c r="AF561">
        <v>2.9374776213675302</v>
      </c>
      <c r="AG561">
        <v>4.0114566309157631</v>
      </c>
      <c r="AH561">
        <v>0.75419463637182604</v>
      </c>
      <c r="AI561">
        <v>0.52765226986023261</v>
      </c>
      <c r="AJ561">
        <v>1.60674004597372</v>
      </c>
      <c r="AK561">
        <v>165.59364721298601</v>
      </c>
      <c r="AL561">
        <v>0.50209642700955603</v>
      </c>
      <c r="AM561">
        <v>37.795846670107998</v>
      </c>
      <c r="AN561">
        <v>24.173459418136101</v>
      </c>
      <c r="AO561">
        <v>0.16508365512664</v>
      </c>
      <c r="AP561">
        <v>14.6153657402779</v>
      </c>
      <c r="AR561">
        <v>261.164002887523</v>
      </c>
      <c r="AS561">
        <v>0.49604035954436598</v>
      </c>
      <c r="AT561">
        <f t="shared" si="21"/>
        <v>235.59659015327063</v>
      </c>
      <c r="AU561">
        <v>0.49604035954436598</v>
      </c>
      <c r="AV561">
        <v>1.5789981531837E-2</v>
      </c>
      <c r="AW561">
        <v>2.9494407203388802</v>
      </c>
      <c r="AX561">
        <v>1.804220382139E-3</v>
      </c>
      <c r="AZ561">
        <v>567.76192660851405</v>
      </c>
      <c r="BA561">
        <v>36717.891455550802</v>
      </c>
      <c r="BB561">
        <v>4905.8521134986204</v>
      </c>
      <c r="BC561" s="47">
        <v>22939748.404065799</v>
      </c>
      <c r="BD561" s="1" t="s">
        <v>1083</v>
      </c>
    </row>
    <row r="562" spans="1:56" x14ac:dyDescent="0.25">
      <c r="A562">
        <v>104</v>
      </c>
      <c r="B562" t="s">
        <v>539</v>
      </c>
      <c r="C562">
        <v>30.027999999999999</v>
      </c>
      <c r="D562">
        <v>70.028000000000006</v>
      </c>
      <c r="E562">
        <v>40</v>
      </c>
      <c r="F562">
        <v>950000</v>
      </c>
      <c r="G562">
        <v>2067.9337867468998</v>
      </c>
      <c r="H562">
        <v>0.63754140686560001</v>
      </c>
      <c r="I562">
        <v>2.50206775597159</v>
      </c>
      <c r="J562">
        <v>25.987465704360599</v>
      </c>
      <c r="K562">
        <v>2886.5778473628302</v>
      </c>
      <c r="L562">
        <v>0.526087863372524</v>
      </c>
      <c r="M562">
        <v>25797.812937562801</v>
      </c>
      <c r="N562">
        <v>0.72824986177202</v>
      </c>
      <c r="O562">
        <v>58214.362632927601</v>
      </c>
      <c r="P562">
        <v>0.62255357237724696</v>
      </c>
      <c r="Q562">
        <v>179405.219246352</v>
      </c>
      <c r="R562">
        <v>0.39862050258955001</v>
      </c>
      <c r="S562">
        <v>79219.609670116799</v>
      </c>
      <c r="T562">
        <v>0.50351265109166399</v>
      </c>
      <c r="U562">
        <v>487.59284755257198</v>
      </c>
      <c r="V562">
        <v>19.350522753343299</v>
      </c>
      <c r="W562">
        <v>17167.751715987401</v>
      </c>
      <c r="X562">
        <v>1.82439569252748</v>
      </c>
      <c r="Y562">
        <v>11702.290458302199</v>
      </c>
      <c r="Z562">
        <v>0.68185784110288905</v>
      </c>
      <c r="AA562">
        <v>202779.339591536</v>
      </c>
      <c r="AB562">
        <v>0.94875662437538599</v>
      </c>
      <c r="AC562">
        <v>3763.8753109394402</v>
      </c>
      <c r="AD562">
        <v>0.39906673652718999</v>
      </c>
      <c r="AE562">
        <v>6.9027457777363424E-2</v>
      </c>
      <c r="AF562">
        <v>3.1682374818036898</v>
      </c>
      <c r="AG562">
        <v>4.0372177759951988</v>
      </c>
      <c r="AH562">
        <v>0.72601201071142696</v>
      </c>
      <c r="AI562">
        <v>0.58331904784885258</v>
      </c>
      <c r="AJ562">
        <v>1.2896281173405</v>
      </c>
      <c r="AK562">
        <v>165.03277375598799</v>
      </c>
      <c r="AL562">
        <v>0.50910431639658205</v>
      </c>
      <c r="AM562">
        <v>31.8736803678642</v>
      </c>
      <c r="AN562">
        <v>26.8388014773601</v>
      </c>
      <c r="AO562">
        <v>0.178114007572998</v>
      </c>
      <c r="AP562">
        <v>14.349799749648501</v>
      </c>
      <c r="AR562">
        <v>258.762601708977</v>
      </c>
      <c r="AS562">
        <v>0.50050853437782905</v>
      </c>
      <c r="AT562">
        <f t="shared" si="21"/>
        <v>233.43028115585824</v>
      </c>
      <c r="AU562">
        <v>0.50050853437782905</v>
      </c>
      <c r="AV562">
        <v>1.7101970644207001E-2</v>
      </c>
      <c r="AW562">
        <v>3.0036818123302602</v>
      </c>
      <c r="AX562">
        <v>-0.21205975340378</v>
      </c>
      <c r="AZ562">
        <v>594.74492448960802</v>
      </c>
      <c r="BA562">
        <v>35512.921272157801</v>
      </c>
      <c r="BB562">
        <v>5210.55088581569</v>
      </c>
      <c r="BC562" s="47">
        <v>21985019.698613402</v>
      </c>
      <c r="BD562" s="1" t="s">
        <v>1083</v>
      </c>
    </row>
    <row r="563" spans="1:56" x14ac:dyDescent="0.25">
      <c r="A563">
        <v>105</v>
      </c>
      <c r="B563" t="s">
        <v>540</v>
      </c>
      <c r="C563">
        <v>29.69</v>
      </c>
      <c r="D563">
        <v>69.69</v>
      </c>
      <c r="E563">
        <v>40</v>
      </c>
      <c r="F563">
        <v>950000</v>
      </c>
      <c r="G563">
        <v>2050.36404208877</v>
      </c>
      <c r="H563">
        <v>0.72855360246046996</v>
      </c>
      <c r="I563">
        <v>3.4836599407118798</v>
      </c>
      <c r="J563">
        <v>21.795103176448201</v>
      </c>
      <c r="K563">
        <v>2844.9868377480602</v>
      </c>
      <c r="L563">
        <v>0.73048676594310402</v>
      </c>
      <c r="M563">
        <v>25406.619568987298</v>
      </c>
      <c r="N563">
        <v>0.77808960829842999</v>
      </c>
      <c r="O563">
        <v>57921.820108070497</v>
      </c>
      <c r="P563">
        <v>0.72693770200512298</v>
      </c>
      <c r="Q563">
        <v>178998.56058402601</v>
      </c>
      <c r="R563">
        <v>0.39862050258955001</v>
      </c>
      <c r="S563">
        <v>78951.696042918993</v>
      </c>
      <c r="T563">
        <v>0.64052163991444699</v>
      </c>
      <c r="U563">
        <v>599.67805913652205</v>
      </c>
      <c r="V563">
        <v>17.267994192439399</v>
      </c>
      <c r="W563">
        <v>17534.586238669599</v>
      </c>
      <c r="X563">
        <v>2.0506528772761099</v>
      </c>
      <c r="Y563">
        <v>11725.4992609455</v>
      </c>
      <c r="Z563">
        <v>0.827851395130484</v>
      </c>
      <c r="AA563">
        <v>204106.724103821</v>
      </c>
      <c r="AB563">
        <v>1.09525079436728</v>
      </c>
      <c r="AC563">
        <v>3737.6325500490202</v>
      </c>
      <c r="AD563">
        <v>0.43551547858384598</v>
      </c>
      <c r="AE563">
        <v>6.0011645976673945E-2</v>
      </c>
      <c r="AF563">
        <v>3.15081912871611</v>
      </c>
      <c r="AG563">
        <v>4.001604864640167</v>
      </c>
      <c r="AH563">
        <v>0.79969641879865205</v>
      </c>
      <c r="AI563">
        <v>0.49402552445759401</v>
      </c>
      <c r="AJ563">
        <v>1.52360708841489</v>
      </c>
      <c r="AK563">
        <v>164.17889494934201</v>
      </c>
      <c r="AL563">
        <v>0.55056134525888201</v>
      </c>
      <c r="AM563">
        <v>39.058054425325601</v>
      </c>
      <c r="AN563">
        <v>24.000226838785601</v>
      </c>
      <c r="AO563">
        <v>0.236330000580426</v>
      </c>
      <c r="AP563">
        <v>12.3286719583595</v>
      </c>
      <c r="AR563">
        <v>259.24812175398199</v>
      </c>
      <c r="AS563">
        <v>0.498862479953115</v>
      </c>
      <c r="AT563">
        <f t="shared" si="21"/>
        <v>233.86826979820378</v>
      </c>
      <c r="AU563">
        <v>0.498862479953115</v>
      </c>
      <c r="AV563">
        <v>1.4999956360037E-2</v>
      </c>
      <c r="AW563">
        <v>3.22104932521184</v>
      </c>
      <c r="AX563">
        <v>9.2517697796298995E-2</v>
      </c>
      <c r="AZ563">
        <v>528.05256589893497</v>
      </c>
      <c r="BA563">
        <v>35950.000962933802</v>
      </c>
      <c r="BB563">
        <v>4506.3712595669003</v>
      </c>
      <c r="BC563" s="47">
        <v>22294144.933993399</v>
      </c>
      <c r="BD563" s="1" t="s">
        <v>1083</v>
      </c>
    </row>
    <row r="564" spans="1:56" x14ac:dyDescent="0.25">
      <c r="A564">
        <v>192</v>
      </c>
      <c r="B564" t="s">
        <v>541</v>
      </c>
      <c r="C564">
        <v>30.027000000000001</v>
      </c>
      <c r="D564">
        <v>70.027000000000001</v>
      </c>
      <c r="E564">
        <v>40</v>
      </c>
      <c r="F564">
        <v>950000</v>
      </c>
      <c r="G564">
        <v>2350.3077801067002</v>
      </c>
      <c r="H564">
        <v>0.97861572966324295</v>
      </c>
      <c r="I564">
        <v>4.1220567110484696</v>
      </c>
      <c r="J564">
        <v>20.160024773693401</v>
      </c>
      <c r="K564">
        <v>2407.0029041666298</v>
      </c>
      <c r="L564">
        <v>0.57420382891121602</v>
      </c>
      <c r="M564">
        <v>27104.831229237301</v>
      </c>
      <c r="N564">
        <v>0.97176580773809096</v>
      </c>
      <c r="O564">
        <v>58262.285204221698</v>
      </c>
      <c r="P564">
        <v>0.60240476402850096</v>
      </c>
      <c r="Q564">
        <v>181375.20293321501</v>
      </c>
      <c r="R564">
        <v>0.39862050258955001</v>
      </c>
      <c r="S564">
        <v>80807.479585556197</v>
      </c>
      <c r="T564">
        <v>0.56679300177766001</v>
      </c>
      <c r="U564">
        <v>461.63078564961103</v>
      </c>
      <c r="V564">
        <v>19.835180964155999</v>
      </c>
      <c r="W564">
        <v>17284.744100563199</v>
      </c>
      <c r="X564">
        <v>1.92235592558591</v>
      </c>
      <c r="Y564">
        <v>11706.162782080501</v>
      </c>
      <c r="Z564">
        <v>0.64899640447819495</v>
      </c>
      <c r="AA564">
        <v>196131.20742887701</v>
      </c>
      <c r="AB564">
        <v>0.92243030848985796</v>
      </c>
      <c r="AC564">
        <v>3796.84405257556</v>
      </c>
      <c r="AD564">
        <v>0.39906673652718999</v>
      </c>
      <c r="AE564">
        <v>4.7962333647172416E-2</v>
      </c>
      <c r="AF564">
        <v>5.2184901052259596</v>
      </c>
      <c r="AG564">
        <v>4.077936356660703</v>
      </c>
      <c r="AH564">
        <v>0.77622406026045299</v>
      </c>
      <c r="AI564">
        <v>0.39756796420490098</v>
      </c>
      <c r="AJ564">
        <v>1.5269995830492999</v>
      </c>
      <c r="AK564">
        <v>165.88677620096399</v>
      </c>
      <c r="AL564">
        <v>0.506871998806253</v>
      </c>
      <c r="AM564">
        <v>32.294655222930103</v>
      </c>
      <c r="AN564">
        <v>26.601930697772001</v>
      </c>
      <c r="AO564">
        <v>0.19823974413693099</v>
      </c>
      <c r="AP564">
        <v>13.5697077018751</v>
      </c>
      <c r="AR564">
        <v>259.55712069638298</v>
      </c>
      <c r="AS564">
        <v>0.49855626312288398</v>
      </c>
      <c r="AT564">
        <f t="shared" si="21"/>
        <v>234.14701838677553</v>
      </c>
      <c r="AU564">
        <v>0.49855626312288398</v>
      </c>
      <c r="AV564">
        <v>1.1754225128468999E-2</v>
      </c>
      <c r="AW564">
        <v>5.2138215208651504</v>
      </c>
      <c r="AX564">
        <v>-1.7560108860043999E-2</v>
      </c>
      <c r="AZ564">
        <v>415.14531520699597</v>
      </c>
      <c r="BA564">
        <v>36031.456373278197</v>
      </c>
      <c r="BB564">
        <v>3565.6068365501701</v>
      </c>
      <c r="BC564" s="47">
        <v>22258436.935927901</v>
      </c>
      <c r="BD564" s="1" t="s">
        <v>1083</v>
      </c>
    </row>
    <row r="565" spans="1:56" x14ac:dyDescent="0.25">
      <c r="A565">
        <v>193</v>
      </c>
      <c r="B565" t="s">
        <v>542</v>
      </c>
      <c r="C565">
        <v>30.036999999999999</v>
      </c>
      <c r="D565">
        <v>70.037000000000006</v>
      </c>
      <c r="E565">
        <v>40</v>
      </c>
      <c r="F565">
        <v>950000</v>
      </c>
      <c r="G565">
        <v>2072.4401262742299</v>
      </c>
      <c r="H565">
        <v>0.66981550406456403</v>
      </c>
      <c r="I565">
        <v>2.6684804525772501</v>
      </c>
      <c r="J565">
        <v>25.3058333721584</v>
      </c>
      <c r="K565">
        <v>3503.2528195679101</v>
      </c>
      <c r="L565">
        <v>0.52504435926877202</v>
      </c>
      <c r="M565">
        <v>25876.974911894798</v>
      </c>
      <c r="N565">
        <v>0.70692029482722396</v>
      </c>
      <c r="O565">
        <v>58335.743413599303</v>
      </c>
      <c r="P565">
        <v>0.75996564237263797</v>
      </c>
      <c r="Q565">
        <v>179782.75699475501</v>
      </c>
      <c r="R565">
        <v>0.39862050258955001</v>
      </c>
      <c r="S565">
        <v>78408.662796714503</v>
      </c>
      <c r="T565">
        <v>0.59548787623900901</v>
      </c>
      <c r="U565">
        <v>772.58042365772906</v>
      </c>
      <c r="V565">
        <v>15.4894946409359</v>
      </c>
      <c r="W565">
        <v>16955.168816765301</v>
      </c>
      <c r="X565">
        <v>1.7550439290224</v>
      </c>
      <c r="Y565">
        <v>11899.1118573884</v>
      </c>
      <c r="Z565">
        <v>0.69168791485944403</v>
      </c>
      <c r="AA565">
        <v>201751.80518472299</v>
      </c>
      <c r="AB565">
        <v>0.99753348390675201</v>
      </c>
      <c r="AC565">
        <v>3753.45473814865</v>
      </c>
      <c r="AD565">
        <v>0.39906673652718999</v>
      </c>
      <c r="AE565">
        <v>4.8136847060237069E-2</v>
      </c>
      <c r="AF565">
        <v>3.8197381377248201</v>
      </c>
      <c r="AG565">
        <v>4.0308918627175458</v>
      </c>
      <c r="AH565">
        <v>0.78740192855469904</v>
      </c>
      <c r="AI565">
        <v>0.39481319070148069</v>
      </c>
      <c r="AJ565">
        <v>1.4923070584484599</v>
      </c>
      <c r="AK565">
        <v>163.86993494753</v>
      </c>
      <c r="AL565">
        <v>0.44990222132520902</v>
      </c>
      <c r="AM565">
        <v>34.6955888165446</v>
      </c>
      <c r="AN565">
        <v>25.9266905881423</v>
      </c>
      <c r="AO565">
        <v>0.68155392146803195</v>
      </c>
      <c r="AP565">
        <v>7.3979631809077002</v>
      </c>
      <c r="AR565">
        <v>259.609133023558</v>
      </c>
      <c r="AS565">
        <v>0.50288548768461605</v>
      </c>
      <c r="AT565">
        <f t="shared" si="21"/>
        <v>234.19393881529126</v>
      </c>
      <c r="AU565">
        <v>0.50288548768461605</v>
      </c>
      <c r="AV565">
        <v>1.1935635357005999E-2</v>
      </c>
      <c r="AW565">
        <v>3.7193806117129502</v>
      </c>
      <c r="AX565">
        <v>-2.9998500366863998E-2</v>
      </c>
      <c r="AZ565">
        <v>408.37904603060701</v>
      </c>
      <c r="BA565">
        <v>34908.944691044402</v>
      </c>
      <c r="BB565">
        <v>3470.2336259661902</v>
      </c>
      <c r="BC565" s="47">
        <v>21566359.241825201</v>
      </c>
      <c r="BD565" s="1" t="s">
        <v>1083</v>
      </c>
    </row>
    <row r="566" spans="1:56" x14ac:dyDescent="0.25">
      <c r="A566">
        <v>281</v>
      </c>
      <c r="B566" t="s">
        <v>543</v>
      </c>
      <c r="C566">
        <v>30.027999999999999</v>
      </c>
      <c r="D566">
        <v>70.028000000000006</v>
      </c>
      <c r="E566">
        <v>40</v>
      </c>
      <c r="F566">
        <v>950000</v>
      </c>
      <c r="G566">
        <v>2004.86280629151</v>
      </c>
      <c r="H566">
        <v>0.64211240927332802</v>
      </c>
      <c r="I566">
        <v>2.5198285812947998</v>
      </c>
      <c r="J566">
        <v>25.8850091382652</v>
      </c>
      <c r="K566">
        <v>3160.2746755148601</v>
      </c>
      <c r="L566">
        <v>0.47297781453724402</v>
      </c>
      <c r="M566">
        <v>25509.558347169401</v>
      </c>
      <c r="N566">
        <v>0.71691640319092298</v>
      </c>
      <c r="O566">
        <v>57445.544715928299</v>
      </c>
      <c r="P566">
        <v>0.67517698512368196</v>
      </c>
      <c r="Q566">
        <v>179413.24513425399</v>
      </c>
      <c r="R566">
        <v>0.39862050258955001</v>
      </c>
      <c r="S566">
        <v>77823.670406854697</v>
      </c>
      <c r="T566">
        <v>0.52890425447374401</v>
      </c>
      <c r="U566">
        <v>448.08329001363097</v>
      </c>
      <c r="V566">
        <v>20.250833888619599</v>
      </c>
      <c r="W566">
        <v>17509.7629032156</v>
      </c>
      <c r="X566">
        <v>1.8052179896123599</v>
      </c>
      <c r="Y566">
        <v>11693.9555179212</v>
      </c>
      <c r="Z566">
        <v>0.71108175565727505</v>
      </c>
      <c r="AA566">
        <v>205063.88956283499</v>
      </c>
      <c r="AB566">
        <v>0.96838203640916198</v>
      </c>
      <c r="AC566">
        <v>3694.0047944252701</v>
      </c>
      <c r="AD566">
        <v>0.39906673652718999</v>
      </c>
      <c r="AE566">
        <v>4.6810651371611806E-2</v>
      </c>
      <c r="AF566">
        <v>3.4905309436752399</v>
      </c>
      <c r="AG566">
        <v>3.9708940741114169</v>
      </c>
      <c r="AH566">
        <v>0.788561227158462</v>
      </c>
      <c r="AI566">
        <v>0.39487399506097332</v>
      </c>
      <c r="AJ566">
        <v>1.4343209672319699</v>
      </c>
      <c r="AK566">
        <v>159.587501381057</v>
      </c>
      <c r="AL566">
        <v>0.48437603581720001</v>
      </c>
      <c r="AM566">
        <v>32.1164898209596</v>
      </c>
      <c r="AN566">
        <v>26.839291795937601</v>
      </c>
      <c r="AO566">
        <v>0.48685302450552398</v>
      </c>
      <c r="AP566">
        <v>10.476048664658601</v>
      </c>
      <c r="AR566">
        <v>258.89733410307701</v>
      </c>
      <c r="AS566">
        <v>0.50386792791811696</v>
      </c>
      <c r="AT566">
        <f t="shared" si="21"/>
        <v>233.55182352878174</v>
      </c>
      <c r="AU566">
        <v>0.50386792791811696</v>
      </c>
      <c r="AV566">
        <v>1.1793521809518001E-2</v>
      </c>
      <c r="AW566">
        <v>3.5038783364580799</v>
      </c>
      <c r="AX566">
        <v>0.193963684184839</v>
      </c>
      <c r="AZ566">
        <v>400.23495806558498</v>
      </c>
      <c r="BA566">
        <v>34654.913258408997</v>
      </c>
      <c r="BB566">
        <v>3495.8391576255599</v>
      </c>
      <c r="BC566" s="47">
        <v>21370037.949779399</v>
      </c>
      <c r="BD566" s="1" t="s">
        <v>1083</v>
      </c>
    </row>
    <row r="567" spans="1:56" x14ac:dyDescent="0.25">
      <c r="A567">
        <v>282</v>
      </c>
      <c r="B567" t="s">
        <v>544</v>
      </c>
      <c r="C567">
        <v>30.027999999999999</v>
      </c>
      <c r="D567">
        <v>70.028000000000006</v>
      </c>
      <c r="E567">
        <v>40</v>
      </c>
      <c r="F567">
        <v>950000</v>
      </c>
      <c r="G567">
        <v>1989.3349861249001</v>
      </c>
      <c r="H567">
        <v>0.63630712537239598</v>
      </c>
      <c r="I567">
        <v>1.0426396787421</v>
      </c>
      <c r="J567">
        <v>40.224298601288602</v>
      </c>
      <c r="K567">
        <v>3593.42579786028</v>
      </c>
      <c r="L567">
        <v>0.53954977033937701</v>
      </c>
      <c r="M567">
        <v>25944.750832556601</v>
      </c>
      <c r="N567">
        <v>0.72917892515883298</v>
      </c>
      <c r="O567">
        <v>57433.213023812299</v>
      </c>
      <c r="P567">
        <v>0.70049137564277397</v>
      </c>
      <c r="Q567">
        <v>179534.08155592799</v>
      </c>
      <c r="R567">
        <v>0.39862050258955001</v>
      </c>
      <c r="S567">
        <v>77195.399378992995</v>
      </c>
      <c r="T567">
        <v>0.50172502360961002</v>
      </c>
      <c r="U567">
        <v>554.20096435695405</v>
      </c>
      <c r="V567">
        <v>18.206028633411599</v>
      </c>
      <c r="W567">
        <v>17371.319200122201</v>
      </c>
      <c r="X567">
        <v>1.7943149598054899</v>
      </c>
      <c r="Y567">
        <v>11600.0182554356</v>
      </c>
      <c r="Z567">
        <v>0.68683062093983804</v>
      </c>
      <c r="AA567">
        <v>204626.27418981501</v>
      </c>
      <c r="AB567">
        <v>0.99043871399088002</v>
      </c>
      <c r="AC567">
        <v>3716.3470317584502</v>
      </c>
      <c r="AD567">
        <v>0.39906673652718999</v>
      </c>
      <c r="AE567">
        <v>4.7853733384839295E-2</v>
      </c>
      <c r="AF567">
        <v>3.97744916208873</v>
      </c>
      <c r="AG567">
        <v>3.9806990256431218</v>
      </c>
      <c r="AH567">
        <v>0.80759313189743598</v>
      </c>
      <c r="AI567">
        <v>0.38883370989053045</v>
      </c>
      <c r="AJ567">
        <v>1.4823885447456699</v>
      </c>
      <c r="AK567">
        <v>160.502202161871</v>
      </c>
      <c r="AL567">
        <v>0.50461515365960696</v>
      </c>
      <c r="AM567">
        <v>28.064161585593801</v>
      </c>
      <c r="AN567">
        <v>28.699082356094902</v>
      </c>
      <c r="AO567">
        <v>0.64716148694585496</v>
      </c>
      <c r="AP567">
        <v>7.55933739406073</v>
      </c>
      <c r="AR567">
        <v>259.88114731831001</v>
      </c>
      <c r="AS567">
        <v>0.503494559238852</v>
      </c>
      <c r="AT567">
        <f t="shared" si="21"/>
        <v>234.43932347630107</v>
      </c>
      <c r="AU567">
        <v>0.503494559238852</v>
      </c>
      <c r="AV567">
        <v>1.2027743643218999E-2</v>
      </c>
      <c r="AW567">
        <v>4.0344545719526499</v>
      </c>
      <c r="AX567">
        <v>0.161283455192966</v>
      </c>
      <c r="AZ567">
        <v>409.31792292734002</v>
      </c>
      <c r="BA567">
        <v>34753.583457143497</v>
      </c>
      <c r="BB567">
        <v>3444.21419761886</v>
      </c>
      <c r="BC567" s="47">
        <v>21508144.524869502</v>
      </c>
      <c r="BD567" s="1" t="s">
        <v>1083</v>
      </c>
    </row>
    <row r="568" spans="1:56" x14ac:dyDescent="0.25">
      <c r="A568">
        <v>370</v>
      </c>
      <c r="B568" t="s">
        <v>545</v>
      </c>
      <c r="C568">
        <v>30.027999999999999</v>
      </c>
      <c r="D568">
        <v>70.028000000000006</v>
      </c>
      <c r="E568">
        <v>40</v>
      </c>
      <c r="F568">
        <v>950000</v>
      </c>
      <c r="G568">
        <v>2047.72294191933</v>
      </c>
      <c r="H568">
        <v>0.66114971700354996</v>
      </c>
      <c r="I568">
        <v>0.82136525623574297</v>
      </c>
      <c r="J568">
        <v>45.934777242154198</v>
      </c>
      <c r="K568">
        <v>3512.2987287018</v>
      </c>
      <c r="L568">
        <v>0.56889918372637804</v>
      </c>
      <c r="M568">
        <v>26106.810205592501</v>
      </c>
      <c r="N568">
        <v>0.78032980682292497</v>
      </c>
      <c r="O568">
        <v>58381.615190533797</v>
      </c>
      <c r="P568">
        <v>0.78224306496389795</v>
      </c>
      <c r="Q568">
        <v>179636.67593327799</v>
      </c>
      <c r="R568">
        <v>0.39862050258955001</v>
      </c>
      <c r="S568">
        <v>78576.390390149696</v>
      </c>
      <c r="T568">
        <v>0.61251868134110798</v>
      </c>
      <c r="U568">
        <v>290.33800082048799</v>
      </c>
      <c r="V568">
        <v>25.5396493989604</v>
      </c>
      <c r="W568">
        <v>17089.4024415032</v>
      </c>
      <c r="X568">
        <v>1.7725111583937201</v>
      </c>
      <c r="Y568">
        <v>11813.5319115656</v>
      </c>
      <c r="Z568">
        <v>0.64037749397927302</v>
      </c>
      <c r="AA568">
        <v>201959.062131001</v>
      </c>
      <c r="AB568">
        <v>1.0343887061072199</v>
      </c>
      <c r="AC568">
        <v>3736.74661363002</v>
      </c>
      <c r="AD568">
        <v>0.39906673652718999</v>
      </c>
      <c r="AE568">
        <v>4.7321606109005175E-2</v>
      </c>
      <c r="AF568">
        <v>4.0689201067927403</v>
      </c>
      <c r="AG568">
        <v>4.0236558099851507</v>
      </c>
      <c r="AH568">
        <v>0.729782793762768</v>
      </c>
      <c r="AI568">
        <v>0.39251753679481538</v>
      </c>
      <c r="AJ568">
        <v>1.4295788541174499</v>
      </c>
      <c r="AK568">
        <v>161.49692512412699</v>
      </c>
      <c r="AL568">
        <v>0.52993804607607997</v>
      </c>
      <c r="AM568">
        <v>39.061130761253501</v>
      </c>
      <c r="AN568">
        <v>24.718246388195698</v>
      </c>
      <c r="AO568">
        <v>0.86648555260603999</v>
      </c>
      <c r="AP568">
        <v>6.6369907445174396</v>
      </c>
      <c r="AR568">
        <v>259.18440517941099</v>
      </c>
      <c r="AS568">
        <v>0.50640820290273603</v>
      </c>
      <c r="AT568">
        <f t="shared" si="21"/>
        <v>233.81079094377054</v>
      </c>
      <c r="AU568">
        <v>0.50640820290273603</v>
      </c>
      <c r="AV568">
        <v>1.1758571177584999E-2</v>
      </c>
      <c r="AW568">
        <v>4.0351748365787596</v>
      </c>
      <c r="AX568">
        <v>2.0735736108375001E-2</v>
      </c>
      <c r="AZ568">
        <v>392.25488157650602</v>
      </c>
      <c r="BA568">
        <v>34037.550497655597</v>
      </c>
      <c r="BB568">
        <v>3368.15599726147</v>
      </c>
      <c r="BC568" s="47">
        <v>20938296.053385202</v>
      </c>
      <c r="BD568" s="1" t="s">
        <v>1083</v>
      </c>
    </row>
    <row r="569" spans="1:56" x14ac:dyDescent="0.25">
      <c r="A569">
        <v>371</v>
      </c>
      <c r="B569" t="s">
        <v>546</v>
      </c>
      <c r="C569">
        <v>30.027000000000001</v>
      </c>
      <c r="D569">
        <v>70.027000000000001</v>
      </c>
      <c r="E569">
        <v>40</v>
      </c>
      <c r="F569">
        <v>950000</v>
      </c>
      <c r="G569">
        <v>2087.5029241924299</v>
      </c>
      <c r="H569">
        <v>0.80333566654043598</v>
      </c>
      <c r="I569">
        <v>1.6278709639448301</v>
      </c>
      <c r="J569">
        <v>32.464488829043802</v>
      </c>
      <c r="K569">
        <v>3573.6261059633298</v>
      </c>
      <c r="L569">
        <v>0.73398283708254797</v>
      </c>
      <c r="M569">
        <v>26272.637021936898</v>
      </c>
      <c r="N569">
        <v>0.96148087726077103</v>
      </c>
      <c r="O569">
        <v>58099.422182096299</v>
      </c>
      <c r="P569">
        <v>0.78330460783985201</v>
      </c>
      <c r="Q569">
        <v>180200.67163331201</v>
      </c>
      <c r="R569">
        <v>0.39862050258955001</v>
      </c>
      <c r="S569">
        <v>78317.309152135596</v>
      </c>
      <c r="T569">
        <v>0.81800477681629402</v>
      </c>
      <c r="U569">
        <v>433.159522446724</v>
      </c>
      <c r="V569">
        <v>20.8079163063795</v>
      </c>
      <c r="W569">
        <v>16774.128162012399</v>
      </c>
      <c r="X569">
        <v>1.6540755377934999</v>
      </c>
      <c r="Y569">
        <v>11749.001263362699</v>
      </c>
      <c r="Z569">
        <v>0.84083157587216495</v>
      </c>
      <c r="AA569">
        <v>201640.24774221599</v>
      </c>
      <c r="AB569">
        <v>1.1246223133902</v>
      </c>
      <c r="AC569">
        <v>3749.9698979399</v>
      </c>
      <c r="AD569">
        <v>0.51008289487544101</v>
      </c>
      <c r="AE569">
        <v>4.6763402598327619E-2</v>
      </c>
      <c r="AF569">
        <v>4.1004571768473497</v>
      </c>
      <c r="AG569">
        <v>3.9912353152255662</v>
      </c>
      <c r="AH569">
        <v>0.85152565569193805</v>
      </c>
      <c r="AI569">
        <v>0.39686773067226216</v>
      </c>
      <c r="AJ569">
        <v>1.41819976540193</v>
      </c>
      <c r="AK569">
        <v>162.352739451692</v>
      </c>
      <c r="AL569">
        <v>0.645455614161769</v>
      </c>
      <c r="AM569">
        <v>36.311926380240401</v>
      </c>
      <c r="AN569">
        <v>25.504618233942502</v>
      </c>
      <c r="AO569">
        <v>1.0509404087073899</v>
      </c>
      <c r="AP569">
        <v>20.601483082647501</v>
      </c>
      <c r="AR569">
        <v>262.13754778987902</v>
      </c>
      <c r="AS569">
        <v>0.50611781611715301</v>
      </c>
      <c r="AT569">
        <f t="shared" si="21"/>
        <v>236.47482703438843</v>
      </c>
      <c r="AU569">
        <v>0.50611781611715301</v>
      </c>
      <c r="AV569">
        <v>1.171245817888E-2</v>
      </c>
      <c r="AW569">
        <v>3.9562753035793099</v>
      </c>
      <c r="AX569">
        <v>-9.7525275699552993E-2</v>
      </c>
      <c r="AZ569">
        <v>391.52767433669601</v>
      </c>
      <c r="BA569">
        <v>34106.294682548403</v>
      </c>
      <c r="BB569">
        <v>3439.9701024046099</v>
      </c>
      <c r="BC569" s="47">
        <v>21221755.728419401</v>
      </c>
      <c r="BD569" s="1" t="s">
        <v>1083</v>
      </c>
    </row>
    <row r="570" spans="1:56" x14ac:dyDescent="0.25">
      <c r="A570">
        <v>459</v>
      </c>
      <c r="B570" t="s">
        <v>547</v>
      </c>
      <c r="C570">
        <v>30.027000000000001</v>
      </c>
      <c r="D570">
        <v>70.027000000000001</v>
      </c>
      <c r="E570">
        <v>40</v>
      </c>
      <c r="F570">
        <v>950000</v>
      </c>
      <c r="G570">
        <v>2249.6590360270102</v>
      </c>
      <c r="H570">
        <v>0.65503291478727199</v>
      </c>
      <c r="I570">
        <v>6.5943169058568998</v>
      </c>
      <c r="J570">
        <v>16.493314277414999</v>
      </c>
      <c r="K570">
        <v>1611.3302807786499</v>
      </c>
      <c r="L570">
        <v>0.53687189263901802</v>
      </c>
      <c r="M570">
        <v>24789.165079460599</v>
      </c>
      <c r="N570">
        <v>0.79757667106447305</v>
      </c>
      <c r="O570">
        <v>58001.142956196003</v>
      </c>
      <c r="P570">
        <v>0.71293951342836004</v>
      </c>
      <c r="Q570">
        <v>180122.61850089199</v>
      </c>
      <c r="R570">
        <v>0.39862050258955001</v>
      </c>
      <c r="S570">
        <v>81589.858337339203</v>
      </c>
      <c r="T570">
        <v>0.47875454550167701</v>
      </c>
      <c r="U570">
        <v>486.34159661728199</v>
      </c>
      <c r="V570">
        <v>20.105007270518801</v>
      </c>
      <c r="W570">
        <v>16634.5496806923</v>
      </c>
      <c r="X570">
        <v>1.5062532240709701</v>
      </c>
      <c r="Y570">
        <v>12196.167660725599</v>
      </c>
      <c r="Z570">
        <v>0.67674320256745302</v>
      </c>
      <c r="AA570">
        <v>202201.437847972</v>
      </c>
      <c r="AB570">
        <v>0.97076887610172202</v>
      </c>
      <c r="AC570">
        <v>3758.8665954718699</v>
      </c>
      <c r="AD570">
        <v>0.39906673652718999</v>
      </c>
      <c r="AE570">
        <v>6.9799877781610731E-2</v>
      </c>
      <c r="AF570">
        <v>3.2868995408809498</v>
      </c>
      <c r="AG570">
        <v>4.0690580380849442</v>
      </c>
      <c r="AH570">
        <v>0.86354211696387495</v>
      </c>
      <c r="AI570">
        <v>0.58164449613184666</v>
      </c>
      <c r="AJ570">
        <v>1.3822156230040299</v>
      </c>
      <c r="AK570">
        <v>166.339703214727</v>
      </c>
      <c r="AL570">
        <v>0.45595201985976902</v>
      </c>
      <c r="AM570">
        <v>33.150104048835701</v>
      </c>
      <c r="AN570">
        <v>27.333873495660999</v>
      </c>
      <c r="AO570">
        <v>0.17032360648797501</v>
      </c>
      <c r="AP570">
        <v>15.237108701883001</v>
      </c>
      <c r="AR570">
        <v>256.99262979468</v>
      </c>
      <c r="AS570">
        <v>0.51020165774811799</v>
      </c>
      <c r="AT570">
        <f t="shared" si="21"/>
        <v>231.83358581092196</v>
      </c>
      <c r="AU570">
        <v>0.51020165774811799</v>
      </c>
      <c r="AV570">
        <v>1.7126241975319999E-2</v>
      </c>
      <c r="AW570">
        <v>3.2809219558212099</v>
      </c>
      <c r="AX570">
        <v>0.15778716258752401</v>
      </c>
      <c r="AZ570">
        <v>557.10905762370805</v>
      </c>
      <c r="BA570">
        <v>33139.416574734802</v>
      </c>
      <c r="BB570">
        <v>4803.39681434671</v>
      </c>
      <c r="BC570" s="47">
        <v>20261575.306623802</v>
      </c>
      <c r="BD570" s="1" t="s">
        <v>1083</v>
      </c>
    </row>
    <row r="571" spans="1:56" x14ac:dyDescent="0.25">
      <c r="A571">
        <v>460</v>
      </c>
      <c r="B571" t="s">
        <v>548</v>
      </c>
      <c r="C571">
        <v>30.027000000000001</v>
      </c>
      <c r="D571">
        <v>70.027000000000001</v>
      </c>
      <c r="E571">
        <v>40</v>
      </c>
      <c r="F571">
        <v>950000</v>
      </c>
      <c r="G571">
        <v>2198.7327453101502</v>
      </c>
      <c r="H571">
        <v>0.62453546606045096</v>
      </c>
      <c r="I571">
        <v>6.1743051435101401</v>
      </c>
      <c r="J571">
        <v>16.899451542308601</v>
      </c>
      <c r="K571">
        <v>1841.9818635919401</v>
      </c>
      <c r="L571">
        <v>0.55036264183240902</v>
      </c>
      <c r="M571">
        <v>24290.698130070999</v>
      </c>
      <c r="N571">
        <v>0.67983998740988705</v>
      </c>
      <c r="O571">
        <v>57653.416089749</v>
      </c>
      <c r="P571">
        <v>0.63238208789203598</v>
      </c>
      <c r="Q571">
        <v>179640.69648672201</v>
      </c>
      <c r="R571">
        <v>0.39862050258955001</v>
      </c>
      <c r="S571">
        <v>81038.419994376702</v>
      </c>
      <c r="T571">
        <v>0.49725080096105201</v>
      </c>
      <c r="U571">
        <v>720.03671492943101</v>
      </c>
      <c r="V571">
        <v>16.384549797213101</v>
      </c>
      <c r="W571">
        <v>16909.434844651401</v>
      </c>
      <c r="X571">
        <v>1.6238609856599999</v>
      </c>
      <c r="Y571">
        <v>12169.635131352899</v>
      </c>
      <c r="Z571">
        <v>0.59575161920095998</v>
      </c>
      <c r="AA571">
        <v>203934.91718155899</v>
      </c>
      <c r="AB571">
        <v>0.93997429085723605</v>
      </c>
      <c r="AC571">
        <v>3761.9441091242202</v>
      </c>
      <c r="AD571">
        <v>0.39906673652718999</v>
      </c>
      <c r="AE571">
        <v>5.325795914824389E-2</v>
      </c>
      <c r="AF571">
        <v>3.6920648821839199</v>
      </c>
      <c r="AG571">
        <v>4.0459145140719404</v>
      </c>
      <c r="AH571">
        <v>0.69229309520868099</v>
      </c>
      <c r="AI571">
        <v>0.43595867315834236</v>
      </c>
      <c r="AJ571">
        <v>1.2754320507097401</v>
      </c>
      <c r="AK571">
        <v>166.608391081288</v>
      </c>
      <c r="AL571">
        <v>0.42604576102402902</v>
      </c>
      <c r="AM571">
        <v>27.732570867947199</v>
      </c>
      <c r="AN571">
        <v>29.6248729059153</v>
      </c>
      <c r="AO571">
        <v>0.21892702876990999</v>
      </c>
      <c r="AP571">
        <v>13.3265643116854</v>
      </c>
      <c r="AR571">
        <v>258.64416928299198</v>
      </c>
      <c r="AS571">
        <v>0.50855652656549499</v>
      </c>
      <c r="AT571">
        <f t="shared" si="21"/>
        <v>233.32344301807066</v>
      </c>
      <c r="AU571">
        <v>0.50855652656549499</v>
      </c>
      <c r="AV571">
        <v>1.3141385402844E-2</v>
      </c>
      <c r="AW571">
        <v>3.5496610011155001</v>
      </c>
      <c r="AX571">
        <v>-7.9667870366099999E-2</v>
      </c>
      <c r="AZ571">
        <v>432.40764369029</v>
      </c>
      <c r="BA571">
        <v>33519.0163981679</v>
      </c>
      <c r="BB571">
        <v>3662.2052106433598</v>
      </c>
      <c r="BC571" s="47">
        <v>20627498.328057699</v>
      </c>
      <c r="BD571" s="1" t="s">
        <v>1083</v>
      </c>
    </row>
    <row r="572" spans="1:56" x14ac:dyDescent="0.25">
      <c r="A572">
        <v>548</v>
      </c>
      <c r="B572" t="s">
        <v>549</v>
      </c>
      <c r="C572">
        <v>30.027000000000001</v>
      </c>
      <c r="D572">
        <v>70.027000000000001</v>
      </c>
      <c r="E572">
        <v>40</v>
      </c>
      <c r="F572">
        <v>950000</v>
      </c>
      <c r="G572">
        <v>2239.2847785429699</v>
      </c>
      <c r="H572">
        <v>0.58276011201732603</v>
      </c>
      <c r="I572">
        <v>6.7199934636258396</v>
      </c>
      <c r="J572">
        <v>16.261249299009599</v>
      </c>
      <c r="K572">
        <v>1518.7496956078701</v>
      </c>
      <c r="L572">
        <v>0.59758512272199704</v>
      </c>
      <c r="M572">
        <v>24399.419535036901</v>
      </c>
      <c r="N572">
        <v>0.67619938837878202</v>
      </c>
      <c r="O572">
        <v>57764.099631644698</v>
      </c>
      <c r="P572">
        <v>0.73785296256482602</v>
      </c>
      <c r="Q572">
        <v>179540.815488363</v>
      </c>
      <c r="R572">
        <v>0.39862050258955001</v>
      </c>
      <c r="S572">
        <v>81506.169733328803</v>
      </c>
      <c r="T572">
        <v>0.52119948574935404</v>
      </c>
      <c r="U572">
        <v>371.85274219518902</v>
      </c>
      <c r="V572">
        <v>22.925228041550799</v>
      </c>
      <c r="W572">
        <v>16927.303010112901</v>
      </c>
      <c r="X572">
        <v>1.7436923333018399</v>
      </c>
      <c r="Y572">
        <v>12160.044961937099</v>
      </c>
      <c r="Z572">
        <v>0.649323129224464</v>
      </c>
      <c r="AA572">
        <v>203976.241728525</v>
      </c>
      <c r="AB572">
        <v>1.00086570649276</v>
      </c>
      <c r="AC572">
        <v>3785.81486444245</v>
      </c>
      <c r="AD572">
        <v>0.39906673652718999</v>
      </c>
      <c r="AE572">
        <v>6.1678057062348066E-2</v>
      </c>
      <c r="AF572">
        <v>3.51860094090849</v>
      </c>
      <c r="AG572">
        <v>4.0692495635632095</v>
      </c>
      <c r="AH572">
        <v>0.81579209395075603</v>
      </c>
      <c r="AI572">
        <v>0.52337552877438831</v>
      </c>
      <c r="AJ572">
        <v>2.4570404735111802</v>
      </c>
      <c r="AK572">
        <v>168.193707890783</v>
      </c>
      <c r="AL572">
        <v>0.43343012118061902</v>
      </c>
      <c r="AM572">
        <v>24.3721231350649</v>
      </c>
      <c r="AN572">
        <v>31.781384446922999</v>
      </c>
      <c r="AO572">
        <v>0.118286777952935</v>
      </c>
      <c r="AP572">
        <v>18.232129313783702</v>
      </c>
      <c r="AR572">
        <v>259.60293763975602</v>
      </c>
      <c r="AS572">
        <v>0.51162313255231395</v>
      </c>
      <c r="AT572">
        <f t="shared" si="21"/>
        <v>234.18834994667881</v>
      </c>
      <c r="AU572">
        <v>0.51162313255231395</v>
      </c>
      <c r="AV572">
        <v>1.5159849181647001E-2</v>
      </c>
      <c r="AW572">
        <v>3.2487012925627701</v>
      </c>
      <c r="AX572">
        <v>-0.23392231799296401</v>
      </c>
      <c r="AZ572">
        <v>494.77444637184402</v>
      </c>
      <c r="BA572">
        <v>33301.849672616197</v>
      </c>
      <c r="BB572">
        <v>4343.0077948554199</v>
      </c>
      <c r="BC572" s="47">
        <v>20491867.512219101</v>
      </c>
      <c r="BD572" s="1" t="s">
        <v>1083</v>
      </c>
    </row>
    <row r="573" spans="1:56" x14ac:dyDescent="0.25">
      <c r="A573">
        <v>549</v>
      </c>
      <c r="B573" t="s">
        <v>550</v>
      </c>
      <c r="C573">
        <v>30.027000000000001</v>
      </c>
      <c r="D573">
        <v>70.027000000000001</v>
      </c>
      <c r="E573">
        <v>40</v>
      </c>
      <c r="F573">
        <v>950000</v>
      </c>
      <c r="G573">
        <v>2329.2721694235202</v>
      </c>
      <c r="H573">
        <v>0.64938373511115299</v>
      </c>
      <c r="I573">
        <v>6.6945841359810601</v>
      </c>
      <c r="J573">
        <v>16.369444195880401</v>
      </c>
      <c r="K573">
        <v>1446.4501706716401</v>
      </c>
      <c r="L573">
        <v>0.50389538463778005</v>
      </c>
      <c r="M573">
        <v>24280.300084402199</v>
      </c>
      <c r="N573">
        <v>0.78804478061101102</v>
      </c>
      <c r="O573">
        <v>57706.818431605199</v>
      </c>
      <c r="P573">
        <v>0.536980682266605</v>
      </c>
      <c r="Q573">
        <v>180149.86828711399</v>
      </c>
      <c r="R573">
        <v>0.39862050258955001</v>
      </c>
      <c r="S573">
        <v>81640.935791682103</v>
      </c>
      <c r="T573">
        <v>0.51609954191655105</v>
      </c>
      <c r="U573">
        <v>499.62855902934302</v>
      </c>
      <c r="V573">
        <v>19.870285237397599</v>
      </c>
      <c r="W573">
        <v>16906.210280030999</v>
      </c>
      <c r="X573">
        <v>1.43845608213285</v>
      </c>
      <c r="Y573">
        <v>12181.905888089899</v>
      </c>
      <c r="Z573">
        <v>0.63418466182502797</v>
      </c>
      <c r="AA573">
        <v>202847.91217679801</v>
      </c>
      <c r="AB573">
        <v>0.94980332258177602</v>
      </c>
      <c r="AC573">
        <v>3797.0605984716799</v>
      </c>
      <c r="AD573">
        <v>0.39906673652718999</v>
      </c>
      <c r="AE573">
        <v>5.5183110009668634E-2</v>
      </c>
      <c r="AF573">
        <v>3.82870110322312</v>
      </c>
      <c r="AG573">
        <v>4.094149927686507</v>
      </c>
      <c r="AH573">
        <v>0.736744727106876</v>
      </c>
      <c r="AI573">
        <v>0.46803334179225964</v>
      </c>
      <c r="AJ573">
        <v>1.2098305889774601</v>
      </c>
      <c r="AK573">
        <v>170.52729022812201</v>
      </c>
      <c r="AL573">
        <v>0.47616225011417401</v>
      </c>
      <c r="AM573">
        <v>32.666883453895899</v>
      </c>
      <c r="AN573">
        <v>27.591619552924499</v>
      </c>
      <c r="AO573">
        <v>0.22359860195969999</v>
      </c>
      <c r="AP573">
        <v>13.3262189332163</v>
      </c>
      <c r="AR573">
        <v>258.84585310694899</v>
      </c>
      <c r="AS573">
        <v>0.50994195071181103</v>
      </c>
      <c r="AT573">
        <f t="shared" si="21"/>
        <v>233.5053824151085</v>
      </c>
      <c r="AU573">
        <v>0.50994195071181103</v>
      </c>
      <c r="AV573">
        <v>1.3482799745229E-2</v>
      </c>
      <c r="AW573">
        <v>3.7808946918983102</v>
      </c>
      <c r="AX573">
        <v>-5.3968399907280001E-2</v>
      </c>
      <c r="AZ573">
        <v>438.59922787108002</v>
      </c>
      <c r="BA573">
        <v>33197.026513891797</v>
      </c>
      <c r="BB573">
        <v>3846.91749990884</v>
      </c>
      <c r="BC573" s="47">
        <v>20363520.1730427</v>
      </c>
      <c r="BD573" s="1" t="s">
        <v>1083</v>
      </c>
    </row>
    <row r="574" spans="1:56" x14ac:dyDescent="0.25">
      <c r="A574">
        <v>637</v>
      </c>
      <c r="B574" t="s">
        <v>551</v>
      </c>
      <c r="C574">
        <v>30.027999999999999</v>
      </c>
      <c r="D574">
        <v>70.028000000000006</v>
      </c>
      <c r="E574">
        <v>40</v>
      </c>
      <c r="F574">
        <v>950000</v>
      </c>
      <c r="G574">
        <v>2475.32907115225</v>
      </c>
      <c r="H574">
        <v>0.76469789228835106</v>
      </c>
      <c r="I574">
        <v>7.4696286931797298</v>
      </c>
      <c r="J574">
        <v>15.9874919259292</v>
      </c>
      <c r="K574">
        <v>1274.0551046405201</v>
      </c>
      <c r="L574">
        <v>0.58236158546804595</v>
      </c>
      <c r="M574">
        <v>25435.7514805338</v>
      </c>
      <c r="N574">
        <v>0.79465137138832598</v>
      </c>
      <c r="O574">
        <v>59660.109897520299</v>
      </c>
      <c r="P574">
        <v>0.72790439466554002</v>
      </c>
      <c r="Q574">
        <v>181898.567689216</v>
      </c>
      <c r="R574">
        <v>0.39862050258955001</v>
      </c>
      <c r="S574">
        <v>84925.398674935394</v>
      </c>
      <c r="T574">
        <v>0.60920707174562105</v>
      </c>
      <c r="U574">
        <v>350.88183600510303</v>
      </c>
      <c r="V574">
        <v>24.504617891195199</v>
      </c>
      <c r="W574">
        <v>15514.361042599599</v>
      </c>
      <c r="X574">
        <v>0.88466098433259699</v>
      </c>
      <c r="Y574">
        <v>13026.013796592601</v>
      </c>
      <c r="Z574">
        <v>0.71299604123914295</v>
      </c>
      <c r="AA574">
        <v>193397.37119819</v>
      </c>
      <c r="AB574">
        <v>1.0152828079458101</v>
      </c>
      <c r="AC574">
        <v>3988.4549927058802</v>
      </c>
      <c r="AD574">
        <v>0.39906673652718999</v>
      </c>
      <c r="AE574">
        <v>3.8994342308598634E-2</v>
      </c>
      <c r="AF574">
        <v>4.5996625721035</v>
      </c>
      <c r="AG574">
        <v>4.2330812888873952</v>
      </c>
      <c r="AH574">
        <v>0.876932098869043</v>
      </c>
      <c r="AI574">
        <v>0.32663375599245537</v>
      </c>
      <c r="AJ574">
        <v>1.5056587658406</v>
      </c>
      <c r="AK574">
        <v>179.42595186238401</v>
      </c>
      <c r="AL574">
        <v>0.50482987973140003</v>
      </c>
      <c r="AM574">
        <v>24.966626675259299</v>
      </c>
      <c r="AN574">
        <v>32.612708196970097</v>
      </c>
      <c r="AO574">
        <v>9.2613865213530003E-2</v>
      </c>
      <c r="AP574">
        <v>21.398562750345299</v>
      </c>
      <c r="AR574">
        <v>261.72619637466198</v>
      </c>
      <c r="AS574">
        <v>0.51473340934762202</v>
      </c>
      <c r="AT574">
        <f t="shared" si="21"/>
        <v>236.10374606722471</v>
      </c>
      <c r="AU574">
        <v>0.51473340934762202</v>
      </c>
      <c r="AV574">
        <v>9.2093384846360007E-3</v>
      </c>
      <c r="AW574">
        <v>4.6061118561413501</v>
      </c>
      <c r="AX574">
        <v>8.9952047862136994E-2</v>
      </c>
      <c r="AZ574">
        <v>289.94841473749602</v>
      </c>
      <c r="BA574">
        <v>32106.169123270702</v>
      </c>
      <c r="BB574">
        <v>2510.8980434026998</v>
      </c>
      <c r="BC574" s="47">
        <v>19992396.1113986</v>
      </c>
      <c r="BD574" s="1" t="s">
        <v>1083</v>
      </c>
    </row>
    <row r="575" spans="1:56" x14ac:dyDescent="0.25">
      <c r="A575">
        <v>638</v>
      </c>
      <c r="B575" t="s">
        <v>552</v>
      </c>
      <c r="C575">
        <v>30.027000000000001</v>
      </c>
      <c r="D575">
        <v>70.027000000000001</v>
      </c>
      <c r="E575">
        <v>40</v>
      </c>
      <c r="F575">
        <v>950000</v>
      </c>
      <c r="G575">
        <v>2224.23032021881</v>
      </c>
      <c r="H575">
        <v>0.72505935386142095</v>
      </c>
      <c r="I575">
        <v>6.2880125427301703</v>
      </c>
      <c r="J575">
        <v>17.371811337190898</v>
      </c>
      <c r="K575">
        <v>1624.93709021021</v>
      </c>
      <c r="L575">
        <v>0.46776983406858003</v>
      </c>
      <c r="M575">
        <v>24385.4542201443</v>
      </c>
      <c r="N575">
        <v>0.79193408101072904</v>
      </c>
      <c r="O575">
        <v>59335.504693165298</v>
      </c>
      <c r="P575">
        <v>0.76038073063142697</v>
      </c>
      <c r="Q575">
        <v>180224.78329894401</v>
      </c>
      <c r="R575">
        <v>0.39862050258955001</v>
      </c>
      <c r="S575">
        <v>83862.347334915496</v>
      </c>
      <c r="T575">
        <v>0.55746350424727098</v>
      </c>
      <c r="U575">
        <v>554.24054721857703</v>
      </c>
      <c r="V575">
        <v>19.4444958445144</v>
      </c>
      <c r="W575">
        <v>15262.8194562259</v>
      </c>
      <c r="X575">
        <v>0.976151597199032</v>
      </c>
      <c r="Y575">
        <v>14149.6806577876</v>
      </c>
      <c r="Z575">
        <v>0.690419775255524</v>
      </c>
      <c r="AA575">
        <v>198049.64365609799</v>
      </c>
      <c r="AB575">
        <v>0.98773839695540799</v>
      </c>
      <c r="AC575">
        <v>3967.2533447976898</v>
      </c>
      <c r="AD575">
        <v>0.39906673652718999</v>
      </c>
      <c r="AE575">
        <v>6.9405632642750514E-2</v>
      </c>
      <c r="AF575">
        <v>3.2293349144542098</v>
      </c>
      <c r="AG575">
        <v>4.2371789456422588</v>
      </c>
      <c r="AH575">
        <v>0.83066539854883004</v>
      </c>
      <c r="AI575">
        <v>0.57882602022130103</v>
      </c>
      <c r="AJ575">
        <v>1.5637484046171899</v>
      </c>
      <c r="AK575">
        <v>179.34372279822199</v>
      </c>
      <c r="AL575">
        <v>0.54671278287938196</v>
      </c>
      <c r="AM575">
        <v>33.383436931635103</v>
      </c>
      <c r="AN575">
        <v>28.129688315469799</v>
      </c>
      <c r="AO575">
        <v>0.37869533353388801</v>
      </c>
      <c r="AP575">
        <v>10.5552900855381</v>
      </c>
      <c r="AR575">
        <v>260.11773063615499</v>
      </c>
      <c r="AS575">
        <v>0.51379437784184101</v>
      </c>
      <c r="AT575">
        <f t="shared" si="21"/>
        <v>234.65274577935648</v>
      </c>
      <c r="AU575">
        <v>0.51379437784184101</v>
      </c>
      <c r="AV575">
        <v>1.6377394467543001E-2</v>
      </c>
      <c r="AW575">
        <v>3.15997515213212</v>
      </c>
      <c r="AX575">
        <v>-3.3623244991800002E-3</v>
      </c>
      <c r="AZ575">
        <v>519.00858127179299</v>
      </c>
      <c r="BA575">
        <v>32320.956162739902</v>
      </c>
      <c r="BB575">
        <v>4475.6729181726996</v>
      </c>
      <c r="BC575" s="47">
        <v>19998297.126866199</v>
      </c>
      <c r="BD575" s="1" t="s">
        <v>1083</v>
      </c>
    </row>
    <row r="576" spans="1:56" x14ac:dyDescent="0.25">
      <c r="A576">
        <v>726</v>
      </c>
      <c r="B576" t="s">
        <v>553</v>
      </c>
      <c r="C576">
        <v>30.027000000000001</v>
      </c>
      <c r="D576">
        <v>70.027000000000001</v>
      </c>
      <c r="E576">
        <v>40</v>
      </c>
      <c r="F576">
        <v>950000</v>
      </c>
      <c r="G576">
        <v>2264.8832140234999</v>
      </c>
      <c r="H576">
        <v>0.69993129399006004</v>
      </c>
      <c r="I576">
        <v>7.4406811513215798</v>
      </c>
      <c r="J576">
        <v>15.975439128421201</v>
      </c>
      <c r="K576">
        <v>1192.1137299511799</v>
      </c>
      <c r="L576">
        <v>0.587118089556116</v>
      </c>
      <c r="M576">
        <v>23952.0405122591</v>
      </c>
      <c r="N576">
        <v>0.67982241600004401</v>
      </c>
      <c r="O576">
        <v>57641.983989273896</v>
      </c>
      <c r="P576">
        <v>0.670717290074618</v>
      </c>
      <c r="Q576">
        <v>180110.804301111</v>
      </c>
      <c r="R576">
        <v>0.39862050258955001</v>
      </c>
      <c r="S576">
        <v>82327.603107692805</v>
      </c>
      <c r="T576">
        <v>0.54646036106985096</v>
      </c>
      <c r="U576">
        <v>556.24274509282498</v>
      </c>
      <c r="V576">
        <v>19.446734587064299</v>
      </c>
      <c r="W576">
        <v>15704.011251268101</v>
      </c>
      <c r="X576">
        <v>0.97435870127438196</v>
      </c>
      <c r="Y576">
        <v>14649.119523224501</v>
      </c>
      <c r="Z576">
        <v>0.57851959278319998</v>
      </c>
      <c r="AA576">
        <v>202145.623187491</v>
      </c>
      <c r="AB576">
        <v>0.93807887186173999</v>
      </c>
      <c r="AC576">
        <v>3843.74509691405</v>
      </c>
      <c r="AD576">
        <v>0.39906673652718999</v>
      </c>
      <c r="AE576">
        <v>5.7696409783069225E-2</v>
      </c>
      <c r="AF576">
        <v>3.3701660758300598</v>
      </c>
      <c r="AG576">
        <v>4.1089741633949766</v>
      </c>
      <c r="AH576">
        <v>0.83590129949444003</v>
      </c>
      <c r="AI576">
        <v>0.4677308152849215</v>
      </c>
      <c r="AJ576">
        <v>1.67804969165041</v>
      </c>
      <c r="AK576">
        <v>172.413388777639</v>
      </c>
      <c r="AL576">
        <v>0.50461070292940602</v>
      </c>
      <c r="AM576">
        <v>26.918098104776799</v>
      </c>
      <c r="AN576">
        <v>31.3899857266724</v>
      </c>
      <c r="AO576">
        <v>0.28194707064841701</v>
      </c>
      <c r="AP576">
        <v>12.258369858239099</v>
      </c>
      <c r="AR576">
        <v>259.194798981801</v>
      </c>
      <c r="AS576">
        <v>0.51898160033030205</v>
      </c>
      <c r="AT576">
        <f t="shared" si="21"/>
        <v>233.8201672145228</v>
      </c>
      <c r="AU576">
        <v>0.51898160033030205</v>
      </c>
      <c r="AV576">
        <v>1.4051115364134E-2</v>
      </c>
      <c r="AW576">
        <v>3.3862698544599401</v>
      </c>
      <c r="AX576">
        <v>7.0485811089430001E-2</v>
      </c>
      <c r="AZ576">
        <v>429.55242403371301</v>
      </c>
      <c r="BA576">
        <v>31202.234163863901</v>
      </c>
      <c r="BB576">
        <v>3597.8444961022401</v>
      </c>
      <c r="BC576" s="47">
        <v>19272057.1221972</v>
      </c>
      <c r="BD576" s="1" t="s">
        <v>1083</v>
      </c>
    </row>
    <row r="577" spans="1:56" x14ac:dyDescent="0.25">
      <c r="A577">
        <v>727</v>
      </c>
      <c r="B577" t="s">
        <v>554</v>
      </c>
      <c r="C577">
        <v>30.027999999999999</v>
      </c>
      <c r="D577">
        <v>70.028000000000006</v>
      </c>
      <c r="E577">
        <v>40</v>
      </c>
      <c r="F577">
        <v>950000</v>
      </c>
      <c r="G577">
        <v>2188.1016993326398</v>
      </c>
      <c r="H577">
        <v>0.62874414001800905</v>
      </c>
      <c r="I577">
        <v>7.5495095484683903</v>
      </c>
      <c r="J577">
        <v>15.8745948769776</v>
      </c>
      <c r="K577">
        <v>1353.7163831840801</v>
      </c>
      <c r="L577">
        <v>0.68264067069747902</v>
      </c>
      <c r="M577">
        <v>23477.366389742801</v>
      </c>
      <c r="N577">
        <v>0.70621820626008303</v>
      </c>
      <c r="O577">
        <v>57881.8763921508</v>
      </c>
      <c r="P577">
        <v>0.688477595882244</v>
      </c>
      <c r="Q577">
        <v>179450.80850614401</v>
      </c>
      <c r="R577">
        <v>0.39862050258955001</v>
      </c>
      <c r="S577">
        <v>82123.960001999905</v>
      </c>
      <c r="T577">
        <v>0.53635121878014802</v>
      </c>
      <c r="U577">
        <v>551.89055658183997</v>
      </c>
      <c r="V577">
        <v>19.540978000117502</v>
      </c>
      <c r="W577">
        <v>15688.260644352</v>
      </c>
      <c r="X577">
        <v>1.10975912871192</v>
      </c>
      <c r="Y577">
        <v>13921.214250094201</v>
      </c>
      <c r="Z577">
        <v>0.65417473693028305</v>
      </c>
      <c r="AA577">
        <v>204407.785926613</v>
      </c>
      <c r="AB577">
        <v>1.0617142228973599</v>
      </c>
      <c r="AC577">
        <v>3840.07833074069</v>
      </c>
      <c r="AD577">
        <v>0.39906673652718999</v>
      </c>
      <c r="AE577">
        <v>5.8352600028742103E-2</v>
      </c>
      <c r="AF577">
        <v>3.7386293369574299</v>
      </c>
      <c r="AG577">
        <v>4.1192824465775129</v>
      </c>
      <c r="AH577">
        <v>0.80913037738228599</v>
      </c>
      <c r="AI577">
        <v>0.50609058466805268</v>
      </c>
      <c r="AJ577">
        <v>2.0310328497127701</v>
      </c>
      <c r="AK577">
        <v>172.95184062694</v>
      </c>
      <c r="AL577">
        <v>0.48744219747885897</v>
      </c>
      <c r="AM577">
        <v>30.284234757537099</v>
      </c>
      <c r="AN577">
        <v>29.625835119507201</v>
      </c>
      <c r="AO577">
        <v>0.137192278048481</v>
      </c>
      <c r="AP577">
        <v>17.586350075375499</v>
      </c>
      <c r="AR577">
        <v>258.30164157003998</v>
      </c>
      <c r="AS577">
        <v>0.51888101884560101</v>
      </c>
      <c r="AT577">
        <f t="shared" si="21"/>
        <v>233.01444805585436</v>
      </c>
      <c r="AU577">
        <v>0.51888101884560101</v>
      </c>
      <c r="AV577">
        <v>1.4175605989209999E-2</v>
      </c>
      <c r="AW577">
        <v>3.6733540645184402</v>
      </c>
      <c r="AX577">
        <v>-5.2704441279831003E-2</v>
      </c>
      <c r="AZ577">
        <v>433.66433457001</v>
      </c>
      <c r="BA577">
        <v>31225.734497837799</v>
      </c>
      <c r="BB577">
        <v>3885.4425347154702</v>
      </c>
      <c r="BC577" s="47">
        <v>19218692.648558099</v>
      </c>
      <c r="BD577" s="1" t="s">
        <v>1083</v>
      </c>
    </row>
    <row r="578" spans="1:56" x14ac:dyDescent="0.25">
      <c r="A578">
        <v>815</v>
      </c>
      <c r="B578" t="s">
        <v>555</v>
      </c>
      <c r="C578">
        <v>30.027000000000001</v>
      </c>
      <c r="D578">
        <v>70.027000000000001</v>
      </c>
      <c r="E578">
        <v>40</v>
      </c>
      <c r="F578">
        <v>950000</v>
      </c>
      <c r="G578">
        <v>2165.2789281117698</v>
      </c>
      <c r="H578">
        <v>0.63928280142426097</v>
      </c>
      <c r="I578">
        <v>6.2230598540662196</v>
      </c>
      <c r="J578">
        <v>17.675946495496099</v>
      </c>
      <c r="K578">
        <v>1611.65130635537</v>
      </c>
      <c r="L578">
        <v>0.54818021835734199</v>
      </c>
      <c r="M578">
        <v>23789.047085995098</v>
      </c>
      <c r="N578">
        <v>0.66795859597900997</v>
      </c>
      <c r="O578">
        <v>57697.595087392103</v>
      </c>
      <c r="P578">
        <v>0.64182038656911</v>
      </c>
      <c r="Q578">
        <v>179408.227133348</v>
      </c>
      <c r="R578">
        <v>0.39862050258955001</v>
      </c>
      <c r="S578">
        <v>81379.669303115501</v>
      </c>
      <c r="T578">
        <v>0.56241836922684796</v>
      </c>
      <c r="U578">
        <v>331.41955716466401</v>
      </c>
      <c r="V578">
        <v>25.534875881838701</v>
      </c>
      <c r="W578">
        <v>16107.124159492399</v>
      </c>
      <c r="X578">
        <v>1.0509443802715599</v>
      </c>
      <c r="Y578">
        <v>13130.536798217499</v>
      </c>
      <c r="Z578">
        <v>0.624088524692477</v>
      </c>
      <c r="AA578">
        <v>205342.34776522699</v>
      </c>
      <c r="AB578">
        <v>1.0109728682244601</v>
      </c>
      <c r="AC578">
        <v>3813.1196939084298</v>
      </c>
      <c r="AD578">
        <v>0.39906673652718999</v>
      </c>
      <c r="AE578">
        <v>5.2448774873865081E-2</v>
      </c>
      <c r="AF578">
        <v>4.0865862438949403</v>
      </c>
      <c r="AG578">
        <v>4.0729952427341933</v>
      </c>
      <c r="AH578">
        <v>0.72792959143760305</v>
      </c>
      <c r="AI578">
        <v>0.44788284020552777</v>
      </c>
      <c r="AJ578">
        <v>1.5534388348064401</v>
      </c>
      <c r="AK578">
        <v>169.894510929826</v>
      </c>
      <c r="AL578">
        <v>0.47503760381228399</v>
      </c>
      <c r="AM578">
        <v>17.470651671461599</v>
      </c>
      <c r="AN578">
        <v>39.4943147118992</v>
      </c>
      <c r="AO578">
        <v>0.212593149162631</v>
      </c>
      <c r="AP578">
        <v>14.312200032453401</v>
      </c>
      <c r="AR578">
        <v>259.38083255162002</v>
      </c>
      <c r="AS578">
        <v>0.52453403128777598</v>
      </c>
      <c r="AT578">
        <f t="shared" si="21"/>
        <v>233.98798848475457</v>
      </c>
      <c r="AU578">
        <v>0.52453403128777598</v>
      </c>
      <c r="AV578">
        <v>1.2886538287805E-2</v>
      </c>
      <c r="AW578">
        <v>3.9873889448314799</v>
      </c>
      <c r="AX578">
        <v>-9.5437883084521002E-2</v>
      </c>
      <c r="AZ578">
        <v>379.77285514240498</v>
      </c>
      <c r="BA578">
        <v>30075.032034460099</v>
      </c>
      <c r="BB578">
        <v>3348.6858643507699</v>
      </c>
      <c r="BC578" s="47">
        <v>18577551.874625701</v>
      </c>
      <c r="BD578" s="1" t="s">
        <v>1083</v>
      </c>
    </row>
    <row r="579" spans="1:56" x14ac:dyDescent="0.25">
      <c r="A579">
        <v>816</v>
      </c>
      <c r="B579" t="s">
        <v>556</v>
      </c>
      <c r="C579">
        <v>30.027999999999999</v>
      </c>
      <c r="D579">
        <v>70.028000000000006</v>
      </c>
      <c r="E579">
        <v>40</v>
      </c>
      <c r="F579">
        <v>950000</v>
      </c>
      <c r="G579">
        <v>2180.5421013233499</v>
      </c>
      <c r="H579">
        <v>0.70628337194415602</v>
      </c>
      <c r="I579">
        <v>7.4102612659322604</v>
      </c>
      <c r="J579">
        <v>16.170214781569001</v>
      </c>
      <c r="K579">
        <v>1524.9564896320501</v>
      </c>
      <c r="L579">
        <v>0.57822273113670697</v>
      </c>
      <c r="M579">
        <v>24166.994725659501</v>
      </c>
      <c r="N579">
        <v>0.74422137586128001</v>
      </c>
      <c r="O579">
        <v>57397.5380723462</v>
      </c>
      <c r="P579">
        <v>0.68071990015669803</v>
      </c>
      <c r="Q579">
        <v>179641.72666567401</v>
      </c>
      <c r="R579">
        <v>0.39862050258955001</v>
      </c>
      <c r="S579">
        <v>81347.791988343306</v>
      </c>
      <c r="T579">
        <v>0.51233270440173295</v>
      </c>
      <c r="U579">
        <v>431.855750929576</v>
      </c>
      <c r="V579">
        <v>22.333639600789901</v>
      </c>
      <c r="W579">
        <v>16140.156607809</v>
      </c>
      <c r="X579">
        <v>0.99421298858429397</v>
      </c>
      <c r="Y579">
        <v>12554.782631719199</v>
      </c>
      <c r="Z579">
        <v>0.62730773476572699</v>
      </c>
      <c r="AA579">
        <v>205425.59428529601</v>
      </c>
      <c r="AB579">
        <v>1.00037509356803</v>
      </c>
      <c r="AC579">
        <v>3801.5319402984201</v>
      </c>
      <c r="AD579">
        <v>0.39906673652718999</v>
      </c>
      <c r="AE579">
        <v>6.5084750212655307E-2</v>
      </c>
      <c r="AF579">
        <v>3.4796552507163101</v>
      </c>
      <c r="AG579">
        <v>4.1040954957774884</v>
      </c>
      <c r="AH579">
        <v>0.76008776367922404</v>
      </c>
      <c r="AI579">
        <v>0.56621540705443418</v>
      </c>
      <c r="AJ579">
        <v>3.6086826062064201</v>
      </c>
      <c r="AK579">
        <v>169.865387627318</v>
      </c>
      <c r="AL579">
        <v>0.50499100296536303</v>
      </c>
      <c r="AM579">
        <v>28.254349854106302</v>
      </c>
      <c r="AN579">
        <v>31.012249539183699</v>
      </c>
      <c r="AO579">
        <v>0.61854988716086401</v>
      </c>
      <c r="AP579">
        <v>8.3800021791482209</v>
      </c>
      <c r="AR579">
        <v>256.76282017987199</v>
      </c>
      <c r="AS579">
        <v>0.522946764701124</v>
      </c>
      <c r="AT579">
        <f t="shared" si="21"/>
        <v>231.62627407946363</v>
      </c>
      <c r="AU579">
        <v>0.522946764701124</v>
      </c>
      <c r="AV579">
        <v>1.5873213663171001E-2</v>
      </c>
      <c r="AW579">
        <v>3.5893304746308798</v>
      </c>
      <c r="AX579">
        <v>0.18130439033534301</v>
      </c>
      <c r="AZ579">
        <v>472.75535338819498</v>
      </c>
      <c r="BA579">
        <v>30397.651715407501</v>
      </c>
      <c r="BB579">
        <v>4249.0046624932002</v>
      </c>
      <c r="BC579" s="47">
        <v>18580742.6709655</v>
      </c>
      <c r="BD579" s="1" t="s">
        <v>1083</v>
      </c>
    </row>
    <row r="580" spans="1:56" x14ac:dyDescent="0.25">
      <c r="A580">
        <v>904</v>
      </c>
      <c r="B580" t="s">
        <v>557</v>
      </c>
      <c r="C580">
        <v>30.027000000000001</v>
      </c>
      <c r="D580">
        <v>70.027000000000001</v>
      </c>
      <c r="E580">
        <v>40</v>
      </c>
      <c r="F580">
        <v>950000</v>
      </c>
      <c r="G580">
        <v>2205.4774210240198</v>
      </c>
      <c r="H580">
        <v>0.608183839113278</v>
      </c>
      <c r="I580">
        <v>7.3396737207312004</v>
      </c>
      <c r="J580">
        <v>16.596085039091399</v>
      </c>
      <c r="K580">
        <v>1629.9181959930299</v>
      </c>
      <c r="L580">
        <v>0.60183612128906505</v>
      </c>
      <c r="M580">
        <v>24701.010177563399</v>
      </c>
      <c r="N580">
        <v>0.73042809989021296</v>
      </c>
      <c r="O580">
        <v>58582.939081733901</v>
      </c>
      <c r="P580">
        <v>0.68692797601299205</v>
      </c>
      <c r="Q580">
        <v>180220.94558072399</v>
      </c>
      <c r="R580">
        <v>0.39862050258955001</v>
      </c>
      <c r="S580">
        <v>82381.185644229496</v>
      </c>
      <c r="T580">
        <v>0.55956142277362098</v>
      </c>
      <c r="U580" t="s">
        <v>664</v>
      </c>
      <c r="V580">
        <v>40.241071333247298</v>
      </c>
      <c r="W580">
        <v>16088.9949898144</v>
      </c>
      <c r="X580">
        <v>0.90741115326112098</v>
      </c>
      <c r="Y580">
        <v>12407.7768215786</v>
      </c>
      <c r="Z580">
        <v>0.67100919974816098</v>
      </c>
      <c r="AA580">
        <v>201556.71184735</v>
      </c>
      <c r="AB580">
        <v>0.99808775162957697</v>
      </c>
      <c r="AC580">
        <v>3848.6265836738098</v>
      </c>
      <c r="AD580">
        <v>0.39906673652718999</v>
      </c>
      <c r="AE580">
        <v>7.1075681314507283E-2</v>
      </c>
      <c r="AF580">
        <v>3.44830551850194</v>
      </c>
      <c r="AG580">
        <v>4.1492507936437466</v>
      </c>
      <c r="AH580">
        <v>0.81503876278664</v>
      </c>
      <c r="AI580">
        <v>0.58966740919815963</v>
      </c>
      <c r="AJ580">
        <v>2.0075094626326999</v>
      </c>
      <c r="AK580">
        <v>170.59212168549399</v>
      </c>
      <c r="AL580">
        <v>0.46153216894503002</v>
      </c>
      <c r="AM580">
        <v>28.8860521587081</v>
      </c>
      <c r="AN580">
        <v>31.390697817520302</v>
      </c>
      <c r="AO580">
        <v>0.157137196497243</v>
      </c>
      <c r="AP580">
        <v>17.004705375422301</v>
      </c>
      <c r="AR580">
        <v>258.44315520761302</v>
      </c>
      <c r="AS580">
        <v>0.52837890186598602</v>
      </c>
      <c r="AT580">
        <f t="shared" si="21"/>
        <v>233.14210780261797</v>
      </c>
      <c r="AU580">
        <v>0.52837890186598602</v>
      </c>
      <c r="AV580">
        <v>1.7108200420352E-2</v>
      </c>
      <c r="AW580">
        <v>3.36462980923669</v>
      </c>
      <c r="AX580">
        <v>1.3545190200689E-2</v>
      </c>
      <c r="AZ580">
        <v>492.860098983618</v>
      </c>
      <c r="BA580">
        <v>29334.755277481101</v>
      </c>
      <c r="BB580">
        <v>4221.6469686381997</v>
      </c>
      <c r="BC580" s="47">
        <v>17941218.786726799</v>
      </c>
      <c r="BD580" s="1" t="s">
        <v>1083</v>
      </c>
    </row>
    <row r="581" spans="1:56" x14ac:dyDescent="0.25">
      <c r="A581">
        <v>905</v>
      </c>
      <c r="B581" t="s">
        <v>558</v>
      </c>
      <c r="C581">
        <v>30.027000000000001</v>
      </c>
      <c r="D581">
        <v>70.027000000000001</v>
      </c>
      <c r="E581">
        <v>40</v>
      </c>
      <c r="F581">
        <v>950000</v>
      </c>
      <c r="G581">
        <v>2243.7662374954598</v>
      </c>
      <c r="H581">
        <v>0.76957116266227499</v>
      </c>
      <c r="I581">
        <v>6.2174375972351603</v>
      </c>
      <c r="J581">
        <v>17.5911972824244</v>
      </c>
      <c r="K581">
        <v>1594.4789807833699</v>
      </c>
      <c r="L581">
        <v>0.70601201674984304</v>
      </c>
      <c r="M581">
        <v>25017.1803525695</v>
      </c>
      <c r="N581">
        <v>0.85953493334477005</v>
      </c>
      <c r="O581">
        <v>58631.5460788251</v>
      </c>
      <c r="P581">
        <v>0.78520284529893403</v>
      </c>
      <c r="Q581">
        <v>179742.01072776801</v>
      </c>
      <c r="R581">
        <v>0.39862050258955001</v>
      </c>
      <c r="S581">
        <v>82424.945220713402</v>
      </c>
      <c r="T581">
        <v>0.70039771616991797</v>
      </c>
      <c r="U581">
        <v>433.325208561235</v>
      </c>
      <c r="V581">
        <v>22.258721706633001</v>
      </c>
      <c r="W581">
        <v>16295.634958893401</v>
      </c>
      <c r="X581">
        <v>1.3063298073154801</v>
      </c>
      <c r="Y581">
        <v>12403.9936510894</v>
      </c>
      <c r="Z581">
        <v>0.80200553715087797</v>
      </c>
      <c r="AA581">
        <v>201080.400669492</v>
      </c>
      <c r="AB581">
        <v>1.0730474510219601</v>
      </c>
      <c r="AC581">
        <v>3832.6681972124502</v>
      </c>
      <c r="AD581">
        <v>0.39906673652718999</v>
      </c>
      <c r="AE581">
        <v>6.7750485925614723E-2</v>
      </c>
      <c r="AF581">
        <v>3.2406270428773398</v>
      </c>
      <c r="AG581">
        <v>4.1210772324418636</v>
      </c>
      <c r="AH581">
        <v>0.76192580450743197</v>
      </c>
      <c r="AI581">
        <v>0.56681076700482225</v>
      </c>
      <c r="AJ581">
        <v>1.20186534908639</v>
      </c>
      <c r="AK581">
        <v>169.668602934728</v>
      </c>
      <c r="AL581">
        <v>0.59995086264179698</v>
      </c>
      <c r="AM581">
        <v>37.636138939769502</v>
      </c>
      <c r="AN581">
        <v>26.841055100706999</v>
      </c>
      <c r="AO581">
        <v>0.13876841872805901</v>
      </c>
      <c r="AP581">
        <v>17.654276631414699</v>
      </c>
      <c r="AR581">
        <v>259.11648454073702</v>
      </c>
      <c r="AS581">
        <v>0.52186792137604099</v>
      </c>
      <c r="AT581">
        <f t="shared" si="21"/>
        <v>233.74951959436675</v>
      </c>
      <c r="AU581">
        <v>0.52186792137604099</v>
      </c>
      <c r="AV581">
        <v>1.6418986188356001E-2</v>
      </c>
      <c r="AW581">
        <v>3.3557927702801398</v>
      </c>
      <c r="AX581">
        <v>0.24077912803186899</v>
      </c>
      <c r="AZ581">
        <v>493.47856656375097</v>
      </c>
      <c r="BA581">
        <v>30604.832838928502</v>
      </c>
      <c r="BB581">
        <v>4262.9774413740697</v>
      </c>
      <c r="BC581" s="47">
        <v>18766543.083909001</v>
      </c>
      <c r="BD581" s="1" t="s">
        <v>1083</v>
      </c>
    </row>
    <row r="582" spans="1:56" x14ac:dyDescent="0.25">
      <c r="A582">
        <v>981</v>
      </c>
      <c r="B582" t="s">
        <v>559</v>
      </c>
      <c r="C582">
        <v>30.027000000000001</v>
      </c>
      <c r="D582">
        <v>70.027000000000001</v>
      </c>
      <c r="E582">
        <v>40</v>
      </c>
      <c r="F582">
        <v>950000</v>
      </c>
      <c r="G582">
        <v>2236.6089959197802</v>
      </c>
      <c r="H582">
        <v>0.62495398336623098</v>
      </c>
      <c r="I582">
        <v>8.4633477899976501</v>
      </c>
      <c r="J582">
        <v>15.2334641321037</v>
      </c>
      <c r="K582">
        <v>1229.52167918189</v>
      </c>
      <c r="L582">
        <v>0.56367919400445099</v>
      </c>
      <c r="M582">
        <v>24795.907433782399</v>
      </c>
      <c r="N582">
        <v>0.74265704198952898</v>
      </c>
      <c r="O582">
        <v>57367.2559473273</v>
      </c>
      <c r="P582">
        <v>0.76101537952781095</v>
      </c>
      <c r="Q582">
        <v>180250.79996809599</v>
      </c>
      <c r="R582">
        <v>0.39862050258955001</v>
      </c>
      <c r="S582">
        <v>82365.473021137994</v>
      </c>
      <c r="T582">
        <v>0.62110489182803597</v>
      </c>
      <c r="U582">
        <v>388.53697705763199</v>
      </c>
      <c r="V582">
        <v>23.7817444597815</v>
      </c>
      <c r="W582">
        <v>16331.591770995799</v>
      </c>
      <c r="X582">
        <v>1.0134530560222601</v>
      </c>
      <c r="Y582">
        <v>12440.9121740378</v>
      </c>
      <c r="Z582">
        <v>0.63822211838654697</v>
      </c>
      <c r="AA582">
        <v>202814.678758603</v>
      </c>
      <c r="AB582">
        <v>1.0657731866343001</v>
      </c>
      <c r="AC582">
        <v>3809.7835359629098</v>
      </c>
      <c r="AD582">
        <v>0.40507633103123197</v>
      </c>
      <c r="AE582">
        <v>6.1571445888193251E-2</v>
      </c>
      <c r="AF582">
        <v>3.3383865082034498</v>
      </c>
      <c r="AG582">
        <v>4.0949600283874998</v>
      </c>
      <c r="AH582">
        <v>0.89787923112961299</v>
      </c>
      <c r="AI582">
        <v>0.51684011872786517</v>
      </c>
      <c r="AJ582">
        <v>1.7701700387827599</v>
      </c>
      <c r="AK582">
        <v>166.934935221058</v>
      </c>
      <c r="AL582">
        <v>0.52532347118816802</v>
      </c>
      <c r="AM582">
        <v>29.536982086400499</v>
      </c>
      <c r="AN582">
        <v>30.648139380754898</v>
      </c>
      <c r="AO582">
        <v>0.101127267080708</v>
      </c>
      <c r="AP582">
        <v>20.9238117927746</v>
      </c>
      <c r="AR582">
        <v>259.36551196363098</v>
      </c>
      <c r="AS582">
        <v>0.54670814716440996</v>
      </c>
      <c r="AT582">
        <f t="shared" si="21"/>
        <v>233.9741677504671</v>
      </c>
      <c r="AU582">
        <v>0.54670814716440996</v>
      </c>
      <c r="AV582">
        <v>1.5034592727426001E-2</v>
      </c>
      <c r="AW582">
        <v>3.3558272624801599</v>
      </c>
      <c r="AX582">
        <v>7.7430087919574994E-2</v>
      </c>
      <c r="AZ582">
        <v>437.831959396282</v>
      </c>
      <c r="BA582">
        <v>29682.425706824601</v>
      </c>
      <c r="BB582">
        <v>3794.71949048942</v>
      </c>
      <c r="BC582" s="47">
        <v>18199291.245489899</v>
      </c>
      <c r="BD582" s="1" t="s">
        <v>1083</v>
      </c>
    </row>
    <row r="583" spans="1:56" x14ac:dyDescent="0.25">
      <c r="A583">
        <v>982</v>
      </c>
      <c r="B583" t="s">
        <v>560</v>
      </c>
      <c r="C583">
        <v>30.027000000000001</v>
      </c>
      <c r="D583">
        <v>70.027000000000001</v>
      </c>
      <c r="E583">
        <v>40</v>
      </c>
      <c r="F583">
        <v>950000</v>
      </c>
      <c r="G583">
        <v>2145.2638120295701</v>
      </c>
      <c r="H583">
        <v>0.63496203676978402</v>
      </c>
      <c r="I583">
        <v>7.8280622685585302</v>
      </c>
      <c r="J583">
        <v>15.941018507862999</v>
      </c>
      <c r="K583">
        <v>1485.8642851129</v>
      </c>
      <c r="L583">
        <v>0.57115813015869099</v>
      </c>
      <c r="M583">
        <v>24654.256963165099</v>
      </c>
      <c r="N583">
        <v>0.68799081753672298</v>
      </c>
      <c r="O583">
        <v>57674.694018063499</v>
      </c>
      <c r="P583">
        <v>0.68056832798344002</v>
      </c>
      <c r="Q583">
        <v>179989.685614046</v>
      </c>
      <c r="R583">
        <v>0.39862050258955001</v>
      </c>
      <c r="S583">
        <v>81850.220254358195</v>
      </c>
      <c r="T583">
        <v>0.52791138210145006</v>
      </c>
      <c r="U583">
        <v>423.45096481928999</v>
      </c>
      <c r="V583">
        <v>22.9255480267989</v>
      </c>
      <c r="W583">
        <v>16473.411690725399</v>
      </c>
      <c r="X583">
        <v>1.0582575754424199</v>
      </c>
      <c r="Y583">
        <v>12190.4558007332</v>
      </c>
      <c r="Z583">
        <v>0.62629538010294905</v>
      </c>
      <c r="AA583">
        <v>203418.74332621499</v>
      </c>
      <c r="AB583">
        <v>0.96465676178409399</v>
      </c>
      <c r="AC583">
        <v>3764.4444242713498</v>
      </c>
      <c r="AD583">
        <v>0.39906673652718999</v>
      </c>
      <c r="AE583">
        <v>7.05532747653006E-2</v>
      </c>
      <c r="AF583">
        <v>3.7175650605121802</v>
      </c>
      <c r="AG583">
        <v>4.0697156163497805</v>
      </c>
      <c r="AH583">
        <v>0.75315160466217002</v>
      </c>
      <c r="AI583">
        <v>0.58892500928774583</v>
      </c>
      <c r="AJ583">
        <v>1.5632183370972601</v>
      </c>
      <c r="AK583">
        <v>161.879333012855</v>
      </c>
      <c r="AL583">
        <v>0.47720423890005098</v>
      </c>
      <c r="AM583">
        <v>31.324628388077102</v>
      </c>
      <c r="AN583">
        <v>29.955776094465602</v>
      </c>
      <c r="AO583">
        <v>0.14840630228027199</v>
      </c>
      <c r="AP583">
        <v>17.3854583286695</v>
      </c>
      <c r="AR583">
        <v>257.75820578453897</v>
      </c>
      <c r="AS583">
        <v>0.52943438694911804</v>
      </c>
      <c r="AT583">
        <f t="shared" si="21"/>
        <v>232.52421350355871</v>
      </c>
      <c r="AU583">
        <v>0.52943438694911804</v>
      </c>
      <c r="AV583">
        <v>1.7330860007306E-2</v>
      </c>
      <c r="AW583">
        <v>3.5595261964106499</v>
      </c>
      <c r="AX583">
        <v>-0.15353431436023701</v>
      </c>
      <c r="AZ583">
        <v>495.44898904299998</v>
      </c>
      <c r="BA583">
        <v>29135.058924621499</v>
      </c>
      <c r="BB583">
        <v>4267.9572535099196</v>
      </c>
      <c r="BC583" s="47">
        <v>17756695.825784098</v>
      </c>
      <c r="BD583" s="1" t="s">
        <v>1083</v>
      </c>
    </row>
    <row r="584" spans="1:56" x14ac:dyDescent="0.25">
      <c r="BD584" s="1"/>
    </row>
    <row r="585" spans="1:56" x14ac:dyDescent="0.25">
      <c r="A585">
        <v>19</v>
      </c>
      <c r="B585" t="s">
        <v>561</v>
      </c>
      <c r="C585">
        <v>30.039000000000001</v>
      </c>
      <c r="D585">
        <v>70.039000000000001</v>
      </c>
      <c r="E585">
        <v>40</v>
      </c>
      <c r="F585">
        <v>950000</v>
      </c>
      <c r="G585">
        <v>11.7327101198333</v>
      </c>
      <c r="H585">
        <v>4.3765391778910399</v>
      </c>
      <c r="I585">
        <v>25.449003891618698</v>
      </c>
      <c r="J585">
        <v>8.99585629421893</v>
      </c>
      <c r="K585">
        <v>23023.7964409257</v>
      </c>
      <c r="L585">
        <v>6.4641323107299096</v>
      </c>
      <c r="M585">
        <v>9.9388873445484496</v>
      </c>
      <c r="N585">
        <v>2.6985413567717398</v>
      </c>
      <c r="O585">
        <v>89955.266645978001</v>
      </c>
      <c r="P585">
        <v>1.86442275834275</v>
      </c>
      <c r="Q585">
        <v>293160.81547055399</v>
      </c>
      <c r="R585">
        <v>0.39862050258955001</v>
      </c>
      <c r="S585">
        <v>93863.6239410485</v>
      </c>
      <c r="T585">
        <v>3.2766274208702502</v>
      </c>
      <c r="U585">
        <v>3056.1827239110598</v>
      </c>
      <c r="V585">
        <v>8.5128371264973399</v>
      </c>
      <c r="W585">
        <v>133.328513476148</v>
      </c>
      <c r="X585">
        <v>4.4528522023323402</v>
      </c>
      <c r="Y585">
        <v>139.07291257305599</v>
      </c>
      <c r="Z585">
        <v>0.55783467894151295</v>
      </c>
      <c r="AA585">
        <v>2237.7706957308901</v>
      </c>
      <c r="AB585">
        <v>14.0613979607694</v>
      </c>
      <c r="AC585">
        <v>787.80934502959406</v>
      </c>
      <c r="AD585">
        <v>3.5490961196719</v>
      </c>
      <c r="AE585">
        <v>2.9342939215941972</v>
      </c>
      <c r="AF585">
        <v>1.93227324880448</v>
      </c>
      <c r="AG585">
        <v>2.8915918599618369</v>
      </c>
      <c r="AH585">
        <v>2.08328961624456</v>
      </c>
      <c r="AI585">
        <v>24.486625384514561</v>
      </c>
      <c r="AJ585">
        <v>1.9056181496856299</v>
      </c>
      <c r="AK585">
        <v>7.5732593484319501</v>
      </c>
      <c r="AL585">
        <v>10.8707468778292</v>
      </c>
      <c r="AM585">
        <v>155.64484803499201</v>
      </c>
      <c r="AN585">
        <v>13.4175046163422</v>
      </c>
      <c r="AO585">
        <v>0.21113495693331699</v>
      </c>
      <c r="AP585">
        <v>14.4997918414645</v>
      </c>
      <c r="AR585">
        <v>75.743808182935993</v>
      </c>
      <c r="AS585">
        <v>1.9528493676569101</v>
      </c>
      <c r="AT585">
        <f t="shared" si="21"/>
        <v>68.328646887865787</v>
      </c>
      <c r="AU585">
        <v>1.9528493676569101</v>
      </c>
      <c r="AV585">
        <v>1.01530730336056</v>
      </c>
      <c r="AW585">
        <v>1.0466050620312499</v>
      </c>
      <c r="AX585">
        <v>-0.56573891624047801</v>
      </c>
      <c r="AZ585">
        <v>20912.643015339199</v>
      </c>
      <c r="BA585">
        <v>21054.116504859601</v>
      </c>
      <c r="BB585">
        <v>180783.88746824299</v>
      </c>
      <c r="BC585" s="47">
        <v>3808052.1871024501</v>
      </c>
      <c r="BD585" s="1" t="s">
        <v>1083</v>
      </c>
    </row>
    <row r="586" spans="1:56" x14ac:dyDescent="0.25">
      <c r="A586">
        <v>20</v>
      </c>
      <c r="B586" t="s">
        <v>562</v>
      </c>
      <c r="C586">
        <v>30.027000000000001</v>
      </c>
      <c r="D586">
        <v>70.027000000000001</v>
      </c>
      <c r="E586">
        <v>40</v>
      </c>
      <c r="F586">
        <v>950000</v>
      </c>
      <c r="G586" t="s">
        <v>624</v>
      </c>
      <c r="H586">
        <v>145.577194873401</v>
      </c>
      <c r="I586">
        <v>50.813325158585599</v>
      </c>
      <c r="J586">
        <v>9.4469862316084292</v>
      </c>
      <c r="K586">
        <v>76736.270623793505</v>
      </c>
      <c r="L586">
        <v>1.02718287706913</v>
      </c>
      <c r="M586">
        <v>6.3980586878722301</v>
      </c>
      <c r="N586">
        <v>3.4932631750653198</v>
      </c>
      <c r="O586">
        <v>95225.321094486702</v>
      </c>
      <c r="P586">
        <v>1.2600891315620999</v>
      </c>
      <c r="Q586">
        <v>304963.57059415302</v>
      </c>
      <c r="R586">
        <v>0.39862050258955001</v>
      </c>
      <c r="S586">
        <v>6369.6959840168602</v>
      </c>
      <c r="T586">
        <v>9.1703842898337502</v>
      </c>
      <c r="U586">
        <v>2995.9300702445898</v>
      </c>
      <c r="V586">
        <v>8.9547183764621394</v>
      </c>
      <c r="W586">
        <v>9.5181767797046692</v>
      </c>
      <c r="X586">
        <v>17.2434805183441</v>
      </c>
      <c r="Y586">
        <v>5.6748950884621001</v>
      </c>
      <c r="Z586">
        <v>12.565620077919499</v>
      </c>
      <c r="AA586">
        <v>1591.7903019758401</v>
      </c>
      <c r="AB586">
        <v>2.6268506173586301</v>
      </c>
      <c r="AC586">
        <v>50.910690056071097</v>
      </c>
      <c r="AD586">
        <v>9.4195001815355095</v>
      </c>
      <c r="AE586">
        <v>3.1824914740629469</v>
      </c>
      <c r="AF586">
        <v>2.3347363310286702</v>
      </c>
      <c r="AG586">
        <v>2.2946364844617637</v>
      </c>
      <c r="AH586">
        <v>2.2047400491199798</v>
      </c>
      <c r="AI586">
        <v>26.586252600698778</v>
      </c>
      <c r="AJ586">
        <v>2.2960202150970099</v>
      </c>
      <c r="AK586">
        <v>0.33988595557190299</v>
      </c>
      <c r="AL586">
        <v>5.9694799740714597</v>
      </c>
      <c r="AM586">
        <v>11.786740193541799</v>
      </c>
      <c r="AN586">
        <v>50.517265932765604</v>
      </c>
      <c r="AO586">
        <v>0.22902697347033399</v>
      </c>
      <c r="AP586">
        <v>14.4997868384492</v>
      </c>
      <c r="AR586">
        <v>6.1750807460222603</v>
      </c>
      <c r="AS586">
        <v>10.5855256907164</v>
      </c>
      <c r="AT586">
        <f t="shared" si="21"/>
        <v>5.5705531834359201</v>
      </c>
      <c r="AU586">
        <v>10.5855256907164</v>
      </c>
      <c r="AV586">
        <v>1.3895469814116199</v>
      </c>
      <c r="AW586">
        <v>0.74363125400821795</v>
      </c>
      <c r="AX586">
        <v>-0.365922242714671</v>
      </c>
      <c r="AZ586">
        <v>20902.740886030999</v>
      </c>
      <c r="BA586">
        <v>15395.924297923</v>
      </c>
      <c r="BB586">
        <v>180961.39422739201</v>
      </c>
      <c r="BC586" s="47">
        <v>226803.70045251201</v>
      </c>
      <c r="BD586" s="1" t="s">
        <v>1082</v>
      </c>
    </row>
    <row r="587" spans="1:56" x14ac:dyDescent="0.25">
      <c r="A587">
        <v>108</v>
      </c>
      <c r="B587" t="s">
        <v>563</v>
      </c>
      <c r="C587">
        <v>57.558</v>
      </c>
      <c r="D587">
        <v>70.027000000000001</v>
      </c>
      <c r="E587">
        <v>12.47</v>
      </c>
      <c r="F587">
        <v>950000</v>
      </c>
      <c r="G587" t="s">
        <v>625</v>
      </c>
      <c r="H587">
        <v>177.38991738815301</v>
      </c>
      <c r="I587">
        <v>32.201970461260998</v>
      </c>
      <c r="J587">
        <v>16.350818924850401</v>
      </c>
      <c r="K587">
        <v>53578.097968237496</v>
      </c>
      <c r="L587">
        <v>3.0860938070713102</v>
      </c>
      <c r="M587">
        <v>108.72455516716001</v>
      </c>
      <c r="N587">
        <v>14.950956234887499</v>
      </c>
      <c r="O587">
        <v>92769.459822013494</v>
      </c>
      <c r="P587">
        <v>2.7003779731370501</v>
      </c>
      <c r="Q587">
        <v>300806.16394679499</v>
      </c>
      <c r="R587">
        <v>0.71158691120859596</v>
      </c>
      <c r="S587">
        <v>43583.363327491803</v>
      </c>
      <c r="T587">
        <v>3.19199127804387</v>
      </c>
      <c r="U587">
        <v>2191.7687177829998</v>
      </c>
      <c r="V587">
        <v>19.846931033950199</v>
      </c>
      <c r="W587">
        <v>3.1952564940825399</v>
      </c>
      <c r="X587">
        <v>56.417548027470403</v>
      </c>
      <c r="Y587">
        <v>547.12003564495399</v>
      </c>
      <c r="Z587">
        <v>14.257420423247799</v>
      </c>
      <c r="AA587">
        <v>1455.37286155789</v>
      </c>
      <c r="AB587">
        <v>6.5203776438379801</v>
      </c>
      <c r="AC587">
        <v>350.98737497835498</v>
      </c>
      <c r="AD587">
        <v>3.0098587183448502</v>
      </c>
      <c r="AE587">
        <v>2.8233846290097273</v>
      </c>
      <c r="AF587">
        <v>2.6327421055398599</v>
      </c>
      <c r="AG587">
        <v>2.3363309532431482</v>
      </c>
      <c r="AH587">
        <v>3.1141770587570798</v>
      </c>
      <c r="AI587">
        <v>23.475287439405971</v>
      </c>
      <c r="AJ587">
        <v>2.8002699967920299</v>
      </c>
      <c r="AK587">
        <v>8.1360013939667208</v>
      </c>
      <c r="AL587">
        <v>3.6350468918974599</v>
      </c>
      <c r="AM587">
        <v>95.284507254301701</v>
      </c>
      <c r="AN587">
        <v>33.410941392570102</v>
      </c>
      <c r="AO587">
        <v>0.44690300054264898</v>
      </c>
      <c r="AP587">
        <v>19.508173759552498</v>
      </c>
      <c r="AR587">
        <v>41.560692258571599</v>
      </c>
      <c r="AS587">
        <v>2.2977706144805001</v>
      </c>
      <c r="AT587">
        <f t="shared" si="21"/>
        <v>37.491986921129737</v>
      </c>
      <c r="AU587">
        <v>2.2977706144805001</v>
      </c>
      <c r="AV587">
        <v>1.2087049957401499</v>
      </c>
      <c r="AW587">
        <v>1.4151871621463299</v>
      </c>
      <c r="AX587">
        <v>0.39021622154753599</v>
      </c>
      <c r="AZ587">
        <v>16888.4708659934</v>
      </c>
      <c r="BA587">
        <v>14275.3683143711</v>
      </c>
      <c r="BB587">
        <v>145399.96014820499</v>
      </c>
      <c r="BC587" s="47">
        <v>1422570.6970623799</v>
      </c>
      <c r="BD587" s="1" t="s">
        <v>1082</v>
      </c>
    </row>
    <row r="588" spans="1:56" x14ac:dyDescent="0.25">
      <c r="A588">
        <v>109</v>
      </c>
      <c r="B588" t="s">
        <v>564</v>
      </c>
      <c r="C588">
        <v>30.027000000000001</v>
      </c>
      <c r="D588">
        <v>70.027000000000001</v>
      </c>
      <c r="E588">
        <v>40</v>
      </c>
      <c r="F588">
        <v>950000</v>
      </c>
      <c r="G588" t="s">
        <v>614</v>
      </c>
      <c r="H588">
        <v>116.44694971964201</v>
      </c>
      <c r="I588">
        <v>41.815084808124901</v>
      </c>
      <c r="J588">
        <v>7.4457684676036102</v>
      </c>
      <c r="K588">
        <v>9747.0757595099403</v>
      </c>
      <c r="L588">
        <v>10.5115077527311</v>
      </c>
      <c r="M588">
        <v>0.87427388638900005</v>
      </c>
      <c r="N588">
        <v>9.0613371558492695</v>
      </c>
      <c r="O588">
        <v>90486.950296639698</v>
      </c>
      <c r="P588">
        <v>1.7151344393666901</v>
      </c>
      <c r="Q588">
        <v>289834.90972325299</v>
      </c>
      <c r="R588">
        <v>0.39862050258955001</v>
      </c>
      <c r="S588">
        <v>116851.94720120401</v>
      </c>
      <c r="T588">
        <v>2.4321896791391802</v>
      </c>
      <c r="U588">
        <v>1867.2550916569</v>
      </c>
      <c r="V588">
        <v>10.8944555012952</v>
      </c>
      <c r="W588">
        <v>1.73394983967273</v>
      </c>
      <c r="X588">
        <v>38.792103039678601</v>
      </c>
      <c r="Y588">
        <v>5.2573150133723798</v>
      </c>
      <c r="Z588">
        <v>2.4173969201829699</v>
      </c>
      <c r="AA588">
        <v>817.73170482841897</v>
      </c>
      <c r="AB588">
        <v>3.2564614768047599</v>
      </c>
      <c r="AC588">
        <v>964.10822491468502</v>
      </c>
      <c r="AD588">
        <v>1.8640040707843999</v>
      </c>
      <c r="AE588">
        <v>1.6910499363247686</v>
      </c>
      <c r="AF588">
        <v>1.7718980462279701</v>
      </c>
      <c r="AG588">
        <v>2.1836536018651702</v>
      </c>
      <c r="AH588">
        <v>1.73748920630091</v>
      </c>
      <c r="AI588">
        <v>14.16039499337135</v>
      </c>
      <c r="AJ588">
        <v>1.63129824468294</v>
      </c>
      <c r="AK588">
        <v>5.5290637054072196</v>
      </c>
      <c r="AL588">
        <v>2.5376017457244702</v>
      </c>
      <c r="AM588">
        <v>164.39753489668399</v>
      </c>
      <c r="AN588">
        <v>13.0768673377064</v>
      </c>
      <c r="AO588">
        <v>0.34512727907838098</v>
      </c>
      <c r="AP588">
        <v>11.3575659677484</v>
      </c>
      <c r="AR588">
        <v>122.651839369672</v>
      </c>
      <c r="AS588">
        <v>0.97070992530585198</v>
      </c>
      <c r="AT588">
        <f t="shared" si="21"/>
        <v>110.64447937706927</v>
      </c>
      <c r="AU588">
        <v>0.97070992530585198</v>
      </c>
      <c r="AV588">
        <v>0.77477743363473395</v>
      </c>
      <c r="AW588">
        <v>1.22494903090194</v>
      </c>
      <c r="AX588">
        <v>-0.34614283217716302</v>
      </c>
      <c r="AZ588">
        <v>12018.661220169201</v>
      </c>
      <c r="BA588">
        <v>15847.829728406399</v>
      </c>
      <c r="BB588">
        <v>104220.279971953</v>
      </c>
      <c r="BC588" s="47">
        <v>4644180.6770444</v>
      </c>
      <c r="BD588" s="1" t="s">
        <v>1083</v>
      </c>
    </row>
    <row r="589" spans="1:56" x14ac:dyDescent="0.25">
      <c r="A589">
        <v>196</v>
      </c>
      <c r="B589" t="s">
        <v>565</v>
      </c>
      <c r="C589">
        <v>47.453000000000003</v>
      </c>
      <c r="D589">
        <v>70.028000000000006</v>
      </c>
      <c r="E589">
        <v>22.574999999999999</v>
      </c>
      <c r="F589">
        <v>950000</v>
      </c>
      <c r="G589" t="s">
        <v>626</v>
      </c>
      <c r="H589">
        <v>284.46915238360202</v>
      </c>
      <c r="I589">
        <v>60.556491358708001</v>
      </c>
      <c r="J589">
        <v>10.764357323633099</v>
      </c>
      <c r="K589">
        <v>80267.878851202593</v>
      </c>
      <c r="L589">
        <v>1.3096747985680499</v>
      </c>
      <c r="M589">
        <v>1.4022382202767001</v>
      </c>
      <c r="N589">
        <v>10.4679826705193</v>
      </c>
      <c r="O589">
        <v>95635.8215574801</v>
      </c>
      <c r="P589">
        <v>1.8959400889914</v>
      </c>
      <c r="Q589">
        <v>304861.820552069</v>
      </c>
      <c r="R589">
        <v>0.52828326202016096</v>
      </c>
      <c r="S589">
        <v>652.84214310593495</v>
      </c>
      <c r="T589">
        <v>1.66220026199286</v>
      </c>
      <c r="U589">
        <v>3391.4279079108001</v>
      </c>
      <c r="V589">
        <v>11.8081453227217</v>
      </c>
      <c r="W589">
        <v>304.05006639714998</v>
      </c>
      <c r="X589">
        <v>4.3168269092584497</v>
      </c>
      <c r="Y589">
        <v>353.10221449416099</v>
      </c>
      <c r="Z589">
        <v>0.58151176976976204</v>
      </c>
      <c r="AA589">
        <v>1684.290954414</v>
      </c>
      <c r="AB589">
        <v>3.8762955919598299</v>
      </c>
      <c r="AC589">
        <v>3.5655499415156999</v>
      </c>
      <c r="AD589">
        <v>1.5860809828339999</v>
      </c>
      <c r="AE589">
        <v>2.8397789638131958</v>
      </c>
      <c r="AF589">
        <v>1.4216305854365801</v>
      </c>
      <c r="AG589">
        <v>2.0151074343989408</v>
      </c>
      <c r="AH589">
        <v>1.4917740909679</v>
      </c>
      <c r="AI589">
        <v>24.078558183800144</v>
      </c>
      <c r="AJ589">
        <v>1.17781623297328</v>
      </c>
      <c r="AK589">
        <v>0.15139421370300299</v>
      </c>
      <c r="AL589">
        <v>12.498763782487901</v>
      </c>
      <c r="AM589">
        <v>1.2096799803460001</v>
      </c>
      <c r="AN589">
        <v>220.562788827064</v>
      </c>
      <c r="AO589">
        <v>0.206090224892683</v>
      </c>
      <c r="AP589">
        <v>21.383028790205199</v>
      </c>
      <c r="AR589">
        <v>0.488471841572438</v>
      </c>
      <c r="AS589">
        <v>1.77030402248135</v>
      </c>
      <c r="AT589">
        <f t="shared" si="21"/>
        <v>0.44065146416797024</v>
      </c>
      <c r="AU589">
        <v>1.77030402248135</v>
      </c>
      <c r="AV589">
        <v>1.4079823583117701</v>
      </c>
      <c r="AW589">
        <v>1.0982835852244699</v>
      </c>
      <c r="AX589">
        <v>0.371512556133964</v>
      </c>
      <c r="AZ589">
        <v>16924.186733930499</v>
      </c>
      <c r="BA589">
        <v>12264.313350353799</v>
      </c>
      <c r="BB589">
        <v>148491.78232686099</v>
      </c>
      <c r="BC589" s="47">
        <v>14374.046768570501</v>
      </c>
      <c r="BD589" s="1" t="s">
        <v>1082</v>
      </c>
    </row>
    <row r="590" spans="1:56" x14ac:dyDescent="0.25">
      <c r="A590">
        <v>197</v>
      </c>
      <c r="B590" t="s">
        <v>566</v>
      </c>
      <c r="C590">
        <v>47.220999999999997</v>
      </c>
      <c r="D590">
        <v>58.719000000000001</v>
      </c>
      <c r="E590">
        <v>11.499000000000001</v>
      </c>
      <c r="F590">
        <v>950000</v>
      </c>
      <c r="G590" t="s">
        <v>627</v>
      </c>
      <c r="H590">
        <v>153.23327698691099</v>
      </c>
      <c r="I590">
        <v>115.940813787217</v>
      </c>
      <c r="J590">
        <v>12.8868916034567</v>
      </c>
      <c r="K590">
        <v>68597.906683583802</v>
      </c>
      <c r="L590">
        <v>3.0851134788444301</v>
      </c>
      <c r="M590" t="s">
        <v>642</v>
      </c>
      <c r="N590">
        <v>33.659757721045501</v>
      </c>
      <c r="O590">
        <v>92472.252522277398</v>
      </c>
      <c r="P590">
        <v>3.74900449368277</v>
      </c>
      <c r="Q590">
        <v>306559.53734249598</v>
      </c>
      <c r="R590">
        <v>0.73196154059436203</v>
      </c>
      <c r="S590">
        <v>17628.184895782699</v>
      </c>
      <c r="T590">
        <v>7.8955164347398901</v>
      </c>
      <c r="U590">
        <v>2590.1412638628499</v>
      </c>
      <c r="V590">
        <v>17.880609018035099</v>
      </c>
      <c r="W590">
        <v>5.5002834714512598</v>
      </c>
      <c r="X590">
        <v>42.099437195842398</v>
      </c>
      <c r="Y590">
        <v>1.5958097369801201</v>
      </c>
      <c r="Z590">
        <v>18.523740075181301</v>
      </c>
      <c r="AA590">
        <v>1174.3365863291699</v>
      </c>
      <c r="AB590">
        <v>6.3782519948029197</v>
      </c>
      <c r="AC590">
        <v>144.381758038859</v>
      </c>
      <c r="AD590">
        <v>6.9348511865625202</v>
      </c>
      <c r="AE590">
        <v>2.7745730836620628</v>
      </c>
      <c r="AF590">
        <v>3.0789699760468698</v>
      </c>
      <c r="AG590">
        <v>2.0862985524055384</v>
      </c>
      <c r="AH590">
        <v>2.7368194510121802</v>
      </c>
      <c r="AI590">
        <v>23.079854363905188</v>
      </c>
      <c r="AJ590">
        <v>2.7344193155194301</v>
      </c>
      <c r="AK590">
        <v>0.93282384836450205</v>
      </c>
      <c r="AL590">
        <v>10.4460567889556</v>
      </c>
      <c r="AM590">
        <v>25.9102109261149</v>
      </c>
      <c r="AN590">
        <v>63.549685159798599</v>
      </c>
      <c r="AO590">
        <v>0.105664831466889</v>
      </c>
      <c r="AP590">
        <v>39.807911218003703</v>
      </c>
      <c r="AR590">
        <v>19.036376434552899</v>
      </c>
      <c r="AS590">
        <v>6.3080009327295699</v>
      </c>
      <c r="AT590">
        <f t="shared" si="21"/>
        <v>17.172754771974752</v>
      </c>
      <c r="AU590">
        <v>6.3080009327295699</v>
      </c>
      <c r="AV590">
        <v>1.32460496561007</v>
      </c>
      <c r="AW590">
        <v>1.5177411453087799</v>
      </c>
      <c r="AX590">
        <v>1.5158162123840999E-2</v>
      </c>
      <c r="AZ590">
        <v>18296.635242227399</v>
      </c>
      <c r="BA590">
        <v>14084.8050339807</v>
      </c>
      <c r="BB590">
        <v>157842.25529680701</v>
      </c>
      <c r="BC590" s="47">
        <v>644722.43214452197</v>
      </c>
      <c r="BD590" s="1" t="s">
        <v>1082</v>
      </c>
    </row>
    <row r="591" spans="1:56" x14ac:dyDescent="0.25">
      <c r="A591">
        <v>285</v>
      </c>
      <c r="B591" t="s">
        <v>567</v>
      </c>
      <c r="C591">
        <v>30.027999999999999</v>
      </c>
      <c r="D591">
        <v>70.028000000000006</v>
      </c>
      <c r="E591">
        <v>40</v>
      </c>
      <c r="F591">
        <v>950000</v>
      </c>
      <c r="G591" t="s">
        <v>628</v>
      </c>
      <c r="H591">
        <v>48.7264236941229</v>
      </c>
      <c r="I591">
        <v>129.672869652716</v>
      </c>
      <c r="J591">
        <v>6.0832045880131096</v>
      </c>
      <c r="K591">
        <v>80776.127008227195</v>
      </c>
      <c r="L591">
        <v>1.5848914292779399</v>
      </c>
      <c r="M591">
        <v>0.46814259583419199</v>
      </c>
      <c r="N591">
        <v>13.087211422971199</v>
      </c>
      <c r="O591">
        <v>94942.491315698106</v>
      </c>
      <c r="P591">
        <v>1.1832894008470101</v>
      </c>
      <c r="Q591">
        <v>306005.92427063698</v>
      </c>
      <c r="R591">
        <v>0.39862050258955001</v>
      </c>
      <c r="S591">
        <v>820.729730941041</v>
      </c>
      <c r="T591">
        <v>3.8142814506386702</v>
      </c>
      <c r="U591">
        <v>2803.2488486801699</v>
      </c>
      <c r="V591">
        <v>9.3729444710658694</v>
      </c>
      <c r="W591">
        <v>5.3871888944517696</v>
      </c>
      <c r="X591">
        <v>23.183553929463699</v>
      </c>
      <c r="Y591">
        <v>4.6862377714628902</v>
      </c>
      <c r="Z591">
        <v>15.706934746480799</v>
      </c>
      <c r="AA591">
        <v>1312.2840030330001</v>
      </c>
      <c r="AB591">
        <v>2.9820406943861499</v>
      </c>
      <c r="AC591">
        <v>4.3731687998540902</v>
      </c>
      <c r="AD591">
        <v>8.7273108550793204</v>
      </c>
      <c r="AE591">
        <v>2.900020607482511</v>
      </c>
      <c r="AF591">
        <v>2.47820803452105</v>
      </c>
      <c r="AG591">
        <v>2.0333363521376571</v>
      </c>
      <c r="AH591">
        <v>2.4372292877279098</v>
      </c>
      <c r="AI591">
        <v>24.114166091073507</v>
      </c>
      <c r="AJ591">
        <v>2.31997937205414</v>
      </c>
      <c r="AK591">
        <v>0.22153874261717699</v>
      </c>
      <c r="AL591">
        <v>7.4829570385704001</v>
      </c>
      <c r="AM591">
        <v>3.6137558742608902</v>
      </c>
      <c r="AN591">
        <v>92.4282797185638</v>
      </c>
      <c r="AO591">
        <v>0.33760967938620301</v>
      </c>
      <c r="AP591">
        <v>12.100966812700999</v>
      </c>
      <c r="AR591">
        <v>0.59596271638357601</v>
      </c>
      <c r="AS591">
        <v>10.350129371708199</v>
      </c>
      <c r="AT591">
        <f t="shared" si="21"/>
        <v>0.53761920588619949</v>
      </c>
      <c r="AU591">
        <v>10.350129371708199</v>
      </c>
      <c r="AV591">
        <v>1.4231039314707801</v>
      </c>
      <c r="AW591">
        <v>0.79533342578544597</v>
      </c>
      <c r="AX591">
        <v>-6.5034009274954993E-2</v>
      </c>
      <c r="AZ591">
        <v>18543.611270749101</v>
      </c>
      <c r="BA591">
        <v>13277.530847489101</v>
      </c>
      <c r="BB591">
        <v>159517.643490466</v>
      </c>
      <c r="BC591" s="47">
        <v>18911.503701895901</v>
      </c>
      <c r="BD591" s="1" t="s">
        <v>1082</v>
      </c>
    </row>
    <row r="592" spans="1:56" x14ac:dyDescent="0.25">
      <c r="A592">
        <v>286</v>
      </c>
      <c r="B592" t="s">
        <v>568</v>
      </c>
      <c r="C592">
        <v>30.027000000000001</v>
      </c>
      <c r="D592">
        <v>50.588999999999999</v>
      </c>
      <c r="E592">
        <v>20.561</v>
      </c>
      <c r="F592">
        <v>950000</v>
      </c>
      <c r="G592" t="s">
        <v>629</v>
      </c>
      <c r="H592">
        <v>64.6899333215989</v>
      </c>
      <c r="I592">
        <v>20.6042439832366</v>
      </c>
      <c r="J592">
        <v>13.820176490813701</v>
      </c>
      <c r="K592">
        <v>35143.080751292102</v>
      </c>
      <c r="L592">
        <v>3.7395601265899301</v>
      </c>
      <c r="M592">
        <v>0.35509117990189099</v>
      </c>
      <c r="N592">
        <v>19.748489773556201</v>
      </c>
      <c r="O592">
        <v>92052.339942312799</v>
      </c>
      <c r="P592">
        <v>2.0327322378082102</v>
      </c>
      <c r="Q592">
        <v>294975.83512754401</v>
      </c>
      <c r="R592">
        <v>0.54903360499745801</v>
      </c>
      <c r="S592">
        <v>75216.196861760502</v>
      </c>
      <c r="T592">
        <v>2.9352266200591699</v>
      </c>
      <c r="U592">
        <v>3449.4329650652398</v>
      </c>
      <c r="V592">
        <v>12.235881492611901</v>
      </c>
      <c r="W592">
        <v>6.6490712790233104</v>
      </c>
      <c r="X592">
        <v>27.4255900911979</v>
      </c>
      <c r="Y592">
        <v>2.2566409992804699</v>
      </c>
      <c r="Z592">
        <v>5.1009515440247899</v>
      </c>
      <c r="AA592">
        <v>957.65949785104704</v>
      </c>
      <c r="AB592">
        <v>4.4548808764821697</v>
      </c>
      <c r="AC592">
        <v>619.68586543390904</v>
      </c>
      <c r="AD592">
        <v>2.7107160654726101</v>
      </c>
      <c r="AE592">
        <v>3.5429362825439634</v>
      </c>
      <c r="AF592">
        <v>2.4185804008299598</v>
      </c>
      <c r="AG592">
        <v>3.1608124840007044</v>
      </c>
      <c r="AH592">
        <v>2.3501075382713998</v>
      </c>
      <c r="AI592">
        <v>29.767397187936254</v>
      </c>
      <c r="AJ592">
        <v>2.3171097468984101</v>
      </c>
      <c r="AK592">
        <v>3.6745052561717202</v>
      </c>
      <c r="AL592">
        <v>4.7946206672578899</v>
      </c>
      <c r="AM592">
        <v>158.254679925506</v>
      </c>
      <c r="AN592">
        <v>18.480265477147402</v>
      </c>
      <c r="AO592">
        <v>0.20128639676948801</v>
      </c>
      <c r="AP592">
        <v>20.671337381215402</v>
      </c>
      <c r="AR592">
        <v>55.026931043649498</v>
      </c>
      <c r="AS592">
        <v>1.5721346099116</v>
      </c>
      <c r="AT592">
        <f t="shared" si="21"/>
        <v>49.639908935177118</v>
      </c>
      <c r="AU592">
        <v>1.5721346099116</v>
      </c>
      <c r="AV592">
        <v>1.1222880577507199</v>
      </c>
      <c r="AW592">
        <v>1.0118353707366099</v>
      </c>
      <c r="AX592">
        <v>-0.12474479143311</v>
      </c>
      <c r="AZ592">
        <v>25373.363738221298</v>
      </c>
      <c r="BA592">
        <v>23138.647614512101</v>
      </c>
      <c r="BB592">
        <v>220705.981440523</v>
      </c>
      <c r="BC592" s="47">
        <v>3001150.1729540098</v>
      </c>
      <c r="BD592" s="1" t="s">
        <v>1083</v>
      </c>
    </row>
    <row r="593" spans="1:56" x14ac:dyDescent="0.25">
      <c r="A593">
        <v>286</v>
      </c>
      <c r="B593" t="s">
        <v>568</v>
      </c>
      <c r="C593">
        <v>59.765000000000001</v>
      </c>
      <c r="D593">
        <v>69.753</v>
      </c>
      <c r="E593">
        <v>9.9890000000000008</v>
      </c>
      <c r="F593">
        <v>950000</v>
      </c>
      <c r="G593" t="s">
        <v>630</v>
      </c>
      <c r="H593">
        <v>404.083238742817</v>
      </c>
      <c r="I593">
        <v>19.6826745204073</v>
      </c>
      <c r="J593">
        <v>22.3822567293671</v>
      </c>
      <c r="K593">
        <v>57226.727381642602</v>
      </c>
      <c r="L593">
        <v>2.5898991685556401</v>
      </c>
      <c r="M593" t="s">
        <v>643</v>
      </c>
      <c r="N593">
        <v>35.5146515320384</v>
      </c>
      <c r="O593">
        <v>94362.054895363704</v>
      </c>
      <c r="P593">
        <v>2.0430171032344702</v>
      </c>
      <c r="Q593">
        <v>300099.63344237598</v>
      </c>
      <c r="R593">
        <v>0.77868859770988696</v>
      </c>
      <c r="S593">
        <v>38499.915870889803</v>
      </c>
      <c r="T593">
        <v>3.3315425348912799</v>
      </c>
      <c r="U593">
        <v>2866.4665638896199</v>
      </c>
      <c r="V593">
        <v>19.283443873854701</v>
      </c>
      <c r="W593">
        <v>9.2808739870966406</v>
      </c>
      <c r="X593">
        <v>36.762105924630198</v>
      </c>
      <c r="Y593">
        <v>0.82714049887044205</v>
      </c>
      <c r="Z593">
        <v>13.3130566361429</v>
      </c>
      <c r="AA593">
        <v>1267.35596237406</v>
      </c>
      <c r="AB593">
        <v>4.9127357576699602</v>
      </c>
      <c r="AC593">
        <v>306.05594164632402</v>
      </c>
      <c r="AD593">
        <v>1.65505625361024</v>
      </c>
      <c r="AE593">
        <v>2.8867130581046747</v>
      </c>
      <c r="AF593">
        <v>2.4016181218621302</v>
      </c>
      <c r="AG593">
        <v>2.3663007639548588</v>
      </c>
      <c r="AH593">
        <v>2.1987893402952401</v>
      </c>
      <c r="AI593">
        <v>24.427137785731535</v>
      </c>
      <c r="AJ593">
        <v>2.0827859443716399</v>
      </c>
      <c r="AK593">
        <v>1.8968970515919299</v>
      </c>
      <c r="AL593">
        <v>7.12090030638611</v>
      </c>
      <c r="AM593">
        <v>73.814640478664003</v>
      </c>
      <c r="AN593">
        <v>42.743653127934898</v>
      </c>
      <c r="AO593">
        <v>0.16888751687527501</v>
      </c>
      <c r="AP593">
        <v>35.732614272250203</v>
      </c>
      <c r="AR593">
        <v>35.712036410918401</v>
      </c>
      <c r="AS593">
        <v>1.3022015268511</v>
      </c>
      <c r="AT593">
        <f t="shared" si="21"/>
        <v>32.215902317385485</v>
      </c>
      <c r="AU593">
        <v>1.3022015268511</v>
      </c>
      <c r="AV593">
        <v>1.2171716720252499</v>
      </c>
      <c r="AW593">
        <v>1.68711615788249</v>
      </c>
      <c r="AX593">
        <v>0.25010299039115502</v>
      </c>
      <c r="AZ593">
        <v>16770.8982255804</v>
      </c>
      <c r="BA593">
        <v>14034.47516638</v>
      </c>
      <c r="BB593">
        <v>146902.53288709599</v>
      </c>
      <c r="BC593" s="47">
        <v>1201385.2063825999</v>
      </c>
      <c r="BD593" s="1" t="s">
        <v>1082</v>
      </c>
    </row>
    <row r="594" spans="1:56" x14ac:dyDescent="0.25">
      <c r="A594">
        <v>374</v>
      </c>
      <c r="B594" t="s">
        <v>569</v>
      </c>
      <c r="C594">
        <v>30.027000000000001</v>
      </c>
      <c r="D594">
        <v>70.027000000000001</v>
      </c>
      <c r="E594">
        <v>40</v>
      </c>
      <c r="F594">
        <v>950000</v>
      </c>
      <c r="G594">
        <v>2.14660969636485</v>
      </c>
      <c r="H594">
        <v>10.3179486183574</v>
      </c>
      <c r="I594">
        <v>16.353052987477199</v>
      </c>
      <c r="J594">
        <v>11.2997309105988</v>
      </c>
      <c r="K594">
        <v>3705.2450865313999</v>
      </c>
      <c r="L594">
        <v>14.407854566772601</v>
      </c>
      <c r="M594">
        <v>1.78240150764939</v>
      </c>
      <c r="N594">
        <v>6.4710414890921202</v>
      </c>
      <c r="O594">
        <v>90579.152103444605</v>
      </c>
      <c r="P594">
        <v>2.0125938664497398</v>
      </c>
      <c r="Q594">
        <v>286928.199369949</v>
      </c>
      <c r="R594">
        <v>0.39862050258955001</v>
      </c>
      <c r="S594">
        <v>126829.01187782999</v>
      </c>
      <c r="T594">
        <v>2.49074709778208</v>
      </c>
      <c r="U594">
        <v>3315.9193950375402</v>
      </c>
      <c r="V594">
        <v>8.2962387803948801</v>
      </c>
      <c r="W594">
        <v>28.567878168929202</v>
      </c>
      <c r="X594">
        <v>9.6981145261445896</v>
      </c>
      <c r="Y594">
        <v>30.784939192119602</v>
      </c>
      <c r="Z594">
        <v>1.0555834219629601</v>
      </c>
      <c r="AA594">
        <v>798.84790193453705</v>
      </c>
      <c r="AB594">
        <v>16.305812156360101</v>
      </c>
      <c r="AC594">
        <v>1065.62133925324</v>
      </c>
      <c r="AD594">
        <v>1.3859010084173</v>
      </c>
      <c r="AE594">
        <v>3.8326009620725929</v>
      </c>
      <c r="AF594">
        <v>1.3117230521721399</v>
      </c>
      <c r="AG594">
        <v>3.833743750915271</v>
      </c>
      <c r="AH594">
        <v>1.27699679197251</v>
      </c>
      <c r="AI594">
        <v>32.201484625259319</v>
      </c>
      <c r="AJ594">
        <v>1.30900826094143</v>
      </c>
      <c r="AK594">
        <v>6.4117659208166398</v>
      </c>
      <c r="AL594">
        <v>4.09183644352792</v>
      </c>
      <c r="AM594">
        <v>189.307161365978</v>
      </c>
      <c r="AN594">
        <v>12.374499701117101</v>
      </c>
      <c r="AO594">
        <v>0.19269916522383099</v>
      </c>
      <c r="AP594">
        <v>15.417090298919</v>
      </c>
      <c r="AR594">
        <v>77.547802427623694</v>
      </c>
      <c r="AS594">
        <v>0.845458595172353</v>
      </c>
      <c r="AT594">
        <f t="shared" si="21"/>
        <v>69.956033847804477</v>
      </c>
      <c r="AU594">
        <v>0.845458595172353</v>
      </c>
      <c r="AV594">
        <v>0.99934232363575803</v>
      </c>
      <c r="AW594">
        <v>0.68083314290224595</v>
      </c>
      <c r="AX594">
        <v>-0.15051229593437099</v>
      </c>
      <c r="AZ594">
        <v>26440.370627398901</v>
      </c>
      <c r="BA594">
        <v>27003.775636227401</v>
      </c>
      <c r="BB594">
        <v>229683.32171467601</v>
      </c>
      <c r="BC594" s="47">
        <v>4967340.3738368098</v>
      </c>
      <c r="BD594" s="1" t="s">
        <v>1083</v>
      </c>
    </row>
    <row r="595" spans="1:56" x14ac:dyDescent="0.25">
      <c r="A595">
        <v>375</v>
      </c>
      <c r="B595" t="s">
        <v>570</v>
      </c>
      <c r="C595">
        <v>56.048000000000002</v>
      </c>
      <c r="D595">
        <v>69.173000000000002</v>
      </c>
      <c r="E595">
        <v>13.125</v>
      </c>
      <c r="F595">
        <v>950000</v>
      </c>
      <c r="G595" t="s">
        <v>631</v>
      </c>
      <c r="H595">
        <v>89.712058529490093</v>
      </c>
      <c r="I595">
        <v>26.868247235798901</v>
      </c>
      <c r="J595">
        <v>16.640430918749999</v>
      </c>
      <c r="K595">
        <v>58568.093716134797</v>
      </c>
      <c r="L595">
        <v>3.9557412973316102</v>
      </c>
      <c r="M595" t="s">
        <v>525</v>
      </c>
      <c r="N595">
        <v>46.476122220591201</v>
      </c>
      <c r="O595">
        <v>93420.4842252011</v>
      </c>
      <c r="P595">
        <v>1.23340859836562</v>
      </c>
      <c r="Q595">
        <v>300281.23908897</v>
      </c>
      <c r="R595">
        <v>0.68402806502500402</v>
      </c>
      <c r="S595">
        <v>36358.211429456998</v>
      </c>
      <c r="T595">
        <v>8.3565636668586301</v>
      </c>
      <c r="U595">
        <v>4311.7310638655799</v>
      </c>
      <c r="V595">
        <v>13.683487458459499</v>
      </c>
      <c r="W595">
        <v>13.3895775855172</v>
      </c>
      <c r="X595">
        <v>26.622443363440301</v>
      </c>
      <c r="Y595">
        <v>0.98413430367806598</v>
      </c>
      <c r="Z595">
        <v>10.6369729344683</v>
      </c>
      <c r="AA595">
        <v>1346.2668123649501</v>
      </c>
      <c r="AB595">
        <v>5.9644842117125298</v>
      </c>
      <c r="AC595">
        <v>326.01353047256299</v>
      </c>
      <c r="AD595">
        <v>8.1642747358577505</v>
      </c>
      <c r="AE595">
        <v>4.8722122133661969</v>
      </c>
      <c r="AF595">
        <v>6.0882125071199198</v>
      </c>
      <c r="AG595">
        <v>3.7624841616502285</v>
      </c>
      <c r="AH595">
        <v>6.4595017058818396</v>
      </c>
      <c r="AI595">
        <v>40.509647998612515</v>
      </c>
      <c r="AJ595">
        <v>5.9678186672972897</v>
      </c>
      <c r="AK595">
        <v>2.5714090171084001</v>
      </c>
      <c r="AL595">
        <v>8.1485367477228206</v>
      </c>
      <c r="AM595">
        <v>40.535455772234499</v>
      </c>
      <c r="AN595">
        <v>50.184821466006802</v>
      </c>
      <c r="AO595">
        <v>0.15563001436017801</v>
      </c>
      <c r="AP595">
        <v>32.389810765589601</v>
      </c>
      <c r="AR595">
        <v>23.932290946086301</v>
      </c>
      <c r="AS595">
        <v>2.1883709158963001</v>
      </c>
      <c r="AT595">
        <f t="shared" si="21"/>
        <v>21.589369434968539</v>
      </c>
      <c r="AU595">
        <v>2.1883709158963001</v>
      </c>
      <c r="AV595">
        <v>1.2867801677250299</v>
      </c>
      <c r="AW595">
        <v>1.2389862889357699</v>
      </c>
      <c r="AX595">
        <v>-0.27334705526841702</v>
      </c>
      <c r="AZ595">
        <v>28718.098389504899</v>
      </c>
      <c r="BA595">
        <v>22663.971407420901</v>
      </c>
      <c r="BB595">
        <v>247300.897157998</v>
      </c>
      <c r="BC595" s="47">
        <v>1298603.39631117</v>
      </c>
      <c r="BD595" s="1" t="s">
        <v>1082</v>
      </c>
    </row>
    <row r="596" spans="1:56" x14ac:dyDescent="0.25">
      <c r="A596">
        <v>375</v>
      </c>
      <c r="B596" t="s">
        <v>570</v>
      </c>
      <c r="C596">
        <v>30.027000000000001</v>
      </c>
      <c r="D596">
        <v>47.337000000000003</v>
      </c>
      <c r="E596">
        <v>17.309000000000001</v>
      </c>
      <c r="F596">
        <v>950000</v>
      </c>
      <c r="G596" t="s">
        <v>632</v>
      </c>
      <c r="H596">
        <v>50.820695277818302</v>
      </c>
      <c r="I596">
        <v>11.346034731766499</v>
      </c>
      <c r="J596">
        <v>20.717683653115799</v>
      </c>
      <c r="K596">
        <v>44525.545409132901</v>
      </c>
      <c r="L596">
        <v>2.5271222335174901</v>
      </c>
      <c r="M596" t="s">
        <v>571</v>
      </c>
      <c r="N596">
        <v>38.896939531755699</v>
      </c>
      <c r="O596">
        <v>94517.3707084466</v>
      </c>
      <c r="P596">
        <v>1.9436858543450699</v>
      </c>
      <c r="Q596">
        <v>295667.34801569098</v>
      </c>
      <c r="R596">
        <v>0.59941397103669403</v>
      </c>
      <c r="S596">
        <v>58640.7943180535</v>
      </c>
      <c r="T596">
        <v>3.38127811595011</v>
      </c>
      <c r="U596">
        <v>4235.0844376914001</v>
      </c>
      <c r="V596">
        <v>11.176548059264199</v>
      </c>
      <c r="W596">
        <v>14.9568842471375</v>
      </c>
      <c r="X596">
        <v>20.388758649351601</v>
      </c>
      <c r="Y596">
        <v>0.28057393652478402</v>
      </c>
      <c r="Z596">
        <v>16.1107577647557</v>
      </c>
      <c r="AA596">
        <v>1156.1066593170101</v>
      </c>
      <c r="AB596">
        <v>4.1710251016551503</v>
      </c>
      <c r="AC596">
        <v>504.60226755127098</v>
      </c>
      <c r="AD596">
        <v>2.8034687781210499</v>
      </c>
      <c r="AE596">
        <v>5.3136830680170126</v>
      </c>
      <c r="AF596">
        <v>2.1148543955427601</v>
      </c>
      <c r="AG596">
        <v>4.3197040587514151</v>
      </c>
      <c r="AH596">
        <v>2.3085867053484099</v>
      </c>
      <c r="AI596">
        <v>44.603529672504315</v>
      </c>
      <c r="AJ596">
        <v>1.96848104110108</v>
      </c>
      <c r="AK596">
        <v>3.5175326474918802</v>
      </c>
      <c r="AL596">
        <v>4.2288047216049698</v>
      </c>
      <c r="AM596">
        <v>115.032366074628</v>
      </c>
      <c r="AN596">
        <v>24.144450647701301</v>
      </c>
      <c r="AO596">
        <v>0.299054597831799</v>
      </c>
      <c r="AP596">
        <v>18.914255040055501</v>
      </c>
      <c r="AR596">
        <v>32.937999107195203</v>
      </c>
      <c r="AS596">
        <v>1.05225740645426</v>
      </c>
      <c r="AT596">
        <f t="shared" si="21"/>
        <v>29.713437496471293</v>
      </c>
      <c r="AU596">
        <v>1.05225740645426</v>
      </c>
      <c r="AV596">
        <v>1.2298915165580999</v>
      </c>
      <c r="AW596">
        <v>0.97345650626822899</v>
      </c>
      <c r="AX596">
        <v>-0.19116268107637199</v>
      </c>
      <c r="AZ596">
        <v>36574.513488677097</v>
      </c>
      <c r="BA596">
        <v>30356.173527270599</v>
      </c>
      <c r="BB596">
        <v>317552.70151993301</v>
      </c>
      <c r="BC596" s="47">
        <v>2346866.8067843998</v>
      </c>
      <c r="BD596" s="1" t="s">
        <v>1083</v>
      </c>
    </row>
    <row r="597" spans="1:56" x14ac:dyDescent="0.25">
      <c r="A597">
        <v>463</v>
      </c>
      <c r="B597" t="s">
        <v>572</v>
      </c>
      <c r="C597">
        <v>56.048000000000002</v>
      </c>
      <c r="D597">
        <v>70.102000000000004</v>
      </c>
      <c r="E597">
        <v>14.054</v>
      </c>
      <c r="F597">
        <v>950000</v>
      </c>
      <c r="G597">
        <v>1.4197639694981801</v>
      </c>
      <c r="H597">
        <v>22.668144910555899</v>
      </c>
      <c r="I597">
        <v>11.238830052071</v>
      </c>
      <c r="J597">
        <v>24.322710240464101</v>
      </c>
      <c r="K597">
        <v>10069.154919431199</v>
      </c>
      <c r="L597">
        <v>5.4294666180169999</v>
      </c>
      <c r="M597">
        <v>1.38830554533991</v>
      </c>
      <c r="N597">
        <v>13.084842245081299</v>
      </c>
      <c r="O597">
        <v>88157.632650922096</v>
      </c>
      <c r="P597">
        <v>1.8862560676404401</v>
      </c>
      <c r="Q597">
        <v>290379.88214464398</v>
      </c>
      <c r="R597">
        <v>0.65949022796006496</v>
      </c>
      <c r="S597">
        <v>112405.862575541</v>
      </c>
      <c r="T597">
        <v>2.6856434176366299</v>
      </c>
      <c r="U597">
        <v>7481.0753480757503</v>
      </c>
      <c r="V597">
        <v>12.404590524939</v>
      </c>
      <c r="W597">
        <v>31.146496601762799</v>
      </c>
      <c r="X597">
        <v>16.541009505109699</v>
      </c>
      <c r="Y597">
        <v>18.406810395036501</v>
      </c>
      <c r="Z597">
        <v>2.3807717652032201</v>
      </c>
      <c r="AA597">
        <v>995.67784837175998</v>
      </c>
      <c r="AB597">
        <v>7.3588432474172496</v>
      </c>
      <c r="AC597">
        <v>939.61011353303104</v>
      </c>
      <c r="AD597">
        <v>1.8555582467573899</v>
      </c>
      <c r="AE597">
        <v>9.729396350503972</v>
      </c>
      <c r="AF597">
        <v>1.81051587784489</v>
      </c>
      <c r="AG597">
        <v>7.9125875274637556</v>
      </c>
      <c r="AH597">
        <v>1.68357460859432</v>
      </c>
      <c r="AI597">
        <v>81.661178729327389</v>
      </c>
      <c r="AJ597">
        <v>1.7492671598451199</v>
      </c>
      <c r="AK597">
        <v>6.1488648511620196</v>
      </c>
      <c r="AL597">
        <v>3.3573707414113398</v>
      </c>
      <c r="AM597">
        <v>192.13331570404199</v>
      </c>
      <c r="AN597">
        <v>21.885248679938499</v>
      </c>
      <c r="AO597">
        <v>0.42170123002629101</v>
      </c>
      <c r="AP597">
        <v>18.650800304379299</v>
      </c>
      <c r="AR597">
        <v>32.790194829094197</v>
      </c>
      <c r="AS597">
        <v>1.1190170845546199</v>
      </c>
      <c r="AT597">
        <f t="shared" si="21"/>
        <v>29.580102949804616</v>
      </c>
      <c r="AU597">
        <v>1.1190170845546199</v>
      </c>
      <c r="AV597">
        <v>1.2272598368365699</v>
      </c>
      <c r="AW597">
        <v>0.86828558920303101</v>
      </c>
      <c r="AX597">
        <v>7.0559052963067997E-2</v>
      </c>
      <c r="AZ597">
        <v>59343.206198149303</v>
      </c>
      <c r="BA597">
        <v>49262.356644656102</v>
      </c>
      <c r="BB597">
        <v>515060.34976571001</v>
      </c>
      <c r="BC597" s="47">
        <v>3865627.9533809</v>
      </c>
      <c r="BD597" s="1" t="s">
        <v>1083</v>
      </c>
    </row>
    <row r="598" spans="1:56" x14ac:dyDescent="0.25">
      <c r="A598">
        <v>463</v>
      </c>
      <c r="B598" t="s">
        <v>572</v>
      </c>
      <c r="C598">
        <v>30.027000000000001</v>
      </c>
      <c r="D598">
        <v>46.988</v>
      </c>
      <c r="E598">
        <v>16.960999999999999</v>
      </c>
      <c r="F598">
        <v>950000</v>
      </c>
      <c r="G598">
        <v>0.72006843059333203</v>
      </c>
      <c r="H598">
        <v>27.285098567455801</v>
      </c>
      <c r="I598">
        <v>9.0831422488483895</v>
      </c>
      <c r="J598">
        <v>23.194203772198499</v>
      </c>
      <c r="K598">
        <v>8434.8323696817097</v>
      </c>
      <c r="L598">
        <v>2.0450694558196099</v>
      </c>
      <c r="M598">
        <v>0.71945499316605699</v>
      </c>
      <c r="N598">
        <v>15.5774534027749</v>
      </c>
      <c r="O598">
        <v>91469.473947787905</v>
      </c>
      <c r="P598">
        <v>1.8646274213602301</v>
      </c>
      <c r="Q598">
        <v>284839.71404384699</v>
      </c>
      <c r="R598">
        <v>0.60527343589768601</v>
      </c>
      <c r="S598">
        <v>115731.96786659199</v>
      </c>
      <c r="T598">
        <v>1.8778722445606699</v>
      </c>
      <c r="U598">
        <v>10181.273473945699</v>
      </c>
      <c r="V598">
        <v>7.9277426830010898</v>
      </c>
      <c r="W598">
        <v>36.000344223814601</v>
      </c>
      <c r="X598">
        <v>16.388493733275801</v>
      </c>
      <c r="Y598">
        <v>10.7084095063435</v>
      </c>
      <c r="Z598">
        <v>2.65769499903866</v>
      </c>
      <c r="AA598">
        <v>968.66823069334998</v>
      </c>
      <c r="AB598">
        <v>7.0082416826342904</v>
      </c>
      <c r="AC598">
        <v>974.04833430900896</v>
      </c>
      <c r="AD598">
        <v>1.3568089932157099</v>
      </c>
      <c r="AE598">
        <v>13.136176775272499</v>
      </c>
      <c r="AF598">
        <v>1.3304241578731</v>
      </c>
      <c r="AG598">
        <v>10.340799860891101</v>
      </c>
      <c r="AH598">
        <v>1.2609481226836901</v>
      </c>
      <c r="AI598">
        <v>110.25308303337397</v>
      </c>
      <c r="AJ598">
        <v>1.2254971450736301</v>
      </c>
      <c r="AK598">
        <v>5.8823726399810097</v>
      </c>
      <c r="AL598">
        <v>3.8229801798921499</v>
      </c>
      <c r="AM598">
        <v>174.855661454433</v>
      </c>
      <c r="AN598">
        <v>19.6777154490143</v>
      </c>
      <c r="AO598">
        <v>0.44145144729319202</v>
      </c>
      <c r="AP598">
        <v>15.629141697464</v>
      </c>
      <c r="AR598">
        <v>26.484962360767099</v>
      </c>
      <c r="AS598">
        <v>0.63097986752378998</v>
      </c>
      <c r="AT598">
        <f t="shared" ref="AT598:AT641" si="23">AR598*((EXP(1859.3*0.000013972)-1)/(EXP(2058.2*0.000013972)-1))</f>
        <v>23.892139626998141</v>
      </c>
      <c r="AU598">
        <v>0.63097986752378998</v>
      </c>
      <c r="AV598">
        <v>1.2683058644496501</v>
      </c>
      <c r="AW598">
        <v>0.63097986752378998</v>
      </c>
      <c r="AX598">
        <v>0.35828226207693598</v>
      </c>
      <c r="AZ598">
        <v>91560.891883483302</v>
      </c>
      <c r="BA598">
        <v>73601.760897090906</v>
      </c>
      <c r="BB598">
        <v>793644.80179764505</v>
      </c>
      <c r="BC598" s="47">
        <v>4581950.9293303499</v>
      </c>
      <c r="BD598" s="1" t="s">
        <v>1083</v>
      </c>
    </row>
    <row r="599" spans="1:56" x14ac:dyDescent="0.25">
      <c r="A599">
        <v>464</v>
      </c>
      <c r="B599" t="s">
        <v>573</v>
      </c>
      <c r="C599">
        <v>30.027999999999999</v>
      </c>
      <c r="D599">
        <v>70.028000000000006</v>
      </c>
      <c r="E599">
        <v>40</v>
      </c>
      <c r="F599">
        <v>950000</v>
      </c>
      <c r="G599" t="s">
        <v>633</v>
      </c>
      <c r="H599">
        <v>46.958905409591303</v>
      </c>
      <c r="I599">
        <v>12.5876313077866</v>
      </c>
      <c r="J599">
        <v>12.915232974053801</v>
      </c>
      <c r="K599">
        <v>6696.87215313044</v>
      </c>
      <c r="L599">
        <v>3.2519928117566801</v>
      </c>
      <c r="M599">
        <v>0.27160912051248998</v>
      </c>
      <c r="N599">
        <v>16.669381021092398</v>
      </c>
      <c r="O599">
        <v>89127.431001960897</v>
      </c>
      <c r="P599">
        <v>1.5481708430469101</v>
      </c>
      <c r="Q599">
        <v>281717.22292692901</v>
      </c>
      <c r="R599">
        <v>0.39862050258955001</v>
      </c>
      <c r="S599">
        <v>118833.519161024</v>
      </c>
      <c r="T599">
        <v>1.41510226089825</v>
      </c>
      <c r="U599">
        <v>17113.618239072399</v>
      </c>
      <c r="V599">
        <v>5.9410989485489596</v>
      </c>
      <c r="W599">
        <v>38.902268870120899</v>
      </c>
      <c r="X599">
        <v>8.3545915637208203</v>
      </c>
      <c r="Y599">
        <v>0.29851409947462498</v>
      </c>
      <c r="Z599">
        <v>10.325588196052401</v>
      </c>
      <c r="AA599">
        <v>993.88877030347805</v>
      </c>
      <c r="AB599">
        <v>3.07645410643581</v>
      </c>
      <c r="AC599">
        <v>849.92709474165395</v>
      </c>
      <c r="AD599">
        <v>0.896230434774972</v>
      </c>
      <c r="AE599">
        <v>21.85104209802266</v>
      </c>
      <c r="AF599">
        <v>4.3372375380007497</v>
      </c>
      <c r="AG599">
        <v>16.308896182088834</v>
      </c>
      <c r="AH599">
        <v>4.1338734406811604</v>
      </c>
      <c r="AI599">
        <v>183.07223969812216</v>
      </c>
      <c r="AJ599">
        <v>4.3147501880858901</v>
      </c>
      <c r="AK599">
        <v>5.8098146400474002</v>
      </c>
      <c r="AL599">
        <v>2.0014319624509098</v>
      </c>
      <c r="AM599">
        <v>184.02861380230701</v>
      </c>
      <c r="AN599">
        <v>12.612001757011001</v>
      </c>
      <c r="AO599">
        <v>0.918449708038382</v>
      </c>
      <c r="AP599">
        <v>8.4902779960918497</v>
      </c>
      <c r="AR599">
        <v>14.4741065071245</v>
      </c>
      <c r="AS599">
        <v>4.33076723921483</v>
      </c>
      <c r="AT599">
        <f t="shared" si="23"/>
        <v>13.057121582189962</v>
      </c>
      <c r="AU599">
        <v>4.33076723921483</v>
      </c>
      <c r="AV599">
        <v>1.3364623160762701</v>
      </c>
      <c r="AW599">
        <v>0.43666688230468598</v>
      </c>
      <c r="AX599">
        <v>-0.56455828704312805</v>
      </c>
      <c r="AZ599">
        <v>149109.86807927999</v>
      </c>
      <c r="BA599">
        <v>113595.378811673</v>
      </c>
      <c r="BB599">
        <v>1291787.5824366701</v>
      </c>
      <c r="BC599" s="47">
        <v>3915652.0393050699</v>
      </c>
      <c r="BD599" s="1" t="s">
        <v>1083</v>
      </c>
    </row>
    <row r="600" spans="1:56" x14ac:dyDescent="0.25">
      <c r="A600">
        <v>552</v>
      </c>
      <c r="B600" t="s">
        <v>574</v>
      </c>
      <c r="C600">
        <v>61.622999999999998</v>
      </c>
      <c r="D600">
        <v>69.87</v>
      </c>
      <c r="E600">
        <v>8.2469999999999999</v>
      </c>
      <c r="F600">
        <v>950000</v>
      </c>
      <c r="G600" t="s">
        <v>634</v>
      </c>
      <c r="H600">
        <v>92.317393456311194</v>
      </c>
      <c r="I600">
        <v>33.042471681315398</v>
      </c>
      <c r="J600">
        <v>19.694119395534099</v>
      </c>
      <c r="K600">
        <v>52527.639848668201</v>
      </c>
      <c r="L600">
        <v>1.8565327590509699</v>
      </c>
      <c r="M600">
        <v>0.61854447799157797</v>
      </c>
      <c r="N600">
        <v>27.285648251823201</v>
      </c>
      <c r="O600">
        <v>92921.396244378397</v>
      </c>
      <c r="P600">
        <v>2.1036268558842299</v>
      </c>
      <c r="Q600">
        <v>300379.71324575599</v>
      </c>
      <c r="R600">
        <v>0.86968726114816097</v>
      </c>
      <c r="S600">
        <v>43770.587327911198</v>
      </c>
      <c r="T600">
        <v>1.98311705522653</v>
      </c>
      <c r="U600">
        <v>4131.6062388661903</v>
      </c>
      <c r="V600">
        <v>18.409872053310099</v>
      </c>
      <c r="W600">
        <v>18.3482903623993</v>
      </c>
      <c r="X600">
        <v>29.940541388314401</v>
      </c>
      <c r="Y600">
        <v>2.0325752817365701</v>
      </c>
      <c r="Z600">
        <v>13.438221685341199</v>
      </c>
      <c r="AA600">
        <v>1400.63079174568</v>
      </c>
      <c r="AB600">
        <v>6.79471464608784</v>
      </c>
      <c r="AC600">
        <v>371.823831818391</v>
      </c>
      <c r="AD600">
        <v>1.29872220562976</v>
      </c>
      <c r="AE600">
        <v>6.078799053715378</v>
      </c>
      <c r="AF600">
        <v>1.6221818089031399</v>
      </c>
      <c r="AG600">
        <v>4.7436154502289218</v>
      </c>
      <c r="AH600">
        <v>1.5021918633678399</v>
      </c>
      <c r="AI600">
        <v>51.291821066481859</v>
      </c>
      <c r="AJ600">
        <v>1.3028191024021401</v>
      </c>
      <c r="AK600">
        <v>5.4837774234444101</v>
      </c>
      <c r="AL600">
        <v>13.323510619392</v>
      </c>
      <c r="AM600">
        <v>66.157470001876902</v>
      </c>
      <c r="AN600">
        <v>51.773088532470702</v>
      </c>
      <c r="AO600">
        <v>0.180488899924547</v>
      </c>
      <c r="AP600">
        <v>39.633996954492602</v>
      </c>
      <c r="AR600">
        <v>21.777953656637099</v>
      </c>
      <c r="AS600">
        <v>1.3829514104685401</v>
      </c>
      <c r="AT600">
        <f t="shared" si="23"/>
        <v>19.645937285734469</v>
      </c>
      <c r="AU600">
        <v>1.3829514104685401</v>
      </c>
      <c r="AV600">
        <v>1.2851871442437</v>
      </c>
      <c r="AW600">
        <v>1.2831143432173899</v>
      </c>
      <c r="AX600">
        <v>-3.8001981240259998E-3</v>
      </c>
      <c r="AZ600">
        <v>33565.961477950397</v>
      </c>
      <c r="BA600">
        <v>26728.8360439639</v>
      </c>
      <c r="BB600">
        <v>292528.55603260599</v>
      </c>
      <c r="BC600" s="47">
        <v>1384679.7315617099</v>
      </c>
      <c r="BD600" s="1" t="s">
        <v>1082</v>
      </c>
    </row>
    <row r="601" spans="1:56" x14ac:dyDescent="0.25">
      <c r="A601">
        <v>552</v>
      </c>
      <c r="B601" t="s">
        <v>574</v>
      </c>
      <c r="C601">
        <v>38.045000000000002</v>
      </c>
      <c r="D601">
        <v>57.79</v>
      </c>
      <c r="E601">
        <v>19.745000000000001</v>
      </c>
      <c r="F601">
        <v>950000</v>
      </c>
      <c r="G601" t="s">
        <v>635</v>
      </c>
      <c r="H601">
        <v>75.613665642643298</v>
      </c>
      <c r="I601">
        <v>50.187970257591097</v>
      </c>
      <c r="J601">
        <v>9.3821843865969399</v>
      </c>
      <c r="K601">
        <v>50888.5010779765</v>
      </c>
      <c r="L601">
        <v>3.4397474305587199</v>
      </c>
      <c r="M601">
        <v>0.416250558265645</v>
      </c>
      <c r="N601">
        <v>19.501907557437502</v>
      </c>
      <c r="O601">
        <v>91707.341672061506</v>
      </c>
      <c r="P601">
        <v>2.2876124792701602</v>
      </c>
      <c r="Q601">
        <v>295707.59853755601</v>
      </c>
      <c r="R601">
        <v>0.56276172559049997</v>
      </c>
      <c r="S601">
        <v>48582.608703996397</v>
      </c>
      <c r="T601">
        <v>3.5032557972397602</v>
      </c>
      <c r="U601">
        <v>10163.9447446418</v>
      </c>
      <c r="V601">
        <v>8.4648614274242693</v>
      </c>
      <c r="W601">
        <v>22.2029979069811</v>
      </c>
      <c r="X601">
        <v>15.964926789679</v>
      </c>
      <c r="Y601">
        <v>5.1360618571421597</v>
      </c>
      <c r="Z601">
        <v>15.702476658943599</v>
      </c>
      <c r="AA601">
        <v>1452.56006972622</v>
      </c>
      <c r="AB601">
        <v>4.7857849762265596</v>
      </c>
      <c r="AC601">
        <v>414.67654724167198</v>
      </c>
      <c r="AD601">
        <v>2.8702077718513901</v>
      </c>
      <c r="AE601">
        <v>11.306322063579231</v>
      </c>
      <c r="AF601">
        <v>2.8770096732083799</v>
      </c>
      <c r="AG601">
        <v>8.4288376872861441</v>
      </c>
      <c r="AH601">
        <v>2.8338427867650098</v>
      </c>
      <c r="AI601">
        <v>95.186556797696312</v>
      </c>
      <c r="AJ601">
        <v>2.9036975167292698</v>
      </c>
      <c r="AK601">
        <v>5.7423926405932999</v>
      </c>
      <c r="AL601">
        <v>19.661388107932201</v>
      </c>
      <c r="AM601">
        <v>83.520378014142807</v>
      </c>
      <c r="AN601">
        <v>27.0446690666781</v>
      </c>
      <c r="AO601">
        <v>0.24781606884455701</v>
      </c>
      <c r="AP601">
        <v>19.8349238400011</v>
      </c>
      <c r="AR601">
        <v>13.696554700413399</v>
      </c>
      <c r="AS601">
        <v>2.6450967968212602</v>
      </c>
      <c r="AT601">
        <f t="shared" si="23"/>
        <v>12.355690480264538</v>
      </c>
      <c r="AU601">
        <v>2.6450967968212602</v>
      </c>
      <c r="AV601">
        <v>1.34513726647649</v>
      </c>
      <c r="AW601">
        <v>0.67872269065071</v>
      </c>
      <c r="AX601">
        <v>-0.123957692155439</v>
      </c>
      <c r="AZ601">
        <v>75043.737573186503</v>
      </c>
      <c r="BA601">
        <v>57181.853839357602</v>
      </c>
      <c r="BB601">
        <v>653617.17766328203</v>
      </c>
      <c r="BC601" s="47">
        <v>1856225.63555196</v>
      </c>
      <c r="BD601" s="1" t="s">
        <v>1083</v>
      </c>
    </row>
    <row r="602" spans="1:56" x14ac:dyDescent="0.25">
      <c r="A602">
        <v>553</v>
      </c>
      <c r="B602" t="s">
        <v>576</v>
      </c>
      <c r="C602">
        <v>30.027999999999999</v>
      </c>
      <c r="D602">
        <v>70.028000000000006</v>
      </c>
      <c r="E602">
        <v>40</v>
      </c>
      <c r="F602">
        <v>950000</v>
      </c>
      <c r="G602" t="s">
        <v>379</v>
      </c>
      <c r="H602">
        <v>46.836971530083602</v>
      </c>
      <c r="I602">
        <v>6.04761435593519</v>
      </c>
      <c r="J602">
        <v>18.784944696715101</v>
      </c>
      <c r="K602">
        <v>6255.3320206080098</v>
      </c>
      <c r="L602">
        <v>3.7397974938214502</v>
      </c>
      <c r="M602">
        <v>0.65613066018132604</v>
      </c>
      <c r="N602">
        <v>10.8550429968672</v>
      </c>
      <c r="O602">
        <v>87788.236568195396</v>
      </c>
      <c r="P602">
        <v>1.66788341644092</v>
      </c>
      <c r="Q602">
        <v>285199.74288295401</v>
      </c>
      <c r="R602">
        <v>0.39862050258955001</v>
      </c>
      <c r="S602">
        <v>119327.250588874</v>
      </c>
      <c r="T602">
        <v>1.9060239089702999</v>
      </c>
      <c r="U602">
        <v>13603.107069686699</v>
      </c>
      <c r="V602">
        <v>5.3583326547526804</v>
      </c>
      <c r="W602">
        <v>41.194878269978602</v>
      </c>
      <c r="X602">
        <v>8.5634599949850401</v>
      </c>
      <c r="Y602">
        <v>0.86805956567581899</v>
      </c>
      <c r="Z602">
        <v>6.1317716860224198</v>
      </c>
      <c r="AA602">
        <v>1006.08171230501</v>
      </c>
      <c r="AB602">
        <v>3.6364030374578</v>
      </c>
      <c r="AC602">
        <v>875.16726389211999</v>
      </c>
      <c r="AD602">
        <v>1.2446542155147999</v>
      </c>
      <c r="AE602">
        <v>18.405269810350614</v>
      </c>
      <c r="AF602">
        <v>1.9739055983640601</v>
      </c>
      <c r="AG602">
        <v>13.912480057514754</v>
      </c>
      <c r="AH602">
        <v>1.81859725260173</v>
      </c>
      <c r="AI602">
        <v>154.7782697309064</v>
      </c>
      <c r="AJ602">
        <v>1.94017051206319</v>
      </c>
      <c r="AK602">
        <v>5.3473632848411903</v>
      </c>
      <c r="AL602">
        <v>2.47492191814686</v>
      </c>
      <c r="AM602">
        <v>189.468818791996</v>
      </c>
      <c r="AN602">
        <v>12.5634303295067</v>
      </c>
      <c r="AO602">
        <v>0.87077513290655195</v>
      </c>
      <c r="AP602">
        <v>8.3176738055254908</v>
      </c>
      <c r="AR602">
        <v>17.548958759902799</v>
      </c>
      <c r="AS602">
        <v>1.49821086368195</v>
      </c>
      <c r="AT602">
        <f t="shared" si="23"/>
        <v>15.830952194258128</v>
      </c>
      <c r="AU602">
        <v>1.49821086368195</v>
      </c>
      <c r="AV602">
        <v>1.3231499026784901</v>
      </c>
      <c r="AW602">
        <v>0.45052979694633599</v>
      </c>
      <c r="AX602">
        <v>-0.370500690209562</v>
      </c>
      <c r="AZ602">
        <v>123004.265482018</v>
      </c>
      <c r="BA602">
        <v>94904.322737441296</v>
      </c>
      <c r="BB602">
        <v>1068329.8910475799</v>
      </c>
      <c r="BC602" s="47">
        <v>3944516.9395116</v>
      </c>
      <c r="BD602" s="1" t="s">
        <v>1083</v>
      </c>
    </row>
    <row r="603" spans="1:56" x14ac:dyDescent="0.25">
      <c r="A603">
        <v>641</v>
      </c>
      <c r="B603" t="s">
        <v>577</v>
      </c>
      <c r="C603">
        <v>30.027999999999999</v>
      </c>
      <c r="D603">
        <v>70.028000000000006</v>
      </c>
      <c r="E603">
        <v>40</v>
      </c>
      <c r="F603">
        <v>950000</v>
      </c>
      <c r="G603">
        <v>2.04683507056136</v>
      </c>
      <c r="H603">
        <v>11.0015456445526</v>
      </c>
      <c r="I603">
        <v>16.508977069756501</v>
      </c>
      <c r="J603">
        <v>11.6827158238364</v>
      </c>
      <c r="K603">
        <v>4230.8516699781703</v>
      </c>
      <c r="L603">
        <v>2.14308810973042</v>
      </c>
      <c r="M603">
        <v>1.49114241727894</v>
      </c>
      <c r="N603">
        <v>7.4246912791998003</v>
      </c>
      <c r="O603">
        <v>91623.002816339897</v>
      </c>
      <c r="P603">
        <v>1.4821388072069901</v>
      </c>
      <c r="Q603">
        <v>285075.83046931698</v>
      </c>
      <c r="R603">
        <v>0.39862050258955001</v>
      </c>
      <c r="S603">
        <v>124049.07867434699</v>
      </c>
      <c r="T603">
        <v>1.4108043618260999</v>
      </c>
      <c r="U603">
        <v>6445.2472455440802</v>
      </c>
      <c r="V603">
        <v>8.0228183844566505</v>
      </c>
      <c r="W603">
        <v>31.1086653938805</v>
      </c>
      <c r="X603">
        <v>9.7016761209652191</v>
      </c>
      <c r="Y603">
        <v>30.963466492472801</v>
      </c>
      <c r="Z603">
        <v>19.167592956343899</v>
      </c>
      <c r="AA603">
        <v>942.06777547345905</v>
      </c>
      <c r="AB603">
        <v>5.4344243318318801</v>
      </c>
      <c r="AC603">
        <v>1038.05767391975</v>
      </c>
      <c r="AD603">
        <v>0.99964809231103602</v>
      </c>
      <c r="AE603">
        <v>7.9116319843403753</v>
      </c>
      <c r="AF603">
        <v>2.04119852924764</v>
      </c>
      <c r="AG603">
        <v>6.6724577959933091</v>
      </c>
      <c r="AH603">
        <v>1.76082412360768</v>
      </c>
      <c r="AI603">
        <v>66.601015719410839</v>
      </c>
      <c r="AJ603">
        <v>1.9857182433096401</v>
      </c>
      <c r="AK603">
        <v>6.7959618674530304</v>
      </c>
      <c r="AL603">
        <v>2.2857401922111</v>
      </c>
      <c r="AM603">
        <v>228.739291728745</v>
      </c>
      <c r="AN603">
        <v>11.7759278997884</v>
      </c>
      <c r="AO603">
        <v>0.27298860661386798</v>
      </c>
      <c r="AP603">
        <v>13.538170392645</v>
      </c>
      <c r="AR603">
        <v>43.235533860158903</v>
      </c>
      <c r="AS603">
        <v>1.5672517245103901</v>
      </c>
      <c r="AT603">
        <f t="shared" si="23"/>
        <v>39.002865013126012</v>
      </c>
      <c r="AU603">
        <v>1.5672517245103901</v>
      </c>
      <c r="AV603">
        <v>1.18583126040208</v>
      </c>
      <c r="AW603">
        <v>0.57288250103814997</v>
      </c>
      <c r="AX603">
        <v>-0.56186074617048498</v>
      </c>
      <c r="AZ603">
        <v>49909.289724367103</v>
      </c>
      <c r="BA603">
        <v>42961.166461425099</v>
      </c>
      <c r="BB603">
        <v>433892.98218422499</v>
      </c>
      <c r="BC603" s="47">
        <v>4411957.8771103602</v>
      </c>
      <c r="BD603" s="1" t="s">
        <v>1083</v>
      </c>
    </row>
    <row r="604" spans="1:56" x14ac:dyDescent="0.25">
      <c r="A604">
        <v>642</v>
      </c>
      <c r="B604" t="s">
        <v>578</v>
      </c>
      <c r="C604">
        <v>30.027000000000001</v>
      </c>
      <c r="D604">
        <v>70.027000000000001</v>
      </c>
      <c r="E604">
        <v>40</v>
      </c>
      <c r="F604">
        <v>950000</v>
      </c>
      <c r="G604">
        <v>0.65964265192362803</v>
      </c>
      <c r="H604">
        <v>19.820185322372399</v>
      </c>
      <c r="I604">
        <v>7.9828201396278597</v>
      </c>
      <c r="J604">
        <v>17.1781446756112</v>
      </c>
      <c r="K604">
        <v>45552.654695819503</v>
      </c>
      <c r="L604">
        <v>5.36077880500362</v>
      </c>
      <c r="M604">
        <v>115.224379863642</v>
      </c>
      <c r="N604">
        <v>39.352680884891903</v>
      </c>
      <c r="O604">
        <v>94748.513226371593</v>
      </c>
      <c r="P604">
        <v>1.49262720026903</v>
      </c>
      <c r="Q604">
        <v>294526.15863262297</v>
      </c>
      <c r="R604">
        <v>0.39862050258955001</v>
      </c>
      <c r="S604">
        <v>58923.3517756008</v>
      </c>
      <c r="T604">
        <v>8.3702039181993495</v>
      </c>
      <c r="U604">
        <v>4034.0379644804202</v>
      </c>
      <c r="V604">
        <v>8.0389983422893501</v>
      </c>
      <c r="W604">
        <v>7.5750110633521803</v>
      </c>
      <c r="X604">
        <v>20.086865871532201</v>
      </c>
      <c r="Y604">
        <v>245.14929976289901</v>
      </c>
      <c r="Z604">
        <v>28.6533996538355</v>
      </c>
      <c r="AA604">
        <v>1204.0946114967801</v>
      </c>
      <c r="AB604">
        <v>7.1619969169191098</v>
      </c>
      <c r="AC604">
        <v>466.93401658966798</v>
      </c>
      <c r="AD604">
        <v>8.0766433748419395</v>
      </c>
      <c r="AE604">
        <v>4.446284987316405</v>
      </c>
      <c r="AF604">
        <v>3.3995202518016199</v>
      </c>
      <c r="AG604">
        <v>3.6455988716210874</v>
      </c>
      <c r="AH604">
        <v>3.8412712342888602</v>
      </c>
      <c r="AI604">
        <v>37.526765523838627</v>
      </c>
      <c r="AJ604">
        <v>3.3209807251218999</v>
      </c>
      <c r="AK604">
        <v>17.880706057247099</v>
      </c>
      <c r="AL604">
        <v>21.775927137470799</v>
      </c>
      <c r="AM604">
        <v>159.24587415026201</v>
      </c>
      <c r="AN604">
        <v>14.403775420982599</v>
      </c>
      <c r="AO604">
        <v>0.805245571851399</v>
      </c>
      <c r="AP604">
        <v>8.0690110960232193</v>
      </c>
      <c r="AR604">
        <v>35.529436513225399</v>
      </c>
      <c r="AS604">
        <v>4.8637471952731097</v>
      </c>
      <c r="AT604">
        <f t="shared" si="23"/>
        <v>32.051178569919657</v>
      </c>
      <c r="AU604">
        <v>4.8637471952731097</v>
      </c>
      <c r="AV604">
        <v>1.21857402875447</v>
      </c>
      <c r="AW604">
        <v>0.87559764988432198</v>
      </c>
      <c r="AX604">
        <v>-0.66527219301676499</v>
      </c>
      <c r="AZ604">
        <v>26804.670505231901</v>
      </c>
      <c r="BA604">
        <v>22428.943518100801</v>
      </c>
      <c r="BB604">
        <v>233598.67850134001</v>
      </c>
      <c r="BC604" s="47">
        <v>1896705.1362608999</v>
      </c>
      <c r="BD604" s="1" t="s">
        <v>1083</v>
      </c>
    </row>
    <row r="605" spans="1:56" x14ac:dyDescent="0.25">
      <c r="A605">
        <v>730</v>
      </c>
      <c r="B605" t="s">
        <v>579</v>
      </c>
      <c r="C605">
        <v>30.027999999999999</v>
      </c>
      <c r="D605">
        <v>56.396999999999998</v>
      </c>
      <c r="E605">
        <v>26.369</v>
      </c>
      <c r="F605">
        <v>950000</v>
      </c>
      <c r="G605">
        <v>0.73745556711907601</v>
      </c>
      <c r="H605">
        <v>23.1978081059804</v>
      </c>
      <c r="I605">
        <v>9.7136238934686592</v>
      </c>
      <c r="J605">
        <v>19.255287884964201</v>
      </c>
      <c r="K605">
        <v>27065.897113158899</v>
      </c>
      <c r="L605">
        <v>6.5752353995970303</v>
      </c>
      <c r="M605">
        <v>2.0143868144265999</v>
      </c>
      <c r="N605">
        <v>8.0776792022831199</v>
      </c>
      <c r="O605">
        <v>93006.133509412393</v>
      </c>
      <c r="P605">
        <v>1.5473411991333501</v>
      </c>
      <c r="Q605">
        <v>291453.07521961298</v>
      </c>
      <c r="R605">
        <v>0.486954990705117</v>
      </c>
      <c r="S605">
        <v>88521.596084108896</v>
      </c>
      <c r="T605">
        <v>4.1139871006155202</v>
      </c>
      <c r="U605">
        <v>3671.9163838744998</v>
      </c>
      <c r="V605">
        <v>13.325623296514101</v>
      </c>
      <c r="W605">
        <v>18.680924263523799</v>
      </c>
      <c r="X605">
        <v>15.782517587654301</v>
      </c>
      <c r="Y605">
        <v>17.6583940990974</v>
      </c>
      <c r="Z605">
        <v>1.8062147499215899</v>
      </c>
      <c r="AA605">
        <v>995.73863669831997</v>
      </c>
      <c r="AB605">
        <v>8.1738241870689095</v>
      </c>
      <c r="AC605">
        <v>737.683123127101</v>
      </c>
      <c r="AD605">
        <v>3.57700326791017</v>
      </c>
      <c r="AE605">
        <v>4.1281836551172946</v>
      </c>
      <c r="AF605">
        <v>2.8683114376757701</v>
      </c>
      <c r="AG605">
        <v>3.7103171789781295</v>
      </c>
      <c r="AH605">
        <v>3.0418881697502398</v>
      </c>
      <c r="AI605">
        <v>34.894628856960892</v>
      </c>
      <c r="AJ605">
        <v>2.9538276824061001</v>
      </c>
      <c r="AK605">
        <v>5.2881729927368504</v>
      </c>
      <c r="AL605">
        <v>3.9164157353658098</v>
      </c>
      <c r="AM605">
        <v>235.92891869780399</v>
      </c>
      <c r="AN605">
        <v>14.664452007417699</v>
      </c>
      <c r="AO605">
        <v>0.115077670534543</v>
      </c>
      <c r="AP605">
        <v>26.428077229981799</v>
      </c>
      <c r="AR605">
        <v>55.324416908185597</v>
      </c>
      <c r="AS605">
        <v>0.85507679298913497</v>
      </c>
      <c r="AT605">
        <f t="shared" si="23"/>
        <v>49.908271552262931</v>
      </c>
      <c r="AU605">
        <v>0.85507679298913497</v>
      </c>
      <c r="AV605">
        <v>1.11355776423705</v>
      </c>
      <c r="AW605">
        <v>0.81017528703594799</v>
      </c>
      <c r="AX605">
        <v>2.601260019743E-3</v>
      </c>
      <c r="AZ605">
        <v>24765.681669292899</v>
      </c>
      <c r="BA605">
        <v>22747.2408306982</v>
      </c>
      <c r="BB605">
        <v>215418.826872145</v>
      </c>
      <c r="BC605" s="47">
        <v>2975244.3868015199</v>
      </c>
      <c r="BD605" s="1" t="s">
        <v>1083</v>
      </c>
    </row>
    <row r="606" spans="1:56" x14ac:dyDescent="0.25">
      <c r="A606">
        <v>731</v>
      </c>
      <c r="B606" t="s">
        <v>580</v>
      </c>
      <c r="C606">
        <v>45.710999999999999</v>
      </c>
      <c r="D606">
        <v>70.027000000000001</v>
      </c>
      <c r="E606">
        <v>24.317</v>
      </c>
      <c r="F606">
        <v>950000</v>
      </c>
      <c r="G606" t="s">
        <v>636</v>
      </c>
      <c r="H606">
        <v>65.365655898305107</v>
      </c>
      <c r="I606">
        <v>18.429961532619402</v>
      </c>
      <c r="J606">
        <v>15.0807440923248</v>
      </c>
      <c r="K606">
        <v>44304.9761765968</v>
      </c>
      <c r="L606">
        <v>3.8468789977384099</v>
      </c>
      <c r="M606">
        <v>17.491322684221501</v>
      </c>
      <c r="N606">
        <v>23.610875204649801</v>
      </c>
      <c r="O606">
        <v>92665.301969148204</v>
      </c>
      <c r="P606">
        <v>1.8048869265041201</v>
      </c>
      <c r="Q606">
        <v>295693.17993316601</v>
      </c>
      <c r="R606">
        <v>0.50978138350076396</v>
      </c>
      <c r="S606">
        <v>60811.1030844001</v>
      </c>
      <c r="T606">
        <v>4.1784416894791399</v>
      </c>
      <c r="U606">
        <v>4833.3732385661497</v>
      </c>
      <c r="V606">
        <v>12.7074908447527</v>
      </c>
      <c r="W606">
        <v>17.953797343887</v>
      </c>
      <c r="X606">
        <v>17.360064835420399</v>
      </c>
      <c r="Y606">
        <v>23.205050355568801</v>
      </c>
      <c r="Z606">
        <v>16.105235605523099</v>
      </c>
      <c r="AA606">
        <v>1290.37825951027</v>
      </c>
      <c r="AB606">
        <v>3.8566252440898299</v>
      </c>
      <c r="AC606">
        <v>494.85429230215902</v>
      </c>
      <c r="AD606">
        <v>4.1423974918402804</v>
      </c>
      <c r="AE606">
        <v>5.718360830029197</v>
      </c>
      <c r="AF606">
        <v>2.8458804977149299</v>
      </c>
      <c r="AG606">
        <v>4.5322872601560595</v>
      </c>
      <c r="AH606">
        <v>2.8926121336550801</v>
      </c>
      <c r="AI606">
        <v>48.042672561958753</v>
      </c>
      <c r="AJ606">
        <v>2.7668678190612201</v>
      </c>
      <c r="AK606">
        <v>4.1461677865319597</v>
      </c>
      <c r="AL606">
        <v>2.5982046270467798</v>
      </c>
      <c r="AM606">
        <v>147.24461558397999</v>
      </c>
      <c r="AN606">
        <v>19.971306200064198</v>
      </c>
      <c r="AO606">
        <v>0.234575329410218</v>
      </c>
      <c r="AP606">
        <v>19.962637804833399</v>
      </c>
      <c r="AR606">
        <v>30.098150117397601</v>
      </c>
      <c r="AS606">
        <v>1.7261965198865701</v>
      </c>
      <c r="AT606">
        <f t="shared" si="23"/>
        <v>27.151603816679394</v>
      </c>
      <c r="AU606">
        <v>1.7261965198865701</v>
      </c>
      <c r="AV606">
        <v>1.2642394603290299</v>
      </c>
      <c r="AW606">
        <v>0.77132718470983397</v>
      </c>
      <c r="AX606">
        <v>-0.18639946770003801</v>
      </c>
      <c r="AZ606">
        <v>31892.0804644743</v>
      </c>
      <c r="BA606">
        <v>25794.698291667501</v>
      </c>
      <c r="BB606">
        <v>276608.87823074101</v>
      </c>
      <c r="BC606" s="47">
        <v>1857730.4712836</v>
      </c>
      <c r="BD606" s="1" t="s">
        <v>1083</v>
      </c>
    </row>
    <row r="607" spans="1:56" x14ac:dyDescent="0.25">
      <c r="A607">
        <v>819</v>
      </c>
      <c r="B607" t="s">
        <v>581</v>
      </c>
      <c r="C607">
        <v>30.027000000000001</v>
      </c>
      <c r="D607">
        <v>70.027000000000001</v>
      </c>
      <c r="E607">
        <v>40</v>
      </c>
      <c r="F607">
        <v>950000</v>
      </c>
      <c r="G607">
        <v>20.0891255015623</v>
      </c>
      <c r="H607">
        <v>15.299215388103001</v>
      </c>
      <c r="I607">
        <v>24.195780616292801</v>
      </c>
      <c r="J607">
        <v>9.9505173783000505</v>
      </c>
      <c r="K607">
        <v>17882.321155262202</v>
      </c>
      <c r="L607">
        <v>11.2254448065971</v>
      </c>
      <c r="M607">
        <v>15.0107321606919</v>
      </c>
      <c r="N607">
        <v>38.334984276318501</v>
      </c>
      <c r="O607">
        <v>90907.431487245805</v>
      </c>
      <c r="P607">
        <v>1.28493392041313</v>
      </c>
      <c r="Q607">
        <v>289124.87382659398</v>
      </c>
      <c r="R607">
        <v>0.39862050258955001</v>
      </c>
      <c r="S607">
        <v>102855.78666986599</v>
      </c>
      <c r="T607">
        <v>3.45484076922869</v>
      </c>
      <c r="U607">
        <v>2767.9837079351801</v>
      </c>
      <c r="V607">
        <v>9.8053145137886997</v>
      </c>
      <c r="W607">
        <v>273.931710749741</v>
      </c>
      <c r="X607">
        <v>13.118234425684401</v>
      </c>
      <c r="Y607">
        <v>419.145035018849</v>
      </c>
      <c r="Z607">
        <v>12.226159544716801</v>
      </c>
      <c r="AA607">
        <v>4231.1974977291702</v>
      </c>
      <c r="AB607">
        <v>11.682615918526499</v>
      </c>
      <c r="AC607">
        <v>884.12295240046501</v>
      </c>
      <c r="AD607">
        <v>2.7829356633042601</v>
      </c>
      <c r="AE607">
        <v>3.3441352172488927</v>
      </c>
      <c r="AF607">
        <v>2.0328220193530502</v>
      </c>
      <c r="AG607">
        <v>3.2764726949356255</v>
      </c>
      <c r="AH607">
        <v>1.8600996823323901</v>
      </c>
      <c r="AI607">
        <v>28.244915526534829</v>
      </c>
      <c r="AJ607">
        <v>2.0148120045676601</v>
      </c>
      <c r="AK607">
        <v>11.9934404186184</v>
      </c>
      <c r="AL607">
        <v>6.4446604355930699</v>
      </c>
      <c r="AM607">
        <v>189.714948560388</v>
      </c>
      <c r="AN607">
        <v>13.359107893995301</v>
      </c>
      <c r="AO607">
        <v>0.56266987360232601</v>
      </c>
      <c r="AP607">
        <v>9.7599733665616704</v>
      </c>
      <c r="AR607">
        <v>74.855111055410106</v>
      </c>
      <c r="AS607">
        <v>1.8370376175696299</v>
      </c>
      <c r="AT607">
        <f t="shared" si="23"/>
        <v>67.526951360882009</v>
      </c>
      <c r="AU607">
        <v>1.8370376175696299</v>
      </c>
      <c r="AV607">
        <v>1.02179803491779</v>
      </c>
      <c r="AW607">
        <v>0.97367093882903599</v>
      </c>
      <c r="AX607">
        <v>-0.52660182100677699</v>
      </c>
      <c r="AZ607">
        <v>19703.1293198938</v>
      </c>
      <c r="BA607">
        <v>19692.947021911899</v>
      </c>
      <c r="BB607">
        <v>171639.346333386</v>
      </c>
      <c r="BC607" s="47">
        <v>3503760.5848174798</v>
      </c>
      <c r="BD607" s="1" t="s">
        <v>1083</v>
      </c>
    </row>
    <row r="608" spans="1:56" x14ac:dyDescent="0.25">
      <c r="A608">
        <v>820</v>
      </c>
      <c r="B608" t="s">
        <v>582</v>
      </c>
      <c r="C608">
        <v>30.027000000000001</v>
      </c>
      <c r="D608">
        <v>70.027000000000001</v>
      </c>
      <c r="E608">
        <v>40</v>
      </c>
      <c r="F608">
        <v>950000</v>
      </c>
      <c r="G608">
        <v>0.25590741305266601</v>
      </c>
      <c r="H608">
        <v>32.423941416888901</v>
      </c>
      <c r="I608">
        <v>9.7558306468013996</v>
      </c>
      <c r="J608">
        <v>15.8127475718192</v>
      </c>
      <c r="K608">
        <v>35852.641777697798</v>
      </c>
      <c r="L608">
        <v>2.5580994259007199</v>
      </c>
      <c r="M608">
        <v>0.84900773728329904</v>
      </c>
      <c r="N608">
        <v>10.305272380366199</v>
      </c>
      <c r="O608">
        <v>93441.355724923895</v>
      </c>
      <c r="P608">
        <v>1.3809967276651101</v>
      </c>
      <c r="Q608">
        <v>294150.425507195</v>
      </c>
      <c r="R608">
        <v>0.39862050258955001</v>
      </c>
      <c r="S608">
        <v>73620.589287993294</v>
      </c>
      <c r="T608">
        <v>2.1598323901073102</v>
      </c>
      <c r="U608">
        <v>3562.8263526369901</v>
      </c>
      <c r="V608">
        <v>8.7332984634007094</v>
      </c>
      <c r="W608">
        <v>10.1871555756159</v>
      </c>
      <c r="X608">
        <v>17.6796559865993</v>
      </c>
      <c r="Y608">
        <v>3.0827217826236</v>
      </c>
      <c r="Z608">
        <v>3.5226289925537699</v>
      </c>
      <c r="AA608">
        <v>932.85757611564304</v>
      </c>
      <c r="AB608">
        <v>4.3752105822595402</v>
      </c>
      <c r="AC608">
        <v>596.98438050845698</v>
      </c>
      <c r="AD608">
        <v>1.9788221756371001</v>
      </c>
      <c r="AE608">
        <v>4.4909661230145463</v>
      </c>
      <c r="AF608">
        <v>1.53462579777963</v>
      </c>
      <c r="AG608">
        <v>3.8149625013584498</v>
      </c>
      <c r="AH608">
        <v>1.52063636923334</v>
      </c>
      <c r="AI608">
        <v>37.960687720798276</v>
      </c>
      <c r="AJ608">
        <v>1.50733107250918</v>
      </c>
      <c r="AK608">
        <v>3.30589373509016</v>
      </c>
      <c r="AL608">
        <v>2.6730097258767298</v>
      </c>
      <c r="AM608">
        <v>176.451206501651</v>
      </c>
      <c r="AN608">
        <v>13.983626864387</v>
      </c>
      <c r="AO608">
        <v>0.152061532842972</v>
      </c>
      <c r="AP608">
        <v>18.953480130438599</v>
      </c>
      <c r="AR608">
        <v>43.377462098923303</v>
      </c>
      <c r="AS608">
        <v>1.70441723701182</v>
      </c>
      <c r="AT608">
        <f t="shared" si="23"/>
        <v>39.130898772486617</v>
      </c>
      <c r="AU608">
        <v>1.70441723701182</v>
      </c>
      <c r="AV608">
        <v>1.17796789796603</v>
      </c>
      <c r="AW608">
        <v>0.70499323324444196</v>
      </c>
      <c r="AX608">
        <v>-0.36580620832618999</v>
      </c>
      <c r="AZ608">
        <v>25928.116645089602</v>
      </c>
      <c r="BA608">
        <v>22469.753510812599</v>
      </c>
      <c r="BB608">
        <v>226127.30357328299</v>
      </c>
      <c r="BC608" s="47">
        <v>2318134.9537661001</v>
      </c>
      <c r="BD608" s="1" t="s">
        <v>1083</v>
      </c>
    </row>
    <row r="609" spans="1:56" x14ac:dyDescent="0.25">
      <c r="A609">
        <v>908</v>
      </c>
      <c r="B609" t="s">
        <v>583</v>
      </c>
      <c r="C609">
        <v>30.027999999999999</v>
      </c>
      <c r="D609">
        <v>70.028000000000006</v>
      </c>
      <c r="E609">
        <v>40</v>
      </c>
      <c r="F609">
        <v>950000</v>
      </c>
      <c r="G609" t="s">
        <v>637</v>
      </c>
      <c r="H609">
        <v>90.130170858762199</v>
      </c>
      <c r="I609">
        <v>10.593533783757399</v>
      </c>
      <c r="J609">
        <v>15.241996560589699</v>
      </c>
      <c r="K609">
        <v>31938.611563259401</v>
      </c>
      <c r="L609">
        <v>6.4152793553968497</v>
      </c>
      <c r="M609">
        <v>0.68159677142109698</v>
      </c>
      <c r="N609">
        <v>11.589068985528</v>
      </c>
      <c r="O609">
        <v>91808.695848342802</v>
      </c>
      <c r="P609">
        <v>1.1772177627631499</v>
      </c>
      <c r="Q609">
        <v>291313.21569614997</v>
      </c>
      <c r="R609">
        <v>0.39862050258955001</v>
      </c>
      <c r="S609">
        <v>80616.370543377503</v>
      </c>
      <c r="T609">
        <v>5.3038505405153202</v>
      </c>
      <c r="U609">
        <v>7458.5392289833999</v>
      </c>
      <c r="V609">
        <v>7.8750683917244499</v>
      </c>
      <c r="W609">
        <v>25.915192170334699</v>
      </c>
      <c r="X609">
        <v>11.157596605625001</v>
      </c>
      <c r="Y609">
        <v>3.4080279249562602</v>
      </c>
      <c r="Z609">
        <v>22.8454177050636</v>
      </c>
      <c r="AA609">
        <v>1219.3307970923699</v>
      </c>
      <c r="AB609">
        <v>3.38686494401479</v>
      </c>
      <c r="AC609">
        <v>686.15169036472003</v>
      </c>
      <c r="AD609">
        <v>4.4611249061528699</v>
      </c>
      <c r="AE609">
        <v>9.1593281224787209</v>
      </c>
      <c r="AF609">
        <v>3.7924707941599398</v>
      </c>
      <c r="AG609">
        <v>7.2344361352561295</v>
      </c>
      <c r="AH609">
        <v>3.8882695062683101</v>
      </c>
      <c r="AI609">
        <v>77.24747726626012</v>
      </c>
      <c r="AJ609">
        <v>3.7791395836447301</v>
      </c>
      <c r="AK609">
        <v>5.0994727484276297</v>
      </c>
      <c r="AL609">
        <v>5.0120719484685203</v>
      </c>
      <c r="AM609">
        <v>176.111674340279</v>
      </c>
      <c r="AN609">
        <v>14.0852133313329</v>
      </c>
      <c r="AO609">
        <v>0.29776876674944203</v>
      </c>
      <c r="AP609">
        <v>13.6317833629875</v>
      </c>
      <c r="AR609">
        <v>26.379920078719799</v>
      </c>
      <c r="AS609">
        <v>1.0100933616727299</v>
      </c>
      <c r="AT609">
        <f t="shared" si="23"/>
        <v>23.797380765904563</v>
      </c>
      <c r="AU609">
        <v>1.0100933616727299</v>
      </c>
      <c r="AV609">
        <v>1.2633316125373599</v>
      </c>
      <c r="AW609">
        <v>0.55105016518179695</v>
      </c>
      <c r="AX609">
        <v>0.147496892899799</v>
      </c>
      <c r="AZ609">
        <v>52200.074190108302</v>
      </c>
      <c r="BA609">
        <v>42055.2805150274</v>
      </c>
      <c r="BB609">
        <v>454072.933537148</v>
      </c>
      <c r="BC609" s="47">
        <v>2627728.5258196602</v>
      </c>
      <c r="BD609" s="1" t="s">
        <v>1083</v>
      </c>
    </row>
    <row r="610" spans="1:56" x14ac:dyDescent="0.25">
      <c r="A610">
        <v>909</v>
      </c>
      <c r="B610" t="s">
        <v>584</v>
      </c>
      <c r="C610">
        <v>30.027000000000001</v>
      </c>
      <c r="D610">
        <v>70.027000000000001</v>
      </c>
      <c r="E610">
        <v>40</v>
      </c>
      <c r="F610">
        <v>950000</v>
      </c>
      <c r="G610">
        <v>0.139035260028021</v>
      </c>
      <c r="H610">
        <v>43.723225823470699</v>
      </c>
      <c r="I610">
        <v>4.4705593446645002</v>
      </c>
      <c r="J610">
        <v>23.1944991736781</v>
      </c>
      <c r="K610">
        <v>6376.8890867993096</v>
      </c>
      <c r="L610">
        <v>1.62862237972379</v>
      </c>
      <c r="M610">
        <v>0.13238911512594601</v>
      </c>
      <c r="N610">
        <v>26.000874096954199</v>
      </c>
      <c r="O610">
        <v>89791.840519585297</v>
      </c>
      <c r="P610">
        <v>1.7351759366652399</v>
      </c>
      <c r="Q610">
        <v>281323.20528029598</v>
      </c>
      <c r="R610">
        <v>0.39862050258955001</v>
      </c>
      <c r="S610">
        <v>120127.76404583</v>
      </c>
      <c r="T610">
        <v>1.6119608572443</v>
      </c>
      <c r="U610">
        <v>16077.8449080305</v>
      </c>
      <c r="V610">
        <v>4.9742186758728399</v>
      </c>
      <c r="W610">
        <v>42.198912977639601</v>
      </c>
      <c r="X610">
        <v>8.6544404075124799</v>
      </c>
      <c r="Y610">
        <v>6.1534699692255002E-2</v>
      </c>
      <c r="Z610">
        <v>24.757023448834399</v>
      </c>
      <c r="AA610">
        <v>960.26472072729803</v>
      </c>
      <c r="AB610">
        <v>3.55083687356727</v>
      </c>
      <c r="AC610">
        <v>867.39165537418296</v>
      </c>
      <c r="AD610">
        <v>0.98272829749866197</v>
      </c>
      <c r="AE610">
        <v>20.238357508977959</v>
      </c>
      <c r="AF610">
        <v>1.3562290944178199</v>
      </c>
      <c r="AG610">
        <v>15.219050844542872</v>
      </c>
      <c r="AH610">
        <v>1.27562559627006</v>
      </c>
      <c r="AI610">
        <v>170.10026830479481</v>
      </c>
      <c r="AJ610">
        <v>1.38549778927887</v>
      </c>
      <c r="AK610">
        <v>5.8505086233390804</v>
      </c>
      <c r="AL610">
        <v>1.90961646773313</v>
      </c>
      <c r="AM610">
        <v>159.55946055824501</v>
      </c>
      <c r="AN610">
        <v>14.6289659848592</v>
      </c>
      <c r="AO610">
        <v>0.89564601708093805</v>
      </c>
      <c r="AP610">
        <v>7.8460297221254702</v>
      </c>
      <c r="AR610">
        <v>15.8953191345748</v>
      </c>
      <c r="AS610">
        <v>1.2386282934483801</v>
      </c>
      <c r="AT610">
        <f t="shared" si="23"/>
        <v>14.339200449139577</v>
      </c>
      <c r="AU610">
        <v>1.2386282934483801</v>
      </c>
      <c r="AV610">
        <v>1.3288817154955901</v>
      </c>
      <c r="AW610">
        <v>0.43666688230468598</v>
      </c>
      <c r="AX610">
        <v>-4.9141162692606002E-2</v>
      </c>
      <c r="AZ610">
        <v>117937.52242581701</v>
      </c>
      <c r="BA610">
        <v>90479.4808990483</v>
      </c>
      <c r="BB610">
        <v>1022199.15150799</v>
      </c>
      <c r="BC610" s="47">
        <v>3396045.8110911502</v>
      </c>
      <c r="BD610" s="1" t="s">
        <v>1083</v>
      </c>
    </row>
    <row r="611" spans="1:56" x14ac:dyDescent="0.25">
      <c r="A611">
        <v>977</v>
      </c>
      <c r="B611" t="s">
        <v>585</v>
      </c>
      <c r="C611">
        <v>30.027999999999999</v>
      </c>
      <c r="D611">
        <v>70.028000000000006</v>
      </c>
      <c r="E611">
        <v>40</v>
      </c>
      <c r="F611">
        <v>950000</v>
      </c>
      <c r="G611" t="s">
        <v>623</v>
      </c>
      <c r="H611">
        <v>138.20289518150801</v>
      </c>
      <c r="I611">
        <v>5.3766788596655601</v>
      </c>
      <c r="J611">
        <v>21.378830461320199</v>
      </c>
      <c r="K611">
        <v>37619.7952534211</v>
      </c>
      <c r="L611">
        <v>3.9793910728144199</v>
      </c>
      <c r="M611">
        <v>0.72583127728523</v>
      </c>
      <c r="N611">
        <v>11.2529583201142</v>
      </c>
      <c r="O611">
        <v>91335.951631891803</v>
      </c>
      <c r="P611">
        <v>1.2759972700694799</v>
      </c>
      <c r="Q611">
        <v>294363.52372112899</v>
      </c>
      <c r="R611">
        <v>0.39862050258955001</v>
      </c>
      <c r="S611">
        <v>70164.035763214604</v>
      </c>
      <c r="T611">
        <v>3.4339971859835501</v>
      </c>
      <c r="U611">
        <v>6940.3353555776403</v>
      </c>
      <c r="V611">
        <v>6.3076782513560401</v>
      </c>
      <c r="W611">
        <v>23.845533855600902</v>
      </c>
      <c r="X611">
        <v>11.637229595996001</v>
      </c>
      <c r="Y611">
        <v>5.0798303072273097</v>
      </c>
      <c r="Z611">
        <v>2.7773194586565499</v>
      </c>
      <c r="AA611">
        <v>1402.7429193512401</v>
      </c>
      <c r="AB611">
        <v>3.1163908161187002</v>
      </c>
      <c r="AC611">
        <v>566.13748718342902</v>
      </c>
      <c r="AD611">
        <v>3.1524042231535301</v>
      </c>
      <c r="AE611">
        <v>9.1663626214115936</v>
      </c>
      <c r="AF611">
        <v>2.9881773064730601</v>
      </c>
      <c r="AG611">
        <v>7.0949643668291911</v>
      </c>
      <c r="AH611">
        <v>3.02318873729606</v>
      </c>
      <c r="AI611">
        <v>77.235374992678089</v>
      </c>
      <c r="AJ611">
        <v>2.97934168897164</v>
      </c>
      <c r="AK611">
        <v>4.4901964948481696</v>
      </c>
      <c r="AL611">
        <v>3.8883349474859998</v>
      </c>
      <c r="AM611">
        <v>121.90269559235</v>
      </c>
      <c r="AN611">
        <v>16.921736060636398</v>
      </c>
      <c r="AO611">
        <v>0.339954156950528</v>
      </c>
      <c r="AP611">
        <v>12.771826138476101</v>
      </c>
      <c r="AR611">
        <v>22.246060001676099</v>
      </c>
      <c r="AS611">
        <v>0.65202521363093402</v>
      </c>
      <c r="AT611">
        <f t="shared" si="23"/>
        <v>20.068216993125059</v>
      </c>
      <c r="AU611">
        <v>0.65202521363093402</v>
      </c>
      <c r="AV611">
        <v>1.29181187778087</v>
      </c>
      <c r="AW611">
        <v>0.536434889681772</v>
      </c>
      <c r="AX611">
        <v>0.264741301086308</v>
      </c>
      <c r="AZ611">
        <v>52131.283746140798</v>
      </c>
      <c r="BA611">
        <v>41152.835263963498</v>
      </c>
      <c r="BB611">
        <v>452799.45374030201</v>
      </c>
      <c r="BC611" s="47">
        <v>2162095.6353937001</v>
      </c>
      <c r="BD611" s="1" t="s">
        <v>1083</v>
      </c>
    </row>
    <row r="612" spans="1:56" x14ac:dyDescent="0.25">
      <c r="A612">
        <v>978</v>
      </c>
      <c r="B612" t="s">
        <v>586</v>
      </c>
      <c r="C612">
        <v>30.03</v>
      </c>
      <c r="D612">
        <v>70.03</v>
      </c>
      <c r="E612">
        <v>40</v>
      </c>
      <c r="F612">
        <v>950000</v>
      </c>
      <c r="G612" t="s">
        <v>638</v>
      </c>
      <c r="H612">
        <v>118.957057326643</v>
      </c>
      <c r="I612">
        <v>6.71374715269347</v>
      </c>
      <c r="J612">
        <v>19.2904420725182</v>
      </c>
      <c r="K612">
        <v>37080.838818932301</v>
      </c>
      <c r="L612">
        <v>3.7010673266065801</v>
      </c>
      <c r="M612" t="s">
        <v>622</v>
      </c>
      <c r="N612">
        <v>37.966371841436697</v>
      </c>
      <c r="O612">
        <v>91882.489462742495</v>
      </c>
      <c r="P612">
        <v>1.09146120280299</v>
      </c>
      <c r="Q612">
        <v>293132.81229756499</v>
      </c>
      <c r="R612">
        <v>0.39862050258955001</v>
      </c>
      <c r="S612">
        <v>71004.7740338859</v>
      </c>
      <c r="T612">
        <v>3.2758815269241199</v>
      </c>
      <c r="U612">
        <v>7906.3799449824401</v>
      </c>
      <c r="V612">
        <v>6.5687686706839203</v>
      </c>
      <c r="W612">
        <v>27.278637560998799</v>
      </c>
      <c r="X612">
        <v>10.9730011955157</v>
      </c>
      <c r="Y612">
        <v>7.6024931799317005E-2</v>
      </c>
      <c r="Z612">
        <v>22.754080414801201</v>
      </c>
      <c r="AA612">
        <v>1338.1746454602701</v>
      </c>
      <c r="AB612">
        <v>3.34018899787426</v>
      </c>
      <c r="AC612">
        <v>559.27295245813798</v>
      </c>
      <c r="AD612">
        <v>3.4274148012994998</v>
      </c>
      <c r="AE612">
        <v>10.229252050211485</v>
      </c>
      <c r="AF612">
        <v>1.68895971169985</v>
      </c>
      <c r="AG612">
        <v>7.8538238179687117</v>
      </c>
      <c r="AH612">
        <v>1.77494082404862</v>
      </c>
      <c r="AI612">
        <v>85.811476606132501</v>
      </c>
      <c r="AJ612">
        <v>1.69623794720916</v>
      </c>
      <c r="AK612">
        <v>3.9992763756598899</v>
      </c>
      <c r="AL612">
        <v>4.5125725128826604</v>
      </c>
      <c r="AM612">
        <v>156.516363167311</v>
      </c>
      <c r="AN612">
        <v>15.0709233729754</v>
      </c>
      <c r="AO612">
        <v>0.416000078300998</v>
      </c>
      <c r="AP612">
        <v>11.641620632119</v>
      </c>
      <c r="AR612">
        <v>19.871107689079199</v>
      </c>
      <c r="AS612">
        <v>1.96944227925959</v>
      </c>
      <c r="AT612">
        <f t="shared" si="23"/>
        <v>17.925767572691608</v>
      </c>
      <c r="AU612">
        <v>1.96944227925959</v>
      </c>
      <c r="AV612">
        <v>1.30296764415776</v>
      </c>
      <c r="AW612">
        <v>0.54221019881108901</v>
      </c>
      <c r="AX612">
        <v>-0.28217819558128299</v>
      </c>
      <c r="AZ612">
        <v>57217.838173350101</v>
      </c>
      <c r="BA612">
        <v>44807.5145816941</v>
      </c>
      <c r="BB612">
        <v>494851.59507550299</v>
      </c>
      <c r="BC612" s="47">
        <v>2100529.9739713301</v>
      </c>
      <c r="BD612" s="1" t="s">
        <v>1083</v>
      </c>
    </row>
    <row r="613" spans="1:56" x14ac:dyDescent="0.25">
      <c r="BD613" s="1"/>
    </row>
    <row r="614" spans="1:56" x14ac:dyDescent="0.25">
      <c r="A614">
        <v>17</v>
      </c>
      <c r="B614" t="s">
        <v>587</v>
      </c>
      <c r="C614">
        <v>30.027000000000001</v>
      </c>
      <c r="D614">
        <v>70.027000000000001</v>
      </c>
      <c r="E614">
        <v>40</v>
      </c>
      <c r="F614">
        <v>950000</v>
      </c>
      <c r="G614">
        <v>139.36309753851199</v>
      </c>
      <c r="H614">
        <v>1.4083229189583999</v>
      </c>
      <c r="I614">
        <v>1.0944455511064299</v>
      </c>
      <c r="J614">
        <v>39.985702802144502</v>
      </c>
      <c r="K614">
        <v>471.19218196292297</v>
      </c>
      <c r="L614">
        <v>0.722137193787593</v>
      </c>
      <c r="M614">
        <v>58333.692367995398</v>
      </c>
      <c r="N614">
        <v>0.70260551401092197</v>
      </c>
      <c r="O614">
        <v>76243.026688834405</v>
      </c>
      <c r="P614">
        <v>0.64927945794521502</v>
      </c>
      <c r="Q614">
        <v>179773.01195137599</v>
      </c>
      <c r="R614">
        <v>0.39862050258955001</v>
      </c>
      <c r="S614">
        <v>84998.051441528194</v>
      </c>
      <c r="T614">
        <v>0.495422234234623</v>
      </c>
      <c r="U614">
        <v>3174.6375226670398</v>
      </c>
      <c r="V614">
        <v>7.7134794394263704</v>
      </c>
      <c r="W614">
        <v>22729.195919032802</v>
      </c>
      <c r="X614">
        <v>1.7472028034932201</v>
      </c>
      <c r="Y614">
        <v>2437.34190340853</v>
      </c>
      <c r="Z614">
        <v>0.55967071725864803</v>
      </c>
      <c r="AA614">
        <v>131404.30097841399</v>
      </c>
      <c r="AB614">
        <v>0.88157630266712095</v>
      </c>
      <c r="AC614">
        <v>325.60352546464401</v>
      </c>
      <c r="AD614">
        <v>0.69364706911283402</v>
      </c>
      <c r="AE614">
        <v>1.1009931891020648</v>
      </c>
      <c r="AF614">
        <v>8.6406527007849707</v>
      </c>
      <c r="AG614">
        <v>0.92875445313404525</v>
      </c>
      <c r="AH614">
        <v>7.5548151472347804</v>
      </c>
      <c r="AI614">
        <v>9.2399427244750214</v>
      </c>
      <c r="AJ614">
        <v>8.6929548532824708</v>
      </c>
      <c r="AK614">
        <v>3.7116502178446198</v>
      </c>
      <c r="AL614">
        <v>2.2672487236893701</v>
      </c>
      <c r="AM614">
        <v>5677.5969584739096</v>
      </c>
      <c r="AN614">
        <v>2.5866244589206602</v>
      </c>
      <c r="AO614">
        <v>8.8053394714679705</v>
      </c>
      <c r="AP614">
        <v>9.3662942467953094</v>
      </c>
      <c r="AR614">
        <v>97.108269278034399</v>
      </c>
      <c r="AS614">
        <v>7.18348834157959</v>
      </c>
      <c r="AT614">
        <f t="shared" si="23"/>
        <v>87.601571673886752</v>
      </c>
      <c r="AU614">
        <v>7.18348834157959</v>
      </c>
      <c r="AV614">
        <v>1.1837021088908699</v>
      </c>
      <c r="AW614">
        <v>1.78831720215667</v>
      </c>
      <c r="AX614">
        <v>-0.77396322063598799</v>
      </c>
      <c r="AZ614">
        <v>9200.6915584223407</v>
      </c>
      <c r="BA614">
        <v>7926.0867898961997</v>
      </c>
      <c r="BB614">
        <v>80056.569006489502</v>
      </c>
      <c r="BC614" s="47">
        <v>1846124.34211149</v>
      </c>
      <c r="BD614" s="1" t="s">
        <v>1083</v>
      </c>
    </row>
    <row r="615" spans="1:56" x14ac:dyDescent="0.25">
      <c r="A615">
        <v>18</v>
      </c>
      <c r="B615" t="s">
        <v>588</v>
      </c>
      <c r="C615">
        <v>29.69</v>
      </c>
      <c r="D615">
        <v>69.69</v>
      </c>
      <c r="E615">
        <v>40</v>
      </c>
      <c r="F615">
        <v>950000</v>
      </c>
      <c r="G615">
        <v>137.96008483233501</v>
      </c>
      <c r="H615">
        <v>1.5731129819301299</v>
      </c>
      <c r="I615">
        <v>0.73253887982671295</v>
      </c>
      <c r="J615">
        <v>47.110692757239804</v>
      </c>
      <c r="K615">
        <v>456.50646633474503</v>
      </c>
      <c r="L615">
        <v>1.45149144595133</v>
      </c>
      <c r="M615">
        <v>58325.214408548498</v>
      </c>
      <c r="N615">
        <v>0.96890916574396402</v>
      </c>
      <c r="O615">
        <v>75464.395184203604</v>
      </c>
      <c r="P615">
        <v>1.10407848515341</v>
      </c>
      <c r="Q615">
        <v>179149.47061660301</v>
      </c>
      <c r="R615">
        <v>0.39862050258955001</v>
      </c>
      <c r="S615">
        <v>84356.577903076497</v>
      </c>
      <c r="T615">
        <v>0.94298749246914104</v>
      </c>
      <c r="U615">
        <v>6941.6067595732102</v>
      </c>
      <c r="V615">
        <v>5.0405833313481203</v>
      </c>
      <c r="W615">
        <v>22851.287323820499</v>
      </c>
      <c r="X615">
        <v>1.6258728936725499</v>
      </c>
      <c r="Y615">
        <v>2425.98587196271</v>
      </c>
      <c r="Z615">
        <v>1.02264822007522</v>
      </c>
      <c r="AA615">
        <v>130318.87433075601</v>
      </c>
      <c r="AB615">
        <v>1.2387029625413499</v>
      </c>
      <c r="AC615">
        <v>327.00773749454999</v>
      </c>
      <c r="AD615">
        <v>0.68612216107510404</v>
      </c>
      <c r="AE615">
        <v>2.0671517673863895</v>
      </c>
      <c r="AF615">
        <v>13.1404475593275</v>
      </c>
      <c r="AG615">
        <v>1.6017361028279105</v>
      </c>
      <c r="AH615">
        <v>11.9756248401706</v>
      </c>
      <c r="AI615">
        <v>17.498089584684273</v>
      </c>
      <c r="AJ615">
        <v>13.1440989293952</v>
      </c>
      <c r="AK615">
        <v>3.1068626566172699</v>
      </c>
      <c r="AL615">
        <v>2.3199291510441</v>
      </c>
      <c r="AM615">
        <v>5223.2775075930904</v>
      </c>
      <c r="AN615">
        <v>2.7524307574081099</v>
      </c>
      <c r="AO615">
        <v>52.470980232353099</v>
      </c>
      <c r="AP615">
        <v>3.6479944252570702</v>
      </c>
      <c r="AR615">
        <v>56.330009942645702</v>
      </c>
      <c r="AS615">
        <v>11.0962599359192</v>
      </c>
      <c r="AT615">
        <f t="shared" si="23"/>
        <v>50.815419120003021</v>
      </c>
      <c r="AU615">
        <v>11.0962599359192</v>
      </c>
      <c r="AV615">
        <v>1.28598279994219</v>
      </c>
      <c r="AW615">
        <v>2.0080322198045302</v>
      </c>
      <c r="AX615">
        <v>-0.86857266064944005</v>
      </c>
      <c r="AZ615">
        <v>18583.026326821098</v>
      </c>
      <c r="BA615">
        <v>14708.387987124301</v>
      </c>
      <c r="BB615">
        <v>163118.46298702699</v>
      </c>
      <c r="BC615" s="47">
        <v>1994068.5160868999</v>
      </c>
      <c r="BD615" s="1" t="s">
        <v>1083</v>
      </c>
    </row>
    <row r="616" spans="1:56" x14ac:dyDescent="0.25">
      <c r="A616">
        <v>106</v>
      </c>
      <c r="B616" t="s">
        <v>589</v>
      </c>
      <c r="C616">
        <v>30.027999999999999</v>
      </c>
      <c r="D616">
        <v>70.028000000000006</v>
      </c>
      <c r="E616">
        <v>40</v>
      </c>
      <c r="F616">
        <v>950000</v>
      </c>
      <c r="G616">
        <v>158.77514147045201</v>
      </c>
      <c r="H616">
        <v>1.3336594930049499</v>
      </c>
      <c r="I616">
        <v>0.87534898866051103</v>
      </c>
      <c r="J616">
        <v>44.438142670128798</v>
      </c>
      <c r="K616">
        <v>555.58397638403403</v>
      </c>
      <c r="L616">
        <v>0.94075106279773801</v>
      </c>
      <c r="M616">
        <v>58723.929709910903</v>
      </c>
      <c r="N616">
        <v>0.76968725588659903</v>
      </c>
      <c r="O616">
        <v>76442.9662202615</v>
      </c>
      <c r="P616">
        <v>0.77255876022985104</v>
      </c>
      <c r="Q616">
        <v>181149.990584274</v>
      </c>
      <c r="R616">
        <v>0.39862050258955001</v>
      </c>
      <c r="S616">
        <v>86088.590905535006</v>
      </c>
      <c r="T616">
        <v>0.67371295676326104</v>
      </c>
      <c r="U616">
        <v>927.23998956289302</v>
      </c>
      <c r="V616">
        <v>14.1994428962144</v>
      </c>
      <c r="W616">
        <v>24378.1717947461</v>
      </c>
      <c r="X616">
        <v>1.53557306402621</v>
      </c>
      <c r="Y616">
        <v>3097.4588616503302</v>
      </c>
      <c r="Z616">
        <v>0.79295004242692901</v>
      </c>
      <c r="AA616">
        <v>128402.21351599399</v>
      </c>
      <c r="AB616">
        <v>1.04254954847029</v>
      </c>
      <c r="AC616">
        <v>366.48416630396201</v>
      </c>
      <c r="AD616">
        <v>0.52154897742929995</v>
      </c>
      <c r="AE616">
        <v>0.32218759481072884</v>
      </c>
      <c r="AF616">
        <v>1.55832062733961</v>
      </c>
      <c r="AG616">
        <v>0.3918568943161006</v>
      </c>
      <c r="AH616">
        <v>1.4550311895465999</v>
      </c>
      <c r="AI616">
        <v>2.6981646007356535</v>
      </c>
      <c r="AJ616">
        <v>1.1564898318738399</v>
      </c>
      <c r="AK616">
        <v>3.8614049147602798</v>
      </c>
      <c r="AL616">
        <v>1.62600758662792</v>
      </c>
      <c r="AM616">
        <v>3826.08623563427</v>
      </c>
      <c r="AN616">
        <v>3.5052525698611001</v>
      </c>
      <c r="AO616">
        <v>4.7033577177157397</v>
      </c>
      <c r="AP616">
        <v>3.4892428606895201</v>
      </c>
      <c r="AR616">
        <v>259.56716132548502</v>
      </c>
      <c r="AS616">
        <v>1.2826088152241</v>
      </c>
      <c r="AT616">
        <f t="shared" si="23"/>
        <v>234.15607605917018</v>
      </c>
      <c r="AU616">
        <v>1.2826088152241</v>
      </c>
      <c r="AV616">
        <v>0.82229871312290903</v>
      </c>
      <c r="AW616">
        <v>1.8054791701222701</v>
      </c>
      <c r="AX616">
        <v>0.39029683666876602</v>
      </c>
      <c r="AZ616">
        <v>2712.3731003820799</v>
      </c>
      <c r="BA616">
        <v>3368.2209907133501</v>
      </c>
      <c r="BB616">
        <v>23549.157733038501</v>
      </c>
      <c r="BC616" s="47">
        <v>2091413.3269990899</v>
      </c>
      <c r="BD616" s="1" t="s">
        <v>1083</v>
      </c>
    </row>
    <row r="617" spans="1:56" x14ac:dyDescent="0.25">
      <c r="A617">
        <v>107</v>
      </c>
      <c r="B617" t="s">
        <v>590</v>
      </c>
      <c r="C617">
        <v>50.938000000000002</v>
      </c>
      <c r="D617">
        <v>70.028000000000006</v>
      </c>
      <c r="E617">
        <v>19.09</v>
      </c>
      <c r="F617">
        <v>950000</v>
      </c>
      <c r="G617">
        <v>132.18693954424</v>
      </c>
      <c r="H617">
        <v>1.90433529962665</v>
      </c>
      <c r="I617">
        <v>0.70115264136233302</v>
      </c>
      <c r="J617">
        <v>77.094781988605703</v>
      </c>
      <c r="K617">
        <v>509.12724907822502</v>
      </c>
      <c r="L617">
        <v>1.3755255570146701</v>
      </c>
      <c r="M617">
        <v>58660.356821008398</v>
      </c>
      <c r="N617">
        <v>0.61738353172316096</v>
      </c>
      <c r="O617">
        <v>75779.248788128796</v>
      </c>
      <c r="P617">
        <v>0.62983516659559302</v>
      </c>
      <c r="Q617">
        <v>183784.21653443601</v>
      </c>
      <c r="R617">
        <v>0.57252467512934402</v>
      </c>
      <c r="S617">
        <v>87304.016772118601</v>
      </c>
      <c r="T617">
        <v>0.58620383041812196</v>
      </c>
      <c r="U617">
        <v>1679.99607422332</v>
      </c>
      <c r="V617">
        <v>16.437841288267801</v>
      </c>
      <c r="W617">
        <v>19812.559279923</v>
      </c>
      <c r="X617">
        <v>2.3411280384189599</v>
      </c>
      <c r="Y617">
        <v>2385.94318118205</v>
      </c>
      <c r="Z617">
        <v>0.60971729648818296</v>
      </c>
      <c r="AA617">
        <v>128014.388560504</v>
      </c>
      <c r="AB617">
        <v>1.05172157098397</v>
      </c>
      <c r="AC617">
        <v>301.80017376745599</v>
      </c>
      <c r="AD617">
        <v>0.66301580341560795</v>
      </c>
      <c r="AE617">
        <v>0.54326351767345649</v>
      </c>
      <c r="AF617">
        <v>5.0144255125994599</v>
      </c>
      <c r="AG617">
        <v>0.52763205712594496</v>
      </c>
      <c r="AH617">
        <v>4.20940027426819</v>
      </c>
      <c r="AI617">
        <v>4.6272258254221894</v>
      </c>
      <c r="AJ617">
        <v>5.2496515395864902</v>
      </c>
      <c r="AK617">
        <v>2.6328136789757299</v>
      </c>
      <c r="AL617">
        <v>2.9639972389420901</v>
      </c>
      <c r="AM617">
        <v>5908.6287179310602</v>
      </c>
      <c r="AN617">
        <v>3.4131253312540402</v>
      </c>
      <c r="AO617">
        <v>103.581810422389</v>
      </c>
      <c r="AP617">
        <v>6.5755865336800499</v>
      </c>
      <c r="AR617">
        <v>159.172421262738</v>
      </c>
      <c r="AS617">
        <v>3.7007731610944901</v>
      </c>
      <c r="AT617">
        <f t="shared" si="23"/>
        <v>143.58977225544967</v>
      </c>
      <c r="AU617">
        <v>3.7007731610944901</v>
      </c>
      <c r="AV617">
        <v>1.0388560546135599</v>
      </c>
      <c r="AW617">
        <v>2.2794045806543699</v>
      </c>
      <c r="AX617">
        <v>-0.150418279713778</v>
      </c>
      <c r="AZ617">
        <v>3965.1967302323101</v>
      </c>
      <c r="BA617">
        <v>3940.7602410893101</v>
      </c>
      <c r="BB617">
        <v>34991.686840239498</v>
      </c>
      <c r="BC617" s="47">
        <v>1494120.4637748201</v>
      </c>
      <c r="BD617" s="1" t="s">
        <v>1082</v>
      </c>
    </row>
    <row r="618" spans="1:56" x14ac:dyDescent="0.25">
      <c r="A618">
        <v>194</v>
      </c>
      <c r="B618" t="s">
        <v>591</v>
      </c>
      <c r="C618">
        <v>38.857999999999997</v>
      </c>
      <c r="D618">
        <v>60.228999999999999</v>
      </c>
      <c r="E618">
        <v>21.370999999999999</v>
      </c>
      <c r="F618">
        <v>950000</v>
      </c>
      <c r="G618">
        <v>176.90781687731399</v>
      </c>
      <c r="H618">
        <v>1.8879656416353501</v>
      </c>
      <c r="I618">
        <v>1.20788083029272</v>
      </c>
      <c r="J618">
        <v>58.786240720974</v>
      </c>
      <c r="K618">
        <v>359.41795370636697</v>
      </c>
      <c r="L618">
        <v>0.96004815822635503</v>
      </c>
      <c r="M618">
        <v>65224.405536583297</v>
      </c>
      <c r="N618">
        <v>0.85185032964250396</v>
      </c>
      <c r="O618">
        <v>79472.110811163395</v>
      </c>
      <c r="P618">
        <v>0.72156819749610102</v>
      </c>
      <c r="Q618">
        <v>185852.47911987299</v>
      </c>
      <c r="R618">
        <v>0.54043521158199503</v>
      </c>
      <c r="S618">
        <v>88844.229628075205</v>
      </c>
      <c r="T618">
        <v>0.65118321420533798</v>
      </c>
      <c r="U618">
        <v>2278.6801043781402</v>
      </c>
      <c r="V618">
        <v>14.128968673762699</v>
      </c>
      <c r="W618">
        <v>15742.079582276199</v>
      </c>
      <c r="X618">
        <v>1.3809648555899099</v>
      </c>
      <c r="Y618">
        <v>2722.7550054794701</v>
      </c>
      <c r="Z618">
        <v>0.84870258888230998</v>
      </c>
      <c r="AA618">
        <v>117748.711108615</v>
      </c>
      <c r="AB618">
        <v>1.1592122949205499</v>
      </c>
      <c r="AC618">
        <v>540.32962588504495</v>
      </c>
      <c r="AD618">
        <v>0.64847291834769305</v>
      </c>
      <c r="AE618">
        <v>0.82465822762777197</v>
      </c>
      <c r="AF618">
        <v>2.4465098426287799</v>
      </c>
      <c r="AG618">
        <v>0.82279658242132503</v>
      </c>
      <c r="AH618">
        <v>1.67838038998011</v>
      </c>
      <c r="AI618">
        <v>6.9127305634094522</v>
      </c>
      <c r="AJ618">
        <v>1.68750072589741</v>
      </c>
      <c r="AK618">
        <v>9.3888165995285195</v>
      </c>
      <c r="AL618">
        <v>4.0369700914181701</v>
      </c>
      <c r="AM618">
        <v>973.77148465369703</v>
      </c>
      <c r="AN618">
        <v>7.7711096483026401</v>
      </c>
      <c r="AO618">
        <v>34.485234992701997</v>
      </c>
      <c r="AP618">
        <v>12.8110893080203</v>
      </c>
      <c r="AR618">
        <v>182.358324797628</v>
      </c>
      <c r="AS618">
        <v>1.35936725762721</v>
      </c>
      <c r="AT618">
        <f t="shared" si="23"/>
        <v>164.50582405449995</v>
      </c>
      <c r="AU618">
        <v>1.35936725762721</v>
      </c>
      <c r="AV618">
        <v>1.00206789132122</v>
      </c>
      <c r="AW618">
        <v>2.0517003166804302</v>
      </c>
      <c r="AX618">
        <v>0.204765314950904</v>
      </c>
      <c r="AZ618">
        <v>5328.1671568990696</v>
      </c>
      <c r="BA618">
        <v>5416.7007147540398</v>
      </c>
      <c r="BB618">
        <v>46008.042775961498</v>
      </c>
      <c r="BC618" s="47">
        <v>2368169.97645716</v>
      </c>
      <c r="BD618" s="1" t="s">
        <v>1083</v>
      </c>
    </row>
    <row r="619" spans="1:56" x14ac:dyDescent="0.25">
      <c r="A619">
        <v>195</v>
      </c>
      <c r="B619" t="s">
        <v>592</v>
      </c>
      <c r="C619">
        <v>42.807000000000002</v>
      </c>
      <c r="D619">
        <v>50.356999999999999</v>
      </c>
      <c r="E619">
        <v>7.55</v>
      </c>
      <c r="F619">
        <v>950000</v>
      </c>
      <c r="G619">
        <v>121.133705210342</v>
      </c>
      <c r="H619">
        <v>2.9634201646072298</v>
      </c>
      <c r="I619">
        <v>0.46943168840197103</v>
      </c>
      <c r="J619">
        <v>135.86118791688199</v>
      </c>
      <c r="K619">
        <v>1420.14508911852</v>
      </c>
      <c r="L619">
        <v>3.69552455126487</v>
      </c>
      <c r="M619">
        <v>50228.999011380904</v>
      </c>
      <c r="N619">
        <v>2.0021060729062401</v>
      </c>
      <c r="O619">
        <v>72209.488411796105</v>
      </c>
      <c r="P619">
        <v>1.10534164273808</v>
      </c>
      <c r="Q619">
        <v>173406.382426394</v>
      </c>
      <c r="R619">
        <v>0.90804061053744101</v>
      </c>
      <c r="S619">
        <v>71111.218173310597</v>
      </c>
      <c r="T619">
        <v>1.65134690223342</v>
      </c>
      <c r="U619">
        <v>82082.843335855301</v>
      </c>
      <c r="V619">
        <v>5.3615837087392197</v>
      </c>
      <c r="W619">
        <v>14749.537317414201</v>
      </c>
      <c r="X619">
        <v>2.1241597489136201</v>
      </c>
      <c r="Y619">
        <v>2009.9654677928399</v>
      </c>
      <c r="Z619">
        <v>2.0519136152710602</v>
      </c>
      <c r="AA619">
        <v>97449.423747769295</v>
      </c>
      <c r="AB619">
        <v>1.8779706434242001</v>
      </c>
      <c r="AC619">
        <v>373.30165242181499</v>
      </c>
      <c r="AD619">
        <v>0.90823659114953303</v>
      </c>
      <c r="AE619">
        <v>102.02984466670065</v>
      </c>
      <c r="AF619">
        <v>3.1795903792254099</v>
      </c>
      <c r="AG619">
        <v>71.73666651004055</v>
      </c>
      <c r="AH619">
        <v>2.5404854193621502</v>
      </c>
      <c r="AI619">
        <v>848.5929214128538</v>
      </c>
      <c r="AJ619">
        <v>2.5288107374811402</v>
      </c>
      <c r="AK619">
        <v>9.1445583555808394</v>
      </c>
      <c r="AL619">
        <v>2.6970334714261299</v>
      </c>
      <c r="AM619">
        <v>2091.4930603254402</v>
      </c>
      <c r="AN619">
        <v>9.6114752872673801</v>
      </c>
      <c r="AO619">
        <v>60.313445931348603</v>
      </c>
      <c r="AP619">
        <v>4.86623159819825</v>
      </c>
      <c r="AR619">
        <v>1.44523966674145</v>
      </c>
      <c r="AS619">
        <v>3.1826229990575201</v>
      </c>
      <c r="AT619">
        <f t="shared" si="23"/>
        <v>1.3037537090637148</v>
      </c>
      <c r="AU619">
        <v>3.1826229990575201</v>
      </c>
      <c r="AV619">
        <v>1.41982581303654</v>
      </c>
      <c r="AW619">
        <v>1.13222402822302</v>
      </c>
      <c r="AX619">
        <v>-0.34235166341999701</v>
      </c>
      <c r="AZ619">
        <v>922092.38204341498</v>
      </c>
      <c r="BA619">
        <v>662744.25183918804</v>
      </c>
      <c r="BB619">
        <v>7943296.0669776499</v>
      </c>
      <c r="BC619" s="47">
        <v>2284245.7899561501</v>
      </c>
      <c r="BD619" s="1" t="s">
        <v>1083</v>
      </c>
    </row>
    <row r="620" spans="1:56" x14ac:dyDescent="0.25">
      <c r="A620">
        <v>195</v>
      </c>
      <c r="B620" t="s">
        <v>592</v>
      </c>
      <c r="C620">
        <v>30.027999999999999</v>
      </c>
      <c r="D620">
        <v>38.277999999999999</v>
      </c>
      <c r="E620">
        <v>8.25</v>
      </c>
      <c r="F620">
        <v>950000</v>
      </c>
      <c r="G620">
        <v>143.88033539059401</v>
      </c>
      <c r="H620">
        <v>2.3672371453713899</v>
      </c>
      <c r="I620">
        <v>0.352519178813748</v>
      </c>
      <c r="J620">
        <v>139.567930244119</v>
      </c>
      <c r="K620">
        <v>737.21870689241996</v>
      </c>
      <c r="L620">
        <v>1.6688660640014901</v>
      </c>
      <c r="M620">
        <v>59725.832888134399</v>
      </c>
      <c r="N620">
        <v>0.92740885034299203</v>
      </c>
      <c r="O620">
        <v>77531.772630201405</v>
      </c>
      <c r="P620">
        <v>0.92584574339647796</v>
      </c>
      <c r="Q620">
        <v>176273.059723424</v>
      </c>
      <c r="R620">
        <v>0.85226517716224304</v>
      </c>
      <c r="S620">
        <v>80262.972446867294</v>
      </c>
      <c r="T620">
        <v>0.86151399255514505</v>
      </c>
      <c r="U620">
        <v>28860.180775584999</v>
      </c>
      <c r="V620">
        <v>6.9178819092896298</v>
      </c>
      <c r="W620">
        <v>19747.899514827899</v>
      </c>
      <c r="X620">
        <v>2.6107573745156398</v>
      </c>
      <c r="Y620">
        <v>2411.8067659527801</v>
      </c>
      <c r="Z620">
        <v>0.97540920795165498</v>
      </c>
      <c r="AA620">
        <v>116649.53470770401</v>
      </c>
      <c r="AB620">
        <v>1.5523843504235999</v>
      </c>
      <c r="AC620">
        <v>405.87992006548802</v>
      </c>
      <c r="AD620">
        <v>0.86989188254696703</v>
      </c>
      <c r="AE620">
        <v>37.746189547446875</v>
      </c>
      <c r="AF620">
        <v>0.95877605579582204</v>
      </c>
      <c r="AG620">
        <v>27.052955334199289</v>
      </c>
      <c r="AH620">
        <v>1.28896339077419</v>
      </c>
      <c r="AI620">
        <v>317.29271800597206</v>
      </c>
      <c r="AJ620">
        <v>1.3648461367200599</v>
      </c>
      <c r="AK620">
        <v>7.4512609868327599</v>
      </c>
      <c r="AL620">
        <v>5.6996521076322901</v>
      </c>
      <c r="AM620">
        <v>1720.35776453676</v>
      </c>
      <c r="AN620">
        <v>7.5254033436445402</v>
      </c>
      <c r="AO620">
        <v>24.7403778078743</v>
      </c>
      <c r="AP620">
        <v>3.3870933726195398</v>
      </c>
      <c r="AR620">
        <v>4.2780335497645403</v>
      </c>
      <c r="AS620">
        <v>1.1854083158772599</v>
      </c>
      <c r="AT620">
        <f t="shared" si="23"/>
        <v>3.859222962361669</v>
      </c>
      <c r="AU620">
        <v>1.1854083158772599</v>
      </c>
      <c r="AV620">
        <v>1.3961199499786801</v>
      </c>
      <c r="AW620">
        <v>0.887770011444596</v>
      </c>
      <c r="AX620">
        <v>0.60946486170783098</v>
      </c>
      <c r="AZ620">
        <v>379573.10483651399</v>
      </c>
      <c r="BA620">
        <v>277694.019531778</v>
      </c>
      <c r="BB620">
        <v>3301931.4126307098</v>
      </c>
      <c r="BC620" s="47">
        <v>2764312.1761568398</v>
      </c>
      <c r="BD620" s="1" t="s">
        <v>1083</v>
      </c>
    </row>
    <row r="621" spans="1:56" x14ac:dyDescent="0.25">
      <c r="A621">
        <v>283</v>
      </c>
      <c r="B621" t="s">
        <v>593</v>
      </c>
      <c r="C621">
        <v>30.027999999999999</v>
      </c>
      <c r="D621">
        <v>41.878</v>
      </c>
      <c r="E621">
        <v>11.85</v>
      </c>
      <c r="F621">
        <v>950000</v>
      </c>
      <c r="G621">
        <v>147.09730939051801</v>
      </c>
      <c r="H621">
        <v>2.22211345179536</v>
      </c>
      <c r="I621">
        <v>0.58704469077792398</v>
      </c>
      <c r="J621">
        <v>91.829786771777293</v>
      </c>
      <c r="K621">
        <v>750.11965614517396</v>
      </c>
      <c r="L621">
        <v>2.1202059083663798</v>
      </c>
      <c r="M621">
        <v>60863.221490859898</v>
      </c>
      <c r="N621">
        <v>1.16915198736337</v>
      </c>
      <c r="O621">
        <v>77690.537823885301</v>
      </c>
      <c r="P621">
        <v>0.77263325888328505</v>
      </c>
      <c r="Q621">
        <v>176749.502877928</v>
      </c>
      <c r="R621">
        <v>0.72155501972414005</v>
      </c>
      <c r="S621">
        <v>83056.459097617902</v>
      </c>
      <c r="T621">
        <v>0.95912611826510397</v>
      </c>
      <c r="U621">
        <v>3783.5721822229698</v>
      </c>
      <c r="V621">
        <v>21.539841619765401</v>
      </c>
      <c r="W621">
        <v>23998.197074307402</v>
      </c>
      <c r="X621">
        <v>1.2019567072175901</v>
      </c>
      <c r="Y621">
        <v>2513.2705825861299</v>
      </c>
      <c r="Z621">
        <v>0.84287082805507996</v>
      </c>
      <c r="AA621">
        <v>128321.429755258</v>
      </c>
      <c r="AB621">
        <v>1.1386521271033101</v>
      </c>
      <c r="AC621">
        <v>271.04251097904302</v>
      </c>
      <c r="AD621">
        <v>0.72180163591309499</v>
      </c>
      <c r="AE621">
        <v>4.8578204988870981</v>
      </c>
      <c r="AF621">
        <v>17.203624299525899</v>
      </c>
      <c r="AG621">
        <v>3.4267810260594405</v>
      </c>
      <c r="AH621">
        <v>14.4666986411219</v>
      </c>
      <c r="AI621">
        <v>39.742987807576917</v>
      </c>
      <c r="AJ621">
        <v>14.3768663455763</v>
      </c>
      <c r="AK621">
        <v>2.1774655219660199</v>
      </c>
      <c r="AL621">
        <v>4.8293038294674302</v>
      </c>
      <c r="AM621">
        <v>7830.4938397532596</v>
      </c>
      <c r="AN621">
        <v>3.2910185066325002</v>
      </c>
      <c r="AO621">
        <v>7.9513896984327097</v>
      </c>
      <c r="AP621">
        <v>11.7289854708314</v>
      </c>
      <c r="AR621">
        <v>22.084497332441</v>
      </c>
      <c r="AS621">
        <v>13.0340157173998</v>
      </c>
      <c r="AT621">
        <f t="shared" si="23"/>
        <v>19.922470973202692</v>
      </c>
      <c r="AU621">
        <v>13.0340157173998</v>
      </c>
      <c r="AV621">
        <v>1.40861041353297</v>
      </c>
      <c r="AW621">
        <v>5.9699107739308204</v>
      </c>
      <c r="AX621">
        <v>-9.8308158717272998E-2</v>
      </c>
      <c r="AZ621">
        <v>48043.548588707301</v>
      </c>
      <c r="BA621">
        <v>34580.857463035303</v>
      </c>
      <c r="BB621">
        <v>407943.64954508899</v>
      </c>
      <c r="BC621" s="47">
        <v>1814208.6807868299</v>
      </c>
      <c r="BD621" s="1" t="s">
        <v>1083</v>
      </c>
    </row>
    <row r="622" spans="1:56" x14ac:dyDescent="0.25">
      <c r="A622">
        <v>284</v>
      </c>
      <c r="B622" t="s">
        <v>594</v>
      </c>
      <c r="C622">
        <v>30.027000000000001</v>
      </c>
      <c r="D622">
        <v>70.027000000000001</v>
      </c>
      <c r="E622">
        <v>40</v>
      </c>
      <c r="F622">
        <v>950000</v>
      </c>
      <c r="G622">
        <v>148.47932858192601</v>
      </c>
      <c r="H622">
        <v>1.2496611280619601</v>
      </c>
      <c r="I622">
        <v>1.8577977090556701</v>
      </c>
      <c r="J622">
        <v>30.599880682252099</v>
      </c>
      <c r="K622">
        <v>664.40444729681406</v>
      </c>
      <c r="L622">
        <v>0.73845893056894596</v>
      </c>
      <c r="M622">
        <v>60522.235292599798</v>
      </c>
      <c r="N622">
        <v>0.761624637660822</v>
      </c>
      <c r="O622">
        <v>77237.363272486604</v>
      </c>
      <c r="P622">
        <v>0.65068905673155297</v>
      </c>
      <c r="Q622">
        <v>181550.71961822899</v>
      </c>
      <c r="R622">
        <v>0.39862050258955001</v>
      </c>
      <c r="S622">
        <v>83221.395588235406</v>
      </c>
      <c r="T622">
        <v>0.51757020640074902</v>
      </c>
      <c r="U622">
        <v>1273.76696546528</v>
      </c>
      <c r="V622">
        <v>12.199738844294099</v>
      </c>
      <c r="W622">
        <v>21136.651085549602</v>
      </c>
      <c r="X622">
        <v>1.86417113112032</v>
      </c>
      <c r="Y622">
        <v>2266.0992878249399</v>
      </c>
      <c r="Z622">
        <v>0.81901452925565299</v>
      </c>
      <c r="AA622">
        <v>129593.436123703</v>
      </c>
      <c r="AB622">
        <v>1.0099324549976201</v>
      </c>
      <c r="AC622">
        <v>285.606257141534</v>
      </c>
      <c r="AD622">
        <v>0.87889082417261299</v>
      </c>
      <c r="AE622">
        <v>0.76159597165656023</v>
      </c>
      <c r="AF622">
        <v>4.2951850686744502</v>
      </c>
      <c r="AG622">
        <v>0.66182587895170253</v>
      </c>
      <c r="AH622">
        <v>3.73058755805654</v>
      </c>
      <c r="AI622">
        <v>6.5150525418864031</v>
      </c>
      <c r="AJ622">
        <v>4.99791707717094</v>
      </c>
      <c r="AK622">
        <v>2.7211961146716499</v>
      </c>
      <c r="AL622">
        <v>2.12427275125596</v>
      </c>
      <c r="AM622">
        <v>6048.28062082425</v>
      </c>
      <c r="AN622">
        <v>2.5268416471052402</v>
      </c>
      <c r="AO622">
        <v>54.317909083138296</v>
      </c>
      <c r="AP622">
        <v>6.0402153723705503</v>
      </c>
      <c r="AR622">
        <v>119.850103207887</v>
      </c>
      <c r="AS622">
        <v>2.4554575539677299</v>
      </c>
      <c r="AT622">
        <f t="shared" si="23"/>
        <v>108.11702735869162</v>
      </c>
      <c r="AU622">
        <v>2.4554575539677299</v>
      </c>
      <c r="AV622">
        <v>1.1498575280119701</v>
      </c>
      <c r="AW622">
        <v>3.50700480935597</v>
      </c>
      <c r="AX622">
        <v>0.21260263427666401</v>
      </c>
      <c r="AZ622">
        <v>6318.0441035920403</v>
      </c>
      <c r="BA622">
        <v>5605.06328682412</v>
      </c>
      <c r="BB622">
        <v>55955.6479597129</v>
      </c>
      <c r="BC622" s="47">
        <v>1602819.1151980101</v>
      </c>
      <c r="BD622" s="1" t="s">
        <v>1083</v>
      </c>
    </row>
    <row r="623" spans="1:56" x14ac:dyDescent="0.25">
      <c r="A623">
        <v>372</v>
      </c>
      <c r="B623" t="s">
        <v>595</v>
      </c>
      <c r="C623">
        <v>30.027000000000001</v>
      </c>
      <c r="D623">
        <v>48.381999999999998</v>
      </c>
      <c r="E623">
        <v>18.355</v>
      </c>
      <c r="F623">
        <v>950000</v>
      </c>
      <c r="G623">
        <v>168.869944255306</v>
      </c>
      <c r="H623">
        <v>2.3103220797227899</v>
      </c>
      <c r="I623">
        <v>0.84199083579955702</v>
      </c>
      <c r="J623">
        <v>74.699129023786</v>
      </c>
      <c r="K623">
        <v>586.99304782211505</v>
      </c>
      <c r="L623">
        <v>1.7871889207093199</v>
      </c>
      <c r="M623">
        <v>65787.790985752799</v>
      </c>
      <c r="N623">
        <v>0.94606504712016204</v>
      </c>
      <c r="O623">
        <v>78456.795317625103</v>
      </c>
      <c r="P623">
        <v>0.97487849144549699</v>
      </c>
      <c r="Q623">
        <v>181648.853925011</v>
      </c>
      <c r="R623">
        <v>0.58282867597324295</v>
      </c>
      <c r="S623">
        <v>86271.465894234396</v>
      </c>
      <c r="T623">
        <v>0.853373248891512</v>
      </c>
      <c r="U623">
        <v>2067.8200727158001</v>
      </c>
      <c r="V623">
        <v>15.719872234201</v>
      </c>
      <c r="W623">
        <v>19274.722824676101</v>
      </c>
      <c r="X623">
        <v>3.0719763919377199</v>
      </c>
      <c r="Y623">
        <v>2511.6593871959999</v>
      </c>
      <c r="Z623">
        <v>0.89282262038382099</v>
      </c>
      <c r="AA623">
        <v>123673.523567059</v>
      </c>
      <c r="AB623">
        <v>1.4308940511306101</v>
      </c>
      <c r="AC623">
        <v>424.183071305417</v>
      </c>
      <c r="AD623">
        <v>0.61112774996057995</v>
      </c>
      <c r="AE623">
        <v>1.5586538349299208</v>
      </c>
      <c r="AF623">
        <v>1.8617375492847399</v>
      </c>
      <c r="AG623">
        <v>1.3210173930717009</v>
      </c>
      <c r="AH623">
        <v>1.59927810167881</v>
      </c>
      <c r="AI623">
        <v>13.218546256202899</v>
      </c>
      <c r="AJ623">
        <v>1.7681586547469199</v>
      </c>
      <c r="AK623">
        <v>4.0008217790884704</v>
      </c>
      <c r="AL623">
        <v>2.9753219157044701</v>
      </c>
      <c r="AM623">
        <v>941.47981207367002</v>
      </c>
      <c r="AN623">
        <v>8.3814296793327792</v>
      </c>
      <c r="AO623">
        <v>33.478582631036197</v>
      </c>
      <c r="AP623">
        <v>26.33405720915</v>
      </c>
      <c r="AR623">
        <v>90.465562962641997</v>
      </c>
      <c r="AS623">
        <v>1.3431416111165999</v>
      </c>
      <c r="AT623">
        <f t="shared" si="23"/>
        <v>81.609172491791</v>
      </c>
      <c r="AU623">
        <v>1.3431416111165999</v>
      </c>
      <c r="AV623">
        <v>1.17969849524201</v>
      </c>
      <c r="AW623">
        <v>2.0299418685701398</v>
      </c>
      <c r="AX623">
        <v>0.33720889599950599</v>
      </c>
      <c r="AZ623">
        <v>10406.4630873229</v>
      </c>
      <c r="BA623">
        <v>8961.1168302937604</v>
      </c>
      <c r="BB623">
        <v>91236.918300764402</v>
      </c>
      <c r="BC623" s="47">
        <v>1921702.08947554</v>
      </c>
      <c r="BD623" s="1" t="s">
        <v>1083</v>
      </c>
    </row>
    <row r="624" spans="1:56" x14ac:dyDescent="0.25">
      <c r="A624">
        <v>373</v>
      </c>
      <c r="B624" t="s">
        <v>596</v>
      </c>
      <c r="C624">
        <v>30.027999999999999</v>
      </c>
      <c r="D624">
        <v>70.028000000000006</v>
      </c>
      <c r="E624">
        <v>40</v>
      </c>
      <c r="F624">
        <v>950000</v>
      </c>
      <c r="G624">
        <v>164.35517297118199</v>
      </c>
      <c r="H624">
        <v>1.5187159208910199</v>
      </c>
      <c r="I624">
        <v>1.3356198673488899</v>
      </c>
      <c r="J624">
        <v>39.250980778563502</v>
      </c>
      <c r="K624">
        <v>531.35599872297905</v>
      </c>
      <c r="L624">
        <v>3.6625762190160902</v>
      </c>
      <c r="M624">
        <v>62901.090010087297</v>
      </c>
      <c r="N624">
        <v>0.93507308534608102</v>
      </c>
      <c r="O624">
        <v>78268.285341866998</v>
      </c>
      <c r="P624">
        <v>0.69836607805019801</v>
      </c>
      <c r="Q624">
        <v>179983.801776885</v>
      </c>
      <c r="R624">
        <v>0.39862050258955001</v>
      </c>
      <c r="S624">
        <v>86943.818753688</v>
      </c>
      <c r="T624">
        <v>0.55455815108416395</v>
      </c>
      <c r="U624">
        <v>1568.1922524010299</v>
      </c>
      <c r="V624">
        <v>11.9900852825195</v>
      </c>
      <c r="W624">
        <v>21177.122848490599</v>
      </c>
      <c r="X624">
        <v>3.01222044660414</v>
      </c>
      <c r="Y624">
        <v>2666.9939916564399</v>
      </c>
      <c r="Z624">
        <v>1.26509471840097</v>
      </c>
      <c r="AA624">
        <v>124239.028507439</v>
      </c>
      <c r="AB624">
        <v>1.1175721578475699</v>
      </c>
      <c r="AC624">
        <v>367.17331323558102</v>
      </c>
      <c r="AD624">
        <v>2.0578193099925199</v>
      </c>
      <c r="AE624">
        <v>0.96678240341255584</v>
      </c>
      <c r="AF624">
        <v>7.0117860851912397</v>
      </c>
      <c r="AG624">
        <v>0.84413102804213258</v>
      </c>
      <c r="AH624">
        <v>5.7120332773379596</v>
      </c>
      <c r="AI624">
        <v>7.9627920657356412</v>
      </c>
      <c r="AJ624">
        <v>6.9567831330503704</v>
      </c>
      <c r="AK624">
        <v>3.6718618232572302</v>
      </c>
      <c r="AL624">
        <v>3.4306528292149401</v>
      </c>
      <c r="AM624">
        <v>5010.6675794986204</v>
      </c>
      <c r="AN624">
        <v>13.121435623468001</v>
      </c>
      <c r="AO624">
        <v>128.3872499304</v>
      </c>
      <c r="AP624">
        <v>13.3873873817555</v>
      </c>
      <c r="AR624">
        <v>121.676821874547</v>
      </c>
      <c r="AS624">
        <v>4.3222137645926999</v>
      </c>
      <c r="AT624">
        <f t="shared" si="23"/>
        <v>109.764914066952</v>
      </c>
      <c r="AU624">
        <v>4.3222137645926999</v>
      </c>
      <c r="AV624">
        <v>1.14651935332023</v>
      </c>
      <c r="AW624">
        <v>2.7458671858413002</v>
      </c>
      <c r="AX624">
        <v>-0.27249192297179398</v>
      </c>
      <c r="AZ624">
        <v>6738.3643597523596</v>
      </c>
      <c r="BA624">
        <v>6004.3910596306896</v>
      </c>
      <c r="BB624">
        <v>57541.188947351198</v>
      </c>
      <c r="BC624" s="47">
        <v>1729881.2061540601</v>
      </c>
      <c r="BD624" s="1" t="s">
        <v>1083</v>
      </c>
    </row>
    <row r="625" spans="1:56" x14ac:dyDescent="0.25">
      <c r="A625">
        <v>461</v>
      </c>
      <c r="B625" t="s">
        <v>597</v>
      </c>
      <c r="C625">
        <v>30.027000000000001</v>
      </c>
      <c r="D625">
        <v>70.027000000000001</v>
      </c>
      <c r="E625">
        <v>40</v>
      </c>
      <c r="F625">
        <v>950000</v>
      </c>
      <c r="G625">
        <v>145.131659777961</v>
      </c>
      <c r="H625">
        <v>1.49643916350734</v>
      </c>
      <c r="I625">
        <v>0.85926617975046604</v>
      </c>
      <c r="J625">
        <v>48.225023586943401</v>
      </c>
      <c r="K625">
        <v>407.36552765860301</v>
      </c>
      <c r="L625">
        <v>1.87921246679429</v>
      </c>
      <c r="M625">
        <v>61851.929606605299</v>
      </c>
      <c r="N625">
        <v>0.71342563420045801</v>
      </c>
      <c r="O625">
        <v>78549.520804519998</v>
      </c>
      <c r="P625">
        <v>0.689030107906068</v>
      </c>
      <c r="Q625">
        <v>181687.338226469</v>
      </c>
      <c r="R625">
        <v>0.39862050258955001</v>
      </c>
      <c r="S625">
        <v>87733.452412350904</v>
      </c>
      <c r="T625">
        <v>0.54492514776803502</v>
      </c>
      <c r="U625">
        <v>1303.79822303428</v>
      </c>
      <c r="V625">
        <v>12.965370684945</v>
      </c>
      <c r="W625">
        <v>18832.987918770701</v>
      </c>
      <c r="X625">
        <v>1.64981207037455</v>
      </c>
      <c r="Y625">
        <v>2510.65575593933</v>
      </c>
      <c r="Z625">
        <v>0.675826704024036</v>
      </c>
      <c r="AA625">
        <v>126729.88772670399</v>
      </c>
      <c r="AB625">
        <v>1.0791389305711401</v>
      </c>
      <c r="AC625">
        <v>493.58513533277397</v>
      </c>
      <c r="AD625">
        <v>1.6210248487762799</v>
      </c>
      <c r="AE625">
        <v>0.59327493393722597</v>
      </c>
      <c r="AF625">
        <v>3.8644426754097498</v>
      </c>
      <c r="AG625">
        <v>0.65578125397479892</v>
      </c>
      <c r="AH625">
        <v>3.0453466759099301</v>
      </c>
      <c r="AI625">
        <v>4.9265235733468158</v>
      </c>
      <c r="AJ625">
        <v>3.6973051214941601</v>
      </c>
      <c r="AK625">
        <v>12.492380897326001</v>
      </c>
      <c r="AL625">
        <v>4.04901040796865</v>
      </c>
      <c r="AM625">
        <v>3263.9653774454</v>
      </c>
      <c r="AN625">
        <v>4.5333435466080196</v>
      </c>
      <c r="AO625">
        <v>43.249523550339497</v>
      </c>
      <c r="AP625">
        <v>13.884645628562</v>
      </c>
      <c r="AR625">
        <v>209.64359305796799</v>
      </c>
      <c r="AS625">
        <v>2.8558003755331498</v>
      </c>
      <c r="AT625">
        <f t="shared" si="23"/>
        <v>189.11992129791631</v>
      </c>
      <c r="AU625">
        <v>2.8558003755331498</v>
      </c>
      <c r="AV625">
        <v>0.90380987660123602</v>
      </c>
      <c r="AW625">
        <v>2.53263055735734</v>
      </c>
      <c r="AX625">
        <v>-0.261344365946935</v>
      </c>
      <c r="AZ625">
        <v>4247.7023677933303</v>
      </c>
      <c r="BA625">
        <v>4789.1974252761102</v>
      </c>
      <c r="BB625">
        <v>36495.856777337198</v>
      </c>
      <c r="BC625" s="47">
        <v>2387360.23253721</v>
      </c>
      <c r="BD625" s="1" t="s">
        <v>1083</v>
      </c>
    </row>
    <row r="626" spans="1:56" x14ac:dyDescent="0.25">
      <c r="A626">
        <v>462</v>
      </c>
      <c r="B626" t="s">
        <v>598</v>
      </c>
      <c r="C626">
        <v>30.027000000000001</v>
      </c>
      <c r="D626">
        <v>70.027000000000001</v>
      </c>
      <c r="E626">
        <v>40</v>
      </c>
      <c r="F626">
        <v>950000</v>
      </c>
      <c r="G626">
        <v>151.94568717863999</v>
      </c>
      <c r="H626">
        <v>1.25454387256364</v>
      </c>
      <c r="I626">
        <v>0.83856441254056102</v>
      </c>
      <c r="J626">
        <v>46.878077052474701</v>
      </c>
      <c r="K626">
        <v>463.30594168719699</v>
      </c>
      <c r="L626">
        <v>1.3996592585760099</v>
      </c>
      <c r="M626">
        <v>59887.150754850503</v>
      </c>
      <c r="N626">
        <v>0.71450142716836595</v>
      </c>
      <c r="O626">
        <v>78411.0059980605</v>
      </c>
      <c r="P626">
        <v>0.71684828623410102</v>
      </c>
      <c r="Q626">
        <v>181869.273403545</v>
      </c>
      <c r="R626">
        <v>0.39862050258955001</v>
      </c>
      <c r="S626">
        <v>86178.392755264693</v>
      </c>
      <c r="T626">
        <v>0.52248997965479804</v>
      </c>
      <c r="U626">
        <v>1061.1553727369101</v>
      </c>
      <c r="V626">
        <v>13.7975518431673</v>
      </c>
      <c r="W626">
        <v>17984.424659100001</v>
      </c>
      <c r="X626">
        <v>1.63528360987185</v>
      </c>
      <c r="Y626">
        <v>2691.7173413626701</v>
      </c>
      <c r="Z626">
        <v>0.59821406098241103</v>
      </c>
      <c r="AA626">
        <v>130367.679147071</v>
      </c>
      <c r="AB626">
        <v>1.0137707623593899</v>
      </c>
      <c r="AC626">
        <v>296.70580123453101</v>
      </c>
      <c r="AD626">
        <v>2.0832955699173401</v>
      </c>
      <c r="AE626">
        <v>0.32849558619938801</v>
      </c>
      <c r="AF626">
        <v>2.0601509246135801</v>
      </c>
      <c r="AG626">
        <v>0.37550731371430229</v>
      </c>
      <c r="AH626">
        <v>2.1979331690507999</v>
      </c>
      <c r="AI626">
        <v>2.7545253460053813</v>
      </c>
      <c r="AJ626">
        <v>1.4283109942525101</v>
      </c>
      <c r="AK626">
        <v>2.54580837702879</v>
      </c>
      <c r="AL626">
        <v>3.0697815888024098</v>
      </c>
      <c r="AM626">
        <v>5078.6568058757102</v>
      </c>
      <c r="AN626">
        <v>4.6021263175050304</v>
      </c>
      <c r="AO626">
        <v>4.49359388311081</v>
      </c>
      <c r="AP626">
        <v>18.080318259880499</v>
      </c>
      <c r="AR626">
        <v>219.334423089257</v>
      </c>
      <c r="AS626">
        <v>1.44531963169679</v>
      </c>
      <c r="AT626">
        <f t="shared" si="23"/>
        <v>197.86203922337134</v>
      </c>
      <c r="AU626">
        <v>1.44531963169679</v>
      </c>
      <c r="AV626">
        <v>0.87439638349487103</v>
      </c>
      <c r="AW626">
        <v>2.1251561039846001</v>
      </c>
      <c r="AX626">
        <v>4.6364378119072E-2</v>
      </c>
      <c r="AZ626">
        <v>2551.1892787003198</v>
      </c>
      <c r="BA626">
        <v>2974.538087166</v>
      </c>
      <c r="BB626">
        <v>22127.960048523699</v>
      </c>
      <c r="BC626" s="47">
        <v>1556706.02058274</v>
      </c>
      <c r="BD626" s="1" t="s">
        <v>1082</v>
      </c>
    </row>
    <row r="627" spans="1:56" x14ac:dyDescent="0.25">
      <c r="A627">
        <v>550</v>
      </c>
      <c r="B627" t="s">
        <v>599</v>
      </c>
      <c r="C627">
        <v>30.027000000000001</v>
      </c>
      <c r="D627">
        <v>55.698999999999998</v>
      </c>
      <c r="E627">
        <v>25.672000000000001</v>
      </c>
      <c r="F627">
        <v>950000</v>
      </c>
      <c r="G627">
        <v>146.446143560503</v>
      </c>
      <c r="H627">
        <v>1.72535962894266</v>
      </c>
      <c r="I627">
        <v>1.06413443840054</v>
      </c>
      <c r="J627">
        <v>48.907498595362703</v>
      </c>
      <c r="K627">
        <v>327.01796487029998</v>
      </c>
      <c r="L627">
        <v>2.3680617276125502</v>
      </c>
      <c r="M627">
        <v>58474.173371791199</v>
      </c>
      <c r="N627">
        <v>0.81375947152218797</v>
      </c>
      <c r="O627">
        <v>78205.344700773596</v>
      </c>
      <c r="P627">
        <v>0.86502991450795796</v>
      </c>
      <c r="Q627">
        <v>178400.55432799601</v>
      </c>
      <c r="R627">
        <v>0.493151130452469</v>
      </c>
      <c r="S627">
        <v>85728.038326809605</v>
      </c>
      <c r="T627">
        <v>0.75860768488660402</v>
      </c>
      <c r="U627">
        <v>771.35632047128399</v>
      </c>
      <c r="V627">
        <v>18.995201646089601</v>
      </c>
      <c r="W627">
        <v>22858.570628348501</v>
      </c>
      <c r="X627">
        <v>1.6434211432657999</v>
      </c>
      <c r="Y627">
        <v>2736.2253171145599</v>
      </c>
      <c r="Z627">
        <v>1.00286079611505</v>
      </c>
      <c r="AA627">
        <v>132259.15986840599</v>
      </c>
      <c r="AB627">
        <v>1.0827627425728401</v>
      </c>
      <c r="AC627">
        <v>318.20582350890902</v>
      </c>
      <c r="AD627">
        <v>1.5660720941800601</v>
      </c>
      <c r="AE627">
        <v>0.32901061082854749</v>
      </c>
      <c r="AF627">
        <v>3.6256400316206698</v>
      </c>
      <c r="AG627">
        <v>0.38523958195246077</v>
      </c>
      <c r="AH627">
        <v>2.2778451308094798</v>
      </c>
      <c r="AI627">
        <v>2.7416214799450338</v>
      </c>
      <c r="AJ627">
        <v>3.30031302415505</v>
      </c>
      <c r="AK627">
        <v>2.4552345550335</v>
      </c>
      <c r="AL627">
        <v>3.7103746762982999</v>
      </c>
      <c r="AM627">
        <v>5661.1259960874604</v>
      </c>
      <c r="AN627">
        <v>3.49058245749942</v>
      </c>
      <c r="AO627">
        <v>2.8191418019469801</v>
      </c>
      <c r="AP627">
        <v>12.4217107143013</v>
      </c>
      <c r="AR627">
        <v>231.46654692417701</v>
      </c>
      <c r="AS627">
        <v>2.4579602087002499</v>
      </c>
      <c r="AT627">
        <f t="shared" si="23"/>
        <v>208.80645336629351</v>
      </c>
      <c r="AU627">
        <v>2.4579602087002499</v>
      </c>
      <c r="AV627">
        <v>0.85416043864967695</v>
      </c>
      <c r="AW627">
        <v>2.6509151412068501</v>
      </c>
      <c r="AX627">
        <v>-0.38603819026491698</v>
      </c>
      <c r="AZ627">
        <v>2877.3607159886401</v>
      </c>
      <c r="BA627">
        <v>3436.37154841966</v>
      </c>
      <c r="BB627">
        <v>24847.240378590399</v>
      </c>
      <c r="BC627" s="47">
        <v>1878051.6477976399</v>
      </c>
      <c r="BD627" s="1" t="s">
        <v>1083</v>
      </c>
    </row>
    <row r="628" spans="1:56" x14ac:dyDescent="0.25">
      <c r="A628">
        <v>551</v>
      </c>
      <c r="B628" t="s">
        <v>600</v>
      </c>
      <c r="C628">
        <v>30.027999999999999</v>
      </c>
      <c r="D628">
        <v>60.926000000000002</v>
      </c>
      <c r="E628">
        <v>30.899000000000001</v>
      </c>
      <c r="F628">
        <v>950000</v>
      </c>
      <c r="G628">
        <v>159.34409582597999</v>
      </c>
      <c r="H628">
        <v>1.53585332901201</v>
      </c>
      <c r="I628">
        <v>0.83096527370999895</v>
      </c>
      <c r="J628">
        <v>54.9510937445176</v>
      </c>
      <c r="K628">
        <v>530.31271723512498</v>
      </c>
      <c r="L628">
        <v>0.79002951811497601</v>
      </c>
      <c r="M628">
        <v>61888.201385863002</v>
      </c>
      <c r="N628">
        <v>0.95374241945566296</v>
      </c>
      <c r="O628">
        <v>77632.959862003496</v>
      </c>
      <c r="P628">
        <v>0.83041655124731995</v>
      </c>
      <c r="Q628">
        <v>182842.387000104</v>
      </c>
      <c r="R628">
        <v>0.44945311893058798</v>
      </c>
      <c r="S628">
        <v>87854.165460791701</v>
      </c>
      <c r="T628">
        <v>0.56218733278011701</v>
      </c>
      <c r="U628">
        <v>732.35748716409</v>
      </c>
      <c r="V628">
        <v>19.356586778348099</v>
      </c>
      <c r="W628">
        <v>20382.395700264002</v>
      </c>
      <c r="X628">
        <v>2.2419110813479</v>
      </c>
      <c r="Y628">
        <v>2633.5742820648502</v>
      </c>
      <c r="Z628">
        <v>0.85514383950913098</v>
      </c>
      <c r="AA628">
        <v>125162.284731543</v>
      </c>
      <c r="AB628">
        <v>1.11389202905867</v>
      </c>
      <c r="AC628">
        <v>331.74191124816599</v>
      </c>
      <c r="AD628">
        <v>0.53146180287941402</v>
      </c>
      <c r="AE628">
        <v>0.36239831541899786</v>
      </c>
      <c r="AF628">
        <v>1.88667580765347</v>
      </c>
      <c r="AG628">
        <v>0.41376735044006391</v>
      </c>
      <c r="AH628">
        <v>1.5695507683661101</v>
      </c>
      <c r="AI628">
        <v>3.0339144144791166</v>
      </c>
      <c r="AJ628">
        <v>0.99822847378687096</v>
      </c>
      <c r="AK628">
        <v>2.8934616580199402</v>
      </c>
      <c r="AL628">
        <v>2.4965654844604401</v>
      </c>
      <c r="AM628">
        <v>2504.99819559874</v>
      </c>
      <c r="AN628">
        <v>3.9865121822944798</v>
      </c>
      <c r="AO628">
        <v>14.136249265339</v>
      </c>
      <c r="AP628">
        <v>17.820305893849699</v>
      </c>
      <c r="AR628">
        <v>224.19869338844299</v>
      </c>
      <c r="AS628">
        <v>1.4686178558446701</v>
      </c>
      <c r="AT628">
        <f t="shared" si="23"/>
        <v>202.25010757659538</v>
      </c>
      <c r="AU628">
        <v>1.4686178558446701</v>
      </c>
      <c r="AV628">
        <v>0.87603963546637897</v>
      </c>
      <c r="AW628">
        <v>2.1020520967615401</v>
      </c>
      <c r="AX628">
        <v>0.46349697587281302</v>
      </c>
      <c r="AZ628">
        <v>2663.0142129525798</v>
      </c>
      <c r="BA628">
        <v>3100.0855139762498</v>
      </c>
      <c r="BB628">
        <v>23047.152730500598</v>
      </c>
      <c r="BC628" s="47">
        <v>1645621.7441612601</v>
      </c>
      <c r="BD628" s="1" t="s">
        <v>1083</v>
      </c>
    </row>
    <row r="629" spans="1:56" x14ac:dyDescent="0.25">
      <c r="A629">
        <v>639</v>
      </c>
      <c r="B629" t="s">
        <v>601</v>
      </c>
      <c r="C629">
        <v>58.139000000000003</v>
      </c>
      <c r="D629">
        <v>69.754000000000005</v>
      </c>
      <c r="E629">
        <v>11.615</v>
      </c>
      <c r="F629">
        <v>950000</v>
      </c>
      <c r="G629">
        <v>179.48519003067</v>
      </c>
      <c r="H629">
        <v>4.4504842929852497</v>
      </c>
      <c r="I629">
        <v>0.81262834718918497</v>
      </c>
      <c r="J629">
        <v>115.05439808976899</v>
      </c>
      <c r="K629">
        <v>357.17002129791501</v>
      </c>
      <c r="L629">
        <v>1.97642125972819</v>
      </c>
      <c r="M629">
        <v>70653.818186466204</v>
      </c>
      <c r="N629">
        <v>3.2845964782057799</v>
      </c>
      <c r="O629">
        <v>83139.493584874595</v>
      </c>
      <c r="P629">
        <v>3.7990222398418099</v>
      </c>
      <c r="Q629">
        <v>193100.902234026</v>
      </c>
      <c r="R629">
        <v>0.72155501972414005</v>
      </c>
      <c r="S629">
        <v>80626.899277167206</v>
      </c>
      <c r="T629">
        <v>3.2761325084759201</v>
      </c>
      <c r="U629">
        <v>2924.3636089695101</v>
      </c>
      <c r="V629">
        <v>20.080715524513401</v>
      </c>
      <c r="W629">
        <v>8887.02169120707</v>
      </c>
      <c r="X629">
        <v>5.1305966360747997</v>
      </c>
      <c r="Y629">
        <v>2568.2084165117499</v>
      </c>
      <c r="Z629">
        <v>3.32554866475683</v>
      </c>
      <c r="AA629">
        <v>108971.531444957</v>
      </c>
      <c r="AB629">
        <v>2.88813968117526</v>
      </c>
      <c r="AC629">
        <v>472.34102084291101</v>
      </c>
      <c r="AD629">
        <v>3.61805306490553</v>
      </c>
      <c r="AE629">
        <v>2.2636843748945039</v>
      </c>
      <c r="AF629">
        <v>2.9598737700358999</v>
      </c>
      <c r="AG629">
        <v>1.8471699581489676</v>
      </c>
      <c r="AH629">
        <v>3.06174244154318</v>
      </c>
      <c r="AI629">
        <v>19.257084195934517</v>
      </c>
      <c r="AJ629">
        <v>2.76994943635794</v>
      </c>
      <c r="AK629">
        <v>10.8466459702456</v>
      </c>
      <c r="AL629">
        <v>3.7322926115512201</v>
      </c>
      <c r="AM629">
        <v>1021.46091494019</v>
      </c>
      <c r="AN629">
        <v>12.1963046321042</v>
      </c>
      <c r="AO629">
        <v>484.86353452233698</v>
      </c>
      <c r="AP629">
        <v>13.0202503589269</v>
      </c>
      <c r="AR629">
        <v>70.665904247449205</v>
      </c>
      <c r="AS629">
        <v>3.6702258085800099</v>
      </c>
      <c r="AT629">
        <f t="shared" si="23"/>
        <v>63.747859187036298</v>
      </c>
      <c r="AU629">
        <v>3.6702258085800099</v>
      </c>
      <c r="AV629">
        <v>1.2294687917972</v>
      </c>
      <c r="AW629">
        <v>1.97730310887292</v>
      </c>
      <c r="AX629">
        <v>-0.15318248604461901</v>
      </c>
      <c r="AZ629">
        <v>10113.779316239499</v>
      </c>
      <c r="BA629">
        <v>8453.5808938392092</v>
      </c>
      <c r="BB629">
        <v>89504.719669832601</v>
      </c>
      <c r="BC629" s="47">
        <v>1430324.2787985201</v>
      </c>
      <c r="BD629" s="1" t="s">
        <v>1082</v>
      </c>
    </row>
    <row r="630" spans="1:56" x14ac:dyDescent="0.25">
      <c r="A630">
        <v>639</v>
      </c>
      <c r="B630" t="s">
        <v>601</v>
      </c>
      <c r="C630">
        <v>30.027000000000001</v>
      </c>
      <c r="D630">
        <v>44.780999999999999</v>
      </c>
      <c r="E630">
        <v>14.754</v>
      </c>
      <c r="F630">
        <v>950000</v>
      </c>
      <c r="G630">
        <v>145.227617976798</v>
      </c>
      <c r="H630">
        <v>2.6764283558334099</v>
      </c>
      <c r="I630">
        <v>1.1585683975190999</v>
      </c>
      <c r="J630">
        <v>63.988327566214899</v>
      </c>
      <c r="K630">
        <v>518.77747655528003</v>
      </c>
      <c r="L630">
        <v>2.6214760368715102</v>
      </c>
      <c r="M630">
        <v>61691.389404360401</v>
      </c>
      <c r="N630">
        <v>0.841783905067918</v>
      </c>
      <c r="O630">
        <v>80235.168541507504</v>
      </c>
      <c r="P630">
        <v>0.94216477649874297</v>
      </c>
      <c r="Q630">
        <v>177138.82220993901</v>
      </c>
      <c r="R630">
        <v>0.64455165913547896</v>
      </c>
      <c r="S630">
        <v>87740.889088677795</v>
      </c>
      <c r="T630">
        <v>1.0532210672883699</v>
      </c>
      <c r="U630">
        <v>1029.1197439063999</v>
      </c>
      <c r="V630">
        <v>22.492936610916299</v>
      </c>
      <c r="W630">
        <v>21667.528698341401</v>
      </c>
      <c r="X630">
        <v>3.1797197283520902</v>
      </c>
      <c r="Y630">
        <v>2684.0286306613998</v>
      </c>
      <c r="Z630">
        <v>0.93058019986390605</v>
      </c>
      <c r="AA630">
        <v>125476.48909208699</v>
      </c>
      <c r="AB630">
        <v>1.1858911056906101</v>
      </c>
      <c r="AC630">
        <v>318.167456536526</v>
      </c>
      <c r="AD630">
        <v>1.78991752147755</v>
      </c>
      <c r="AE630">
        <v>0.51054426677394138</v>
      </c>
      <c r="AF630">
        <v>6.6630267401091103</v>
      </c>
      <c r="AG630">
        <v>0.50945518937067413</v>
      </c>
      <c r="AH630">
        <v>4.9713740110482201</v>
      </c>
      <c r="AI630">
        <v>4.2362615721072707</v>
      </c>
      <c r="AJ630">
        <v>7.9294331804391804</v>
      </c>
      <c r="AK630">
        <v>2.7286523914627798</v>
      </c>
      <c r="AL630">
        <v>4.7021289441049499</v>
      </c>
      <c r="AM630">
        <v>6749.4635453334104</v>
      </c>
      <c r="AN630">
        <v>3.70491882208505</v>
      </c>
      <c r="AO630">
        <v>49.640362980527499</v>
      </c>
      <c r="AP630">
        <v>12.2800976565011</v>
      </c>
      <c r="AR630">
        <v>176.343941069816</v>
      </c>
      <c r="AS630">
        <v>4.3275742317313499</v>
      </c>
      <c r="AT630">
        <f t="shared" si="23"/>
        <v>159.08023598539657</v>
      </c>
      <c r="AU630">
        <v>4.3275742317313499</v>
      </c>
      <c r="AV630">
        <v>1.0017825034902299</v>
      </c>
      <c r="AW630">
        <v>3.4850095890945099</v>
      </c>
      <c r="AX630">
        <v>-0.26429020811402298</v>
      </c>
      <c r="AZ630">
        <v>4129.5450366204796</v>
      </c>
      <c r="BA630">
        <v>4200.4306613621402</v>
      </c>
      <c r="BB630">
        <v>35429.407488490098</v>
      </c>
      <c r="BC630" s="47">
        <v>1730643.44793575</v>
      </c>
      <c r="BD630" s="1" t="s">
        <v>1083</v>
      </c>
    </row>
    <row r="631" spans="1:56" x14ac:dyDescent="0.25">
      <c r="A631">
        <v>640</v>
      </c>
      <c r="B631" t="s">
        <v>602</v>
      </c>
      <c r="C631">
        <v>30.027999999999999</v>
      </c>
      <c r="D631">
        <v>60.578000000000003</v>
      </c>
      <c r="E631">
        <v>30.55</v>
      </c>
      <c r="F631">
        <v>950000</v>
      </c>
      <c r="G631">
        <v>162.357852533862</v>
      </c>
      <c r="H631">
        <v>1.50245451668985</v>
      </c>
      <c r="I631">
        <v>0.86540026179141705</v>
      </c>
      <c r="J631">
        <v>52.600770660701599</v>
      </c>
      <c r="K631">
        <v>270.38878224466299</v>
      </c>
      <c r="L631">
        <v>3.7609634691295599</v>
      </c>
      <c r="M631">
        <v>72527.609971850601</v>
      </c>
      <c r="N631">
        <v>1.41218419357824</v>
      </c>
      <c r="O631">
        <v>91839.639081159796</v>
      </c>
      <c r="P631">
        <v>1.1036581485013299</v>
      </c>
      <c r="Q631">
        <v>166570.55482700901</v>
      </c>
      <c r="R631">
        <v>0.45183861057416003</v>
      </c>
      <c r="S631">
        <v>46949.497121897097</v>
      </c>
      <c r="T631">
        <v>5.6174216665105803</v>
      </c>
      <c r="U631">
        <v>9957.3550791742491</v>
      </c>
      <c r="V631">
        <v>14.1146298364838</v>
      </c>
      <c r="W631">
        <v>11756.0629103422</v>
      </c>
      <c r="X631">
        <v>1.5725663761153199</v>
      </c>
      <c r="Y631">
        <v>3604.3925568534501</v>
      </c>
      <c r="Z631">
        <v>1.7845349893982201</v>
      </c>
      <c r="AA631">
        <v>156436.92717537101</v>
      </c>
      <c r="AB631">
        <v>1.5664537999447501</v>
      </c>
      <c r="AC631">
        <v>191.67484983886001</v>
      </c>
      <c r="AD631">
        <v>6.3291878973039504</v>
      </c>
      <c r="AE631">
        <v>4.3613774651213184</v>
      </c>
      <c r="AF631">
        <v>5.6864599143944696</v>
      </c>
      <c r="AG631">
        <v>3.166635532180365</v>
      </c>
      <c r="AH631">
        <v>5.5357913840633799</v>
      </c>
      <c r="AI631">
        <v>36.645117780543714</v>
      </c>
      <c r="AJ631">
        <v>5.6610583899139497</v>
      </c>
      <c r="AK631">
        <v>2.6262778589887201</v>
      </c>
      <c r="AL631">
        <v>3.6840237521727199</v>
      </c>
      <c r="AM631">
        <v>2447.3381799713202</v>
      </c>
      <c r="AN631">
        <v>7.7164358184203996</v>
      </c>
      <c r="AO631">
        <v>115.586326200614</v>
      </c>
      <c r="AP631">
        <v>4.3154793517700396</v>
      </c>
      <c r="AR631">
        <v>16.852720337160999</v>
      </c>
      <c r="AS631">
        <v>5.0771276354851702</v>
      </c>
      <c r="AT631">
        <f t="shared" si="23"/>
        <v>15.202874065120616</v>
      </c>
      <c r="AU631">
        <v>5.0771276354851702</v>
      </c>
      <c r="AV631">
        <v>1.3792306640088801</v>
      </c>
      <c r="AW631">
        <v>0.70074040290725403</v>
      </c>
      <c r="AX631">
        <v>-0.28524557702825698</v>
      </c>
      <c r="AZ631">
        <v>33773.307116138101</v>
      </c>
      <c r="BA631">
        <v>25014.210475450502</v>
      </c>
      <c r="BB631">
        <v>293367.70734482701</v>
      </c>
      <c r="BC631" s="47">
        <v>1000504.02797493</v>
      </c>
      <c r="BD631" s="1" t="s">
        <v>1082</v>
      </c>
    </row>
    <row r="632" spans="1:56" x14ac:dyDescent="0.25">
      <c r="A632">
        <v>729</v>
      </c>
      <c r="B632" t="s">
        <v>603</v>
      </c>
      <c r="C632">
        <v>30.027000000000001</v>
      </c>
      <c r="D632">
        <v>70.027000000000001</v>
      </c>
      <c r="E632">
        <v>40</v>
      </c>
      <c r="F632">
        <v>950000</v>
      </c>
      <c r="G632">
        <v>155.82443054140401</v>
      </c>
      <c r="H632">
        <v>1.22013294951516</v>
      </c>
      <c r="I632">
        <v>0.47833229712046099</v>
      </c>
      <c r="J632">
        <v>63.525651259026702</v>
      </c>
      <c r="K632">
        <v>444.73734133677698</v>
      </c>
      <c r="L632">
        <v>0.63705267347337302</v>
      </c>
      <c r="M632">
        <v>61675.942860054398</v>
      </c>
      <c r="N632">
        <v>0.68594435503699502</v>
      </c>
      <c r="O632">
        <v>78354.689912135203</v>
      </c>
      <c r="P632">
        <v>0.60929219533915002</v>
      </c>
      <c r="Q632">
        <v>183810.335830364</v>
      </c>
      <c r="R632">
        <v>0.39862050258955001</v>
      </c>
      <c r="S632">
        <v>88365.082549186904</v>
      </c>
      <c r="T632">
        <v>0.47753422260092598</v>
      </c>
      <c r="U632">
        <v>704.94714118081697</v>
      </c>
      <c r="V632">
        <v>17.428892562918101</v>
      </c>
      <c r="W632">
        <v>18057.6395254786</v>
      </c>
      <c r="X632">
        <v>1.3851347768084601</v>
      </c>
      <c r="Y632">
        <v>2440.6112672966801</v>
      </c>
      <c r="Z632">
        <v>0.70067197577880602</v>
      </c>
      <c r="AA632">
        <v>126567.068228189</v>
      </c>
      <c r="AB632">
        <v>0.98631398378867396</v>
      </c>
      <c r="AC632">
        <v>543.83185313794195</v>
      </c>
      <c r="AD632">
        <v>0.39906673652718999</v>
      </c>
      <c r="AE632">
        <v>0.30036443535076485</v>
      </c>
      <c r="AF632">
        <v>1.70807753665198</v>
      </c>
      <c r="AG632">
        <v>0.4773851966980403</v>
      </c>
      <c r="AH632">
        <v>1.37906011115028</v>
      </c>
      <c r="AI632">
        <v>2.5700741360603541</v>
      </c>
      <c r="AJ632">
        <v>1.20598642356722</v>
      </c>
      <c r="AK632">
        <v>15.507321775907</v>
      </c>
      <c r="AL632">
        <v>0.91376434563248699</v>
      </c>
      <c r="AM632">
        <v>1200.0718708880399</v>
      </c>
      <c r="AN632">
        <v>4.9452628541699504</v>
      </c>
      <c r="AO632">
        <v>11.867189676579599</v>
      </c>
      <c r="AP632">
        <v>3.6093210898785499</v>
      </c>
      <c r="AR632">
        <v>315.83302830051599</v>
      </c>
      <c r="AS632">
        <v>1.2135076026639799</v>
      </c>
      <c r="AT632">
        <f t="shared" si="23"/>
        <v>284.91363167468842</v>
      </c>
      <c r="AU632">
        <v>1.2135076026639799</v>
      </c>
      <c r="AV632">
        <v>0.62983898276857297</v>
      </c>
      <c r="AW632">
        <v>1.89757771688648</v>
      </c>
      <c r="AX632">
        <v>0.34029448758108899</v>
      </c>
      <c r="AZ632">
        <v>2197.2773882829101</v>
      </c>
      <c r="BA632">
        <v>3562.3323837775702</v>
      </c>
      <c r="BB632">
        <v>19422.781003096101</v>
      </c>
      <c r="BC632" s="47">
        <v>2678885.4450847502</v>
      </c>
      <c r="BD632" s="1" t="s">
        <v>1083</v>
      </c>
    </row>
    <row r="633" spans="1:56" x14ac:dyDescent="0.25">
      <c r="A633">
        <v>817</v>
      </c>
      <c r="B633" t="s">
        <v>604</v>
      </c>
      <c r="C633">
        <v>30.03</v>
      </c>
      <c r="D633">
        <v>70.03</v>
      </c>
      <c r="E633">
        <v>40</v>
      </c>
      <c r="F633">
        <v>950000</v>
      </c>
      <c r="G633">
        <v>153.21831798337399</v>
      </c>
      <c r="H633">
        <v>1.3262093705168201</v>
      </c>
      <c r="I633">
        <v>0.36238793796059898</v>
      </c>
      <c r="J633">
        <v>74.817090688291103</v>
      </c>
      <c r="K633">
        <v>521.73221416150795</v>
      </c>
      <c r="L633">
        <v>16.559423726124098</v>
      </c>
      <c r="M633">
        <v>58636.748174863802</v>
      </c>
      <c r="N633">
        <v>0.66029366744946205</v>
      </c>
      <c r="O633">
        <v>78641.709616083899</v>
      </c>
      <c r="P633">
        <v>0.75959827032667804</v>
      </c>
      <c r="Q633">
        <v>180711.58400227199</v>
      </c>
      <c r="R633">
        <v>0.39862050258955001</v>
      </c>
      <c r="S633">
        <v>86202.737292354403</v>
      </c>
      <c r="T633">
        <v>0.58505542776411701</v>
      </c>
      <c r="U633">
        <v>1054.5296124034301</v>
      </c>
      <c r="V633">
        <v>14.6281883579589</v>
      </c>
      <c r="W633">
        <v>21161.7433279254</v>
      </c>
      <c r="X633">
        <v>1.99750059680041</v>
      </c>
      <c r="Y633">
        <v>2568.71985020478</v>
      </c>
      <c r="Z633">
        <v>0.72067088390798395</v>
      </c>
      <c r="AA633">
        <v>128452.394575522</v>
      </c>
      <c r="AB633">
        <v>1.06692728201279</v>
      </c>
      <c r="AC633">
        <v>287.92314483911503</v>
      </c>
      <c r="AD633">
        <v>1.62700201995348</v>
      </c>
      <c r="AE633">
        <v>0.47294139412439856</v>
      </c>
      <c r="AF633">
        <v>5.0534203917452301</v>
      </c>
      <c r="AG633">
        <v>0.47139303787613823</v>
      </c>
      <c r="AH633">
        <v>4.0925567329371404</v>
      </c>
      <c r="AI633">
        <v>3.9828774632245181</v>
      </c>
      <c r="AJ633">
        <v>4.7984968118983202</v>
      </c>
      <c r="AK633">
        <v>2.5731242348019401</v>
      </c>
      <c r="AL633">
        <v>3.0914329488630798</v>
      </c>
      <c r="AM633">
        <v>6157.7442053683399</v>
      </c>
      <c r="AN633">
        <v>2.8746147925717098</v>
      </c>
      <c r="AO633">
        <v>133.31748845546699</v>
      </c>
      <c r="AP633">
        <v>21.887973814501802</v>
      </c>
      <c r="AR633">
        <v>169.630078024314</v>
      </c>
      <c r="AS633">
        <v>2.8668547312985999</v>
      </c>
      <c r="AT633">
        <f t="shared" si="23"/>
        <v>153.02364616908275</v>
      </c>
      <c r="AU633">
        <v>2.8668547312985999</v>
      </c>
      <c r="AV633">
        <v>1.0021848737644501</v>
      </c>
      <c r="AW633">
        <v>2.5036547855551201</v>
      </c>
      <c r="AX633">
        <v>-0.21986383177014299</v>
      </c>
      <c r="AZ633">
        <v>3280.4855396602402</v>
      </c>
      <c r="BA633">
        <v>3333.8203206543799</v>
      </c>
      <c r="BB633">
        <v>28519.930490025999</v>
      </c>
      <c r="BC633" s="47">
        <v>1343944.20512749</v>
      </c>
      <c r="BD633" s="1" t="s">
        <v>1082</v>
      </c>
    </row>
    <row r="634" spans="1:56" x14ac:dyDescent="0.25">
      <c r="A634">
        <v>818</v>
      </c>
      <c r="B634" t="s">
        <v>605</v>
      </c>
      <c r="C634">
        <v>30.027000000000001</v>
      </c>
      <c r="D634">
        <v>36.651000000000003</v>
      </c>
      <c r="E634">
        <v>6.6239999999999997</v>
      </c>
      <c r="F634">
        <v>950000</v>
      </c>
      <c r="G634">
        <v>151.636015335336</v>
      </c>
      <c r="H634">
        <v>2.7072090413520802</v>
      </c>
      <c r="I634" t="s">
        <v>640</v>
      </c>
      <c r="J634">
        <v>277.14579996096597</v>
      </c>
      <c r="K634">
        <v>458.33279375201801</v>
      </c>
      <c r="L634">
        <v>1.9016270602882801</v>
      </c>
      <c r="M634">
        <v>60041.703834233398</v>
      </c>
      <c r="N634">
        <v>1.5876317603350001</v>
      </c>
      <c r="O634">
        <v>81026.118781334997</v>
      </c>
      <c r="P634">
        <v>2.3348553788392401</v>
      </c>
      <c r="Q634">
        <v>177461.55072297601</v>
      </c>
      <c r="R634">
        <v>0.95202727492619099</v>
      </c>
      <c r="S634">
        <v>84630.309073508106</v>
      </c>
      <c r="T634">
        <v>1.5525901555180499</v>
      </c>
      <c r="U634">
        <v>563.42583225676799</v>
      </c>
      <c r="V634">
        <v>42.9519214209434</v>
      </c>
      <c r="W634">
        <v>23386.866512872399</v>
      </c>
      <c r="X634">
        <v>2.3036678178398802</v>
      </c>
      <c r="Y634">
        <v>2600.5965012469801</v>
      </c>
      <c r="Z634">
        <v>1.8574100413101999</v>
      </c>
      <c r="AA634">
        <v>127465.207624266</v>
      </c>
      <c r="AB634">
        <v>1.9116576420307201</v>
      </c>
      <c r="AC634">
        <v>276.46394718521702</v>
      </c>
      <c r="AD634">
        <v>1.35849355385455</v>
      </c>
      <c r="AE634">
        <v>0.33718562564816218</v>
      </c>
      <c r="AF634">
        <v>3.4838425810254399</v>
      </c>
      <c r="AG634">
        <v>0.36875654829306259</v>
      </c>
      <c r="AH634">
        <v>3.6129208475996299</v>
      </c>
      <c r="AI634">
        <v>2.8271583947530408</v>
      </c>
      <c r="AJ634">
        <v>1.5095717609127399</v>
      </c>
      <c r="AK634">
        <v>2.21264100486645</v>
      </c>
      <c r="AL634">
        <v>4.9273806018112998</v>
      </c>
      <c r="AM634">
        <v>6549.2593505474297</v>
      </c>
      <c r="AN634">
        <v>5.6205959116576603</v>
      </c>
      <c r="AO634">
        <v>24.593076456383901</v>
      </c>
      <c r="AP634">
        <v>10.0416507409861</v>
      </c>
      <c r="AR634">
        <v>212.04945366827801</v>
      </c>
      <c r="AS634">
        <v>3.0018567785677401</v>
      </c>
      <c r="AT634">
        <f t="shared" si="23"/>
        <v>191.29025315799743</v>
      </c>
      <c r="AU634">
        <v>3.0018567785677401</v>
      </c>
      <c r="AV634">
        <v>0.91530468985073199</v>
      </c>
      <c r="AW634">
        <v>4.6573761600770496</v>
      </c>
      <c r="AX634">
        <v>0.48413869169415802</v>
      </c>
      <c r="AZ634">
        <v>3003.4778793765699</v>
      </c>
      <c r="BA634">
        <v>3349.2492974337001</v>
      </c>
      <c r="BB634">
        <v>25969.991301861799</v>
      </c>
      <c r="BC634" s="47">
        <v>1652008.0391745099</v>
      </c>
      <c r="BD634" s="1" t="s">
        <v>1083</v>
      </c>
    </row>
    <row r="635" spans="1:56" x14ac:dyDescent="0.25">
      <c r="A635">
        <v>818</v>
      </c>
      <c r="B635" t="s">
        <v>605</v>
      </c>
      <c r="C635">
        <v>48.613999999999997</v>
      </c>
      <c r="D635">
        <v>55.466999999999999</v>
      </c>
      <c r="E635">
        <v>6.8529999999999998</v>
      </c>
      <c r="F635">
        <v>950000</v>
      </c>
      <c r="G635">
        <v>153.02281949578401</v>
      </c>
      <c r="H635">
        <v>3.3262160808424102</v>
      </c>
      <c r="I635" t="s">
        <v>641</v>
      </c>
      <c r="J635">
        <v>288.933311034415</v>
      </c>
      <c r="K635">
        <v>478.19308997961599</v>
      </c>
      <c r="L635">
        <v>2.1227051874657201</v>
      </c>
      <c r="M635">
        <v>57396.348573520598</v>
      </c>
      <c r="N635">
        <v>1.3484472101557901</v>
      </c>
      <c r="O635">
        <v>77246.449461130207</v>
      </c>
      <c r="P635">
        <v>1.2582832255230401</v>
      </c>
      <c r="Q635">
        <v>178395.71120373701</v>
      </c>
      <c r="R635">
        <v>0.95202727492619099</v>
      </c>
      <c r="S635">
        <v>85715.731496217893</v>
      </c>
      <c r="T635">
        <v>1.58422610052415</v>
      </c>
      <c r="U635">
        <v>13611.0382508314</v>
      </c>
      <c r="V635">
        <v>11.942256196491</v>
      </c>
      <c r="W635">
        <v>19250.4870973174</v>
      </c>
      <c r="X635">
        <v>1.66976910770458</v>
      </c>
      <c r="Y635">
        <v>2494.7193093393698</v>
      </c>
      <c r="Z635">
        <v>1.29224045846314</v>
      </c>
      <c r="AA635">
        <v>125672.734774272</v>
      </c>
      <c r="AB635">
        <v>1.7510147853420801</v>
      </c>
      <c r="AC635">
        <v>299.15606761023099</v>
      </c>
      <c r="AD635">
        <v>0.95221420243614596</v>
      </c>
      <c r="AE635">
        <v>3.4460962896824165</v>
      </c>
      <c r="AF635">
        <v>3.54575939654756</v>
      </c>
      <c r="AG635">
        <v>2.5352165588160149</v>
      </c>
      <c r="AH635">
        <v>3.8495976670137502</v>
      </c>
      <c r="AI635">
        <v>28.574928453134262</v>
      </c>
      <c r="AJ635">
        <v>3.7087735804253699</v>
      </c>
      <c r="AK635">
        <v>2.8337103930889098</v>
      </c>
      <c r="AL635">
        <v>4.8389068310972698</v>
      </c>
      <c r="AM635">
        <v>5840.6029492207899</v>
      </c>
      <c r="AN635">
        <v>5.7483736963258201</v>
      </c>
      <c r="AO635">
        <v>33.275943588889398</v>
      </c>
      <c r="AP635">
        <v>9.9609707811033807</v>
      </c>
      <c r="AR635">
        <v>32.761102414090203</v>
      </c>
      <c r="AS635">
        <v>4.6630448345548503</v>
      </c>
      <c r="AT635">
        <f t="shared" si="23"/>
        <v>29.553858621725386</v>
      </c>
      <c r="AU635">
        <v>4.6630448345548503</v>
      </c>
      <c r="AV635">
        <v>1.3635064273933</v>
      </c>
      <c r="AW635">
        <v>1.6825852980948</v>
      </c>
      <c r="AX635">
        <v>0.42887285837733802</v>
      </c>
      <c r="AZ635">
        <v>23636.0661955947</v>
      </c>
      <c r="BA635">
        <v>17727.784431042001</v>
      </c>
      <c r="BB635">
        <v>202369.613186762</v>
      </c>
      <c r="BC635" s="47">
        <v>1380845.00168817</v>
      </c>
      <c r="BD635" s="1" t="s">
        <v>1082</v>
      </c>
    </row>
    <row r="636" spans="1:56" x14ac:dyDescent="0.25">
      <c r="A636">
        <v>818</v>
      </c>
      <c r="B636" t="s">
        <v>605</v>
      </c>
      <c r="C636">
        <v>62.901000000000003</v>
      </c>
      <c r="D636">
        <v>70.334000000000003</v>
      </c>
      <c r="E636">
        <v>7.4340000000000002</v>
      </c>
      <c r="F636">
        <v>950000</v>
      </c>
      <c r="G636">
        <v>159.41182532811999</v>
      </c>
      <c r="H636">
        <v>3.7017742493869701</v>
      </c>
      <c r="I636">
        <v>0.53536366044567596</v>
      </c>
      <c r="J636">
        <v>164.79049691777601</v>
      </c>
      <c r="K636">
        <v>468.29682680285202</v>
      </c>
      <c r="L636">
        <v>3.50448786804913</v>
      </c>
      <c r="M636">
        <v>59696.362983728497</v>
      </c>
      <c r="N636">
        <v>2.5712147251962199</v>
      </c>
      <c r="O636">
        <v>75610.088738749095</v>
      </c>
      <c r="P636">
        <v>2.2904290598335</v>
      </c>
      <c r="Q636">
        <v>184006.33098966599</v>
      </c>
      <c r="R636">
        <v>0.90804061053744101</v>
      </c>
      <c r="S636">
        <v>90142.567088902506</v>
      </c>
      <c r="T636">
        <v>5.4395138488661496</v>
      </c>
      <c r="U636">
        <v>2564.84742306523</v>
      </c>
      <c r="V636">
        <v>25.039316383916301</v>
      </c>
      <c r="W636">
        <v>18987.390415432601</v>
      </c>
      <c r="X636">
        <v>2.5823598139080399</v>
      </c>
      <c r="Y636">
        <v>2499.5279271268</v>
      </c>
      <c r="Z636">
        <v>2.3543679577953198</v>
      </c>
      <c r="AA636">
        <v>123946.515167445</v>
      </c>
      <c r="AB636">
        <v>3.1991303355485599</v>
      </c>
      <c r="AC636">
        <v>300.10262052299402</v>
      </c>
      <c r="AD636">
        <v>1.64786801871156</v>
      </c>
      <c r="AE636">
        <v>0.52526958539971391</v>
      </c>
      <c r="AF636">
        <v>6.2934566182460099</v>
      </c>
      <c r="AG636">
        <v>0.50579494923159429</v>
      </c>
      <c r="AH636">
        <v>3.9782087924343901</v>
      </c>
      <c r="AI636">
        <v>4.5771833079437254</v>
      </c>
      <c r="AJ636">
        <v>4.4974848895654898</v>
      </c>
      <c r="AK636">
        <v>2.2739032631913401</v>
      </c>
      <c r="AL636">
        <v>7.2519852991034996</v>
      </c>
      <c r="AM636">
        <v>5878.9938848752699</v>
      </c>
      <c r="AN636">
        <v>6.2365518874796502</v>
      </c>
      <c r="AO636">
        <v>70.938212388795094</v>
      </c>
      <c r="AP636">
        <v>10.992393708867599</v>
      </c>
      <c r="AR636">
        <v>164.670364795528</v>
      </c>
      <c r="AS636">
        <v>3.1762759965928402</v>
      </c>
      <c r="AT636">
        <f t="shared" si="23"/>
        <v>148.54947855057182</v>
      </c>
      <c r="AU636">
        <v>3.1762759965928402</v>
      </c>
      <c r="AV636">
        <v>1.0381719428170499</v>
      </c>
      <c r="AW636">
        <v>4.37643650722588</v>
      </c>
      <c r="AX636">
        <v>-0.111020534856654</v>
      </c>
      <c r="AZ636">
        <v>2736.9206917705401</v>
      </c>
      <c r="BA636">
        <v>2683.4758257010299</v>
      </c>
      <c r="BB636">
        <v>24508.900808308899</v>
      </c>
      <c r="BC636" s="47">
        <v>1053466.1289133499</v>
      </c>
      <c r="BD636" s="1" t="s">
        <v>1082</v>
      </c>
    </row>
    <row r="637" spans="1:56" x14ac:dyDescent="0.25">
      <c r="A637">
        <v>906</v>
      </c>
      <c r="B637" t="s">
        <v>606</v>
      </c>
      <c r="C637">
        <v>30.027999999999999</v>
      </c>
      <c r="D637">
        <v>70.028000000000006</v>
      </c>
      <c r="E637">
        <v>40</v>
      </c>
      <c r="F637">
        <v>950000</v>
      </c>
      <c r="G637">
        <v>150.316010803024</v>
      </c>
      <c r="H637">
        <v>1.3118140530843101</v>
      </c>
      <c r="I637">
        <v>0.60016240604792404</v>
      </c>
      <c r="J637">
        <v>56.8384305731879</v>
      </c>
      <c r="K637">
        <v>485.75803867078901</v>
      </c>
      <c r="L637">
        <v>0.94685038796576704</v>
      </c>
      <c r="M637">
        <v>66169.348223561406</v>
      </c>
      <c r="N637">
        <v>0.88126986537950802</v>
      </c>
      <c r="O637">
        <v>80490.159238721099</v>
      </c>
      <c r="P637">
        <v>0.90297204788512297</v>
      </c>
      <c r="Q637">
        <v>183883.722272983</v>
      </c>
      <c r="R637">
        <v>0.39862050258955001</v>
      </c>
      <c r="S637">
        <v>83708.031045740398</v>
      </c>
      <c r="T637">
        <v>0.84760071598093001</v>
      </c>
      <c r="U637">
        <v>2605.7211779126001</v>
      </c>
      <c r="V637">
        <v>12.0558548910398</v>
      </c>
      <c r="W637">
        <v>12457.0891241429</v>
      </c>
      <c r="X637">
        <v>1.2019558959299901</v>
      </c>
      <c r="Y637">
        <v>2757.9177149412399</v>
      </c>
      <c r="Z637">
        <v>0.875259000371161</v>
      </c>
      <c r="AA637">
        <v>126609.92600685199</v>
      </c>
      <c r="AB637">
        <v>1.1528629029170501</v>
      </c>
      <c r="AC637">
        <v>507.415014183474</v>
      </c>
      <c r="AD637">
        <v>0.55233585901398796</v>
      </c>
      <c r="AE637">
        <v>2.4146421226299037</v>
      </c>
      <c r="AF637">
        <v>1.67623238719004</v>
      </c>
      <c r="AG637">
        <v>1.9351100724559092</v>
      </c>
      <c r="AH637">
        <v>1.5528203740641799</v>
      </c>
      <c r="AI637">
        <v>20.381147798798356</v>
      </c>
      <c r="AJ637">
        <v>1.60622182043314</v>
      </c>
      <c r="AK637">
        <v>13.357039732647801</v>
      </c>
      <c r="AL637">
        <v>1.09969458258193</v>
      </c>
      <c r="AM637">
        <v>1282.4217364400099</v>
      </c>
      <c r="AN637">
        <v>5.1478769220688001</v>
      </c>
      <c r="AO637">
        <v>74.613316761418503</v>
      </c>
      <c r="AP637">
        <v>7.17515764151978</v>
      </c>
      <c r="AR637">
        <v>73.064456437948806</v>
      </c>
      <c r="AS637">
        <v>1.6454394313056899</v>
      </c>
      <c r="AT637">
        <f t="shared" si="23"/>
        <v>65.911598106406956</v>
      </c>
      <c r="AU637">
        <v>1.6454394313056899</v>
      </c>
      <c r="AV637">
        <v>1.2462954873705001</v>
      </c>
      <c r="AW637">
        <v>0.86313686976556503</v>
      </c>
      <c r="AX637">
        <v>7.4526882884173001E-2</v>
      </c>
      <c r="AZ637">
        <v>17447.691177545101</v>
      </c>
      <c r="BA637">
        <v>14255.319041442701</v>
      </c>
      <c r="BB637">
        <v>151984.367954388</v>
      </c>
      <c r="BC637" s="47">
        <v>2464913.6909227301</v>
      </c>
      <c r="BD637" s="1" t="s">
        <v>1083</v>
      </c>
    </row>
    <row r="638" spans="1:56" x14ac:dyDescent="0.25">
      <c r="A638">
        <v>907</v>
      </c>
      <c r="B638" t="s">
        <v>607</v>
      </c>
      <c r="C638">
        <v>30.027000000000001</v>
      </c>
      <c r="D638">
        <v>70.027000000000001</v>
      </c>
      <c r="E638">
        <v>40</v>
      </c>
      <c r="F638">
        <v>950000</v>
      </c>
      <c r="G638">
        <v>137.504449999847</v>
      </c>
      <c r="H638">
        <v>1.5831298764498301</v>
      </c>
      <c r="I638">
        <v>1.06116644480911</v>
      </c>
      <c r="J638">
        <v>44.300117141680502</v>
      </c>
      <c r="K638">
        <v>495.15128084350999</v>
      </c>
      <c r="L638">
        <v>1.6758304242699</v>
      </c>
      <c r="M638">
        <v>61294.381476732102</v>
      </c>
      <c r="N638">
        <v>0.629185647134194</v>
      </c>
      <c r="O638">
        <v>76911.338712763099</v>
      </c>
      <c r="P638">
        <v>0.69789321320409903</v>
      </c>
      <c r="Q638">
        <v>179593.30653120499</v>
      </c>
      <c r="R638">
        <v>0.39862050258955001</v>
      </c>
      <c r="S638">
        <v>85945.627111642898</v>
      </c>
      <c r="T638">
        <v>0.52783726436071998</v>
      </c>
      <c r="U638">
        <v>6159.3208476348</v>
      </c>
      <c r="V638">
        <v>6.15752730914721</v>
      </c>
      <c r="W638">
        <v>21908.170957559199</v>
      </c>
      <c r="X638">
        <v>2.4840087004028799</v>
      </c>
      <c r="Y638">
        <v>2322.3493196866102</v>
      </c>
      <c r="Z638">
        <v>0.73851555110724298</v>
      </c>
      <c r="AA638">
        <v>124483.48165118</v>
      </c>
      <c r="AB638">
        <v>1.06951437738362</v>
      </c>
      <c r="AC638">
        <v>339.79922624642302</v>
      </c>
      <c r="AD638">
        <v>1.9099933904658499</v>
      </c>
      <c r="AE638">
        <v>1.9811332443863134</v>
      </c>
      <c r="AF638">
        <v>14.504173012627099</v>
      </c>
      <c r="AG638">
        <v>1.5617969190811023</v>
      </c>
      <c r="AH638">
        <v>13.249226897442</v>
      </c>
      <c r="AI638">
        <v>16.625606047543897</v>
      </c>
      <c r="AJ638">
        <v>14.545478642930799</v>
      </c>
      <c r="AK638">
        <v>3.2091963850087901</v>
      </c>
      <c r="AL638">
        <v>5.7324251392162697</v>
      </c>
      <c r="AM638">
        <v>4944.63931500136</v>
      </c>
      <c r="AN638">
        <v>4.5791358962800901</v>
      </c>
      <c r="AO638">
        <v>83.978354198261201</v>
      </c>
      <c r="AP638">
        <v>12.200201943309199</v>
      </c>
      <c r="AR638">
        <v>61.070954338071999</v>
      </c>
      <c r="AS638">
        <v>11.2687365815717</v>
      </c>
      <c r="AT638">
        <f t="shared" si="23"/>
        <v>55.092234918961871</v>
      </c>
      <c r="AU638">
        <v>11.2687365815717</v>
      </c>
      <c r="AV638">
        <v>1.2734461709804099</v>
      </c>
      <c r="AW638">
        <v>2.2106869723410298</v>
      </c>
      <c r="AX638">
        <v>-0.88606719475886697</v>
      </c>
      <c r="AZ638">
        <v>13323.837752408501</v>
      </c>
      <c r="BA638">
        <v>10708.891336709299</v>
      </c>
      <c r="BB638">
        <v>115423.28656317999</v>
      </c>
      <c r="BC638" s="47">
        <v>1536283.0701456999</v>
      </c>
      <c r="BD638" s="1" t="s">
        <v>1082</v>
      </c>
    </row>
    <row r="639" spans="1:56" x14ac:dyDescent="0.25">
      <c r="A639">
        <v>979</v>
      </c>
      <c r="B639" t="s">
        <v>608</v>
      </c>
      <c r="C639">
        <v>30.027999999999999</v>
      </c>
      <c r="D639">
        <v>39.786999999999999</v>
      </c>
      <c r="E639">
        <v>9.76</v>
      </c>
      <c r="F639">
        <v>950000</v>
      </c>
      <c r="G639">
        <v>163.715267965761</v>
      </c>
      <c r="H639">
        <v>2.33211646838603</v>
      </c>
      <c r="I639">
        <v>0.41924532930380498</v>
      </c>
      <c r="J639">
        <v>128.85426489253399</v>
      </c>
      <c r="K639">
        <v>380.143691807761</v>
      </c>
      <c r="L639">
        <v>1.5109331821407399</v>
      </c>
      <c r="M639">
        <v>64411.2032223895</v>
      </c>
      <c r="N639">
        <v>1.3927248303567299</v>
      </c>
      <c r="O639">
        <v>80450.391787164102</v>
      </c>
      <c r="P639">
        <v>1.1598682245298</v>
      </c>
      <c r="Q639">
        <v>176374.629911147</v>
      </c>
      <c r="R639">
        <v>0.79186210123720602</v>
      </c>
      <c r="S639">
        <v>84797.1670803077</v>
      </c>
      <c r="T639">
        <v>1.01071216620641</v>
      </c>
      <c r="U639">
        <v>13968.9952570808</v>
      </c>
      <c r="V639">
        <v>8.2983625323704207</v>
      </c>
      <c r="W639">
        <v>13611.302850407899</v>
      </c>
      <c r="X639">
        <v>1.6580920610377501</v>
      </c>
      <c r="Y639">
        <v>2717.3019667060698</v>
      </c>
      <c r="Z639">
        <v>1.03748464957063</v>
      </c>
      <c r="AA639">
        <v>122928.307471946</v>
      </c>
      <c r="AB639">
        <v>1.4615831623269999</v>
      </c>
      <c r="AC639">
        <v>317.28332207686702</v>
      </c>
      <c r="AD639">
        <v>0.79208682762278004</v>
      </c>
      <c r="AE639">
        <v>3.0894624992993824</v>
      </c>
      <c r="AF639">
        <v>3.2236178034537999</v>
      </c>
      <c r="AG639">
        <v>2.3477358197098366</v>
      </c>
      <c r="AH639">
        <v>2.9353761523892601</v>
      </c>
      <c r="AI639">
        <v>26.167338215794317</v>
      </c>
      <c r="AJ639">
        <v>2.7358049869711101</v>
      </c>
      <c r="AK639">
        <v>2.43626451139213</v>
      </c>
      <c r="AL639">
        <v>4.1384384138835504</v>
      </c>
      <c r="AM639">
        <v>5856.3859828432496</v>
      </c>
      <c r="AN639">
        <v>4.3609074384939897</v>
      </c>
      <c r="AO639">
        <v>5.0371846762350101</v>
      </c>
      <c r="AP639">
        <v>6.9936030136367799</v>
      </c>
      <c r="AR639">
        <v>38.402215580434998</v>
      </c>
      <c r="AS639">
        <v>2.6101133479678298</v>
      </c>
      <c r="AT639">
        <f t="shared" si="23"/>
        <v>34.64271854103032</v>
      </c>
      <c r="AU639">
        <v>2.6101133479678298</v>
      </c>
      <c r="AV639">
        <v>1.31851565684284</v>
      </c>
      <c r="AW639">
        <v>1.44956551726431</v>
      </c>
      <c r="AX639">
        <v>-0.13925984401022301</v>
      </c>
      <c r="AZ639">
        <v>25389.520497322501</v>
      </c>
      <c r="BA639">
        <v>19712.928713397701</v>
      </c>
      <c r="BB639">
        <v>222132.99727662001</v>
      </c>
      <c r="BC639" s="47">
        <v>1751257.46328616</v>
      </c>
      <c r="BD639" s="1" t="s">
        <v>1083</v>
      </c>
    </row>
    <row r="640" spans="1:56" x14ac:dyDescent="0.25">
      <c r="A640">
        <v>979</v>
      </c>
      <c r="B640" t="s">
        <v>608</v>
      </c>
      <c r="C640">
        <v>58.72</v>
      </c>
      <c r="D640">
        <v>64.295000000000002</v>
      </c>
      <c r="E640">
        <v>5.5750000000000002</v>
      </c>
      <c r="F640">
        <v>950000</v>
      </c>
      <c r="G640">
        <v>133.16983756783401</v>
      </c>
      <c r="H640">
        <v>4.2932354667025097</v>
      </c>
      <c r="I640">
        <v>2.8787975045616601</v>
      </c>
      <c r="J640">
        <v>77.538842420386302</v>
      </c>
      <c r="K640">
        <v>591.63736717831205</v>
      </c>
      <c r="L640">
        <v>14.509737500308001</v>
      </c>
      <c r="M640">
        <v>53820.790298271299</v>
      </c>
      <c r="N640">
        <v>2.67036907364349</v>
      </c>
      <c r="O640">
        <v>65361.672619835401</v>
      </c>
      <c r="P640">
        <v>1.3135020434361799</v>
      </c>
      <c r="Q640">
        <v>158574.16323423499</v>
      </c>
      <c r="R640">
        <v>1.03207531780154</v>
      </c>
      <c r="S640">
        <v>76269.135629241006</v>
      </c>
      <c r="T640">
        <v>1.4335463387929199</v>
      </c>
      <c r="U640">
        <v>107877.73057811501</v>
      </c>
      <c r="V640">
        <v>8.4778535417996608</v>
      </c>
      <c r="W640">
        <v>10510.2405346263</v>
      </c>
      <c r="X640">
        <v>5.7270528220809904</v>
      </c>
      <c r="Y640">
        <v>2327.3523661907602</v>
      </c>
      <c r="Z640">
        <v>1.7390999039073101</v>
      </c>
      <c r="AA640">
        <v>100430.630186682</v>
      </c>
      <c r="AB640">
        <v>1.61353622048768</v>
      </c>
      <c r="AC640">
        <v>360.37761490559802</v>
      </c>
      <c r="AD640">
        <v>1.3495073573164</v>
      </c>
      <c r="AE640">
        <v>22.467170082209545</v>
      </c>
      <c r="AF640">
        <v>3.6300289437929401</v>
      </c>
      <c r="AG640">
        <v>15.763821043012253</v>
      </c>
      <c r="AH640">
        <v>4.1341531007847703</v>
      </c>
      <c r="AI640">
        <v>186.6562873806252</v>
      </c>
      <c r="AJ640">
        <v>3.7905135996266202</v>
      </c>
      <c r="AK640">
        <v>3.9360874664583898</v>
      </c>
      <c r="AL640">
        <v>6.2728409321420697</v>
      </c>
      <c r="AM640">
        <v>3254.8160649809302</v>
      </c>
      <c r="AN640">
        <v>9.0052915195726495</v>
      </c>
      <c r="AO640">
        <v>49.101933376961298</v>
      </c>
      <c r="AP640">
        <v>7.1534780308119599</v>
      </c>
      <c r="AR640">
        <v>6.28586883200924</v>
      </c>
      <c r="AS640">
        <v>3.4966867149600702</v>
      </c>
      <c r="AT640">
        <f t="shared" si="23"/>
        <v>5.6704953462131584</v>
      </c>
      <c r="AU640">
        <v>3.4966867149600702</v>
      </c>
      <c r="AV640">
        <v>1.4103262114398201</v>
      </c>
      <c r="AW640">
        <v>1.0639293542022099</v>
      </c>
      <c r="AX640">
        <v>0.12395778564625901</v>
      </c>
      <c r="AZ640">
        <v>126540.17635407099</v>
      </c>
      <c r="BA640">
        <v>90943.200023557001</v>
      </c>
      <c r="BB640">
        <v>1087598.95665113</v>
      </c>
      <c r="BC640" s="47">
        <v>1363783.1389015701</v>
      </c>
      <c r="BD640" s="1" t="s">
        <v>1082</v>
      </c>
    </row>
    <row r="641" spans="1:56" x14ac:dyDescent="0.25">
      <c r="A641">
        <v>980</v>
      </c>
      <c r="B641" t="s">
        <v>609</v>
      </c>
      <c r="C641">
        <v>30.027000000000001</v>
      </c>
      <c r="D641">
        <v>50.820999999999998</v>
      </c>
      <c r="E641">
        <v>20.794</v>
      </c>
      <c r="F641">
        <v>950000</v>
      </c>
      <c r="G641">
        <v>156.03559820633899</v>
      </c>
      <c r="H641">
        <v>1.74227868406669</v>
      </c>
      <c r="I641">
        <v>0.44854270069727398</v>
      </c>
      <c r="J641">
        <v>91.880404046478205</v>
      </c>
      <c r="K641">
        <v>418.02010620746699</v>
      </c>
      <c r="L641">
        <v>1.3447631417413799</v>
      </c>
      <c r="M641">
        <v>63374.546234044101</v>
      </c>
      <c r="N641">
        <v>0.71538737032465005</v>
      </c>
      <c r="O641">
        <v>82426.294027808894</v>
      </c>
      <c r="P641">
        <v>0.73471130919710004</v>
      </c>
      <c r="Q641">
        <v>179828.227342283</v>
      </c>
      <c r="R641">
        <v>0.54468202912208397</v>
      </c>
      <c r="S641">
        <v>86753.614524802993</v>
      </c>
      <c r="T641">
        <v>0.70232449286770304</v>
      </c>
      <c r="U641">
        <v>1997.05017795664</v>
      </c>
      <c r="V641">
        <v>14.530427495798101</v>
      </c>
      <c r="W641">
        <v>14505.0919646969</v>
      </c>
      <c r="X641">
        <v>1.6539105905614</v>
      </c>
      <c r="Y641">
        <v>2667.7687150341999</v>
      </c>
      <c r="Z641">
        <v>0.73906020959271101</v>
      </c>
      <c r="AA641">
        <v>124878.02631014099</v>
      </c>
      <c r="AB641">
        <v>1.2164942267340899</v>
      </c>
      <c r="AC641">
        <v>361.97257166455802</v>
      </c>
      <c r="AD641">
        <v>1.0904930453516599</v>
      </c>
      <c r="AE641">
        <v>0.79314688999148619</v>
      </c>
      <c r="AF641">
        <v>6.8444876239008803</v>
      </c>
      <c r="AG641">
        <v>0.73618556676458147</v>
      </c>
      <c r="AH641">
        <v>5.7716818443656699</v>
      </c>
      <c r="AI641">
        <v>6.6326505056430429</v>
      </c>
      <c r="AJ641">
        <v>7.0519744975829504</v>
      </c>
      <c r="AK641">
        <v>4.6217375190584802</v>
      </c>
      <c r="AL641">
        <v>4.7907789221227501</v>
      </c>
      <c r="AM641">
        <v>6734.7717716751604</v>
      </c>
      <c r="AN641">
        <v>3.5421655410378201</v>
      </c>
      <c r="AO641">
        <v>21.3315609704329</v>
      </c>
      <c r="AP641">
        <v>32.922081739455002</v>
      </c>
      <c r="AR641">
        <v>138.624967190511</v>
      </c>
      <c r="AS641">
        <v>5.14284773096972</v>
      </c>
      <c r="AT641">
        <f t="shared" si="23"/>
        <v>125.0538712039082</v>
      </c>
      <c r="AU641">
        <v>5.14284773096972</v>
      </c>
      <c r="AV641">
        <v>1.0787907143727899</v>
      </c>
      <c r="AW641">
        <v>2.6810341940559801</v>
      </c>
      <c r="AX641">
        <v>-0.18035239604019501</v>
      </c>
      <c r="AZ641">
        <v>5625.9779387527196</v>
      </c>
      <c r="BA641">
        <v>5315.9200742371804</v>
      </c>
      <c r="BB641">
        <v>48484.6793379183</v>
      </c>
      <c r="BC641" s="47">
        <v>1715389.24759038</v>
      </c>
      <c r="BD641" s="1" t="s">
        <v>1083</v>
      </c>
    </row>
  </sheetData>
  <conditionalFormatting sqref="BK2:BK326 BE30:BE61 BE63 BE79:BE116 BE159:BE214 BE219:BE271 BJ327:BK537 BE371:BE1048576 BH538:BK546 BH547:BH558 BJ547:BK558 BH559:BK1048576">
    <cfRule type="cellIs" dxfId="0" priority="1" operator="greaterThan">
      <formula>1565000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1FFD-4E7F-402F-9941-A0EF88278583}">
  <dimension ref="A1:BN328"/>
  <sheetViews>
    <sheetView tabSelected="1" workbookViewId="0">
      <selection activeCell="E22" sqref="E22"/>
    </sheetView>
  </sheetViews>
  <sheetFormatPr defaultColWidth="8.85546875" defaultRowHeight="15" x14ac:dyDescent="0.25"/>
  <cols>
    <col min="1" max="1" width="11.140625" style="48" bestFit="1" customWidth="1"/>
    <col min="2" max="2" width="47.42578125" customWidth="1"/>
    <col min="6" max="6" width="13.85546875" bestFit="1" customWidth="1"/>
    <col min="44" max="45" width="12.140625" bestFit="1" customWidth="1"/>
    <col min="46" max="46" width="20.140625" bestFit="1" customWidth="1"/>
    <col min="48" max="49" width="12.140625" bestFit="1" customWidth="1"/>
    <col min="50" max="50" width="23.28515625" bestFit="1" customWidth="1"/>
    <col min="56" max="56" width="9" customWidth="1"/>
    <col min="57" max="57" width="35.28515625" customWidth="1"/>
    <col min="58" max="58" width="13.140625" bestFit="1" customWidth="1"/>
    <col min="61" max="61" width="8.85546875" style="22"/>
  </cols>
  <sheetData>
    <row r="1" spans="1:66" ht="17.25" x14ac:dyDescent="0.25">
      <c r="A1" s="21" t="s">
        <v>1084</v>
      </c>
      <c r="B1" s="1" t="s">
        <v>1096</v>
      </c>
      <c r="C1" t="s">
        <v>18</v>
      </c>
      <c r="D1" t="s">
        <v>19</v>
      </c>
      <c r="E1" t="s">
        <v>20</v>
      </c>
      <c r="F1" t="s">
        <v>21</v>
      </c>
      <c r="G1" t="s">
        <v>717</v>
      </c>
      <c r="H1" t="s">
        <v>718</v>
      </c>
      <c r="I1" t="s">
        <v>719</v>
      </c>
      <c r="J1" t="s">
        <v>718</v>
      </c>
      <c r="K1" t="s">
        <v>720</v>
      </c>
      <c r="L1" t="s">
        <v>718</v>
      </c>
      <c r="M1" t="s">
        <v>721</v>
      </c>
      <c r="N1" t="s">
        <v>718</v>
      </c>
      <c r="O1" t="s">
        <v>722</v>
      </c>
      <c r="P1" t="s">
        <v>718</v>
      </c>
      <c r="Q1" t="s">
        <v>723</v>
      </c>
      <c r="R1" t="s">
        <v>718</v>
      </c>
      <c r="S1" t="s">
        <v>724</v>
      </c>
      <c r="T1" t="s">
        <v>718</v>
      </c>
      <c r="U1" t="s">
        <v>725</v>
      </c>
      <c r="V1" t="s">
        <v>718</v>
      </c>
      <c r="W1" t="s">
        <v>726</v>
      </c>
      <c r="X1" t="s">
        <v>718</v>
      </c>
      <c r="Y1" t="s">
        <v>727</v>
      </c>
      <c r="Z1" t="s">
        <v>718</v>
      </c>
      <c r="AA1" t="s">
        <v>728</v>
      </c>
      <c r="AB1" t="s">
        <v>718</v>
      </c>
      <c r="AC1" t="s">
        <v>729</v>
      </c>
      <c r="AD1" t="s">
        <v>718</v>
      </c>
      <c r="AE1" t="s">
        <v>730</v>
      </c>
      <c r="AF1" t="s">
        <v>718</v>
      </c>
      <c r="AG1" t="s">
        <v>731</v>
      </c>
      <c r="AH1" t="s">
        <v>718</v>
      </c>
      <c r="AI1" t="s">
        <v>732</v>
      </c>
      <c r="AJ1" t="s">
        <v>718</v>
      </c>
      <c r="AK1" t="s">
        <v>733</v>
      </c>
      <c r="AL1" t="s">
        <v>718</v>
      </c>
      <c r="AM1" t="s">
        <v>734</v>
      </c>
      <c r="AN1" t="s">
        <v>718</v>
      </c>
      <c r="AO1" t="s">
        <v>735</v>
      </c>
      <c r="AP1" t="s">
        <v>718</v>
      </c>
      <c r="AR1" t="s">
        <v>610</v>
      </c>
      <c r="AS1" t="s">
        <v>718</v>
      </c>
      <c r="AT1" s="1" t="s">
        <v>1085</v>
      </c>
      <c r="AU1" t="s">
        <v>718</v>
      </c>
      <c r="AV1" t="s">
        <v>736</v>
      </c>
      <c r="AW1" t="s">
        <v>718</v>
      </c>
      <c r="AX1" t="s">
        <v>611</v>
      </c>
      <c r="AZ1" t="s">
        <v>737</v>
      </c>
      <c r="BA1" t="s">
        <v>738</v>
      </c>
      <c r="BB1" t="s">
        <v>739</v>
      </c>
      <c r="BC1" t="s">
        <v>740</v>
      </c>
      <c r="BD1" s="1" t="s">
        <v>1081</v>
      </c>
      <c r="BE1" s="1" t="s">
        <v>1225</v>
      </c>
      <c r="BF1" s="1" t="s">
        <v>1118</v>
      </c>
      <c r="BG1" s="1" t="s">
        <v>1120</v>
      </c>
      <c r="BH1" s="1" t="s">
        <v>1121</v>
      </c>
      <c r="BI1" s="1" t="s">
        <v>1089</v>
      </c>
      <c r="BJ1" s="1" t="s">
        <v>1117</v>
      </c>
      <c r="BL1" s="23" t="s">
        <v>741</v>
      </c>
      <c r="BN1" s="23"/>
    </row>
    <row r="2" spans="1:66" ht="17.25" x14ac:dyDescent="0.25">
      <c r="A2" s="48">
        <v>494</v>
      </c>
      <c r="B2" t="s">
        <v>963</v>
      </c>
      <c r="C2">
        <v>32.365000000000002</v>
      </c>
      <c r="D2">
        <v>70.364999999999995</v>
      </c>
      <c r="E2">
        <v>38</v>
      </c>
      <c r="F2">
        <v>950000</v>
      </c>
      <c r="G2">
        <v>67.403208072977307</v>
      </c>
      <c r="H2">
        <v>3.5471250719034302</v>
      </c>
      <c r="I2">
        <v>18.455864243604701</v>
      </c>
      <c r="J2">
        <v>19.412340066309099</v>
      </c>
      <c r="K2">
        <v>1676.3065139349201</v>
      </c>
      <c r="L2">
        <v>1.00342780635492</v>
      </c>
      <c r="M2">
        <v>12154.6775900106</v>
      </c>
      <c r="N2">
        <v>1.1859255967226701</v>
      </c>
      <c r="O2">
        <v>150527.259576538</v>
      </c>
      <c r="P2">
        <v>1.1232513880920401</v>
      </c>
      <c r="Q2">
        <v>228938.60784196999</v>
      </c>
      <c r="R2">
        <v>0.410791918128875</v>
      </c>
      <c r="S2">
        <v>96021.561436405798</v>
      </c>
      <c r="T2">
        <v>1.0627063118901301</v>
      </c>
      <c r="U2">
        <v>871.39787683557802</v>
      </c>
      <c r="V2">
        <v>27.4159391103879</v>
      </c>
      <c r="W2">
        <v>5020.2348176141904</v>
      </c>
      <c r="X2">
        <v>2.81234676178551</v>
      </c>
      <c r="Y2">
        <v>260.01212729892802</v>
      </c>
      <c r="Z2">
        <v>1.3886211904050001</v>
      </c>
      <c r="AA2">
        <v>20401.202367949401</v>
      </c>
      <c r="AB2">
        <v>2.9436031683419199</v>
      </c>
      <c r="AC2">
        <v>583.94069813982605</v>
      </c>
      <c r="AD2">
        <v>1.2222979486459</v>
      </c>
      <c r="AE2">
        <v>6.9477544033823397</v>
      </c>
      <c r="AF2">
        <v>2.0711016165948202</v>
      </c>
      <c r="AG2">
        <v>16.513930059375099</v>
      </c>
      <c r="AH2">
        <v>1.8386802990939299</v>
      </c>
      <c r="AI2">
        <v>6.9220776273461704</v>
      </c>
      <c r="AJ2">
        <v>1.4801618020463201</v>
      </c>
      <c r="AK2">
        <v>7.6510502666793601</v>
      </c>
      <c r="AL2">
        <v>2.4468027743210299</v>
      </c>
      <c r="AM2">
        <v>608.29555748796497</v>
      </c>
      <c r="AN2">
        <v>15.2780434280282</v>
      </c>
      <c r="AO2">
        <v>7.6521124322335901</v>
      </c>
      <c r="AP2">
        <v>4.1832407534023801</v>
      </c>
      <c r="AR2">
        <v>140.83829096118899</v>
      </c>
      <c r="AS2">
        <v>1.32749079658889</v>
      </c>
      <c r="AT2">
        <v>124.3446013365002</v>
      </c>
      <c r="AU2">
        <v>1.32749079658889</v>
      </c>
      <c r="AV2">
        <v>0.592294093296718</v>
      </c>
      <c r="AW2">
        <v>2.1094031796201298</v>
      </c>
      <c r="AX2">
        <v>0.57742325078154799</v>
      </c>
      <c r="AZ2">
        <v>2156.4184930957499</v>
      </c>
      <c r="BA2">
        <v>3713.5321554554898</v>
      </c>
      <c r="BB2">
        <v>18638.4930506651</v>
      </c>
      <c r="BC2">
        <v>1204927.4032461001</v>
      </c>
      <c r="BD2" s="1" t="s">
        <v>1082</v>
      </c>
      <c r="BE2" s="59"/>
      <c r="BF2" s="59">
        <v>334.6</v>
      </c>
      <c r="BG2" s="59">
        <v>8.42</v>
      </c>
      <c r="BH2" s="51">
        <f t="shared" ref="BH2:BH35" si="0">BG2/BF2*100</f>
        <v>2.5164375373580392</v>
      </c>
      <c r="BI2" s="22">
        <f>IF(BD2="A",SQRT(BH2^2+systematic_uncertainties!C$5^2+systematic_uncertainties!C$6^2+systematic_uncertainties!C$7^2+systematic_uncertainties!C$10^2+systematic_uncertainties!C$12^2),SQRT(BH2^2+systematic_uncertainties!C$5^2+systematic_uncertainties!C$8^2+systematic_uncertainties!C$9^2+systematic_uncertainties!C$10^2+systematic_uncertainties!C$12^2))</f>
        <v>2.8692547686225591</v>
      </c>
      <c r="BJ2" s="22">
        <f t="shared" ref="BJ2:BJ35" si="1">BI2/100*BF2</f>
        <v>9.6005264558110834</v>
      </c>
      <c r="BL2" s="23" t="s">
        <v>1220</v>
      </c>
      <c r="BN2" s="1"/>
    </row>
    <row r="3" spans="1:66" ht="17.25" x14ac:dyDescent="0.25">
      <c r="A3" s="48">
        <v>495</v>
      </c>
      <c r="B3" t="s">
        <v>962</v>
      </c>
      <c r="C3">
        <v>32.027000000000001</v>
      </c>
      <c r="D3">
        <v>70.027000000000001</v>
      </c>
      <c r="E3">
        <v>38</v>
      </c>
      <c r="F3">
        <v>950000</v>
      </c>
      <c r="G3">
        <v>64.707272239667603</v>
      </c>
      <c r="H3">
        <v>3.6050590554353699</v>
      </c>
      <c r="I3">
        <v>26.5335794427194</v>
      </c>
      <c r="J3">
        <v>16.023842398069199</v>
      </c>
      <c r="K3">
        <v>1753.1722783769301</v>
      </c>
      <c r="L3">
        <v>1.0295798029511201</v>
      </c>
      <c r="M3">
        <v>11527.6521056073</v>
      </c>
      <c r="N3">
        <v>1.24142736419613</v>
      </c>
      <c r="O3">
        <v>152451.703572578</v>
      </c>
      <c r="P3">
        <v>1.2091696041590201</v>
      </c>
      <c r="Q3">
        <v>228385.41988699601</v>
      </c>
      <c r="R3">
        <v>0.410791918128875</v>
      </c>
      <c r="S3">
        <v>95070.534812232596</v>
      </c>
      <c r="T3">
        <v>1.0970164540518299</v>
      </c>
      <c r="U3">
        <v>943.44393263642496</v>
      </c>
      <c r="V3">
        <v>25.9744911141646</v>
      </c>
      <c r="W3">
        <v>4878.21951378431</v>
      </c>
      <c r="X3">
        <v>2.9269162200583301</v>
      </c>
      <c r="Y3">
        <v>239.572952891722</v>
      </c>
      <c r="Z3">
        <v>1.3601878428938301</v>
      </c>
      <c r="AA3">
        <v>19982.436598731299</v>
      </c>
      <c r="AB3">
        <v>2.8599153396229799</v>
      </c>
      <c r="AC3">
        <v>461.67219516976598</v>
      </c>
      <c r="AD3">
        <v>1.2352086866123999</v>
      </c>
      <c r="AE3">
        <v>9.3314116483284195</v>
      </c>
      <c r="AF3">
        <v>1.82117119625012</v>
      </c>
      <c r="AG3">
        <v>16.858509074807898</v>
      </c>
      <c r="AH3">
        <v>1.8320361367681399</v>
      </c>
      <c r="AI3">
        <v>9.2592025825293796</v>
      </c>
      <c r="AJ3">
        <v>1.4769731709485301</v>
      </c>
      <c r="AK3">
        <v>6.7768744505312304</v>
      </c>
      <c r="AL3">
        <v>2.6018356690029201</v>
      </c>
      <c r="AM3">
        <v>1003.99652026501</v>
      </c>
      <c r="AN3">
        <v>13.203722410721699</v>
      </c>
      <c r="AO3">
        <v>7.8456965013623501</v>
      </c>
      <c r="AP3">
        <v>4.11979253294081</v>
      </c>
      <c r="AR3">
        <v>109.08642342804001</v>
      </c>
      <c r="AS3">
        <v>1.3022375404555899</v>
      </c>
      <c r="AT3">
        <v>96.311221471170981</v>
      </c>
      <c r="AU3">
        <v>1.3022375404555899</v>
      </c>
      <c r="AV3">
        <v>0.77929079281861102</v>
      </c>
      <c r="AW3">
        <v>1.8210664716483</v>
      </c>
      <c r="AX3">
        <v>0.72095158336834797</v>
      </c>
      <c r="AZ3">
        <v>2982.08408558475</v>
      </c>
      <c r="BA3">
        <v>3904.1476033355798</v>
      </c>
      <c r="BB3">
        <v>25673.345142951901</v>
      </c>
      <c r="BC3">
        <v>980697.94583866501</v>
      </c>
      <c r="BD3" s="1" t="s">
        <v>1082</v>
      </c>
      <c r="BE3" s="59"/>
      <c r="BF3" s="59">
        <v>334.3</v>
      </c>
      <c r="BG3" s="59">
        <v>10.95</v>
      </c>
      <c r="BH3" s="51">
        <f t="shared" si="0"/>
        <v>3.2755010469638046</v>
      </c>
      <c r="BI3" s="22">
        <f>IF(BD3="A",SQRT(BH3^2+systematic_uncertainties!C$5^2+systematic_uncertainties!C$6^2+systematic_uncertainties!C$7^2+systematic_uncertainties!C$10^2+systematic_uncertainties!C$12^2),SQRT(BH3^2+systematic_uncertainties!C$5^2+systematic_uncertainties!C$8^2+systematic_uncertainties!C$9^2+systematic_uncertainties!C$10^2+systematic_uncertainties!C$12^2))</f>
        <v>3.553740586550977</v>
      </c>
      <c r="BJ3" s="22">
        <f t="shared" si="1"/>
        <v>11.880154780839916</v>
      </c>
      <c r="BL3" s="23" t="s">
        <v>1087</v>
      </c>
    </row>
    <row r="4" spans="1:66" x14ac:dyDescent="0.25">
      <c r="A4" s="48">
        <v>496</v>
      </c>
      <c r="B4" t="s">
        <v>961</v>
      </c>
      <c r="C4">
        <v>32.027000000000001</v>
      </c>
      <c r="D4">
        <v>70.027000000000001</v>
      </c>
      <c r="E4">
        <v>38</v>
      </c>
      <c r="F4">
        <v>950000</v>
      </c>
      <c r="G4">
        <v>65.757091607898104</v>
      </c>
      <c r="H4">
        <v>3.89158198731737</v>
      </c>
      <c r="I4">
        <v>29.184334436596298</v>
      </c>
      <c r="J4">
        <v>15.0133009499905</v>
      </c>
      <c r="K4">
        <v>1764.7118945898801</v>
      </c>
      <c r="L4">
        <v>1.44954830285084</v>
      </c>
      <c r="M4">
        <v>11607.309551523</v>
      </c>
      <c r="N4">
        <v>1.4155678100118201</v>
      </c>
      <c r="O4">
        <v>151338.12591587799</v>
      </c>
      <c r="P4">
        <v>1.45754431236455</v>
      </c>
      <c r="Q4">
        <v>229968.288019581</v>
      </c>
      <c r="R4">
        <v>0.410791918128875</v>
      </c>
      <c r="S4">
        <v>94704.408112293997</v>
      </c>
      <c r="T4">
        <v>1.39039538999984</v>
      </c>
      <c r="U4" t="s">
        <v>745</v>
      </c>
      <c r="V4">
        <v>30.3296703767267</v>
      </c>
      <c r="W4">
        <v>4780.0540284726603</v>
      </c>
      <c r="X4">
        <v>2.9378770335473101</v>
      </c>
      <c r="Y4">
        <v>243.73510724614999</v>
      </c>
      <c r="Z4">
        <v>1.6322413202119599</v>
      </c>
      <c r="AA4">
        <v>20274.0732698758</v>
      </c>
      <c r="AB4">
        <v>3.1073474263066401</v>
      </c>
      <c r="AC4">
        <v>458.81116746221102</v>
      </c>
      <c r="AD4">
        <v>1.3680689141289999</v>
      </c>
      <c r="AE4">
        <v>9.1328465380178798</v>
      </c>
      <c r="AF4">
        <v>1.9572078094954299</v>
      </c>
      <c r="AG4">
        <v>17.0033008484777</v>
      </c>
      <c r="AH4">
        <v>1.9917783359341501</v>
      </c>
      <c r="AI4">
        <v>9.1789528980263206</v>
      </c>
      <c r="AJ4">
        <v>1.5729411618053999</v>
      </c>
      <c r="AK4">
        <v>6.5274378040553902</v>
      </c>
      <c r="AL4">
        <v>2.5873435227460999</v>
      </c>
      <c r="AM4">
        <v>1100.20688079821</v>
      </c>
      <c r="AN4">
        <v>13.7457540643887</v>
      </c>
      <c r="AO4">
        <v>7.60506337440924</v>
      </c>
      <c r="AP4">
        <v>4.2948486399042203</v>
      </c>
      <c r="AR4">
        <v>107.571663336291</v>
      </c>
      <c r="AS4">
        <v>1.2787518168522201</v>
      </c>
      <c r="AT4">
        <v>94.973856196120352</v>
      </c>
      <c r="AU4">
        <v>1.2787518168522201</v>
      </c>
      <c r="AV4">
        <v>0.75653213475335301</v>
      </c>
      <c r="AW4">
        <v>1.7683400776156999</v>
      </c>
      <c r="AX4">
        <v>0.52930139091852502</v>
      </c>
      <c r="AZ4">
        <v>3036.1775943111902</v>
      </c>
      <c r="BA4">
        <v>4095.1492382347601</v>
      </c>
      <c r="BB4">
        <v>26468.292716828098</v>
      </c>
      <c r="BC4">
        <v>1014112.64188723</v>
      </c>
      <c r="BD4" s="1" t="s">
        <v>1082</v>
      </c>
      <c r="BE4" s="59"/>
      <c r="BF4" s="59">
        <v>351.03</v>
      </c>
      <c r="BG4" s="59">
        <v>10.17</v>
      </c>
      <c r="BH4" s="51">
        <f t="shared" si="0"/>
        <v>2.8971882745064526</v>
      </c>
      <c r="BI4" s="22">
        <f>IF(BD4="A",SQRT(BH4^2+systematic_uncertainties!C$5^2+systematic_uncertainties!C$6^2+systematic_uncertainties!C$7^2+systematic_uncertainties!C$10^2+systematic_uncertainties!C$12^2),SQRT(BH4^2+systematic_uncertainties!C$5^2+systematic_uncertainties!C$8^2+systematic_uncertainties!C$9^2+systematic_uncertainties!C$10^2+systematic_uncertainties!C$12^2))</f>
        <v>3.208405358706468</v>
      </c>
      <c r="BJ4" s="22">
        <f t="shared" si="1"/>
        <v>11.262465330667315</v>
      </c>
      <c r="BL4" s="1" t="s">
        <v>1088</v>
      </c>
    </row>
    <row r="5" spans="1:66" x14ac:dyDescent="0.25">
      <c r="A5" s="48">
        <v>497</v>
      </c>
      <c r="B5" t="s">
        <v>960</v>
      </c>
      <c r="C5">
        <v>32.027999999999999</v>
      </c>
      <c r="D5">
        <v>70.028000000000006</v>
      </c>
      <c r="E5">
        <v>38</v>
      </c>
      <c r="F5">
        <v>950000</v>
      </c>
      <c r="G5">
        <v>69.880003038524606</v>
      </c>
      <c r="H5">
        <v>3.7828293312189798</v>
      </c>
      <c r="I5">
        <v>30.866384895411201</v>
      </c>
      <c r="J5">
        <v>14.1455469676697</v>
      </c>
      <c r="K5">
        <v>1753.17060436476</v>
      </c>
      <c r="L5">
        <v>2.29924649868709</v>
      </c>
      <c r="M5">
        <v>11578.0978619219</v>
      </c>
      <c r="N5">
        <v>2.33591092366553</v>
      </c>
      <c r="O5">
        <v>153616.422070676</v>
      </c>
      <c r="P5">
        <v>2.6131497523937002</v>
      </c>
      <c r="Q5">
        <v>228509.78980228401</v>
      </c>
      <c r="R5">
        <v>0.410791918128875</v>
      </c>
      <c r="S5">
        <v>94517.409860526895</v>
      </c>
      <c r="T5">
        <v>2.0018826967283498</v>
      </c>
      <c r="U5" t="s">
        <v>744</v>
      </c>
      <c r="V5">
        <v>28.994866685022799</v>
      </c>
      <c r="W5">
        <v>4643.1132993686397</v>
      </c>
      <c r="X5">
        <v>3.21143205112344</v>
      </c>
      <c r="Y5">
        <v>241.80024628733699</v>
      </c>
      <c r="Z5">
        <v>2.2113816012834899</v>
      </c>
      <c r="AA5">
        <v>19933.966774463799</v>
      </c>
      <c r="AB5">
        <v>3.44352402090243</v>
      </c>
      <c r="AC5">
        <v>455.30812787308503</v>
      </c>
      <c r="AD5">
        <v>1.64187631730516</v>
      </c>
      <c r="AE5">
        <v>8.7616524881961304</v>
      </c>
      <c r="AF5">
        <v>2.10502279093593</v>
      </c>
      <c r="AG5">
        <v>16.254923154828699</v>
      </c>
      <c r="AH5">
        <v>2.0718455079585998</v>
      </c>
      <c r="AI5">
        <v>8.8242975945450706</v>
      </c>
      <c r="AJ5">
        <v>1.8386395258619701</v>
      </c>
      <c r="AK5">
        <v>6.4217275080879803</v>
      </c>
      <c r="AL5">
        <v>2.82609936468763</v>
      </c>
      <c r="AM5">
        <v>887.858708773226</v>
      </c>
      <c r="AN5">
        <v>13.258543916844699</v>
      </c>
      <c r="AO5">
        <v>7.9780495323898704</v>
      </c>
      <c r="AP5">
        <v>4.5002562354700704</v>
      </c>
      <c r="AR5">
        <v>111.64871232057899</v>
      </c>
      <c r="AS5">
        <v>1.2681430888310701</v>
      </c>
      <c r="AT5">
        <v>98.573438576173345</v>
      </c>
      <c r="AU5">
        <v>1.2681430888310701</v>
      </c>
      <c r="AV5">
        <v>0.75913710289866099</v>
      </c>
      <c r="AW5">
        <v>1.77049416218685</v>
      </c>
      <c r="AX5">
        <v>0.56430306336720204</v>
      </c>
      <c r="AZ5">
        <v>3114.0009999768699</v>
      </c>
      <c r="BA5">
        <v>4185.4831128363003</v>
      </c>
      <c r="BB5">
        <v>27209.840828927499</v>
      </c>
      <c r="BC5">
        <v>1075867.29863151</v>
      </c>
      <c r="BD5" s="1" t="s">
        <v>1082</v>
      </c>
      <c r="BE5" s="59"/>
      <c r="BF5" s="59">
        <v>336.91</v>
      </c>
      <c r="BG5" s="59">
        <v>9.9</v>
      </c>
      <c r="BH5" s="51">
        <f t="shared" si="0"/>
        <v>2.9384702145973702</v>
      </c>
      <c r="BI5" s="22">
        <f>IF(BD5="A",SQRT(BH5^2+systematic_uncertainties!C$5^2+systematic_uncertainties!C$6^2+systematic_uncertainties!C$7^2+systematic_uncertainties!C$10^2+systematic_uncertainties!C$12^2),SQRT(BH5^2+systematic_uncertainties!C$5^2+systematic_uncertainties!C$8^2+systematic_uncertainties!C$9^2+systematic_uncertainties!C$10^2+systematic_uncertainties!C$12^2))</f>
        <v>3.2457313890577297</v>
      </c>
      <c r="BJ5" s="22">
        <f t="shared" si="1"/>
        <v>10.935193622874397</v>
      </c>
      <c r="BL5" s="1" t="s">
        <v>1086</v>
      </c>
    </row>
    <row r="6" spans="1:66" x14ac:dyDescent="0.25">
      <c r="A6" s="48">
        <v>498</v>
      </c>
      <c r="B6" t="s">
        <v>959</v>
      </c>
      <c r="C6">
        <v>32.027000000000001</v>
      </c>
      <c r="D6">
        <v>70.027000000000001</v>
      </c>
      <c r="E6">
        <v>38</v>
      </c>
      <c r="F6">
        <v>950000</v>
      </c>
      <c r="G6">
        <v>68.407473862809596</v>
      </c>
      <c r="H6">
        <v>4.1587352176218699</v>
      </c>
      <c r="I6">
        <v>30.938243957741701</v>
      </c>
      <c r="J6">
        <v>13.889401387631599</v>
      </c>
      <c r="K6">
        <v>1731.0970702329801</v>
      </c>
      <c r="L6">
        <v>2.14668772072101</v>
      </c>
      <c r="M6">
        <v>11267.539750018501</v>
      </c>
      <c r="N6">
        <v>2.2754852565587398</v>
      </c>
      <c r="O6">
        <v>150108.31295431399</v>
      </c>
      <c r="P6">
        <v>1.8053014364925699</v>
      </c>
      <c r="Q6">
        <v>230887.83773506799</v>
      </c>
      <c r="R6">
        <v>0.410791918128875</v>
      </c>
      <c r="S6">
        <v>96723.196964838193</v>
      </c>
      <c r="T6">
        <v>2.51280283804866</v>
      </c>
      <c r="U6" t="s">
        <v>742</v>
      </c>
      <c r="V6">
        <v>30.6037953101116</v>
      </c>
      <c r="W6">
        <v>4529.8822313935398</v>
      </c>
      <c r="X6">
        <v>3.2051795466062298</v>
      </c>
      <c r="Y6">
        <v>235.83049381297499</v>
      </c>
      <c r="Z6">
        <v>2.3416561491166998</v>
      </c>
      <c r="AA6">
        <v>19558.522139192999</v>
      </c>
      <c r="AB6">
        <v>3.4390030905295399</v>
      </c>
      <c r="AC6">
        <v>458.20117736870998</v>
      </c>
      <c r="AD6">
        <v>1.6227775053667599</v>
      </c>
      <c r="AE6">
        <v>8.82514917243223</v>
      </c>
      <c r="AF6">
        <v>2.0936690339202602</v>
      </c>
      <c r="AG6">
        <v>16.105790836822798</v>
      </c>
      <c r="AH6">
        <v>1.94650185776661</v>
      </c>
      <c r="AI6">
        <v>8.9102444315799207</v>
      </c>
      <c r="AJ6">
        <v>1.6482666098058401</v>
      </c>
      <c r="AK6">
        <v>6.5394889225705501</v>
      </c>
      <c r="AL6">
        <v>2.7725307629917499</v>
      </c>
      <c r="AM6">
        <v>983.92515947438505</v>
      </c>
      <c r="AN6">
        <v>12.833752875649299</v>
      </c>
      <c r="AO6">
        <v>8.5188110463289597</v>
      </c>
      <c r="AP6">
        <v>4.3325996699080003</v>
      </c>
      <c r="AR6">
        <v>113.362508368158</v>
      </c>
      <c r="AS6">
        <v>1.2552650197555599</v>
      </c>
      <c r="AT6">
        <v>100.0865305403964</v>
      </c>
      <c r="AU6">
        <v>1.2552650197555599</v>
      </c>
      <c r="AV6">
        <v>0.77158680179070105</v>
      </c>
      <c r="AW6">
        <v>1.7831762972747001</v>
      </c>
      <c r="AX6">
        <v>0.53985450804241897</v>
      </c>
      <c r="AZ6">
        <v>3251.4057894904199</v>
      </c>
      <c r="BA6">
        <v>4299.1675575712397</v>
      </c>
      <c r="BB6">
        <v>28467.164735791001</v>
      </c>
      <c r="BC6">
        <v>1122288.5768873999</v>
      </c>
      <c r="BD6" s="1" t="s">
        <v>1082</v>
      </c>
      <c r="BE6" s="59"/>
      <c r="BF6" s="59">
        <v>325.58999999999997</v>
      </c>
      <c r="BG6" s="59">
        <v>9.73</v>
      </c>
      <c r="BH6" s="51">
        <f t="shared" si="0"/>
        <v>2.9884210203016068</v>
      </c>
      <c r="BI6" s="22">
        <f>IF(BD6="A",SQRT(BH6^2+systematic_uncertainties!C$5^2+systematic_uncertainties!C$6^2+systematic_uncertainties!C$7^2+systematic_uncertainties!C$10^2+systematic_uncertainties!C$12^2),SQRT(BH6^2+systematic_uncertainties!C$5^2+systematic_uncertainties!C$8^2+systematic_uncertainties!C$9^2+systematic_uncertainties!C$10^2+systematic_uncertainties!C$12^2))</f>
        <v>3.2910219146063433</v>
      </c>
      <c r="BJ6" s="22">
        <f t="shared" si="1"/>
        <v>10.715238251766792</v>
      </c>
    </row>
    <row r="7" spans="1:66" x14ac:dyDescent="0.25">
      <c r="A7" s="48">
        <v>499</v>
      </c>
      <c r="B7" t="s">
        <v>958</v>
      </c>
      <c r="C7">
        <v>32.027000000000001</v>
      </c>
      <c r="D7">
        <v>70.027000000000001</v>
      </c>
      <c r="E7">
        <v>38</v>
      </c>
      <c r="F7">
        <v>950000</v>
      </c>
      <c r="G7">
        <v>68.557989355146802</v>
      </c>
      <c r="H7">
        <v>3.8890064204861701</v>
      </c>
      <c r="I7">
        <v>28.0344626087393</v>
      </c>
      <c r="J7">
        <v>14.5950925698201</v>
      </c>
      <c r="K7">
        <v>1719.18583456076</v>
      </c>
      <c r="L7">
        <v>2.6085650721089499</v>
      </c>
      <c r="M7">
        <v>11364.699592471499</v>
      </c>
      <c r="N7">
        <v>2.1539833944248601</v>
      </c>
      <c r="O7">
        <v>149262.43621663601</v>
      </c>
      <c r="P7">
        <v>2.01065411661813</v>
      </c>
      <c r="Q7">
        <v>231384.10490364599</v>
      </c>
      <c r="R7">
        <v>0.410791918128875</v>
      </c>
      <c r="S7">
        <v>95263.200642355994</v>
      </c>
      <c r="T7">
        <v>3.0180037653807701</v>
      </c>
      <c r="U7">
        <v>1007.5574030569099</v>
      </c>
      <c r="V7">
        <v>23.466577089793098</v>
      </c>
      <c r="W7">
        <v>4495.1737649350198</v>
      </c>
      <c r="X7">
        <v>3.7151771372502802</v>
      </c>
      <c r="Y7">
        <v>244.64053673719201</v>
      </c>
      <c r="Z7">
        <v>2.5674036141187302</v>
      </c>
      <c r="AA7">
        <v>20237.172835111902</v>
      </c>
      <c r="AB7">
        <v>3.9641802960425898</v>
      </c>
      <c r="AC7">
        <v>452.548385077408</v>
      </c>
      <c r="AD7">
        <v>1.80226158220156</v>
      </c>
      <c r="AE7">
        <v>8.5871715486336395</v>
      </c>
      <c r="AF7">
        <v>2.29188617401863</v>
      </c>
      <c r="AG7">
        <v>15.6399764865997</v>
      </c>
      <c r="AH7">
        <v>2.0728931221354299</v>
      </c>
      <c r="AI7">
        <v>8.7144324136551994</v>
      </c>
      <c r="AJ7">
        <v>1.8506579331934101</v>
      </c>
      <c r="AK7">
        <v>6.2845349853522601</v>
      </c>
      <c r="AL7">
        <v>2.7676858094340901</v>
      </c>
      <c r="AM7">
        <v>921.463542966825</v>
      </c>
      <c r="AN7">
        <v>13.999909408802299</v>
      </c>
      <c r="AO7">
        <v>7.9155189993301001</v>
      </c>
      <c r="AP7">
        <v>4.8297128516053203</v>
      </c>
      <c r="AR7">
        <v>115.435694077563</v>
      </c>
      <c r="AS7">
        <v>1.27206896430723</v>
      </c>
      <c r="AT7">
        <v>101.91692374364489</v>
      </c>
      <c r="AU7">
        <v>1.27206896430723</v>
      </c>
      <c r="AV7">
        <v>0.77363340488029098</v>
      </c>
      <c r="AW7">
        <v>1.8784035559043499</v>
      </c>
      <c r="AX7">
        <v>0.54525092735674396</v>
      </c>
      <c r="AZ7">
        <v>3147.9367212434599</v>
      </c>
      <c r="BA7">
        <v>4152.1832650861797</v>
      </c>
      <c r="BB7">
        <v>27737.4790887825</v>
      </c>
      <c r="BC7">
        <v>1103320.10266908</v>
      </c>
      <c r="BD7" s="1" t="s">
        <v>1082</v>
      </c>
      <c r="BE7" s="59"/>
      <c r="BF7" s="59">
        <v>318.74</v>
      </c>
      <c r="BG7" s="59">
        <v>9.9600000000000009</v>
      </c>
      <c r="BH7" s="51">
        <f t="shared" si="0"/>
        <v>3.1248039154169542</v>
      </c>
      <c r="BI7" s="22">
        <f>IF(BD7="A",SQRT(BH7^2+systematic_uncertainties!C$5^2+systematic_uncertainties!C$6^2+systematic_uncertainties!C$7^2+systematic_uncertainties!C$10^2+systematic_uncertainties!C$12^2),SQRT(BH7^2+systematic_uncertainties!C$5^2+systematic_uncertainties!C$8^2+systematic_uncertainties!C$9^2+systematic_uncertainties!C$10^2+systematic_uncertainties!C$12^2))</f>
        <v>3.4153425242051245</v>
      </c>
      <c r="BJ7" s="22">
        <f t="shared" si="1"/>
        <v>10.886062761651415</v>
      </c>
    </row>
    <row r="8" spans="1:66" x14ac:dyDescent="0.25">
      <c r="A8" s="48">
        <v>501</v>
      </c>
      <c r="B8" t="s">
        <v>957</v>
      </c>
      <c r="C8">
        <v>32.027999999999999</v>
      </c>
      <c r="D8">
        <v>57.688000000000002</v>
      </c>
      <c r="E8">
        <v>25.66</v>
      </c>
      <c r="F8">
        <v>950000</v>
      </c>
      <c r="G8">
        <v>51.879501092380103</v>
      </c>
      <c r="H8">
        <v>6.4852215514773404</v>
      </c>
      <c r="I8">
        <v>20.782455581049799</v>
      </c>
      <c r="J8">
        <v>20.301437960061701</v>
      </c>
      <c r="K8">
        <v>14614.078900218299</v>
      </c>
      <c r="L8">
        <v>4.8613728618683201</v>
      </c>
      <c r="M8">
        <v>8821.21806214555</v>
      </c>
      <c r="N8">
        <v>4.1970299513221603</v>
      </c>
      <c r="O8">
        <v>143721.151188747</v>
      </c>
      <c r="P8">
        <v>3.8444638753471398</v>
      </c>
      <c r="Q8">
        <v>242560.39605537799</v>
      </c>
      <c r="R8">
        <v>0.49485131054577602</v>
      </c>
      <c r="S8">
        <v>78169.288876574603</v>
      </c>
      <c r="T8">
        <v>3.8750120899254301</v>
      </c>
      <c r="U8">
        <v>3646.0310098146701</v>
      </c>
      <c r="V8">
        <v>14.875871358235299</v>
      </c>
      <c r="W8">
        <v>3383.8663154091601</v>
      </c>
      <c r="X8">
        <v>4.7229940619180004</v>
      </c>
      <c r="Y8">
        <v>176.023914108539</v>
      </c>
      <c r="Z8">
        <v>4.2543710145257903</v>
      </c>
      <c r="AA8">
        <v>14647.3167136826</v>
      </c>
      <c r="AB8">
        <v>4.6378933827975297</v>
      </c>
      <c r="AC8">
        <v>378.49370926364901</v>
      </c>
      <c r="AD8">
        <v>2.8880770986961299</v>
      </c>
      <c r="AE8">
        <v>31.925223380265201</v>
      </c>
      <c r="AF8">
        <v>2.8829441843085299</v>
      </c>
      <c r="AG8">
        <v>37.029184270088798</v>
      </c>
      <c r="AH8">
        <v>2.9780627918461602</v>
      </c>
      <c r="AI8">
        <v>31.776580103392899</v>
      </c>
      <c r="AJ8">
        <v>2.99476592669077</v>
      </c>
      <c r="AK8">
        <v>4.3038368539763701</v>
      </c>
      <c r="AL8">
        <v>4.6780334004516799</v>
      </c>
      <c r="AM8">
        <v>508.79242119691997</v>
      </c>
      <c r="AN8">
        <v>17.372295713123201</v>
      </c>
      <c r="AO8">
        <v>13.2100053729806</v>
      </c>
      <c r="AP8">
        <v>4.5187803596375398</v>
      </c>
      <c r="AR8">
        <v>41.047959546677099</v>
      </c>
      <c r="AS8">
        <v>1.4528553725384199</v>
      </c>
      <c r="AT8">
        <v>36.240798796080917</v>
      </c>
      <c r="AU8">
        <v>1.4528553725384199</v>
      </c>
      <c r="AV8">
        <v>1.2141631947404401</v>
      </c>
      <c r="AW8">
        <v>1.2567118408745499</v>
      </c>
      <c r="AX8">
        <v>0.15518385250359801</v>
      </c>
      <c r="AZ8">
        <v>11942.9382175972</v>
      </c>
      <c r="BA8">
        <v>10049.759290440201</v>
      </c>
      <c r="BB8">
        <v>103079.40366215</v>
      </c>
      <c r="BC8">
        <v>941099.74402939598</v>
      </c>
      <c r="BD8" s="1" t="s">
        <v>1082</v>
      </c>
      <c r="BE8" s="64" t="s">
        <v>1224</v>
      </c>
      <c r="BF8" s="59">
        <v>284.81</v>
      </c>
      <c r="BG8" s="59">
        <v>22.17</v>
      </c>
      <c r="BH8" s="51">
        <f t="shared" si="0"/>
        <v>7.7841367929496865</v>
      </c>
      <c r="BI8" s="22">
        <f>IF(BD8="A",SQRT(BH8^2+systematic_uncertainties!C$5^2+systematic_uncertainties!C$6^2+systematic_uncertainties!C$7^2+systematic_uncertainties!C$10^2+systematic_uncertainties!C$12^2),SQRT(BH8^2+systematic_uncertainties!C$5^2+systematic_uncertainties!C$8^2+systematic_uncertainties!C$9^2+systematic_uncertainties!C$10^2+systematic_uncertainties!C$12^2))</f>
        <v>7.905248298389604</v>
      </c>
      <c r="BJ8" s="22">
        <f t="shared" si="1"/>
        <v>22.514937678643431</v>
      </c>
    </row>
    <row r="9" spans="1:66" x14ac:dyDescent="0.25">
      <c r="A9" s="48">
        <v>502</v>
      </c>
      <c r="B9" t="s">
        <v>956</v>
      </c>
      <c r="C9">
        <v>32.027000000000001</v>
      </c>
      <c r="D9">
        <v>70.027000000000001</v>
      </c>
      <c r="E9">
        <v>38</v>
      </c>
      <c r="F9">
        <v>950000</v>
      </c>
      <c r="G9">
        <v>66.322626010598498</v>
      </c>
      <c r="H9">
        <v>4.7850840251357303</v>
      </c>
      <c r="I9">
        <v>26.372241062761201</v>
      </c>
      <c r="J9">
        <v>14.8948335006744</v>
      </c>
      <c r="K9">
        <v>2501.10004226297</v>
      </c>
      <c r="L9">
        <v>11.275953174653599</v>
      </c>
      <c r="M9">
        <v>11723.5125643643</v>
      </c>
      <c r="N9">
        <v>2.9866764181545702</v>
      </c>
      <c r="O9">
        <v>149748.093230556</v>
      </c>
      <c r="P9">
        <v>2.6114320274879499</v>
      </c>
      <c r="Q9">
        <v>230436.044302639</v>
      </c>
      <c r="R9">
        <v>0.410791918128875</v>
      </c>
      <c r="S9">
        <v>95474.592999329005</v>
      </c>
      <c r="T9">
        <v>3.39968830834365</v>
      </c>
      <c r="U9">
        <v>1225.63203171184</v>
      </c>
      <c r="V9">
        <v>21.102432355384799</v>
      </c>
      <c r="W9">
        <v>3663.61909882687</v>
      </c>
      <c r="X9">
        <v>3.7788148631304299</v>
      </c>
      <c r="Y9">
        <v>241.73056823335901</v>
      </c>
      <c r="Z9">
        <v>3.18995919875552</v>
      </c>
      <c r="AA9">
        <v>20830.2938710659</v>
      </c>
      <c r="AB9">
        <v>4.6715828896524698</v>
      </c>
      <c r="AC9">
        <v>432.08395977717697</v>
      </c>
      <c r="AD9">
        <v>2.07659546839783</v>
      </c>
      <c r="AE9">
        <v>8.3562650595876597</v>
      </c>
      <c r="AF9">
        <v>2.4061746122634702</v>
      </c>
      <c r="AG9">
        <v>11.404028916191301</v>
      </c>
      <c r="AH9">
        <v>2.41467814781404</v>
      </c>
      <c r="AI9">
        <v>8.3418366327293505</v>
      </c>
      <c r="AJ9">
        <v>2.2900412029703201</v>
      </c>
      <c r="AK9">
        <v>5.08374732101802</v>
      </c>
      <c r="AL9">
        <v>3.6574100717541098</v>
      </c>
      <c r="AM9">
        <v>530.95375972068803</v>
      </c>
      <c r="AN9">
        <v>15.051685165132101</v>
      </c>
      <c r="AO9">
        <v>8.1215175424578607</v>
      </c>
      <c r="AP9">
        <v>5.0378325824025501</v>
      </c>
      <c r="AR9">
        <v>150.88403629249001</v>
      </c>
      <c r="AS9">
        <v>1.4289147731995699</v>
      </c>
      <c r="AT9">
        <v>133.21388106024278</v>
      </c>
      <c r="AU9">
        <v>1.4289147731995699</v>
      </c>
      <c r="AV9">
        <v>1.0314662280329701</v>
      </c>
      <c r="AW9">
        <v>2.0388659949552101</v>
      </c>
      <c r="AX9">
        <v>0.65035483731587695</v>
      </c>
      <c r="AZ9">
        <v>3121.01549079084</v>
      </c>
      <c r="BA9">
        <v>3087.3602634324202</v>
      </c>
      <c r="BB9">
        <v>27037.344445983599</v>
      </c>
      <c r="BC9">
        <v>1072469.7545306799</v>
      </c>
      <c r="BD9" s="1" t="s">
        <v>1082</v>
      </c>
      <c r="BE9" s="64" t="s">
        <v>1224</v>
      </c>
      <c r="BF9" s="59">
        <v>146.65</v>
      </c>
      <c r="BG9" s="59">
        <v>9.44</v>
      </c>
      <c r="BH9" s="51">
        <f t="shared" si="0"/>
        <v>6.4370951244459587</v>
      </c>
      <c r="BI9" s="22">
        <f>IF(BD9="A",SQRT(BH9^2+systematic_uncertainties!C$5^2+systematic_uncertainties!C$6^2+systematic_uncertainties!C$7^2+systematic_uncertainties!C$10^2+systematic_uncertainties!C$12^2),SQRT(BH9^2+systematic_uncertainties!C$5^2+systematic_uncertainties!C$8^2+systematic_uncertainties!C$9^2+systematic_uncertainties!C$10^2+systematic_uncertainties!C$12^2))</f>
        <v>6.5830356742922662</v>
      </c>
      <c r="BJ9" s="22">
        <f t="shared" si="1"/>
        <v>9.6540218163496085</v>
      </c>
    </row>
    <row r="10" spans="1:66" x14ac:dyDescent="0.25">
      <c r="A10" s="48">
        <v>503</v>
      </c>
      <c r="B10" t="s">
        <v>955</v>
      </c>
      <c r="C10">
        <v>32.03</v>
      </c>
      <c r="D10">
        <v>70.03</v>
      </c>
      <c r="E10">
        <v>38</v>
      </c>
      <c r="F10">
        <v>950000</v>
      </c>
      <c r="G10">
        <v>78.764851720336694</v>
      </c>
      <c r="H10">
        <v>3.5503655096787599</v>
      </c>
      <c r="I10">
        <v>28.218741365682298</v>
      </c>
      <c r="J10">
        <v>14.3126485756821</v>
      </c>
      <c r="K10">
        <v>2886.2526326633601</v>
      </c>
      <c r="L10">
        <v>5.0824074068469702</v>
      </c>
      <c r="M10">
        <v>13714.507745203</v>
      </c>
      <c r="N10">
        <v>1.90053417843701</v>
      </c>
      <c r="O10">
        <v>150667.26222833901</v>
      </c>
      <c r="P10">
        <v>3.52927552805241</v>
      </c>
      <c r="Q10">
        <v>225159.482734758</v>
      </c>
      <c r="R10">
        <v>0.410791918128875</v>
      </c>
      <c r="S10">
        <v>92011.132587275701</v>
      </c>
      <c r="T10">
        <v>2.3485584315237298</v>
      </c>
      <c r="U10">
        <v>1220.83443205104</v>
      </c>
      <c r="V10">
        <v>20.973960442853699</v>
      </c>
      <c r="W10">
        <v>4444.87809626133</v>
      </c>
      <c r="X10">
        <v>3.4964363239932399</v>
      </c>
      <c r="Y10">
        <v>327.131152510459</v>
      </c>
      <c r="Z10">
        <v>2.8304081693217502</v>
      </c>
      <c r="AA10">
        <v>27218.563164237399</v>
      </c>
      <c r="AB10">
        <v>3.7078446107172001</v>
      </c>
      <c r="AC10">
        <v>442.859855617059</v>
      </c>
      <c r="AD10">
        <v>1.7596318433824301</v>
      </c>
      <c r="AE10">
        <v>8.9577619565721793</v>
      </c>
      <c r="AF10">
        <v>2.32758141556035</v>
      </c>
      <c r="AG10">
        <v>14.6875038884739</v>
      </c>
      <c r="AH10">
        <v>2.0788366728469101</v>
      </c>
      <c r="AI10">
        <v>9.0062984155878301</v>
      </c>
      <c r="AJ10">
        <v>1.92113488813039</v>
      </c>
      <c r="AK10">
        <v>6.0760298449704297</v>
      </c>
      <c r="AL10">
        <v>3.1352128429924599</v>
      </c>
      <c r="AM10">
        <v>730.46120078395904</v>
      </c>
      <c r="AN10">
        <v>13.702828677055701</v>
      </c>
      <c r="AO10">
        <v>15.763303106285599</v>
      </c>
      <c r="AP10">
        <v>4.1613026473436197</v>
      </c>
      <c r="AR10">
        <v>120.140496227323</v>
      </c>
      <c r="AS10">
        <v>1.28559270124212</v>
      </c>
      <c r="AT10">
        <v>106.07074259281161</v>
      </c>
      <c r="AU10">
        <v>1.28559270124212</v>
      </c>
      <c r="AV10">
        <v>0.85877995598512202</v>
      </c>
      <c r="AW10">
        <v>1.8642518948139299</v>
      </c>
      <c r="AX10">
        <v>0.31321339956177602</v>
      </c>
      <c r="AZ10">
        <v>3397.6147961105798</v>
      </c>
      <c r="BA10">
        <v>4035.69846131232</v>
      </c>
      <c r="BB10">
        <v>29640.739734979499</v>
      </c>
      <c r="BC10">
        <v>1116829.5000996101</v>
      </c>
      <c r="BD10" s="1" t="s">
        <v>1082</v>
      </c>
      <c r="BE10" s="64" t="s">
        <v>1224</v>
      </c>
      <c r="BF10" s="59">
        <v>265.97000000000003</v>
      </c>
      <c r="BG10" s="59">
        <v>9.24</v>
      </c>
      <c r="BH10" s="51">
        <f t="shared" si="0"/>
        <v>3.4740760236116852</v>
      </c>
      <c r="BI10" s="22">
        <f>IF(BD10="A",SQRT(BH10^2+systematic_uncertainties!C$5^2+systematic_uncertainties!C$6^2+systematic_uncertainties!C$7^2+systematic_uncertainties!C$10^2+systematic_uncertainties!C$12^2),SQRT(BH10^2+systematic_uncertainties!C$5^2+systematic_uncertainties!C$8^2+systematic_uncertainties!C$9^2+systematic_uncertainties!C$10^2+systematic_uncertainties!C$12^2))</f>
        <v>3.7375619413826819</v>
      </c>
      <c r="BJ10" s="22">
        <f t="shared" si="1"/>
        <v>9.9407934954955195</v>
      </c>
    </row>
    <row r="11" spans="1:66" x14ac:dyDescent="0.25">
      <c r="A11" s="48">
        <v>504</v>
      </c>
      <c r="B11" t="s">
        <v>954</v>
      </c>
      <c r="C11">
        <v>32.027000000000001</v>
      </c>
      <c r="D11">
        <v>70.027000000000001</v>
      </c>
      <c r="E11">
        <v>38</v>
      </c>
      <c r="F11">
        <v>950000</v>
      </c>
      <c r="G11">
        <v>65.453136922586793</v>
      </c>
      <c r="H11">
        <v>3.83604554889786</v>
      </c>
      <c r="I11">
        <v>24.793228178061401</v>
      </c>
      <c r="J11">
        <v>15.173649866530001</v>
      </c>
      <c r="K11">
        <v>2051.8077709205299</v>
      </c>
      <c r="L11">
        <v>4.7564603805261498</v>
      </c>
      <c r="M11">
        <v>11971.7277720538</v>
      </c>
      <c r="N11">
        <v>2.9106137178109299</v>
      </c>
      <c r="O11">
        <v>147537.56634179101</v>
      </c>
      <c r="P11">
        <v>2.5092302127725099</v>
      </c>
      <c r="Q11">
        <v>231896.02980234101</v>
      </c>
      <c r="R11">
        <v>0.410791918128875</v>
      </c>
      <c r="S11">
        <v>95160.854641324695</v>
      </c>
      <c r="T11">
        <v>2.66195795712231</v>
      </c>
      <c r="U11">
        <v>986.868194058683</v>
      </c>
      <c r="V11">
        <v>23.221019082620401</v>
      </c>
      <c r="W11">
        <v>4849.1417034666001</v>
      </c>
      <c r="X11">
        <v>3.3521503770107399</v>
      </c>
      <c r="Y11">
        <v>249.61695774854201</v>
      </c>
      <c r="Z11">
        <v>2.6913883049155101</v>
      </c>
      <c r="AA11">
        <v>20378.918471416</v>
      </c>
      <c r="AB11">
        <v>3.7148762697372102</v>
      </c>
      <c r="AC11">
        <v>459.91413715660201</v>
      </c>
      <c r="AD11">
        <v>1.9624801463552</v>
      </c>
      <c r="AE11">
        <v>8.8897251828717394</v>
      </c>
      <c r="AF11">
        <v>2.03521411895932</v>
      </c>
      <c r="AG11">
        <v>16.311183681195701</v>
      </c>
      <c r="AH11">
        <v>2.0808763242286599</v>
      </c>
      <c r="AI11">
        <v>9.0438607015620107</v>
      </c>
      <c r="AJ11">
        <v>1.89910700576716</v>
      </c>
      <c r="AK11">
        <v>6.3738781481724303</v>
      </c>
      <c r="AL11">
        <v>2.91386878156572</v>
      </c>
      <c r="AM11">
        <v>1002.47767035404</v>
      </c>
      <c r="AN11">
        <v>13.003511195644901</v>
      </c>
      <c r="AO11">
        <v>7.8282878200450297</v>
      </c>
      <c r="AP11">
        <v>5.2403792395178197</v>
      </c>
      <c r="AR11">
        <v>112.382241825422</v>
      </c>
      <c r="AS11">
        <v>1.2320016151667601</v>
      </c>
      <c r="AT11">
        <v>99.221063829403661</v>
      </c>
      <c r="AU11">
        <v>1.2320016151667601</v>
      </c>
      <c r="AV11">
        <v>0.76754454135891403</v>
      </c>
      <c r="AW11">
        <v>1.6822388118655101</v>
      </c>
      <c r="AX11">
        <v>0.468521883419448</v>
      </c>
      <c r="AZ11">
        <v>3400.1628960537701</v>
      </c>
      <c r="BA11">
        <v>4519.6524108706799</v>
      </c>
      <c r="BB11">
        <v>29929.967802630901</v>
      </c>
      <c r="BC11">
        <v>1169567.0362390301</v>
      </c>
      <c r="BD11" s="1" t="s">
        <v>1082</v>
      </c>
      <c r="BE11" s="59"/>
      <c r="BF11" s="59">
        <v>330.46</v>
      </c>
      <c r="BG11" s="59">
        <v>9.17</v>
      </c>
      <c r="BH11" s="51">
        <f t="shared" si="0"/>
        <v>2.7749198087514375</v>
      </c>
      <c r="BI11" s="22">
        <f>IF(BD11="A",SQRT(BH11^2+systematic_uncertainties!C$5^2+systematic_uncertainties!C$6^2+systematic_uncertainties!C$7^2+systematic_uncertainties!C$10^2+systematic_uncertainties!C$12^2),SQRT(BH11^2+systematic_uncertainties!C$5^2+systematic_uncertainties!C$8^2+systematic_uncertainties!C$9^2+systematic_uncertainties!C$10^2+systematic_uncertainties!C$12^2))</f>
        <v>3.0984423494458984</v>
      </c>
      <c r="BJ11" s="22">
        <f t="shared" si="1"/>
        <v>10.239112587978916</v>
      </c>
    </row>
    <row r="12" spans="1:66" x14ac:dyDescent="0.25">
      <c r="A12" s="48">
        <v>505</v>
      </c>
      <c r="B12" t="s">
        <v>953</v>
      </c>
      <c r="C12">
        <v>32.027999999999999</v>
      </c>
      <c r="D12">
        <v>70.028000000000006</v>
      </c>
      <c r="E12">
        <v>38</v>
      </c>
      <c r="F12">
        <v>950000</v>
      </c>
      <c r="G12">
        <v>60.3959138844154</v>
      </c>
      <c r="H12">
        <v>4.4628236562773402</v>
      </c>
      <c r="I12">
        <v>31.3179931302837</v>
      </c>
      <c r="J12">
        <v>13.9829159079792</v>
      </c>
      <c r="K12">
        <v>1813.22897687777</v>
      </c>
      <c r="L12">
        <v>5.01594334399738</v>
      </c>
      <c r="M12">
        <v>10606.0550202669</v>
      </c>
      <c r="N12">
        <v>2.64137979605951</v>
      </c>
      <c r="O12">
        <v>144748.279300592</v>
      </c>
      <c r="P12">
        <v>2.6307315192258902</v>
      </c>
      <c r="Q12">
        <v>241317.818402873</v>
      </c>
      <c r="R12">
        <v>0.410791918128875</v>
      </c>
      <c r="S12">
        <v>88011.393702027606</v>
      </c>
      <c r="T12">
        <v>2.83015796845693</v>
      </c>
      <c r="U12">
        <v>870.296867148263</v>
      </c>
      <c r="V12">
        <v>25.526907488532</v>
      </c>
      <c r="W12">
        <v>4244.5189473595001</v>
      </c>
      <c r="X12">
        <v>3.65315243196294</v>
      </c>
      <c r="Y12">
        <v>220.654144166382</v>
      </c>
      <c r="Z12">
        <v>3.32366903172358</v>
      </c>
      <c r="AA12">
        <v>18650.945894568202</v>
      </c>
      <c r="AB12">
        <v>4.1566361886725396</v>
      </c>
      <c r="AC12">
        <v>488.52662761778498</v>
      </c>
      <c r="AD12">
        <v>2.1095611348163001</v>
      </c>
      <c r="AE12">
        <v>6.9607241249288503</v>
      </c>
      <c r="AF12">
        <v>2.5195102344625599</v>
      </c>
      <c r="AG12">
        <v>14.6896113180046</v>
      </c>
      <c r="AH12">
        <v>2.3123043471275802</v>
      </c>
      <c r="AI12">
        <v>7.0971636685543897</v>
      </c>
      <c r="AJ12">
        <v>2.0957289526907998</v>
      </c>
      <c r="AK12">
        <v>6.9580052770406997</v>
      </c>
      <c r="AL12">
        <v>3.4648950088006298</v>
      </c>
      <c r="AM12">
        <v>738.63407627508298</v>
      </c>
      <c r="AN12">
        <v>13.866373698074501</v>
      </c>
      <c r="AO12">
        <v>7.4822390503446599</v>
      </c>
      <c r="AP12">
        <v>4.6732276309821899</v>
      </c>
      <c r="AR12">
        <v>132.496759357305</v>
      </c>
      <c r="AS12">
        <v>1.31344139908305</v>
      </c>
      <c r="AT12">
        <v>116.97995345031843</v>
      </c>
      <c r="AU12">
        <v>1.31344139908305</v>
      </c>
      <c r="AV12">
        <v>0.66718837457020697</v>
      </c>
      <c r="AW12">
        <v>1.8922560074924899</v>
      </c>
      <c r="AX12">
        <v>0.42415282345283301</v>
      </c>
      <c r="AZ12">
        <v>2496.5215092114099</v>
      </c>
      <c r="BA12">
        <v>3816.7561969369499</v>
      </c>
      <c r="BB12">
        <v>22085.3842817851</v>
      </c>
      <c r="BC12">
        <v>1164956.3476248099</v>
      </c>
      <c r="BD12" s="1" t="s">
        <v>1082</v>
      </c>
      <c r="BE12" s="59"/>
      <c r="BF12" s="59">
        <v>323.48</v>
      </c>
      <c r="BG12" s="59">
        <v>8.17</v>
      </c>
      <c r="BH12" s="51">
        <f t="shared" si="0"/>
        <v>2.5256584642018054</v>
      </c>
      <c r="BI12" s="22">
        <f>IF(BD12="A",SQRT(BH12^2+systematic_uncertainties!C$5^2+systematic_uncertainties!C$6^2+systematic_uncertainties!C$7^2+systematic_uncertainties!C$10^2+systematic_uncertainties!C$12^2),SQRT(BH12^2+systematic_uncertainties!C$5^2+systematic_uncertainties!C$8^2+systematic_uncertainties!C$9^2+systematic_uncertainties!C$10^2+systematic_uncertainties!C$12^2))</f>
        <v>2.877345256592077</v>
      </c>
      <c r="BJ12" s="22">
        <f t="shared" si="1"/>
        <v>9.3076364360240511</v>
      </c>
    </row>
    <row r="13" spans="1:66" x14ac:dyDescent="0.25">
      <c r="A13" s="48">
        <v>506</v>
      </c>
      <c r="B13" t="s">
        <v>952</v>
      </c>
      <c r="C13">
        <v>32.027999999999999</v>
      </c>
      <c r="D13">
        <v>70.028000000000006</v>
      </c>
      <c r="E13">
        <v>38</v>
      </c>
      <c r="F13">
        <v>950000</v>
      </c>
      <c r="G13">
        <v>64.328826906394397</v>
      </c>
      <c r="H13">
        <v>3.94490854261519</v>
      </c>
      <c r="I13">
        <v>30.958948684486799</v>
      </c>
      <c r="J13">
        <v>13.8885111639129</v>
      </c>
      <c r="K13">
        <v>1674.5487158769799</v>
      </c>
      <c r="L13">
        <v>3.9361934122290498</v>
      </c>
      <c r="M13">
        <v>11507.5946744754</v>
      </c>
      <c r="N13">
        <v>2.1928854611354698</v>
      </c>
      <c r="O13">
        <v>148149.58196163899</v>
      </c>
      <c r="P13">
        <v>2.1773209325297498</v>
      </c>
      <c r="Q13">
        <v>233391.21027334299</v>
      </c>
      <c r="R13">
        <v>0.410791918128875</v>
      </c>
      <c r="S13">
        <v>95372.865857171899</v>
      </c>
      <c r="T13">
        <v>2.9646294619210201</v>
      </c>
      <c r="U13">
        <v>864.869309719488</v>
      </c>
      <c r="V13">
        <v>25.299492462617199</v>
      </c>
      <c r="W13">
        <v>3841.6701703837002</v>
      </c>
      <c r="X13">
        <v>3.3153401646024698</v>
      </c>
      <c r="Y13">
        <v>226.300974347036</v>
      </c>
      <c r="Z13">
        <v>2.4899734716609299</v>
      </c>
      <c r="AA13">
        <v>19478.066398642601</v>
      </c>
      <c r="AB13">
        <v>4.9117846820217004</v>
      </c>
      <c r="AC13">
        <v>500.83834392454099</v>
      </c>
      <c r="AD13">
        <v>1.80267030596781</v>
      </c>
      <c r="AE13">
        <v>8.3751235313148094</v>
      </c>
      <c r="AF13">
        <v>2.2216159299550502</v>
      </c>
      <c r="AG13">
        <v>15.3675146408928</v>
      </c>
      <c r="AH13">
        <v>2.0244452382929099</v>
      </c>
      <c r="AI13">
        <v>8.5076505100768909</v>
      </c>
      <c r="AJ13">
        <v>1.9495797080264601</v>
      </c>
      <c r="AK13">
        <v>6.89374835603466</v>
      </c>
      <c r="AL13">
        <v>3.2842371119998299</v>
      </c>
      <c r="AM13">
        <v>685.06790506248296</v>
      </c>
      <c r="AN13">
        <v>14.0538043889702</v>
      </c>
      <c r="AO13">
        <v>8.5028634775292993</v>
      </c>
      <c r="AP13">
        <v>4.6465534384401197</v>
      </c>
      <c r="AR13">
        <v>129.87468573565599</v>
      </c>
      <c r="AS13">
        <v>1.2790053135141899</v>
      </c>
      <c r="AT13">
        <v>114.66495305565483</v>
      </c>
      <c r="AU13">
        <v>1.2790053135141899</v>
      </c>
      <c r="AV13">
        <v>0.76744596838383705</v>
      </c>
      <c r="AW13">
        <v>1.7836358920259801</v>
      </c>
      <c r="AX13">
        <v>0.47057860195328099</v>
      </c>
      <c r="AZ13">
        <v>3077.76412278714</v>
      </c>
      <c r="BA13">
        <v>4091.4562422737499</v>
      </c>
      <c r="BB13">
        <v>27157.984751329899</v>
      </c>
      <c r="BC13">
        <v>1223652.8887581599</v>
      </c>
      <c r="BD13" s="1" t="s">
        <v>1082</v>
      </c>
      <c r="BE13" s="64" t="s">
        <v>1224</v>
      </c>
      <c r="BF13" s="59">
        <v>286.08999999999997</v>
      </c>
      <c r="BG13" s="59">
        <v>8.36</v>
      </c>
      <c r="BH13" s="51">
        <f t="shared" si="0"/>
        <v>2.9221573630675661</v>
      </c>
      <c r="BI13" s="22">
        <f>IF(BD13="A",SQRT(BH13^2+systematic_uncertainties!C$5^2+systematic_uncertainties!C$6^2+systematic_uncertainties!C$7^2+systematic_uncertainties!C$10^2+systematic_uncertainties!C$12^2),SQRT(BH13^2+systematic_uncertainties!C$5^2+systematic_uncertainties!C$8^2+systematic_uncertainties!C$9^2+systematic_uncertainties!C$10^2+systematic_uncertainties!C$12^2))</f>
        <v>3.2309702416408443</v>
      </c>
      <c r="BJ13" s="22">
        <f t="shared" si="1"/>
        <v>9.2434827643102917</v>
      </c>
    </row>
    <row r="14" spans="1:66" x14ac:dyDescent="0.25">
      <c r="A14" s="48">
        <v>507</v>
      </c>
      <c r="B14" t="s">
        <v>951</v>
      </c>
      <c r="C14">
        <v>32.027999999999999</v>
      </c>
      <c r="D14">
        <v>70.028000000000006</v>
      </c>
      <c r="E14">
        <v>38</v>
      </c>
      <c r="F14">
        <v>950000</v>
      </c>
      <c r="G14">
        <v>66.842884225118993</v>
      </c>
      <c r="H14">
        <v>4.0366840753570603</v>
      </c>
      <c r="I14">
        <v>25.6791142711612</v>
      </c>
      <c r="J14">
        <v>15.051598232211999</v>
      </c>
      <c r="K14">
        <v>1721.2812937158201</v>
      </c>
      <c r="L14">
        <v>4.0616680645870504</v>
      </c>
      <c r="M14">
        <v>11978.771640077901</v>
      </c>
      <c r="N14">
        <v>2.4549547840891499</v>
      </c>
      <c r="O14">
        <v>149819.18830693001</v>
      </c>
      <c r="P14">
        <v>2.80566959433677</v>
      </c>
      <c r="Q14">
        <v>231144.11899932</v>
      </c>
      <c r="R14">
        <v>0.410791918128875</v>
      </c>
      <c r="S14">
        <v>95002.047526244496</v>
      </c>
      <c r="T14">
        <v>2.6358414423683598</v>
      </c>
      <c r="U14">
        <v>930.01708869364302</v>
      </c>
      <c r="V14">
        <v>24.1543236821521</v>
      </c>
      <c r="W14">
        <v>4447.7413414678804</v>
      </c>
      <c r="X14">
        <v>3.43099642378571</v>
      </c>
      <c r="Y14">
        <v>234.32587260342299</v>
      </c>
      <c r="Z14">
        <v>2.55611793211171</v>
      </c>
      <c r="AA14">
        <v>19639.887536878701</v>
      </c>
      <c r="AB14">
        <v>3.8978592896827302</v>
      </c>
      <c r="AC14">
        <v>590.53403879752602</v>
      </c>
      <c r="AD14">
        <v>1.8119933125044101</v>
      </c>
      <c r="AE14">
        <v>6.69300886023494</v>
      </c>
      <c r="AF14">
        <v>2.7319139573744602</v>
      </c>
      <c r="AG14">
        <v>15.8605112032531</v>
      </c>
      <c r="AH14">
        <v>2.1766632378720101</v>
      </c>
      <c r="AI14">
        <v>6.73250480882965</v>
      </c>
      <c r="AJ14">
        <v>2.22517619051195</v>
      </c>
      <c r="AK14">
        <v>8.8528343804324905</v>
      </c>
      <c r="AL14">
        <v>2.9872546731912299</v>
      </c>
      <c r="AM14">
        <v>550.30660731309001</v>
      </c>
      <c r="AN14">
        <v>14.8718443283823</v>
      </c>
      <c r="AO14">
        <v>6.6731435720332</v>
      </c>
      <c r="AP14">
        <v>4.5914041263612004</v>
      </c>
      <c r="AR14">
        <v>148.19402715101299</v>
      </c>
      <c r="AS14">
        <v>1.2534056143107299</v>
      </c>
      <c r="AT14">
        <v>130.83890113109359</v>
      </c>
      <c r="AU14">
        <v>1.2534056143107299</v>
      </c>
      <c r="AV14">
        <v>0.593854497964176</v>
      </c>
      <c r="AW14">
        <v>1.90785444733285</v>
      </c>
      <c r="AX14">
        <v>0.32009351955660598</v>
      </c>
      <c r="AZ14">
        <v>2511.7027630249199</v>
      </c>
      <c r="BA14">
        <v>4313.9732016692296</v>
      </c>
      <c r="BB14">
        <v>21927.661270250101</v>
      </c>
      <c r="BC14">
        <v>1472822.6790116499</v>
      </c>
      <c r="BD14" s="1" t="s">
        <v>1082</v>
      </c>
      <c r="BE14" s="64" t="s">
        <v>1224</v>
      </c>
      <c r="BF14" s="59">
        <v>317.43</v>
      </c>
      <c r="BG14" s="59">
        <v>6.76</v>
      </c>
      <c r="BH14" s="51">
        <f t="shared" si="0"/>
        <v>2.1296033771225154</v>
      </c>
      <c r="BI14" s="22">
        <f>IF(BD14="A",SQRT(BH14^2+systematic_uncertainties!C$5^2+systematic_uncertainties!C$6^2+systematic_uncertainties!C$7^2+systematic_uncertainties!C$10^2+systematic_uncertainties!C$12^2),SQRT(BH14^2+systematic_uncertainties!C$5^2+systematic_uncertainties!C$8^2+systematic_uncertainties!C$9^2+systematic_uncertainties!C$10^2+systematic_uncertainties!C$12^2))</f>
        <v>2.5368042083870654</v>
      </c>
      <c r="BJ14" s="22">
        <f t="shared" si="1"/>
        <v>8.0525775986830617</v>
      </c>
    </row>
    <row r="15" spans="1:66" x14ac:dyDescent="0.25">
      <c r="A15" s="48">
        <v>508</v>
      </c>
      <c r="B15" t="s">
        <v>950</v>
      </c>
      <c r="C15">
        <v>32.027000000000001</v>
      </c>
      <c r="D15">
        <v>70.027000000000001</v>
      </c>
      <c r="E15">
        <v>38</v>
      </c>
      <c r="F15">
        <v>950000</v>
      </c>
      <c r="G15">
        <v>66.001021520012699</v>
      </c>
      <c r="H15">
        <v>3.9331580731640501</v>
      </c>
      <c r="I15">
        <v>21.866121278640801</v>
      </c>
      <c r="J15">
        <v>16.4259952320763</v>
      </c>
      <c r="K15">
        <v>1625.4291371393999</v>
      </c>
      <c r="L15">
        <v>2.27069660825219</v>
      </c>
      <c r="M15">
        <v>11495.0177044541</v>
      </c>
      <c r="N15">
        <v>2.6189169596282098</v>
      </c>
      <c r="O15">
        <v>150130.94072676901</v>
      </c>
      <c r="P15">
        <v>2.1768343774366299</v>
      </c>
      <c r="Q15">
        <v>231461.98407655401</v>
      </c>
      <c r="R15">
        <v>0.410791918128875</v>
      </c>
      <c r="S15">
        <v>95453.617872694202</v>
      </c>
      <c r="T15">
        <v>2.3941292221457702</v>
      </c>
      <c r="U15">
        <v>879.42229034363402</v>
      </c>
      <c r="V15">
        <v>25.057672386972399</v>
      </c>
      <c r="W15">
        <v>4513.6844377224397</v>
      </c>
      <c r="X15">
        <v>3.4966944427228301</v>
      </c>
      <c r="Y15">
        <v>228.422341062871</v>
      </c>
      <c r="Z15">
        <v>2.4453244782047698</v>
      </c>
      <c r="AA15">
        <v>18937.0489766338</v>
      </c>
      <c r="AB15">
        <v>3.5380206717153402</v>
      </c>
      <c r="AC15">
        <v>584.46438175460696</v>
      </c>
      <c r="AD15">
        <v>1.8451283970524399</v>
      </c>
      <c r="AE15">
        <v>6.5926400408008501</v>
      </c>
      <c r="AF15">
        <v>2.2210151898205499</v>
      </c>
      <c r="AG15">
        <v>14.2047853530858</v>
      </c>
      <c r="AH15">
        <v>2.15013270121525</v>
      </c>
      <c r="AI15">
        <v>6.5663680530875403</v>
      </c>
      <c r="AJ15">
        <v>1.90533551814001</v>
      </c>
      <c r="AK15">
        <v>7.4190268448609196</v>
      </c>
      <c r="AL15">
        <v>2.6645461236850201</v>
      </c>
      <c r="AM15">
        <v>562.783560782667</v>
      </c>
      <c r="AN15">
        <v>14.857398969643301</v>
      </c>
      <c r="AO15">
        <v>6.18726873939434</v>
      </c>
      <c r="AP15">
        <v>5.3275643826167398</v>
      </c>
      <c r="AR15">
        <v>163.93330973067</v>
      </c>
      <c r="AS15">
        <v>1.3168424567379999</v>
      </c>
      <c r="AT15">
        <v>144.73494321122143</v>
      </c>
      <c r="AU15">
        <v>1.3168424567379999</v>
      </c>
      <c r="AV15">
        <v>0.65348715340138497</v>
      </c>
      <c r="AW15">
        <v>1.90948912825942</v>
      </c>
      <c r="AX15">
        <v>0.51282950546979</v>
      </c>
      <c r="AZ15">
        <v>2429.1607562458298</v>
      </c>
      <c r="BA15">
        <v>3792.00696039678</v>
      </c>
      <c r="BB15">
        <v>20988.308237768801</v>
      </c>
      <c r="BC15">
        <v>1431742.85795527</v>
      </c>
      <c r="BD15" s="1" t="s">
        <v>1082</v>
      </c>
      <c r="BE15" s="64" t="s">
        <v>1224</v>
      </c>
      <c r="BF15" s="59">
        <v>266.31</v>
      </c>
      <c r="BG15" s="59">
        <v>6.82</v>
      </c>
      <c r="BH15" s="51">
        <f t="shared" si="0"/>
        <v>2.5609252375051632</v>
      </c>
      <c r="BI15" s="22">
        <f>IF(BD15="A",SQRT(BH15^2+systematic_uncertainties!C$5^2+systematic_uncertainties!C$6^2+systematic_uncertainties!C$7^2+systematic_uncertainties!C$10^2+systematic_uncertainties!C$12^2),SQRT(BH15^2+systematic_uncertainties!C$5^2+systematic_uncertainties!C$8^2+systematic_uncertainties!C$9^2+systematic_uncertainties!C$10^2+systematic_uncertainties!C$12^2))</f>
        <v>2.9083505840819086</v>
      </c>
      <c r="BJ15" s="22">
        <f t="shared" si="1"/>
        <v>7.745228440468531</v>
      </c>
    </row>
    <row r="16" spans="1:66" x14ac:dyDescent="0.25">
      <c r="A16" s="48">
        <v>509</v>
      </c>
      <c r="B16" t="s">
        <v>949</v>
      </c>
      <c r="C16">
        <v>32.027000000000001</v>
      </c>
      <c r="D16">
        <v>70.027000000000001</v>
      </c>
      <c r="E16">
        <v>38</v>
      </c>
      <c r="F16">
        <v>950000</v>
      </c>
      <c r="G16">
        <v>67.843660429868095</v>
      </c>
      <c r="H16">
        <v>4.3433658162169202</v>
      </c>
      <c r="I16">
        <v>24.383309689189598</v>
      </c>
      <c r="J16">
        <v>15.2975619102516</v>
      </c>
      <c r="K16">
        <v>1758.72033805143</v>
      </c>
      <c r="L16">
        <v>2.6159712664327599</v>
      </c>
      <c r="M16">
        <v>11283.6173809386</v>
      </c>
      <c r="N16">
        <v>3.0309276445784499</v>
      </c>
      <c r="O16">
        <v>152378.129475097</v>
      </c>
      <c r="P16">
        <v>2.61477566542094</v>
      </c>
      <c r="Q16">
        <v>229388.855903594</v>
      </c>
      <c r="R16">
        <v>0.410791918128875</v>
      </c>
      <c r="S16">
        <v>95547.131745031496</v>
      </c>
      <c r="T16">
        <v>2.9351777181296499</v>
      </c>
      <c r="U16">
        <v>1047.28832402952</v>
      </c>
      <c r="V16">
        <v>22.543181218047799</v>
      </c>
      <c r="W16">
        <v>4799.4187382892796</v>
      </c>
      <c r="X16">
        <v>3.6904305581005898</v>
      </c>
      <c r="Y16">
        <v>220.54289419013699</v>
      </c>
      <c r="Z16">
        <v>2.5741214382174</v>
      </c>
      <c r="AA16">
        <v>18668.904982499502</v>
      </c>
      <c r="AB16">
        <v>3.91396811170583</v>
      </c>
      <c r="AC16">
        <v>564.00000754529594</v>
      </c>
      <c r="AD16">
        <v>1.96353359511468</v>
      </c>
      <c r="AE16">
        <v>6.9975614282131602</v>
      </c>
      <c r="AF16">
        <v>2.3672423104303002</v>
      </c>
      <c r="AG16">
        <v>14.489334663803</v>
      </c>
      <c r="AH16">
        <v>2.2192776523919799</v>
      </c>
      <c r="AI16">
        <v>6.96722244850947</v>
      </c>
      <c r="AJ16">
        <v>1.9550787821153399</v>
      </c>
      <c r="AK16">
        <v>7.4833143348958897</v>
      </c>
      <c r="AL16">
        <v>2.8598390155040199</v>
      </c>
      <c r="AM16">
        <v>472.99146608482801</v>
      </c>
      <c r="AN16">
        <v>15.4879047576354</v>
      </c>
      <c r="AO16">
        <v>7.0292775524751496</v>
      </c>
      <c r="AP16">
        <v>4.8824091456777801</v>
      </c>
      <c r="AR16">
        <v>155.10346736697801</v>
      </c>
      <c r="AS16">
        <v>1.2880658993093499</v>
      </c>
      <c r="AT16">
        <v>136.9391710452557</v>
      </c>
      <c r="AU16">
        <v>1.2880658993093499</v>
      </c>
      <c r="AV16">
        <v>0.68003966004566097</v>
      </c>
      <c r="AW16">
        <v>1.92976994999337</v>
      </c>
      <c r="AX16">
        <v>0.36799638245298699</v>
      </c>
      <c r="AZ16">
        <v>2677.1662324666599</v>
      </c>
      <c r="BA16">
        <v>4016.17920929807</v>
      </c>
      <c r="BB16">
        <v>23119.1018518249</v>
      </c>
      <c r="BC16">
        <v>1434563.77527685</v>
      </c>
      <c r="BD16" s="1" t="s">
        <v>1082</v>
      </c>
      <c r="BE16" s="64" t="s">
        <v>1224</v>
      </c>
      <c r="BF16" s="59">
        <v>271.7</v>
      </c>
      <c r="BG16" s="59">
        <v>6.91</v>
      </c>
      <c r="BH16" s="51">
        <f t="shared" si="0"/>
        <v>2.5432462274567538</v>
      </c>
      <c r="BI16" s="22">
        <f>IF(BD16="A",SQRT(BH16^2+systematic_uncertainties!C$5^2+systematic_uncertainties!C$6^2+systematic_uncertainties!C$7^2+systematic_uncertainties!C$10^2+systematic_uncertainties!C$12^2),SQRT(BH16^2+systematic_uncertainties!C$5^2+systematic_uncertainties!C$8^2+systematic_uncertainties!C$9^2+systematic_uncertainties!C$10^2+systematic_uncertainties!C$12^2))</f>
        <v>2.8927956065563487</v>
      </c>
      <c r="BJ16" s="22">
        <f t="shared" si="1"/>
        <v>7.8597256630135988</v>
      </c>
    </row>
    <row r="17" spans="1:62" x14ac:dyDescent="0.25">
      <c r="A17" s="48">
        <v>510</v>
      </c>
      <c r="B17" t="s">
        <v>948</v>
      </c>
      <c r="C17">
        <v>32.027999999999999</v>
      </c>
      <c r="D17">
        <v>70.028000000000006</v>
      </c>
      <c r="E17">
        <v>38</v>
      </c>
      <c r="F17">
        <v>950000</v>
      </c>
      <c r="G17">
        <v>68.356742184578707</v>
      </c>
      <c r="H17">
        <v>4.2006646894465796</v>
      </c>
      <c r="I17">
        <v>26.228956901666901</v>
      </c>
      <c r="J17">
        <v>14.380574531730099</v>
      </c>
      <c r="K17">
        <v>1573.4139012835201</v>
      </c>
      <c r="L17">
        <v>3.18049799868048</v>
      </c>
      <c r="M17">
        <v>11719.3627146197</v>
      </c>
      <c r="N17">
        <v>2.7427233397998299</v>
      </c>
      <c r="O17">
        <v>146188.39982993301</v>
      </c>
      <c r="P17">
        <v>2.3907393906557499</v>
      </c>
      <c r="Q17">
        <v>234804.49538150299</v>
      </c>
      <c r="R17">
        <v>0.410791918128875</v>
      </c>
      <c r="S17">
        <v>94955.0171839377</v>
      </c>
      <c r="T17">
        <v>3.0004881343857499</v>
      </c>
      <c r="U17">
        <v>1030.301077932</v>
      </c>
      <c r="V17">
        <v>22.114377666168199</v>
      </c>
      <c r="W17">
        <v>4425.3730517745898</v>
      </c>
      <c r="X17">
        <v>4.9574516648657898</v>
      </c>
      <c r="Y17">
        <v>226.042051678696</v>
      </c>
      <c r="Z17">
        <v>2.7817972719869202</v>
      </c>
      <c r="AA17">
        <v>19271.308431663299</v>
      </c>
      <c r="AB17">
        <v>4.6454794668771804</v>
      </c>
      <c r="AC17">
        <v>602.67571995794299</v>
      </c>
      <c r="AD17">
        <v>2.2124867886262001</v>
      </c>
      <c r="AE17">
        <v>6.1274973539980904</v>
      </c>
      <c r="AF17">
        <v>2.86669668163213</v>
      </c>
      <c r="AG17">
        <v>12.477594954203299</v>
      </c>
      <c r="AH17">
        <v>2.8198212531758</v>
      </c>
      <c r="AI17">
        <v>6.1494896517799598</v>
      </c>
      <c r="AJ17">
        <v>2.4148816350918798</v>
      </c>
      <c r="AK17">
        <v>9.4849248512995192</v>
      </c>
      <c r="AL17">
        <v>4.5872574899818099</v>
      </c>
      <c r="AM17">
        <v>622.418742286069</v>
      </c>
      <c r="AN17">
        <v>14.064124955271501</v>
      </c>
      <c r="AO17">
        <v>5.4614209965145104</v>
      </c>
      <c r="AP17">
        <v>6.6687411385379098</v>
      </c>
      <c r="AR17">
        <v>192.534471516059</v>
      </c>
      <c r="AS17">
        <v>1.4715261761155201</v>
      </c>
      <c r="AT17">
        <v>169.98659910461041</v>
      </c>
      <c r="AU17">
        <v>1.4715261761155201</v>
      </c>
      <c r="AV17">
        <v>0.69163447606456796</v>
      </c>
      <c r="AW17">
        <v>2.02554989283575</v>
      </c>
      <c r="AX17">
        <v>0.423131385467021</v>
      </c>
      <c r="AZ17">
        <v>2475.4690745027001</v>
      </c>
      <c r="BA17">
        <v>3650.7723918362799</v>
      </c>
      <c r="BB17">
        <v>21560.401688672398</v>
      </c>
      <c r="BC17">
        <v>1619213.0806263001</v>
      </c>
      <c r="BD17" s="1" t="s">
        <v>1082</v>
      </c>
      <c r="BE17" s="64" t="s">
        <v>1224</v>
      </c>
      <c r="BF17" s="59">
        <v>215.53</v>
      </c>
      <c r="BG17" s="59">
        <v>6.19</v>
      </c>
      <c r="BH17" s="51">
        <f t="shared" si="0"/>
        <v>2.8719899781932909</v>
      </c>
      <c r="BI17" s="22">
        <f>IF(BD17="A",SQRT(BH17^2+systematic_uncertainties!C$5^2+systematic_uncertainties!C$6^2+systematic_uncertainties!C$7^2+systematic_uncertainties!C$10^2+systematic_uncertainties!C$12^2),SQRT(BH17^2+systematic_uncertainties!C$5^2+systematic_uncertainties!C$8^2+systematic_uncertainties!C$9^2+systematic_uncertainties!C$10^2+systematic_uncertainties!C$12^2))</f>
        <v>3.1856697070916504</v>
      </c>
      <c r="BJ17" s="22">
        <f t="shared" si="1"/>
        <v>6.8660739196946343</v>
      </c>
    </row>
    <row r="18" spans="1:62" x14ac:dyDescent="0.25">
      <c r="A18" s="48">
        <v>511</v>
      </c>
      <c r="B18" t="s">
        <v>947</v>
      </c>
      <c r="C18">
        <v>32.027000000000001</v>
      </c>
      <c r="D18">
        <v>70.027000000000001</v>
      </c>
      <c r="E18">
        <v>38</v>
      </c>
      <c r="F18">
        <v>950000</v>
      </c>
      <c r="G18">
        <v>69.0024596096724</v>
      </c>
      <c r="H18">
        <v>4.2911031151385997</v>
      </c>
      <c r="I18">
        <v>24.1222171547033</v>
      </c>
      <c r="J18">
        <v>14.9715690499057</v>
      </c>
      <c r="K18">
        <v>1738.2784795739699</v>
      </c>
      <c r="L18">
        <v>3.49846997590612</v>
      </c>
      <c r="M18">
        <v>11460.237389609299</v>
      </c>
      <c r="N18">
        <v>3.1106757081993002</v>
      </c>
      <c r="O18">
        <v>146541.631428755</v>
      </c>
      <c r="P18">
        <v>2.7711607408606</v>
      </c>
      <c r="Q18">
        <v>232651.21352652099</v>
      </c>
      <c r="R18">
        <v>0.410791918128875</v>
      </c>
      <c r="S18">
        <v>96749.261757899803</v>
      </c>
      <c r="T18">
        <v>3.0923331010535899</v>
      </c>
      <c r="U18">
        <v>844.11606117657095</v>
      </c>
      <c r="V18">
        <v>24.4302047433263</v>
      </c>
      <c r="W18">
        <v>4933.6769522403802</v>
      </c>
      <c r="X18">
        <v>3.81266067347187</v>
      </c>
      <c r="Y18">
        <v>239.68501778314001</v>
      </c>
      <c r="Z18">
        <v>3.5725003107294002</v>
      </c>
      <c r="AA18">
        <v>20418.589294170699</v>
      </c>
      <c r="AB18">
        <v>4.7860216593202596</v>
      </c>
      <c r="AC18">
        <v>568.10539978596796</v>
      </c>
      <c r="AD18">
        <v>2.1094854929448998</v>
      </c>
      <c r="AE18">
        <v>6.2197794285313304</v>
      </c>
      <c r="AF18">
        <v>2.6111996070889298</v>
      </c>
      <c r="AG18">
        <v>14.064052702599099</v>
      </c>
      <c r="AH18">
        <v>2.3557662206718</v>
      </c>
      <c r="AI18">
        <v>6.2289471272508203</v>
      </c>
      <c r="AJ18">
        <v>2.2173136452084501</v>
      </c>
      <c r="AK18">
        <v>7.6432775844153502</v>
      </c>
      <c r="AL18">
        <v>3.3103375984324099</v>
      </c>
      <c r="AM18">
        <v>575.134504740083</v>
      </c>
      <c r="AN18">
        <v>14.3741186149065</v>
      </c>
      <c r="AO18">
        <v>7.2789896000733796</v>
      </c>
      <c r="AP18">
        <v>5.0651507531463302</v>
      </c>
      <c r="AR18">
        <v>161.16897384011099</v>
      </c>
      <c r="AS18">
        <v>1.32203567584148</v>
      </c>
      <c r="AT18">
        <v>142.29434100051682</v>
      </c>
      <c r="AU18">
        <v>1.32203567584148</v>
      </c>
      <c r="AV18">
        <v>0.62317215097359502</v>
      </c>
      <c r="AW18">
        <v>2.1034313960486202</v>
      </c>
      <c r="AX18">
        <v>0.47861294928499898</v>
      </c>
      <c r="AZ18">
        <v>2509.53359143426</v>
      </c>
      <c r="BA18">
        <v>4107.7918365320502</v>
      </c>
      <c r="BB18">
        <v>21857.778701423402</v>
      </c>
      <c r="BC18">
        <v>1524976.9380215299</v>
      </c>
      <c r="BD18" s="1" t="s">
        <v>1082</v>
      </c>
      <c r="BE18" s="64" t="s">
        <v>1224</v>
      </c>
      <c r="BF18" s="59">
        <v>281.58</v>
      </c>
      <c r="BG18" s="59">
        <v>7.19</v>
      </c>
      <c r="BH18" s="51">
        <f t="shared" si="0"/>
        <v>2.553448398323745</v>
      </c>
      <c r="BI18" s="22">
        <f>IF(BD18="A",SQRT(BH18^2+systematic_uncertainties!C$5^2+systematic_uncertainties!C$6^2+systematic_uncertainties!C$7^2+systematic_uncertainties!C$10^2+systematic_uncertainties!C$12^2),SQRT(BH18^2+systematic_uncertainties!C$5^2+systematic_uncertainties!C$8^2+systematic_uncertainties!C$9^2+systematic_uncertainties!C$10^2+systematic_uncertainties!C$12^2))</f>
        <v>2.9017690760535721</v>
      </c>
      <c r="BJ18" s="22">
        <f t="shared" si="1"/>
        <v>8.1708013643516484</v>
      </c>
    </row>
    <row r="19" spans="1:62" x14ac:dyDescent="0.25">
      <c r="A19" s="48">
        <v>512</v>
      </c>
      <c r="B19" t="s">
        <v>946</v>
      </c>
      <c r="C19">
        <v>32.027000000000001</v>
      </c>
      <c r="D19">
        <v>70.027000000000001</v>
      </c>
      <c r="E19">
        <v>38</v>
      </c>
      <c r="F19">
        <v>950000</v>
      </c>
      <c r="G19">
        <v>68.5457136536848</v>
      </c>
      <c r="H19">
        <v>4.1689644207961596</v>
      </c>
      <c r="I19">
        <v>18.494451054008199</v>
      </c>
      <c r="J19">
        <v>17.036771082822298</v>
      </c>
      <c r="K19">
        <v>1700.3061349304601</v>
      </c>
      <c r="L19">
        <v>3.4912117533521401</v>
      </c>
      <c r="M19">
        <v>12485.827990952999</v>
      </c>
      <c r="N19">
        <v>3.0014396712508802</v>
      </c>
      <c r="O19">
        <v>145983.90747003799</v>
      </c>
      <c r="P19">
        <v>2.6186728803552799</v>
      </c>
      <c r="Q19">
        <v>231639.838618915</v>
      </c>
      <c r="R19">
        <v>0.410791918128875</v>
      </c>
      <c r="S19">
        <v>97398.030318079298</v>
      </c>
      <c r="T19">
        <v>3.7320875484309202</v>
      </c>
      <c r="U19">
        <v>895.32560067917802</v>
      </c>
      <c r="V19">
        <v>23.717706016088702</v>
      </c>
      <c r="W19">
        <v>4990.39247885652</v>
      </c>
      <c r="X19">
        <v>3.4693889829415601</v>
      </c>
      <c r="Y19">
        <v>252.02046248748101</v>
      </c>
      <c r="Z19">
        <v>2.51095918179186</v>
      </c>
      <c r="AA19">
        <v>20817.4874181585</v>
      </c>
      <c r="AB19">
        <v>5.1222261374098901</v>
      </c>
      <c r="AC19">
        <v>606.17315449494504</v>
      </c>
      <c r="AD19">
        <v>1.9383907921982999</v>
      </c>
      <c r="AE19">
        <v>6.0279056051120197</v>
      </c>
      <c r="AF19">
        <v>2.4837369803908902</v>
      </c>
      <c r="AG19">
        <v>15.8975903382883</v>
      </c>
      <c r="AH19">
        <v>1.9516985027881399</v>
      </c>
      <c r="AI19">
        <v>6.0749884030717798</v>
      </c>
      <c r="AJ19">
        <v>1.86827679189702</v>
      </c>
      <c r="AK19">
        <v>7.9545215144960197</v>
      </c>
      <c r="AL19">
        <v>2.9844804675152301</v>
      </c>
      <c r="AM19">
        <v>637.38140780888398</v>
      </c>
      <c r="AN19">
        <v>13.9729046065176</v>
      </c>
      <c r="AO19">
        <v>6.22838974585716</v>
      </c>
      <c r="AP19">
        <v>4.9349201686958404</v>
      </c>
      <c r="AR19">
        <v>152.241188498784</v>
      </c>
      <c r="AS19">
        <v>1.26355797993149</v>
      </c>
      <c r="AT19">
        <v>134.41209604064952</v>
      </c>
      <c r="AU19">
        <v>1.26355797993149</v>
      </c>
      <c r="AV19">
        <v>0.53449284891857196</v>
      </c>
      <c r="AW19">
        <v>2.02405181736572</v>
      </c>
      <c r="AX19">
        <v>0.37335396069216298</v>
      </c>
      <c r="AZ19">
        <v>2433.2419311273502</v>
      </c>
      <c r="BA19">
        <v>4645.2090558458103</v>
      </c>
      <c r="BB19">
        <v>21315.034574344299</v>
      </c>
      <c r="BC19">
        <v>1627992.3073368999</v>
      </c>
      <c r="BD19" s="1" t="s">
        <v>1082</v>
      </c>
      <c r="BE19" s="59"/>
      <c r="BF19" s="59">
        <v>331.18</v>
      </c>
      <c r="BG19" s="59">
        <v>6.81</v>
      </c>
      <c r="BH19" s="51">
        <f t="shared" si="0"/>
        <v>2.0562835920043478</v>
      </c>
      <c r="BI19" s="22">
        <f>IF(BD19="A",SQRT(BH19^2+systematic_uncertainties!C$5^2+systematic_uncertainties!C$6^2+systematic_uncertainties!C$7^2+systematic_uncertainties!C$10^2+systematic_uncertainties!C$12^2),SQRT(BH19^2+systematic_uncertainties!C$5^2+systematic_uncertainties!C$8^2+systematic_uncertainties!C$9^2+systematic_uncertainties!C$10^2+systematic_uncertainties!C$12^2))</f>
        <v>2.4755741270632572</v>
      </c>
      <c r="BJ19" s="22">
        <f t="shared" si="1"/>
        <v>8.1986063940080953</v>
      </c>
    </row>
    <row r="20" spans="1:62" x14ac:dyDescent="0.25">
      <c r="A20" s="48">
        <v>513</v>
      </c>
      <c r="B20" t="s">
        <v>945</v>
      </c>
      <c r="C20">
        <v>32.027999999999999</v>
      </c>
      <c r="D20">
        <v>70.028000000000006</v>
      </c>
      <c r="E20">
        <v>38</v>
      </c>
      <c r="F20">
        <v>950000</v>
      </c>
      <c r="G20">
        <v>70.125180184312001</v>
      </c>
      <c r="H20">
        <v>3.6365146198081</v>
      </c>
      <c r="I20">
        <v>16.000839333899901</v>
      </c>
      <c r="J20">
        <v>18.7393088424914</v>
      </c>
      <c r="K20">
        <v>1753.7556253667599</v>
      </c>
      <c r="L20">
        <v>2.3618880001334501</v>
      </c>
      <c r="M20">
        <v>12070.405165443301</v>
      </c>
      <c r="N20">
        <v>2.0243343178847102</v>
      </c>
      <c r="O20">
        <v>149184.164217354</v>
      </c>
      <c r="P20">
        <v>2.1649456817631898</v>
      </c>
      <c r="Q20">
        <v>230162.50128892501</v>
      </c>
      <c r="R20">
        <v>0.410791918128875</v>
      </c>
      <c r="S20">
        <v>95868.216127459804</v>
      </c>
      <c r="T20">
        <v>2.7805810480892301</v>
      </c>
      <c r="U20">
        <v>929.44918128312497</v>
      </c>
      <c r="V20">
        <v>23.866670472819699</v>
      </c>
      <c r="W20">
        <v>4871.1969353303803</v>
      </c>
      <c r="X20">
        <v>3.2298962143036398</v>
      </c>
      <c r="Y20">
        <v>254.40651957897299</v>
      </c>
      <c r="Z20">
        <v>2.0699406971066998</v>
      </c>
      <c r="AA20">
        <v>20750.099384362798</v>
      </c>
      <c r="AB20">
        <v>3.3890901447374402</v>
      </c>
      <c r="AC20">
        <v>601.62631784160305</v>
      </c>
      <c r="AD20">
        <v>1.7496062327869699</v>
      </c>
      <c r="AE20">
        <v>5.65789682368447</v>
      </c>
      <c r="AF20">
        <v>2.3730443784609698</v>
      </c>
      <c r="AG20">
        <v>15.700052216506601</v>
      </c>
      <c r="AH20">
        <v>2.02076766347591</v>
      </c>
      <c r="AI20">
        <v>5.61229564486701</v>
      </c>
      <c r="AJ20">
        <v>1.8086001894624699</v>
      </c>
      <c r="AK20">
        <v>6.8384432334205103</v>
      </c>
      <c r="AL20">
        <v>2.98969984334913</v>
      </c>
      <c r="AM20">
        <v>476.07219435128201</v>
      </c>
      <c r="AN20">
        <v>15.433939744857399</v>
      </c>
      <c r="AO20">
        <v>5.8432755936451697</v>
      </c>
      <c r="AP20">
        <v>4.8249369885340299</v>
      </c>
      <c r="AR20">
        <v>152.76016631581399</v>
      </c>
      <c r="AS20">
        <v>1.2474387710432</v>
      </c>
      <c r="AT20">
        <v>134.87029593302725</v>
      </c>
      <c r="AU20">
        <v>1.2474387710432</v>
      </c>
      <c r="AV20">
        <v>0.50756611780893501</v>
      </c>
      <c r="AW20">
        <v>1.98417531261076</v>
      </c>
      <c r="AX20">
        <v>0.401321242524246</v>
      </c>
      <c r="AZ20">
        <v>2174.3954042885598</v>
      </c>
      <c r="BA20">
        <v>4370.1173891838598</v>
      </c>
      <c r="BB20">
        <v>18720.799321377199</v>
      </c>
      <c r="BC20">
        <v>1537553.5789459201</v>
      </c>
      <c r="BD20" s="1" t="s">
        <v>1082</v>
      </c>
      <c r="BE20" s="59"/>
      <c r="BF20" s="59">
        <v>340.08</v>
      </c>
      <c r="BG20" s="59">
        <v>6.68</v>
      </c>
      <c r="BH20" s="51">
        <f t="shared" si="0"/>
        <v>1.9642437073629733</v>
      </c>
      <c r="BI20" s="22">
        <f>IF(BD20="A",SQRT(BH20^2+systematic_uncertainties!C$5^2+systematic_uncertainties!C$6^2+systematic_uncertainties!C$7^2+systematic_uncertainties!C$10^2+systematic_uncertainties!C$12^2),SQRT(BH20^2+systematic_uncertainties!C$5^2+systematic_uncertainties!C$8^2+systematic_uncertainties!C$9^2+systematic_uncertainties!C$10^2+systematic_uncertainties!C$12^2))</f>
        <v>2.3996704752431617</v>
      </c>
      <c r="BJ20" s="22">
        <f t="shared" si="1"/>
        <v>8.1607993522069435</v>
      </c>
    </row>
    <row r="21" spans="1:62" x14ac:dyDescent="0.25">
      <c r="A21" s="48">
        <v>514</v>
      </c>
      <c r="B21" t="s">
        <v>944</v>
      </c>
      <c r="C21">
        <v>32.037999999999997</v>
      </c>
      <c r="D21">
        <v>70.037999999999997</v>
      </c>
      <c r="E21">
        <v>38</v>
      </c>
      <c r="F21">
        <v>950000</v>
      </c>
      <c r="G21">
        <v>71.711567403019799</v>
      </c>
      <c r="H21">
        <v>3.8816400439268501</v>
      </c>
      <c r="I21">
        <v>23.331755453789398</v>
      </c>
      <c r="J21">
        <v>14.931881162578399</v>
      </c>
      <c r="K21">
        <v>1860.48457744699</v>
      </c>
      <c r="L21">
        <v>3.5570464509502302</v>
      </c>
      <c r="M21">
        <v>12109.548588375101</v>
      </c>
      <c r="N21">
        <v>5.3308189609541801</v>
      </c>
      <c r="O21">
        <v>147335.90232031999</v>
      </c>
      <c r="P21">
        <v>4.1453507408537602</v>
      </c>
      <c r="Q21">
        <v>230609.54233608299</v>
      </c>
      <c r="R21">
        <v>0.410791918128875</v>
      </c>
      <c r="S21">
        <v>97208.579390500294</v>
      </c>
      <c r="T21">
        <v>3.27604677246552</v>
      </c>
      <c r="U21">
        <v>1140.24544625512</v>
      </c>
      <c r="V21">
        <v>20.614294827361199</v>
      </c>
      <c r="W21">
        <v>4882.9068477913497</v>
      </c>
      <c r="X21">
        <v>3.5627801758224198</v>
      </c>
      <c r="Y21">
        <v>248.66877478382</v>
      </c>
      <c r="Z21">
        <v>2.9456667897478601</v>
      </c>
      <c r="AA21">
        <v>20709.833843128799</v>
      </c>
      <c r="AB21">
        <v>3.85812489109653</v>
      </c>
      <c r="AC21">
        <v>462.44921978417301</v>
      </c>
      <c r="AD21">
        <v>2.1114932895494598</v>
      </c>
      <c r="AE21">
        <v>8.2560781444664997</v>
      </c>
      <c r="AF21">
        <v>2.26062636059936</v>
      </c>
      <c r="AG21">
        <v>15.7070285154205</v>
      </c>
      <c r="AH21">
        <v>2.21354526361849</v>
      </c>
      <c r="AI21">
        <v>8.2618150081879094</v>
      </c>
      <c r="AJ21">
        <v>2.0746521572946901</v>
      </c>
      <c r="AK21">
        <v>6.2624273478549703</v>
      </c>
      <c r="AL21">
        <v>3.41507454126896</v>
      </c>
      <c r="AM21">
        <v>994.44217964332597</v>
      </c>
      <c r="AN21">
        <v>12.4444221958514</v>
      </c>
      <c r="AO21">
        <v>6.8580420587035604</v>
      </c>
      <c r="AP21">
        <v>4.1403006713147104</v>
      </c>
      <c r="AR21">
        <v>117.37801354330701</v>
      </c>
      <c r="AS21">
        <v>1.36664898211786</v>
      </c>
      <c r="AT21">
        <v>103.63177655808735</v>
      </c>
      <c r="AU21">
        <v>1.36664898211786</v>
      </c>
      <c r="AV21">
        <v>0.74034779732552103</v>
      </c>
      <c r="AW21">
        <v>1.68676081410513</v>
      </c>
      <c r="AX21">
        <v>0.40813662651782801</v>
      </c>
      <c r="AZ21">
        <v>3469.6916242485099</v>
      </c>
      <c r="BA21">
        <v>4779.4419832265703</v>
      </c>
      <c r="BB21">
        <v>30128.343281300498</v>
      </c>
      <c r="BC21">
        <v>1292774.2717609899</v>
      </c>
      <c r="BD21" s="1" t="s">
        <v>1082</v>
      </c>
      <c r="BE21" s="59"/>
      <c r="BF21" s="59">
        <v>329.61</v>
      </c>
      <c r="BG21" s="59">
        <v>8.89</v>
      </c>
      <c r="BH21" s="51">
        <f t="shared" si="0"/>
        <v>2.6971269075574162</v>
      </c>
      <c r="BI21" s="22">
        <f>IF(BD21="A",SQRT(BH21^2+systematic_uncertainties!C$5^2+systematic_uncertainties!C$6^2+systematic_uncertainties!C$7^2+systematic_uncertainties!C$10^2+systematic_uncertainties!C$12^2),SQRT(BH21^2+systematic_uncertainties!C$5^2+systematic_uncertainties!C$8^2+systematic_uncertainties!C$9^2+systematic_uncertainties!C$10^2+systematic_uncertainties!C$12^2))</f>
        <v>3.0289698914497212</v>
      </c>
      <c r="BJ21" s="22">
        <f t="shared" si="1"/>
        <v>9.9837876592074259</v>
      </c>
    </row>
    <row r="22" spans="1:62" x14ac:dyDescent="0.25">
      <c r="A22" s="48">
        <v>515</v>
      </c>
      <c r="B22" t="s">
        <v>943</v>
      </c>
      <c r="C22">
        <v>32.027000000000001</v>
      </c>
      <c r="D22">
        <v>70.027000000000001</v>
      </c>
      <c r="E22">
        <v>38</v>
      </c>
      <c r="F22">
        <v>950000</v>
      </c>
      <c r="G22">
        <v>70.281251593172399</v>
      </c>
      <c r="H22">
        <v>4.6810747356737101</v>
      </c>
      <c r="I22">
        <v>32.183380895058903</v>
      </c>
      <c r="J22">
        <v>12.5403331083757</v>
      </c>
      <c r="K22">
        <v>1859.7481648539199</v>
      </c>
      <c r="L22">
        <v>3.9580610207975702</v>
      </c>
      <c r="M22">
        <v>11462.967785315701</v>
      </c>
      <c r="N22">
        <v>3.3028125327881401</v>
      </c>
      <c r="O22">
        <v>149275.50906469501</v>
      </c>
      <c r="P22">
        <v>3.6298242666133</v>
      </c>
      <c r="Q22">
        <v>231224.28212248901</v>
      </c>
      <c r="R22">
        <v>0.410791918128875</v>
      </c>
      <c r="S22">
        <v>94501.501862717807</v>
      </c>
      <c r="T22">
        <v>3.2636667416421599</v>
      </c>
      <c r="U22">
        <v>1084.7068034399899</v>
      </c>
      <c r="V22">
        <v>20.7105792838498</v>
      </c>
      <c r="W22">
        <v>4777.79006311595</v>
      </c>
      <c r="X22">
        <v>3.9644781358252001</v>
      </c>
      <c r="Y22">
        <v>246.456368240459</v>
      </c>
      <c r="Z22">
        <v>2.74908344338222</v>
      </c>
      <c r="AA22">
        <v>20668.332779999899</v>
      </c>
      <c r="AB22">
        <v>4.4930920703193298</v>
      </c>
      <c r="AC22">
        <v>557.11703015913804</v>
      </c>
      <c r="AD22">
        <v>2.26297721706971</v>
      </c>
      <c r="AE22">
        <v>6.4246711216758996</v>
      </c>
      <c r="AF22">
        <v>2.3904473135612601</v>
      </c>
      <c r="AG22">
        <v>15.120450049464701</v>
      </c>
      <c r="AH22">
        <v>2.0991117009289901</v>
      </c>
      <c r="AI22">
        <v>6.3853574391822701</v>
      </c>
      <c r="AJ22">
        <v>2.0828431090640298</v>
      </c>
      <c r="AK22">
        <v>7.46215538178354</v>
      </c>
      <c r="AL22">
        <v>3.0404268022833301</v>
      </c>
      <c r="AM22">
        <v>577.86497030452404</v>
      </c>
      <c r="AN22">
        <v>14.043521893438401</v>
      </c>
      <c r="AO22">
        <v>7.4695188339646696</v>
      </c>
      <c r="AP22">
        <v>4.3713678826778803</v>
      </c>
      <c r="AR22">
        <v>146.75448382216601</v>
      </c>
      <c r="AS22">
        <v>1.2272516167747001</v>
      </c>
      <c r="AT22">
        <v>129.56794392115822</v>
      </c>
      <c r="AU22">
        <v>1.2272516167747001</v>
      </c>
      <c r="AV22">
        <v>0.598165102110228</v>
      </c>
      <c r="AW22">
        <v>1.78253532505273</v>
      </c>
      <c r="AX22">
        <v>0.29626348401791402</v>
      </c>
      <c r="AZ22">
        <v>2813.7978236689301</v>
      </c>
      <c r="BA22">
        <v>4797.1781043876699</v>
      </c>
      <c r="BB22">
        <v>24250.980349674199</v>
      </c>
      <c r="BC22">
        <v>1622368.2713704701</v>
      </c>
      <c r="BD22" s="1" t="s">
        <v>1082</v>
      </c>
      <c r="BE22" s="59"/>
      <c r="BF22" s="59">
        <v>318.86</v>
      </c>
      <c r="BG22" s="59">
        <v>6.47</v>
      </c>
      <c r="BH22" s="51">
        <f t="shared" si="0"/>
        <v>2.0291036818666499</v>
      </c>
      <c r="BI22" s="22">
        <f>IF(BD22="A",SQRT(BH22^2+systematic_uncertainties!C$5^2+systematic_uncertainties!C$6^2+systematic_uncertainties!C$7^2+systematic_uncertainties!C$10^2+systematic_uncertainties!C$12^2),SQRT(BH22^2+systematic_uncertainties!C$5^2+systematic_uncertainties!C$8^2+systematic_uncertainties!C$9^2+systematic_uncertainties!C$10^2+systematic_uncertainties!C$12^2))</f>
        <v>2.453044394136294</v>
      </c>
      <c r="BJ22" s="22">
        <f t="shared" si="1"/>
        <v>7.8217773551429879</v>
      </c>
    </row>
    <row r="23" spans="1:62" x14ac:dyDescent="0.25">
      <c r="A23" s="48">
        <v>516</v>
      </c>
      <c r="B23" t="s">
        <v>942</v>
      </c>
      <c r="C23">
        <v>32.027999999999999</v>
      </c>
      <c r="D23">
        <v>70.028000000000006</v>
      </c>
      <c r="E23">
        <v>38</v>
      </c>
      <c r="F23">
        <v>950000</v>
      </c>
      <c r="G23">
        <v>68.498341217014101</v>
      </c>
      <c r="H23">
        <v>4.8389524679895803</v>
      </c>
      <c r="I23">
        <v>26.304388726735102</v>
      </c>
      <c r="J23">
        <v>14.4496005899094</v>
      </c>
      <c r="K23">
        <v>1776.92419080029</v>
      </c>
      <c r="L23">
        <v>4.3824610329089397</v>
      </c>
      <c r="M23">
        <v>12116.067397242399</v>
      </c>
      <c r="N23">
        <v>3.3080749981251301</v>
      </c>
      <c r="O23">
        <v>150831.31044704301</v>
      </c>
      <c r="P23">
        <v>2.3064522939600098</v>
      </c>
      <c r="Q23">
        <v>228642.44376059901</v>
      </c>
      <c r="R23">
        <v>0.410791918128875</v>
      </c>
      <c r="S23">
        <v>96188.086609836595</v>
      </c>
      <c r="T23">
        <v>3.1882016164990001</v>
      </c>
      <c r="U23">
        <v>849.57377711958202</v>
      </c>
      <c r="V23">
        <v>24.509098324474799</v>
      </c>
      <c r="W23">
        <v>4836.63155008587</v>
      </c>
      <c r="X23">
        <v>3.35902130669903</v>
      </c>
      <c r="Y23">
        <v>247.637441985663</v>
      </c>
      <c r="Z23">
        <v>3.16780061309698</v>
      </c>
      <c r="AA23">
        <v>20391.227437058002</v>
      </c>
      <c r="AB23">
        <v>3.9119745700341402</v>
      </c>
      <c r="AC23">
        <v>773.525406973592</v>
      </c>
      <c r="AD23">
        <v>1.68621262864624</v>
      </c>
      <c r="AE23">
        <v>7.2034106029256497</v>
      </c>
      <c r="AF23">
        <v>2.18228677059165</v>
      </c>
      <c r="AG23">
        <v>19.745468562608199</v>
      </c>
      <c r="AH23">
        <v>1.97246788796499</v>
      </c>
      <c r="AI23">
        <v>7.2124863573059104</v>
      </c>
      <c r="AJ23">
        <v>1.8374154385816599</v>
      </c>
      <c r="AK23">
        <v>10.6157449227147</v>
      </c>
      <c r="AL23">
        <v>2.6589936544241399</v>
      </c>
      <c r="AM23">
        <v>532.26675910982203</v>
      </c>
      <c r="AN23">
        <v>14.758484171418299</v>
      </c>
      <c r="AO23">
        <v>6.7525664347543701</v>
      </c>
      <c r="AP23">
        <v>4.5486567178501804</v>
      </c>
      <c r="AR23">
        <v>159.51084467637901</v>
      </c>
      <c r="AS23">
        <v>1.10769630589645</v>
      </c>
      <c r="AT23">
        <v>140.83039672498242</v>
      </c>
      <c r="AU23">
        <v>1.10769630589645</v>
      </c>
      <c r="AV23">
        <v>0.51391163678885199</v>
      </c>
      <c r="AW23">
        <v>1.7279899990273999</v>
      </c>
      <c r="AX23">
        <v>0.43268341118758602</v>
      </c>
      <c r="AZ23">
        <v>2872.48380373175</v>
      </c>
      <c r="BA23">
        <v>5704.16167685033</v>
      </c>
      <c r="BB23">
        <v>24952.497439922299</v>
      </c>
      <c r="BC23">
        <v>2050834.4244210999</v>
      </c>
      <c r="BD23" s="1" t="s">
        <v>1082</v>
      </c>
      <c r="BE23" s="64" t="s">
        <v>1224</v>
      </c>
      <c r="BF23" s="59">
        <v>323.45999999999998</v>
      </c>
      <c r="BG23" s="59">
        <v>5.71</v>
      </c>
      <c r="BH23" s="51">
        <f t="shared" si="0"/>
        <v>1.7652878253879924</v>
      </c>
      <c r="BI23" s="22">
        <f>IF(BD23="A",SQRT(BH23^2+systematic_uncertainties!C$5^2+systematic_uncertainties!C$6^2+systematic_uncertainties!C$7^2+systematic_uncertainties!C$10^2+systematic_uncertainties!C$12^2),SQRT(BH23^2+systematic_uncertainties!C$5^2+systematic_uncertainties!C$8^2+systematic_uncertainties!C$9^2+systematic_uncertainties!C$10^2+systematic_uncertainties!C$12^2))</f>
        <v>2.2397335007321231</v>
      </c>
      <c r="BJ23" s="22">
        <f t="shared" si="1"/>
        <v>7.2446419814681251</v>
      </c>
    </row>
    <row r="24" spans="1:62" x14ac:dyDescent="0.25">
      <c r="A24" s="48">
        <v>517</v>
      </c>
      <c r="B24" t="s">
        <v>941</v>
      </c>
      <c r="C24">
        <v>32.029000000000003</v>
      </c>
      <c r="D24">
        <v>70.028999999999996</v>
      </c>
      <c r="E24">
        <v>38</v>
      </c>
      <c r="F24">
        <v>950000</v>
      </c>
      <c r="G24">
        <v>69.5141046929064</v>
      </c>
      <c r="H24">
        <v>3.9816856575122399</v>
      </c>
      <c r="I24">
        <v>19.518361970650901</v>
      </c>
      <c r="J24">
        <v>17.035479704739799</v>
      </c>
      <c r="K24">
        <v>1795.3157643039499</v>
      </c>
      <c r="L24">
        <v>3.9513659613636798</v>
      </c>
      <c r="M24">
        <v>12003.1347841309</v>
      </c>
      <c r="N24">
        <v>3.3482040463531102</v>
      </c>
      <c r="O24">
        <v>148668.80025718699</v>
      </c>
      <c r="P24">
        <v>2.35696366922412</v>
      </c>
      <c r="Q24">
        <v>231854.90743507299</v>
      </c>
      <c r="R24">
        <v>0.410791918128875</v>
      </c>
      <c r="S24">
        <v>95421.791530303002</v>
      </c>
      <c r="T24">
        <v>2.37358891002508</v>
      </c>
      <c r="U24" t="s">
        <v>743</v>
      </c>
      <c r="V24">
        <v>32.940362529288102</v>
      </c>
      <c r="W24">
        <v>4712.8140653382497</v>
      </c>
      <c r="X24">
        <v>3.8836645885487999</v>
      </c>
      <c r="Y24">
        <v>247.279829002361</v>
      </c>
      <c r="Z24">
        <v>2.6222545448242198</v>
      </c>
      <c r="AA24">
        <v>20293.946262881302</v>
      </c>
      <c r="AB24">
        <v>4.2289839998787002</v>
      </c>
      <c r="AC24">
        <v>623.42993404964295</v>
      </c>
      <c r="AD24">
        <v>1.79531109730685</v>
      </c>
      <c r="AE24">
        <v>5.6314347266773197</v>
      </c>
      <c r="AF24">
        <v>2.4337739842289698</v>
      </c>
      <c r="AG24">
        <v>15.880600679957899</v>
      </c>
      <c r="AH24">
        <v>2.0281952937371299</v>
      </c>
      <c r="AI24">
        <v>5.6467432821453203</v>
      </c>
      <c r="AJ24">
        <v>1.9422200773032801</v>
      </c>
      <c r="AK24">
        <v>7.8740906516497198</v>
      </c>
      <c r="AL24">
        <v>3.46805761281805</v>
      </c>
      <c r="AM24">
        <v>540.16137123591704</v>
      </c>
      <c r="AN24">
        <v>14.871823874769699</v>
      </c>
      <c r="AO24">
        <v>6.4731151911793798</v>
      </c>
      <c r="AP24">
        <v>4.6221911184087796</v>
      </c>
      <c r="AR24">
        <v>156.540517251897</v>
      </c>
      <c r="AS24">
        <v>1.2439363287410601</v>
      </c>
      <c r="AT24">
        <v>138.20792682055944</v>
      </c>
      <c r="AU24">
        <v>1.2439363287410601</v>
      </c>
      <c r="AV24">
        <v>0.49952168024764299</v>
      </c>
      <c r="AW24">
        <v>2.1184057615994401</v>
      </c>
      <c r="AX24">
        <v>0.32478897769338999</v>
      </c>
      <c r="AZ24">
        <v>2156.1507500310299</v>
      </c>
      <c r="BA24">
        <v>4403.5489154809702</v>
      </c>
      <c r="BB24">
        <v>18762.817550420201</v>
      </c>
      <c r="BC24">
        <v>1587430.2433885201</v>
      </c>
      <c r="BD24" s="1" t="s">
        <v>1082</v>
      </c>
      <c r="BE24" s="59"/>
      <c r="BF24" s="59">
        <v>334.81</v>
      </c>
      <c r="BG24" s="59">
        <v>6.51</v>
      </c>
      <c r="BH24" s="51">
        <f t="shared" si="0"/>
        <v>1.9443863683880409</v>
      </c>
      <c r="BI24" s="22">
        <f>IF(BD24="A",SQRT(BH24^2+systematic_uncertainties!C$5^2+systematic_uncertainties!C$6^2+systematic_uncertainties!C$7^2+systematic_uncertainties!C$10^2+systematic_uncertainties!C$12^2),SQRT(BH24^2+systematic_uncertainties!C$5^2+systematic_uncertainties!C$8^2+systematic_uncertainties!C$9^2+systematic_uncertainties!C$10^2+systematic_uncertainties!C$12^2))</f>
        <v>2.3834436006358399</v>
      </c>
      <c r="BJ24" s="22">
        <f t="shared" si="1"/>
        <v>7.980007519288856</v>
      </c>
    </row>
    <row r="25" spans="1:62" x14ac:dyDescent="0.25">
      <c r="A25" s="48">
        <v>518</v>
      </c>
      <c r="B25" t="s">
        <v>940</v>
      </c>
      <c r="C25">
        <v>32.027000000000001</v>
      </c>
      <c r="D25">
        <v>70.027000000000001</v>
      </c>
      <c r="E25">
        <v>38</v>
      </c>
      <c r="F25">
        <v>950000</v>
      </c>
      <c r="G25">
        <v>64.624211274477602</v>
      </c>
      <c r="H25">
        <v>4.34656812991867</v>
      </c>
      <c r="I25">
        <v>18.574523124551199</v>
      </c>
      <c r="J25">
        <v>17.591709631873599</v>
      </c>
      <c r="K25">
        <v>1691.91059989256</v>
      </c>
      <c r="L25">
        <v>8.8725627834496503</v>
      </c>
      <c r="M25">
        <v>11236.7455594034</v>
      </c>
      <c r="N25">
        <v>2.3884671798689201</v>
      </c>
      <c r="O25">
        <v>151780.55294800599</v>
      </c>
      <c r="P25">
        <v>2.5926976171914702</v>
      </c>
      <c r="Q25">
        <v>230707.59137413499</v>
      </c>
      <c r="R25">
        <v>0.410791918128875</v>
      </c>
      <c r="S25">
        <v>95159.583484132105</v>
      </c>
      <c r="T25">
        <v>2.51261247562437</v>
      </c>
      <c r="U25">
        <v>901.95943407918503</v>
      </c>
      <c r="V25">
        <v>24.466893504588501</v>
      </c>
      <c r="W25">
        <v>4416.9718578544298</v>
      </c>
      <c r="X25">
        <v>3.8051581402663799</v>
      </c>
      <c r="Y25">
        <v>222.897995740748</v>
      </c>
      <c r="Z25">
        <v>2.81547078215497</v>
      </c>
      <c r="AA25">
        <v>18486.373193625099</v>
      </c>
      <c r="AB25">
        <v>4.1024430154308602</v>
      </c>
      <c r="AC25">
        <v>566.66095537777699</v>
      </c>
      <c r="AD25">
        <v>1.90512156285034</v>
      </c>
      <c r="AE25">
        <v>6.1962430472473402</v>
      </c>
      <c r="AF25">
        <v>2.29093577240429</v>
      </c>
      <c r="AG25">
        <v>14.2286254286375</v>
      </c>
      <c r="AH25">
        <v>2.1664012955068399</v>
      </c>
      <c r="AI25">
        <v>6.24755667533754</v>
      </c>
      <c r="AJ25">
        <v>1.9280432248500301</v>
      </c>
      <c r="AK25">
        <v>7.00484882941113</v>
      </c>
      <c r="AL25">
        <v>2.9754367304568801</v>
      </c>
      <c r="AM25">
        <v>509.47475734111202</v>
      </c>
      <c r="AN25">
        <v>15.2114023804745</v>
      </c>
      <c r="AO25">
        <v>6.1920101676630797</v>
      </c>
      <c r="AP25">
        <v>4.5584942368055001</v>
      </c>
      <c r="AR25">
        <v>158.71914999522599</v>
      </c>
      <c r="AS25">
        <v>1.3045774887819801</v>
      </c>
      <c r="AT25">
        <v>140.13141806771281</v>
      </c>
      <c r="AU25">
        <v>1.3045774887819801</v>
      </c>
      <c r="AV25">
        <v>0.61325403087227404</v>
      </c>
      <c r="AW25">
        <v>1.96720681182462</v>
      </c>
      <c r="AX25">
        <v>0.30895758943277302</v>
      </c>
      <c r="AZ25">
        <v>2335.3892788452499</v>
      </c>
      <c r="BA25">
        <v>3884.8960763967998</v>
      </c>
      <c r="BB25">
        <v>20418.954664058299</v>
      </c>
      <c r="BC25">
        <v>1420056.01812303</v>
      </c>
      <c r="BD25" s="1" t="s">
        <v>1082</v>
      </c>
      <c r="BE25" s="64" t="s">
        <v>1224</v>
      </c>
      <c r="BF25" s="59">
        <v>289.47000000000003</v>
      </c>
      <c r="BG25" s="59">
        <v>6.56</v>
      </c>
      <c r="BH25" s="51">
        <f t="shared" si="0"/>
        <v>2.266210660862956</v>
      </c>
      <c r="BI25" s="22">
        <f>IF(BD25="A",SQRT(BH25^2+systematic_uncertainties!C$5^2+systematic_uncertainties!C$6^2+systematic_uncertainties!C$7^2+systematic_uncertainties!C$10^2+systematic_uncertainties!C$12^2),SQRT(BH25^2+systematic_uncertainties!C$5^2+systematic_uncertainties!C$8^2+systematic_uncertainties!C$9^2+systematic_uncertainties!C$10^2+systematic_uncertainties!C$12^2))</f>
        <v>2.652522536614462</v>
      </c>
      <c r="BJ25" s="22">
        <f t="shared" si="1"/>
        <v>7.6782569867378845</v>
      </c>
    </row>
    <row r="26" spans="1:62" x14ac:dyDescent="0.25">
      <c r="A26" s="48">
        <v>519</v>
      </c>
      <c r="B26" t="s">
        <v>939</v>
      </c>
      <c r="C26">
        <v>32.027999999999999</v>
      </c>
      <c r="D26">
        <v>70.028000000000006</v>
      </c>
      <c r="E26">
        <v>38</v>
      </c>
      <c r="F26">
        <v>950000</v>
      </c>
      <c r="G26">
        <v>71.7747905562791</v>
      </c>
      <c r="H26">
        <v>3.4307179141730799</v>
      </c>
      <c r="I26">
        <v>27.8172064525214</v>
      </c>
      <c r="J26">
        <v>15.253817830649</v>
      </c>
      <c r="K26">
        <v>1733.1586171684501</v>
      </c>
      <c r="L26">
        <v>1.4310636711789799</v>
      </c>
      <c r="M26">
        <v>11385.312571250101</v>
      </c>
      <c r="N26">
        <v>1.8286218577087101</v>
      </c>
      <c r="O26">
        <v>154348.21419158301</v>
      </c>
      <c r="P26">
        <v>1.4878230645367101</v>
      </c>
      <c r="Q26">
        <v>225496.34261156601</v>
      </c>
      <c r="R26">
        <v>0.410791918128875</v>
      </c>
      <c r="S26">
        <v>95539.465616678004</v>
      </c>
      <c r="T26">
        <v>1.51944570159536</v>
      </c>
      <c r="U26">
        <v>949.81005676019697</v>
      </c>
      <c r="V26">
        <v>25.206691567460702</v>
      </c>
      <c r="W26">
        <v>5017.9638107114997</v>
      </c>
      <c r="X26">
        <v>2.96758058159008</v>
      </c>
      <c r="Y26">
        <v>255.23438340862</v>
      </c>
      <c r="Z26">
        <v>1.82840485643771</v>
      </c>
      <c r="AA26">
        <v>21966.603081266701</v>
      </c>
      <c r="AB26">
        <v>2.9897968330065101</v>
      </c>
      <c r="AC26">
        <v>457.630304765522</v>
      </c>
      <c r="AD26">
        <v>1.40143949996265</v>
      </c>
      <c r="AE26">
        <v>6.4946040980130997</v>
      </c>
      <c r="AF26">
        <v>2.1041092696315</v>
      </c>
      <c r="AG26">
        <v>12.142828026619201</v>
      </c>
      <c r="AH26">
        <v>1.9601874216620001</v>
      </c>
      <c r="AI26">
        <v>6.5034388602951001</v>
      </c>
      <c r="AJ26">
        <v>1.5065907967693799</v>
      </c>
      <c r="AK26">
        <v>5.49960713686737</v>
      </c>
      <c r="AL26">
        <v>2.6278861171908199</v>
      </c>
      <c r="AM26">
        <v>527.07560109621795</v>
      </c>
      <c r="AN26">
        <v>15.580108353182601</v>
      </c>
      <c r="AO26">
        <v>10.361869357061799</v>
      </c>
      <c r="AP26">
        <v>4.3687794328312002</v>
      </c>
      <c r="AR26">
        <v>150.19789686558599</v>
      </c>
      <c r="AS26">
        <v>1.45213353069819</v>
      </c>
      <c r="AT26">
        <v>132.60809599343062</v>
      </c>
      <c r="AU26">
        <v>1.45213353069819</v>
      </c>
      <c r="AV26">
        <v>0.75319282550726996</v>
      </c>
      <c r="AW26">
        <v>2.0615292218332599</v>
      </c>
      <c r="AX26">
        <v>0.44706574429104101</v>
      </c>
      <c r="AZ26">
        <v>2190.0829451008699</v>
      </c>
      <c r="BA26">
        <v>2966.6772086598398</v>
      </c>
      <c r="BB26">
        <v>19019.406928495398</v>
      </c>
      <c r="BC26">
        <v>1025949.54851938</v>
      </c>
      <c r="BD26" s="1" t="s">
        <v>1082</v>
      </c>
      <c r="BE26" s="64" t="s">
        <v>1224</v>
      </c>
      <c r="BF26" s="59">
        <v>252.85</v>
      </c>
      <c r="BG26" s="59">
        <v>8.2100000000000009</v>
      </c>
      <c r="BH26" s="51">
        <f t="shared" si="0"/>
        <v>3.2469843780897767</v>
      </c>
      <c r="BI26" s="22">
        <f>IF(BD26="A",SQRT(BH26^2+systematic_uncertainties!C$5^2+systematic_uncertainties!C$6^2+systematic_uncertainties!C$7^2+systematic_uncertainties!C$10^2+systematic_uncertainties!C$12^2),SQRT(BH26^2+systematic_uncertainties!C$5^2+systematic_uncertainties!C$8^2+systematic_uncertainties!C$9^2+systematic_uncertainties!C$10^2+systematic_uncertainties!C$12^2))</f>
        <v>3.5274739686350283</v>
      </c>
      <c r="BJ26" s="22">
        <f t="shared" si="1"/>
        <v>8.9192179296936693</v>
      </c>
    </row>
    <row r="27" spans="1:62" x14ac:dyDescent="0.25">
      <c r="A27" s="48">
        <v>520</v>
      </c>
      <c r="B27" t="s">
        <v>938</v>
      </c>
      <c r="C27">
        <v>32.027000000000001</v>
      </c>
      <c r="D27">
        <v>70.027000000000001</v>
      </c>
      <c r="E27">
        <v>38</v>
      </c>
      <c r="F27">
        <v>950000</v>
      </c>
      <c r="G27">
        <v>63.517989581323199</v>
      </c>
      <c r="H27">
        <v>3.4453621950512199</v>
      </c>
      <c r="I27">
        <v>28.0604396679865</v>
      </c>
      <c r="J27">
        <v>14.8919341915436</v>
      </c>
      <c r="K27">
        <v>1729.04200258469</v>
      </c>
      <c r="L27">
        <v>1.5187307840214801</v>
      </c>
      <c r="M27">
        <v>10110.7880725626</v>
      </c>
      <c r="N27">
        <v>1.5666234605140501</v>
      </c>
      <c r="O27">
        <v>156012.52347125401</v>
      </c>
      <c r="P27">
        <v>1.45188787607174</v>
      </c>
      <c r="Q27">
        <v>226612.436462821</v>
      </c>
      <c r="R27">
        <v>0.410791918128875</v>
      </c>
      <c r="S27">
        <v>95907.755281684294</v>
      </c>
      <c r="T27">
        <v>1.9871304680708499</v>
      </c>
      <c r="U27">
        <v>1231.2805606709401</v>
      </c>
      <c r="V27">
        <v>21.7060605296099</v>
      </c>
      <c r="W27">
        <v>4888.4157193378096</v>
      </c>
      <c r="X27">
        <v>3.02245223440024</v>
      </c>
      <c r="Y27">
        <v>213.20984114797</v>
      </c>
      <c r="Z27">
        <v>1.8390041379120701</v>
      </c>
      <c r="AA27">
        <v>18949.386329464902</v>
      </c>
      <c r="AB27">
        <v>3.09121710312635</v>
      </c>
      <c r="AC27">
        <v>422.223679555324</v>
      </c>
      <c r="AD27">
        <v>1.36577624817472</v>
      </c>
      <c r="AE27">
        <v>6.2442989896939798</v>
      </c>
      <c r="AF27">
        <v>2.2465691308135902</v>
      </c>
      <c r="AG27">
        <v>10.457204484087701</v>
      </c>
      <c r="AH27">
        <v>2.15774596921983</v>
      </c>
      <c r="AI27">
        <v>6.3136224121128697</v>
      </c>
      <c r="AJ27">
        <v>1.5783470522063501</v>
      </c>
      <c r="AK27">
        <v>4.5242973069214996</v>
      </c>
      <c r="AL27">
        <v>2.70895188671664</v>
      </c>
      <c r="AM27">
        <v>490.56242241938901</v>
      </c>
      <c r="AN27">
        <v>15.734015653936501</v>
      </c>
      <c r="AO27">
        <v>9.4513051312921998</v>
      </c>
      <c r="AP27">
        <v>4.2161707376089801</v>
      </c>
      <c r="AR27">
        <v>160.86065905976201</v>
      </c>
      <c r="AS27">
        <v>1.5184730554482</v>
      </c>
      <c r="AT27">
        <v>142.02213322103438</v>
      </c>
      <c r="AU27">
        <v>1.5184730554482</v>
      </c>
      <c r="AV27">
        <v>0.84074275283210498</v>
      </c>
      <c r="AW27">
        <v>2.1504897720278202</v>
      </c>
      <c r="AX27">
        <v>0.47781212162625297</v>
      </c>
      <c r="AZ27">
        <v>2192.7616852535398</v>
      </c>
      <c r="BA27">
        <v>2660.2378093754901</v>
      </c>
      <c r="BB27">
        <v>19235.147966542201</v>
      </c>
      <c r="BC27">
        <v>985807.38212792203</v>
      </c>
      <c r="BD27" s="1" t="s">
        <v>1082</v>
      </c>
      <c r="BE27" s="64" t="s">
        <v>1224</v>
      </c>
      <c r="BF27" s="59">
        <v>205.12</v>
      </c>
      <c r="BG27" s="59">
        <v>8.35</v>
      </c>
      <c r="BH27" s="51">
        <f t="shared" si="0"/>
        <v>4.0707878315132602</v>
      </c>
      <c r="BI27" s="22">
        <f>IF(BD27="A",SQRT(BH27^2+systematic_uncertainties!C$5^2+systematic_uncertainties!C$6^2+systematic_uncertainties!C$7^2+systematic_uncertainties!C$10^2+systematic_uncertainties!C$12^2),SQRT(BH27^2+systematic_uncertainties!C$5^2+systematic_uncertainties!C$8^2+systematic_uncertainties!C$9^2+systematic_uncertainties!C$10^2+systematic_uncertainties!C$12^2))</f>
        <v>4.2978458112216096</v>
      </c>
      <c r="BJ27" s="22">
        <f t="shared" si="1"/>
        <v>8.815741327977765</v>
      </c>
    </row>
    <row r="28" spans="1:62" x14ac:dyDescent="0.25">
      <c r="A28" s="48">
        <v>521</v>
      </c>
      <c r="B28" t="s">
        <v>937</v>
      </c>
      <c r="C28">
        <v>32.027000000000001</v>
      </c>
      <c r="D28">
        <v>70.027000000000001</v>
      </c>
      <c r="E28">
        <v>38</v>
      </c>
      <c r="F28">
        <v>950000</v>
      </c>
      <c r="G28">
        <v>65.689855964127503</v>
      </c>
      <c r="H28">
        <v>4.2735808670471096</v>
      </c>
      <c r="I28">
        <v>26.945417963461999</v>
      </c>
      <c r="J28">
        <v>15.466598663202801</v>
      </c>
      <c r="K28">
        <v>1705.92441246318</v>
      </c>
      <c r="L28">
        <v>1.6804251865273601</v>
      </c>
      <c r="M28">
        <v>11598.748951513</v>
      </c>
      <c r="N28">
        <v>1.7031317833994699</v>
      </c>
      <c r="O28">
        <v>151663.006966771</v>
      </c>
      <c r="P28">
        <v>1.8163026551007999</v>
      </c>
      <c r="Q28">
        <v>228954.82476064001</v>
      </c>
      <c r="R28">
        <v>0.410791918128875</v>
      </c>
      <c r="S28">
        <v>95503.054813898198</v>
      </c>
      <c r="T28">
        <v>2.2036373542855201</v>
      </c>
      <c r="U28">
        <v>1475.5919444768399</v>
      </c>
      <c r="V28">
        <v>20.214273261498398</v>
      </c>
      <c r="W28">
        <v>4343.9243188541504</v>
      </c>
      <c r="X28">
        <v>3.2069535368193698</v>
      </c>
      <c r="Y28">
        <v>241.04993422643801</v>
      </c>
      <c r="Z28">
        <v>1.8965013809606099</v>
      </c>
      <c r="AA28">
        <v>20011.871944148301</v>
      </c>
      <c r="AB28">
        <v>3.20176554276228</v>
      </c>
      <c r="AC28">
        <v>529.97588074182704</v>
      </c>
      <c r="AD28">
        <v>1.48758014826916</v>
      </c>
      <c r="AE28">
        <v>7.62873248019726</v>
      </c>
      <c r="AF28">
        <v>2.2473053206325302</v>
      </c>
      <c r="AG28">
        <v>16.327667773101201</v>
      </c>
      <c r="AH28">
        <v>1.9009205250364001</v>
      </c>
      <c r="AI28">
        <v>7.6258448817411901</v>
      </c>
      <c r="AJ28">
        <v>1.6841349228490401</v>
      </c>
      <c r="AK28">
        <v>7.8091163939643096</v>
      </c>
      <c r="AL28">
        <v>2.44872306720938</v>
      </c>
      <c r="AM28">
        <v>760.43926274036301</v>
      </c>
      <c r="AN28">
        <v>13.982852547357099</v>
      </c>
      <c r="AO28">
        <v>6.5289921229354597</v>
      </c>
      <c r="AP28">
        <v>4.8465058324666899</v>
      </c>
      <c r="AR28">
        <v>129.43502892190301</v>
      </c>
      <c r="AS28">
        <v>1.2903664292402499</v>
      </c>
      <c r="AT28">
        <v>114.27678481775671</v>
      </c>
      <c r="AU28">
        <v>1.2903664292402499</v>
      </c>
      <c r="AV28">
        <v>0.658165377275307</v>
      </c>
      <c r="AW28">
        <v>1.92676021520402</v>
      </c>
      <c r="AX28">
        <v>0.44017091034313899</v>
      </c>
      <c r="AZ28">
        <v>2579.9475442870498</v>
      </c>
      <c r="BA28">
        <v>4000.8737770052298</v>
      </c>
      <c r="BB28">
        <v>22371.800788298198</v>
      </c>
      <c r="BC28">
        <v>1191495.1019991799</v>
      </c>
      <c r="BD28" s="1" t="s">
        <v>1082</v>
      </c>
      <c r="BE28" s="59"/>
      <c r="BF28" s="59">
        <v>335.07</v>
      </c>
      <c r="BG28" s="59">
        <v>8.41</v>
      </c>
      <c r="BH28" s="51">
        <f t="shared" si="0"/>
        <v>2.5099232996090368</v>
      </c>
      <c r="BI28" s="22">
        <f>IF(BD28="A",SQRT(BH28^2+systematic_uncertainties!C$5^2+systematic_uncertainties!C$6^2+systematic_uncertainties!C$7^2+systematic_uncertainties!C$10^2+systematic_uncertainties!C$12^2),SQRT(BH28^2+systematic_uncertainties!C$5^2+systematic_uncertainties!C$8^2+systematic_uncertainties!C$9^2+systematic_uncertainties!C$10^2+systematic_uncertainties!C$12^2))</f>
        <v>2.8635432627706217</v>
      </c>
      <c r="BJ28" s="22">
        <f t="shared" si="1"/>
        <v>9.5948744105655219</v>
      </c>
    </row>
    <row r="29" spans="1:62" x14ac:dyDescent="0.25">
      <c r="A29" s="48">
        <v>522</v>
      </c>
      <c r="B29" t="s">
        <v>936</v>
      </c>
      <c r="C29">
        <v>32.027999999999999</v>
      </c>
      <c r="D29">
        <v>70.028000000000006</v>
      </c>
      <c r="E29">
        <v>38</v>
      </c>
      <c r="F29">
        <v>950000</v>
      </c>
      <c r="G29">
        <v>66.694915458378901</v>
      </c>
      <c r="H29">
        <v>3.5441926251790998</v>
      </c>
      <c r="I29">
        <v>27.725664394097699</v>
      </c>
      <c r="J29">
        <v>15.3373840154921</v>
      </c>
      <c r="K29">
        <v>1726.4381276074701</v>
      </c>
      <c r="L29">
        <v>1.44977971601294</v>
      </c>
      <c r="M29">
        <v>11080.8686524237</v>
      </c>
      <c r="N29">
        <v>1.5047124022081999</v>
      </c>
      <c r="O29">
        <v>152972.33231631399</v>
      </c>
      <c r="P29">
        <v>1.74646602077221</v>
      </c>
      <c r="Q29">
        <v>229284.98650144899</v>
      </c>
      <c r="R29">
        <v>0.410791918128875</v>
      </c>
      <c r="S29">
        <v>94153.323334841698</v>
      </c>
      <c r="T29">
        <v>1.5440390421004599</v>
      </c>
      <c r="U29">
        <v>1069.3234262702699</v>
      </c>
      <c r="V29">
        <v>23.862646936752199</v>
      </c>
      <c r="W29">
        <v>4740.1868271420399</v>
      </c>
      <c r="X29">
        <v>4.96510238081982</v>
      </c>
      <c r="Y29">
        <v>234.93971973952</v>
      </c>
      <c r="Z29">
        <v>1.8007155236260599</v>
      </c>
      <c r="AA29">
        <v>19264.926091145899</v>
      </c>
      <c r="AB29">
        <v>2.9942305453740801</v>
      </c>
      <c r="AC29">
        <v>480.43112153031899</v>
      </c>
      <c r="AD29">
        <v>1.3268026406903299</v>
      </c>
      <c r="AE29">
        <v>8.29449833217598</v>
      </c>
      <c r="AF29">
        <v>1.9590592694300499</v>
      </c>
      <c r="AG29">
        <v>16.190227322430101</v>
      </c>
      <c r="AH29">
        <v>1.90250760592098</v>
      </c>
      <c r="AI29">
        <v>8.3115354024798496</v>
      </c>
      <c r="AJ29">
        <v>1.5450750627265699</v>
      </c>
      <c r="AK29">
        <v>6.7094625986027996</v>
      </c>
      <c r="AL29">
        <v>2.4673900711889298</v>
      </c>
      <c r="AM29">
        <v>941.79530849391097</v>
      </c>
      <c r="AN29">
        <v>13.2724890768337</v>
      </c>
      <c r="AO29">
        <v>6.7886945822475999</v>
      </c>
      <c r="AP29">
        <v>4.8376410410909996</v>
      </c>
      <c r="AR29">
        <v>118.25575712191799</v>
      </c>
      <c r="AS29">
        <v>1.2998399773139699</v>
      </c>
      <c r="AT29">
        <v>104.40672685472317</v>
      </c>
      <c r="AU29">
        <v>1.2998399773139699</v>
      </c>
      <c r="AV29">
        <v>0.72143273659664697</v>
      </c>
      <c r="AW29">
        <v>1.82768331187422</v>
      </c>
      <c r="AX29">
        <v>0.53099687654046701</v>
      </c>
      <c r="AZ29">
        <v>2773.86148675087</v>
      </c>
      <c r="BA29">
        <v>3923.1724682803501</v>
      </c>
      <c r="BB29">
        <v>24108.529730530099</v>
      </c>
      <c r="BC29">
        <v>1068040.50546728</v>
      </c>
      <c r="BD29" s="1" t="s">
        <v>1082</v>
      </c>
      <c r="BE29" s="59"/>
      <c r="BF29" s="59">
        <v>336.26</v>
      </c>
      <c r="BG29" s="59">
        <v>9.41</v>
      </c>
      <c r="BH29" s="51">
        <f t="shared" si="0"/>
        <v>2.798429786474752</v>
      </c>
      <c r="BI29" s="22">
        <f>IF(BD29="A",SQRT(BH29^2+systematic_uncertainties!C$5^2+systematic_uncertainties!C$6^2+systematic_uncertainties!C$7^2+systematic_uncertainties!C$10^2+systematic_uncertainties!C$12^2),SQRT(BH29^2+systematic_uncertainties!C$5^2+systematic_uncertainties!C$8^2+systematic_uncertainties!C$9^2+systematic_uncertainties!C$10^2+systematic_uncertainties!C$12^2))</f>
        <v>3.1195150773265752</v>
      </c>
      <c r="BJ29" s="22">
        <f t="shared" si="1"/>
        <v>10.489681399018341</v>
      </c>
    </row>
    <row r="30" spans="1:62" x14ac:dyDescent="0.25">
      <c r="A30" s="48">
        <v>523</v>
      </c>
      <c r="B30" t="s">
        <v>935</v>
      </c>
      <c r="C30">
        <v>32.027000000000001</v>
      </c>
      <c r="D30">
        <v>70.027000000000001</v>
      </c>
      <c r="E30">
        <v>38</v>
      </c>
      <c r="F30">
        <v>950000</v>
      </c>
      <c r="G30">
        <v>68.648282822426594</v>
      </c>
      <c r="H30">
        <v>4.4623269683507196</v>
      </c>
      <c r="I30">
        <v>32.819600462998302</v>
      </c>
      <c r="J30">
        <v>13.793927228569901</v>
      </c>
      <c r="K30">
        <v>1779.21549188927</v>
      </c>
      <c r="L30">
        <v>1.9035655324080201</v>
      </c>
      <c r="M30">
        <v>11222.8444473405</v>
      </c>
      <c r="N30">
        <v>2.0378155151194202</v>
      </c>
      <c r="O30">
        <v>153554.85932494199</v>
      </c>
      <c r="P30">
        <v>1.87991903957839</v>
      </c>
      <c r="Q30">
        <v>227335.733206537</v>
      </c>
      <c r="R30">
        <v>0.410791918128875</v>
      </c>
      <c r="S30">
        <v>94966.842255137497</v>
      </c>
      <c r="T30">
        <v>2.6909914267720301</v>
      </c>
      <c r="U30">
        <v>1407.1407383527301</v>
      </c>
      <c r="V30">
        <v>20.2941074632522</v>
      </c>
      <c r="W30">
        <v>4453.8207132768503</v>
      </c>
      <c r="X30">
        <v>3.4883287512799002</v>
      </c>
      <c r="Y30">
        <v>239.13299490201899</v>
      </c>
      <c r="Z30">
        <v>2.8119549543831299</v>
      </c>
      <c r="AA30">
        <v>20593.917334471698</v>
      </c>
      <c r="AB30">
        <v>4.19880808391681</v>
      </c>
      <c r="AC30">
        <v>468.776117217668</v>
      </c>
      <c r="AD30">
        <v>1.5568794302709901</v>
      </c>
      <c r="AE30">
        <v>8.6186275756779906</v>
      </c>
      <c r="AF30">
        <v>1.85268842230858</v>
      </c>
      <c r="AG30">
        <v>16.461886943767201</v>
      </c>
      <c r="AH30">
        <v>1.8728606108104</v>
      </c>
      <c r="AI30">
        <v>8.7370424780803404</v>
      </c>
      <c r="AJ30">
        <v>1.55547410676723</v>
      </c>
      <c r="AK30">
        <v>6.3559721902143398</v>
      </c>
      <c r="AL30">
        <v>2.8948814756862098</v>
      </c>
      <c r="AM30">
        <v>999.54240278073996</v>
      </c>
      <c r="AN30">
        <v>12.929082764477799</v>
      </c>
      <c r="AO30">
        <v>7.1586719249110304</v>
      </c>
      <c r="AP30">
        <v>4.1044193592159504</v>
      </c>
      <c r="AR30">
        <v>113.517130455277</v>
      </c>
      <c r="AS30">
        <v>1.26692065754698</v>
      </c>
      <c r="AT30">
        <v>100.22304470603567</v>
      </c>
      <c r="AU30">
        <v>1.26692065754698</v>
      </c>
      <c r="AV30">
        <v>0.737374198200347</v>
      </c>
      <c r="AW30">
        <v>1.7761748234791199</v>
      </c>
      <c r="AX30">
        <v>0.54854335337942295</v>
      </c>
      <c r="AZ30">
        <v>3032.3347893519599</v>
      </c>
      <c r="BA30">
        <v>4196.3419660054997</v>
      </c>
      <c r="BB30">
        <v>26663.3713412781</v>
      </c>
      <c r="BC30">
        <v>1096471.4869443199</v>
      </c>
      <c r="BD30" s="1" t="s">
        <v>1082</v>
      </c>
      <c r="BE30" s="59"/>
      <c r="BF30" s="59">
        <v>342.28</v>
      </c>
      <c r="BG30" s="59">
        <v>9.64</v>
      </c>
      <c r="BH30" s="51">
        <f t="shared" si="0"/>
        <v>2.8164076194928134</v>
      </c>
      <c r="BI30" s="22">
        <f>IF(BD30="A",SQRT(BH30^2+systematic_uncertainties!C$5^2+systematic_uncertainties!C$6^2+systematic_uncertainties!C$7^2+systematic_uncertainties!C$10^2+systematic_uncertainties!C$12^2),SQRT(BH30^2+systematic_uncertainties!C$5^2+systematic_uncertainties!C$8^2+systematic_uncertainties!C$9^2+systematic_uncertainties!C$10^2+systematic_uncertainties!C$12^2))</f>
        <v>3.135652552017822</v>
      </c>
      <c r="BJ30" s="22">
        <f t="shared" si="1"/>
        <v>10.732711555046601</v>
      </c>
    </row>
    <row r="31" spans="1:62" x14ac:dyDescent="0.25">
      <c r="A31" s="48">
        <v>524</v>
      </c>
      <c r="B31" t="s">
        <v>934</v>
      </c>
      <c r="C31">
        <v>32.027000000000001</v>
      </c>
      <c r="D31">
        <v>70.027000000000001</v>
      </c>
      <c r="E31">
        <v>38</v>
      </c>
      <c r="F31">
        <v>950000</v>
      </c>
      <c r="G31">
        <v>66.380150059972294</v>
      </c>
      <c r="H31">
        <v>4.2484625121052799</v>
      </c>
      <c r="I31">
        <v>27.489449039985701</v>
      </c>
      <c r="J31">
        <v>14.852594510121</v>
      </c>
      <c r="K31">
        <v>1796.5633554829101</v>
      </c>
      <c r="L31">
        <v>2.09597680937474</v>
      </c>
      <c r="M31">
        <v>11334.5071580805</v>
      </c>
      <c r="N31">
        <v>3.4206147732796901</v>
      </c>
      <c r="O31">
        <v>149867.44622716901</v>
      </c>
      <c r="P31">
        <v>1.85657821315383</v>
      </c>
      <c r="Q31">
        <v>229221.04235538401</v>
      </c>
      <c r="R31">
        <v>0.410791918128875</v>
      </c>
      <c r="S31">
        <v>96658.660912444102</v>
      </c>
      <c r="T31">
        <v>3.3253410459340902</v>
      </c>
      <c r="U31">
        <v>1726.43682169768</v>
      </c>
      <c r="V31">
        <v>18.1105129769253</v>
      </c>
      <c r="W31">
        <v>4570.9199427839003</v>
      </c>
      <c r="X31">
        <v>3.4508276728654002</v>
      </c>
      <c r="Y31">
        <v>249.50554935122901</v>
      </c>
      <c r="Z31">
        <v>2.9308947471834701</v>
      </c>
      <c r="AA31">
        <v>20586.4648697415</v>
      </c>
      <c r="AB31">
        <v>3.89389275083848</v>
      </c>
      <c r="AC31">
        <v>457.43846217386499</v>
      </c>
      <c r="AD31">
        <v>1.73110918995912</v>
      </c>
      <c r="AE31">
        <v>8.4830248228909806</v>
      </c>
      <c r="AF31">
        <v>2.04945105280256</v>
      </c>
      <c r="AG31">
        <v>16.185106618857802</v>
      </c>
      <c r="AH31">
        <v>2.0012515676738198</v>
      </c>
      <c r="AI31">
        <v>8.5103142263018707</v>
      </c>
      <c r="AJ31">
        <v>1.7406036014404001</v>
      </c>
      <c r="AK31">
        <v>6.1174762229150099</v>
      </c>
      <c r="AL31">
        <v>3.06225500087917</v>
      </c>
      <c r="AM31">
        <v>1068.23396007258</v>
      </c>
      <c r="AN31">
        <v>12.668096433255499</v>
      </c>
      <c r="AO31">
        <v>6.9066492695800603</v>
      </c>
      <c r="AP31">
        <v>4.2259697277424797</v>
      </c>
      <c r="AR31">
        <v>112.709143914891</v>
      </c>
      <c r="AS31">
        <v>1.26350943890435</v>
      </c>
      <c r="AT31">
        <v>99.509682142744978</v>
      </c>
      <c r="AU31">
        <v>1.26350943890435</v>
      </c>
      <c r="AV31">
        <v>0.73833371807030501</v>
      </c>
      <c r="AW31">
        <v>1.7538795167388499</v>
      </c>
      <c r="AX31">
        <v>0.49388759485851702</v>
      </c>
      <c r="AZ31">
        <v>3058.2328901112201</v>
      </c>
      <c r="BA31">
        <v>4227.09120380488</v>
      </c>
      <c r="BB31">
        <v>26605.870755183201</v>
      </c>
      <c r="BC31">
        <v>1096442.0170564801</v>
      </c>
      <c r="BD31" s="1" t="s">
        <v>1082</v>
      </c>
      <c r="BE31" s="59"/>
      <c r="BF31" s="59">
        <v>344.24</v>
      </c>
      <c r="BG31" s="59">
        <v>9.4600000000000009</v>
      </c>
      <c r="BH31" s="51">
        <f t="shared" si="0"/>
        <v>2.748082732976993</v>
      </c>
      <c r="BI31" s="22">
        <f>IF(BD31="A",SQRT(BH31^2+systematic_uncertainties!C$5^2+systematic_uncertainties!C$6^2+systematic_uncertainties!C$7^2+systematic_uncertainties!C$10^2+systematic_uncertainties!C$12^2),SQRT(BH31^2+systematic_uncertainties!C$5^2+systematic_uncertainties!C$8^2+systematic_uncertainties!C$9^2+systematic_uncertainties!C$10^2+systematic_uncertainties!C$12^2))</f>
        <v>3.0744306391793912</v>
      </c>
      <c r="BJ31" s="22">
        <f t="shared" si="1"/>
        <v>10.583420032311137</v>
      </c>
    </row>
    <row r="32" spans="1:62" x14ac:dyDescent="0.25">
      <c r="A32" s="48">
        <v>525</v>
      </c>
      <c r="B32" t="s">
        <v>933</v>
      </c>
      <c r="C32">
        <v>32.027999999999999</v>
      </c>
      <c r="D32">
        <v>70.028000000000006</v>
      </c>
      <c r="E32">
        <v>38</v>
      </c>
      <c r="F32">
        <v>950000</v>
      </c>
      <c r="G32">
        <v>58.222189767251798</v>
      </c>
      <c r="H32">
        <v>4.3716550939307597</v>
      </c>
      <c r="I32">
        <v>27.659286811054599</v>
      </c>
      <c r="J32">
        <v>14.738627476477401</v>
      </c>
      <c r="K32">
        <v>1697.1088647599199</v>
      </c>
      <c r="L32">
        <v>2.5227993229747701</v>
      </c>
      <c r="M32">
        <v>9856.1865986847897</v>
      </c>
      <c r="N32">
        <v>2.1812998427992198</v>
      </c>
      <c r="O32">
        <v>156838.87404998901</v>
      </c>
      <c r="P32">
        <v>2.1921571119449301</v>
      </c>
      <c r="Q32">
        <v>226455.67088734999</v>
      </c>
      <c r="R32">
        <v>0.410791918128875</v>
      </c>
      <c r="S32">
        <v>96870.979815037295</v>
      </c>
      <c r="T32">
        <v>2.43442080591015</v>
      </c>
      <c r="U32">
        <v>1071.1405822506099</v>
      </c>
      <c r="V32">
        <v>22.8603901504096</v>
      </c>
      <c r="W32">
        <v>4379.69670139754</v>
      </c>
      <c r="X32">
        <v>3.4613081445327101</v>
      </c>
      <c r="Y32">
        <v>217.26906005732499</v>
      </c>
      <c r="Z32">
        <v>3.06149569750538</v>
      </c>
      <c r="AA32">
        <v>18291.4188530356</v>
      </c>
      <c r="AB32">
        <v>3.55462306965393</v>
      </c>
      <c r="AC32">
        <v>419.42153758171798</v>
      </c>
      <c r="AD32">
        <v>1.90150574558695</v>
      </c>
      <c r="AE32">
        <v>7.6163035225220197</v>
      </c>
      <c r="AF32">
        <v>2.7461368776856698</v>
      </c>
      <c r="AG32">
        <v>11.505989943536999</v>
      </c>
      <c r="AH32">
        <v>2.5319157060120001</v>
      </c>
      <c r="AI32">
        <v>7.6841738389524803</v>
      </c>
      <c r="AJ32">
        <v>2.0965996969515501</v>
      </c>
      <c r="AK32">
        <v>4.5934161148649801</v>
      </c>
      <c r="AL32">
        <v>3.63537271484048</v>
      </c>
      <c r="AM32">
        <v>495.90533743877103</v>
      </c>
      <c r="AN32">
        <v>15.5060790609128</v>
      </c>
      <c r="AO32">
        <v>10.513406611745699</v>
      </c>
      <c r="AP32">
        <v>4.5527527938098098</v>
      </c>
      <c r="AR32">
        <v>145.43167653846899</v>
      </c>
      <c r="AS32">
        <v>1.4400045483478101</v>
      </c>
      <c r="AT32">
        <v>128.40005170084115</v>
      </c>
      <c r="AU32">
        <v>1.4400045483478101</v>
      </c>
      <c r="AV32">
        <v>0.93269648698029295</v>
      </c>
      <c r="AW32">
        <v>2.1910459752739202</v>
      </c>
      <c r="AX32">
        <v>0.48556444230035001</v>
      </c>
      <c r="AZ32">
        <v>2767.4840737823101</v>
      </c>
      <c r="BA32">
        <v>3026.1358462097</v>
      </c>
      <c r="BB32">
        <v>24278.036197349102</v>
      </c>
      <c r="BC32">
        <v>1014038.47164666</v>
      </c>
      <c r="BD32" s="1" t="s">
        <v>1082</v>
      </c>
      <c r="BE32" s="64" t="s">
        <v>1224</v>
      </c>
      <c r="BF32" s="59">
        <v>190.84</v>
      </c>
      <c r="BG32" s="59">
        <v>9.64</v>
      </c>
      <c r="BH32" s="51">
        <f t="shared" si="0"/>
        <v>5.0513519178369322</v>
      </c>
      <c r="BI32" s="22">
        <f>IF(BD32="A",SQRT(BH32^2+systematic_uncertainties!C$5^2+systematic_uncertainties!C$6^2+systematic_uncertainties!C$7^2+systematic_uncertainties!C$10^2+systematic_uncertainties!C$12^2),SQRT(BH32^2+systematic_uncertainties!C$5^2+systematic_uncertainties!C$8^2+systematic_uncertainties!C$9^2+systematic_uncertainties!C$10^2+systematic_uncertainties!C$12^2))</f>
        <v>5.2360597060837222</v>
      </c>
      <c r="BJ32" s="22">
        <f t="shared" si="1"/>
        <v>9.9924963430901759</v>
      </c>
    </row>
    <row r="33" spans="1:62" x14ac:dyDescent="0.25">
      <c r="A33" s="48">
        <v>564</v>
      </c>
      <c r="B33" t="s">
        <v>932</v>
      </c>
      <c r="C33">
        <v>32.027999999999999</v>
      </c>
      <c r="D33">
        <v>70.028000000000006</v>
      </c>
      <c r="E33">
        <v>38</v>
      </c>
      <c r="F33">
        <v>950000</v>
      </c>
      <c r="G33">
        <v>65.969708820974901</v>
      </c>
      <c r="H33">
        <v>4.1166542028311497</v>
      </c>
      <c r="I33">
        <v>31.340648925107601</v>
      </c>
      <c r="J33">
        <v>13.6659149622995</v>
      </c>
      <c r="K33">
        <v>1798.8741123386901</v>
      </c>
      <c r="L33">
        <v>1.94449020280352</v>
      </c>
      <c r="M33">
        <v>11188.4800822703</v>
      </c>
      <c r="N33">
        <v>2.0828485932405498</v>
      </c>
      <c r="O33">
        <v>153191.51364655001</v>
      </c>
      <c r="P33">
        <v>1.92770216372925</v>
      </c>
      <c r="Q33">
        <v>229296.03854728799</v>
      </c>
      <c r="R33">
        <v>0.410791918128875</v>
      </c>
      <c r="S33">
        <v>94726.709721579697</v>
      </c>
      <c r="T33">
        <v>1.9682061520053</v>
      </c>
      <c r="U33">
        <v>857.12786166242904</v>
      </c>
      <c r="V33">
        <v>25.1735226721364</v>
      </c>
      <c r="W33">
        <v>4008.5291971196202</v>
      </c>
      <c r="X33">
        <v>3.4606750278590499</v>
      </c>
      <c r="Y33">
        <v>231.38342237693101</v>
      </c>
      <c r="Z33">
        <v>2.1124372659751001</v>
      </c>
      <c r="AA33">
        <v>19744.547090787</v>
      </c>
      <c r="AB33">
        <v>3.1294400942787699</v>
      </c>
      <c r="AC33">
        <v>456.784390260046</v>
      </c>
      <c r="AD33">
        <v>1.6058440834194001</v>
      </c>
      <c r="AE33">
        <v>6.35495979324942</v>
      </c>
      <c r="AF33">
        <v>2.5482412354753401</v>
      </c>
      <c r="AG33">
        <v>13.9764282009439</v>
      </c>
      <c r="AH33">
        <v>2.0488987937351602</v>
      </c>
      <c r="AI33">
        <v>6.4597106820233297</v>
      </c>
      <c r="AJ33">
        <v>2.1506725408503899</v>
      </c>
      <c r="AK33">
        <v>5.3822919505989404</v>
      </c>
      <c r="AL33">
        <v>3.21746017636353</v>
      </c>
      <c r="AM33">
        <v>512.18896230186294</v>
      </c>
      <c r="AN33">
        <v>15.227842508679901</v>
      </c>
      <c r="AO33">
        <v>6.5054360002089799</v>
      </c>
      <c r="AP33">
        <v>4.7885760786843301</v>
      </c>
      <c r="AR33">
        <v>130.27977992225701</v>
      </c>
      <c r="AS33">
        <v>1.31621499579728</v>
      </c>
      <c r="AT33">
        <v>115.0226063244702</v>
      </c>
      <c r="AU33">
        <v>1.31621499579728</v>
      </c>
      <c r="AV33">
        <v>0.64034873500459899</v>
      </c>
      <c r="AW33">
        <v>2.0646070741104299</v>
      </c>
      <c r="AX33">
        <v>0.35637374519161802</v>
      </c>
      <c r="AZ33">
        <v>2382.6983438245202</v>
      </c>
      <c r="BA33">
        <v>3795.72128805072</v>
      </c>
      <c r="BB33">
        <v>21014.005259815</v>
      </c>
      <c r="BC33">
        <v>1138801.1930095099</v>
      </c>
      <c r="BD33" s="1" t="s">
        <v>1082</v>
      </c>
      <c r="BE33" s="59"/>
      <c r="BF33" s="59">
        <v>340.68</v>
      </c>
      <c r="BG33" s="59">
        <v>8.4700000000000006</v>
      </c>
      <c r="BH33" s="51">
        <f t="shared" si="0"/>
        <v>2.4862040624633086</v>
      </c>
      <c r="BI33" s="22">
        <f>IF(BD33="A",SQRT(BH33^2+systematic_uncertainties!C$5^2+systematic_uncertainties!C$6^2+systematic_uncertainties!C$7^2+systematic_uncertainties!C$10^2+systematic_uncertainties!C$12^2),SQRT(BH33^2+systematic_uncertainties!C$5^2+systematic_uncertainties!C$8^2+systematic_uncertainties!C$9^2+systematic_uncertainties!C$10^2+systematic_uncertainties!C$12^2))</f>
        <v>2.8427760530945383</v>
      </c>
      <c r="BJ33" s="22">
        <f t="shared" si="1"/>
        <v>9.6847694576824725</v>
      </c>
    </row>
    <row r="34" spans="1:62" x14ac:dyDescent="0.25">
      <c r="A34" s="48">
        <v>565</v>
      </c>
      <c r="B34" t="s">
        <v>931</v>
      </c>
      <c r="C34">
        <v>32.027000000000001</v>
      </c>
      <c r="D34">
        <v>70.027000000000001</v>
      </c>
      <c r="E34">
        <v>38</v>
      </c>
      <c r="F34">
        <v>950000</v>
      </c>
      <c r="G34">
        <v>63.588307081861501</v>
      </c>
      <c r="H34">
        <v>3.8386166466944398</v>
      </c>
      <c r="I34">
        <v>27.800932162782299</v>
      </c>
      <c r="J34">
        <v>14.473953930053799</v>
      </c>
      <c r="K34">
        <v>1851.2941192262001</v>
      </c>
      <c r="L34">
        <v>1.9787861521876899</v>
      </c>
      <c r="M34">
        <v>9979.1611481827294</v>
      </c>
      <c r="N34">
        <v>2.4853869578358498</v>
      </c>
      <c r="O34">
        <v>158400.46723337501</v>
      </c>
      <c r="P34">
        <v>2.0730486342846399</v>
      </c>
      <c r="Q34">
        <v>224513.48001110501</v>
      </c>
      <c r="R34">
        <v>0.410791918128875</v>
      </c>
      <c r="S34">
        <v>95209.655831337906</v>
      </c>
      <c r="T34">
        <v>2.5766642036381699</v>
      </c>
      <c r="U34">
        <v>1196.7572767727399</v>
      </c>
      <c r="V34">
        <v>21.3156330523123</v>
      </c>
      <c r="W34">
        <v>4755.4365166612897</v>
      </c>
      <c r="X34">
        <v>3.3313648452625002</v>
      </c>
      <c r="Y34">
        <v>224.43289529507601</v>
      </c>
      <c r="Z34">
        <v>3.0657009731407401</v>
      </c>
      <c r="AA34">
        <v>19899.497088328699</v>
      </c>
      <c r="AB34">
        <v>3.4699820239555201</v>
      </c>
      <c r="AC34">
        <v>429.99379541677303</v>
      </c>
      <c r="AD34">
        <v>1.64138762573108</v>
      </c>
      <c r="AE34">
        <v>7.54270290502948</v>
      </c>
      <c r="AF34">
        <v>2.1968379426457498</v>
      </c>
      <c r="AG34">
        <v>13.532899522903399</v>
      </c>
      <c r="AH34">
        <v>1.95240388847515</v>
      </c>
      <c r="AI34">
        <v>7.5616980107890504</v>
      </c>
      <c r="AJ34">
        <v>1.72254502122102</v>
      </c>
      <c r="AK34">
        <v>4.3446104622009498</v>
      </c>
      <c r="AL34">
        <v>3.2837335485900199</v>
      </c>
      <c r="AM34">
        <v>399.23908828768401</v>
      </c>
      <c r="AN34">
        <v>16.491052370101102</v>
      </c>
      <c r="AO34">
        <v>8.6064458591618909</v>
      </c>
      <c r="AP34">
        <v>4.1071117551893996</v>
      </c>
      <c r="AR34">
        <v>126.709030871875</v>
      </c>
      <c r="AS34">
        <v>1.33288285235842</v>
      </c>
      <c r="AT34">
        <v>111.87003067112893</v>
      </c>
      <c r="AU34">
        <v>1.33288285235842</v>
      </c>
      <c r="AV34">
        <v>0.78510705339114495</v>
      </c>
      <c r="AW34">
        <v>1.8416188353407199</v>
      </c>
      <c r="AX34">
        <v>0.41672971207281401</v>
      </c>
      <c r="AZ34">
        <v>2829.0834397536501</v>
      </c>
      <c r="BA34">
        <v>3676.9363556785702</v>
      </c>
      <c r="BB34">
        <v>24613.6258466086</v>
      </c>
      <c r="BC34">
        <v>1072336.34319976</v>
      </c>
      <c r="BD34" s="1" t="s">
        <v>1082</v>
      </c>
      <c r="BE34" s="64" t="s">
        <v>1224</v>
      </c>
      <c r="BF34" s="59">
        <v>285.29000000000002</v>
      </c>
      <c r="BG34" s="59">
        <v>8.7799999999999994</v>
      </c>
      <c r="BH34" s="51">
        <f t="shared" si="0"/>
        <v>3.0775701917347256</v>
      </c>
      <c r="BI34" s="22">
        <f>IF(BD34="A",SQRT(BH34^2+systematic_uncertainties!C$5^2+systematic_uncertainties!C$6^2+systematic_uncertainties!C$7^2+systematic_uncertainties!C$10^2+systematic_uncertainties!C$12^2),SQRT(BH34^2+systematic_uncertainties!C$5^2+systematic_uncertainties!C$8^2+systematic_uncertainties!C$9^2+systematic_uncertainties!C$10^2+systematic_uncertainties!C$12^2))</f>
        <v>3.3721807977765397</v>
      </c>
      <c r="BJ34" s="22">
        <f t="shared" si="1"/>
        <v>9.6204945979766912</v>
      </c>
    </row>
    <row r="35" spans="1:62" x14ac:dyDescent="0.25">
      <c r="A35" s="48">
        <v>566</v>
      </c>
      <c r="B35" t="s">
        <v>930</v>
      </c>
      <c r="C35">
        <v>32.027999999999999</v>
      </c>
      <c r="D35">
        <v>70.028000000000006</v>
      </c>
      <c r="E35">
        <v>38</v>
      </c>
      <c r="F35">
        <v>950000</v>
      </c>
      <c r="G35">
        <v>65.183541930557993</v>
      </c>
      <c r="H35">
        <v>4.3150934042909599</v>
      </c>
      <c r="I35">
        <v>33.443189837293197</v>
      </c>
      <c r="J35">
        <v>12.812166767932499</v>
      </c>
      <c r="K35">
        <v>1804.9420692871799</v>
      </c>
      <c r="L35">
        <v>6.6951074072664696</v>
      </c>
      <c r="M35">
        <v>11020.3511050905</v>
      </c>
      <c r="N35">
        <v>3.3744320507527399</v>
      </c>
      <c r="O35">
        <v>152979.92691953099</v>
      </c>
      <c r="P35">
        <v>2.23108394506212</v>
      </c>
      <c r="Q35">
        <v>228997.33750072899</v>
      </c>
      <c r="R35">
        <v>0.410791918128875</v>
      </c>
      <c r="S35">
        <v>94907.254748945605</v>
      </c>
      <c r="T35">
        <v>3.0665397991916801</v>
      </c>
      <c r="U35">
        <v>1067.6171270514801</v>
      </c>
      <c r="V35">
        <v>21.7973548115353</v>
      </c>
      <c r="W35">
        <v>4112.9094312684801</v>
      </c>
      <c r="X35">
        <v>4.5111553548083396</v>
      </c>
      <c r="Y35">
        <v>230.78777080018699</v>
      </c>
      <c r="Z35">
        <v>3.7281018758957898</v>
      </c>
      <c r="AA35">
        <v>20231.661517547</v>
      </c>
      <c r="AB35">
        <v>6.5086780373782602</v>
      </c>
      <c r="AC35">
        <v>459.91405606096299</v>
      </c>
      <c r="AD35">
        <v>1.7184580070538999</v>
      </c>
      <c r="AE35">
        <v>6.7184456372676102</v>
      </c>
      <c r="AF35">
        <v>2.1948533284060701</v>
      </c>
      <c r="AG35">
        <v>13.030322051168801</v>
      </c>
      <c r="AH35">
        <v>1.9726445536147299</v>
      </c>
      <c r="AI35">
        <v>6.7869104782828797</v>
      </c>
      <c r="AJ35">
        <v>1.7802606520008399</v>
      </c>
      <c r="AK35">
        <v>5.7901058881429801</v>
      </c>
      <c r="AL35">
        <v>3.91900324712311</v>
      </c>
      <c r="AM35">
        <v>499.962361575329</v>
      </c>
      <c r="AN35">
        <v>15.0207686241761</v>
      </c>
      <c r="AO35">
        <v>8.0841866785800303</v>
      </c>
      <c r="AP35">
        <v>5.2921323955220396</v>
      </c>
      <c r="AR35">
        <v>140.79934209277599</v>
      </c>
      <c r="AS35">
        <v>1.3169133801787001</v>
      </c>
      <c r="AT35">
        <v>124.31021380252581</v>
      </c>
      <c r="AU35">
        <v>1.3169133801787001</v>
      </c>
      <c r="AV35">
        <v>0.72641209363261605</v>
      </c>
      <c r="AW35">
        <v>1.9532837620099099</v>
      </c>
      <c r="AX35">
        <v>0.31810854117252901</v>
      </c>
      <c r="AZ35">
        <v>2699.5929086822498</v>
      </c>
      <c r="BA35">
        <v>3791.6371214148398</v>
      </c>
      <c r="BB35">
        <v>23670.001055877801</v>
      </c>
      <c r="BC35">
        <v>1229055.6782924701</v>
      </c>
      <c r="BD35" s="1" t="s">
        <v>1082</v>
      </c>
      <c r="BE35" s="64" t="s">
        <v>1224</v>
      </c>
      <c r="BF35" s="59">
        <v>280.51</v>
      </c>
      <c r="BG35" s="59">
        <v>7.74</v>
      </c>
      <c r="BH35" s="51">
        <f t="shared" si="0"/>
        <v>2.7592599194324623</v>
      </c>
      <c r="BI35" s="22">
        <f>IF(BD35="A",SQRT(BH35^2+systematic_uncertainties!C$5^2+systematic_uncertainties!C$6^2+systematic_uncertainties!C$7^2+systematic_uncertainties!C$10^2+systematic_uncertainties!C$12^2),SQRT(BH35^2+systematic_uncertainties!C$5^2+systematic_uncertainties!C$8^2+systematic_uncertainties!C$9^2+systematic_uncertainties!C$10^2+systematic_uncertainties!C$12^2))</f>
        <v>3.0844254490626191</v>
      </c>
      <c r="BJ35" s="22">
        <f t="shared" si="1"/>
        <v>8.6521218271655531</v>
      </c>
    </row>
    <row r="36" spans="1:62" x14ac:dyDescent="0.25">
      <c r="A36" s="48">
        <v>587</v>
      </c>
      <c r="B36" t="s">
        <v>913</v>
      </c>
      <c r="C36">
        <v>32.027999999999999</v>
      </c>
      <c r="D36">
        <v>70.028000000000006</v>
      </c>
      <c r="E36">
        <v>38</v>
      </c>
      <c r="F36">
        <v>1000000</v>
      </c>
      <c r="G36">
        <v>3.42545179443646</v>
      </c>
      <c r="H36">
        <v>13.556936847771199</v>
      </c>
      <c r="I36">
        <v>0.95381078794102303</v>
      </c>
      <c r="J36">
        <v>77.062756929581099</v>
      </c>
      <c r="K36">
        <v>7451.5682492779997</v>
      </c>
      <c r="L36">
        <v>2.5955813143557802</v>
      </c>
      <c r="M36">
        <v>3.3679215927279098</v>
      </c>
      <c r="N36">
        <v>30.974495799210501</v>
      </c>
      <c r="O36">
        <v>93118.310953899403</v>
      </c>
      <c r="P36">
        <v>3.396251332936</v>
      </c>
      <c r="Q36">
        <v>298800.61411924497</v>
      </c>
      <c r="R36">
        <v>0.410791918128875</v>
      </c>
      <c r="S36">
        <v>126995.899261581</v>
      </c>
      <c r="T36">
        <v>3.59363235867488</v>
      </c>
      <c r="U36">
        <v>13389.284824300499</v>
      </c>
      <c r="V36">
        <v>8.0695434495271101</v>
      </c>
      <c r="W36">
        <v>4.2055090373175998</v>
      </c>
      <c r="X36">
        <v>40.299382891915897</v>
      </c>
      <c r="Y36">
        <v>2.74068220811494</v>
      </c>
      <c r="Z36">
        <v>16.295127330761598</v>
      </c>
      <c r="AA36">
        <v>31.116503125210901</v>
      </c>
      <c r="AB36">
        <v>22.4241280991195</v>
      </c>
      <c r="AC36">
        <v>236.71078839442799</v>
      </c>
      <c r="AD36">
        <v>2.18979898485102</v>
      </c>
      <c r="AE36">
        <v>158.16833007182001</v>
      </c>
      <c r="AF36">
        <v>2.06885736370621</v>
      </c>
      <c r="AG36">
        <v>165.60842425161999</v>
      </c>
      <c r="AH36">
        <v>2.0897710488954302</v>
      </c>
      <c r="AI36">
        <v>158.33309200445399</v>
      </c>
      <c r="AJ36">
        <v>2.1503026927439599</v>
      </c>
      <c r="AK36">
        <v>1.1672352914275299</v>
      </c>
      <c r="AL36">
        <v>4.8907266407621899</v>
      </c>
      <c r="AM36">
        <v>2097.1928894136499</v>
      </c>
      <c r="AN36">
        <v>11.960843016359201</v>
      </c>
      <c r="AO36">
        <v>192.444615061234</v>
      </c>
      <c r="AP36">
        <v>3.02560102210842</v>
      </c>
      <c r="AR36">
        <v>5.7014153704544297</v>
      </c>
      <c r="AS36">
        <v>0.82473405350820495</v>
      </c>
      <c r="AT36">
        <v>5.0337178650393755</v>
      </c>
      <c r="AU36">
        <v>0.82473405350820495</v>
      </c>
      <c r="AV36">
        <v>1.34547905232137</v>
      </c>
      <c r="AW36">
        <v>0.69335196397517396</v>
      </c>
      <c r="AX36">
        <v>0.11969372686664</v>
      </c>
      <c r="AZ36">
        <v>59038.292921304201</v>
      </c>
      <c r="BA36">
        <v>44789.815701941101</v>
      </c>
      <c r="BB36">
        <v>512136.92810549802</v>
      </c>
      <c r="BC36">
        <v>587339.11964690103</v>
      </c>
      <c r="BD36" s="1" t="s">
        <v>1082</v>
      </c>
      <c r="BF36" s="59"/>
      <c r="BG36" s="59"/>
      <c r="BH36" s="51"/>
      <c r="BJ36" s="22"/>
    </row>
    <row r="37" spans="1:62" x14ac:dyDescent="0.25">
      <c r="A37" s="48">
        <v>588</v>
      </c>
      <c r="B37" t="s">
        <v>912</v>
      </c>
      <c r="C37">
        <v>32.027000000000001</v>
      </c>
      <c r="D37">
        <v>70.027000000000001</v>
      </c>
      <c r="E37">
        <v>38</v>
      </c>
      <c r="F37">
        <v>1000000</v>
      </c>
      <c r="G37">
        <v>1.85185334808872</v>
      </c>
      <c r="H37">
        <v>18.8267758416244</v>
      </c>
      <c r="I37" t="s">
        <v>746</v>
      </c>
      <c r="J37">
        <v>103.28299138857599</v>
      </c>
      <c r="K37">
        <v>7311.5597488473304</v>
      </c>
      <c r="L37">
        <v>2.5177945567988398</v>
      </c>
      <c r="M37">
        <v>9.3402941727616895</v>
      </c>
      <c r="N37">
        <v>92.2123282235803</v>
      </c>
      <c r="O37">
        <v>91930.674029997594</v>
      </c>
      <c r="P37">
        <v>2.8353112386734498</v>
      </c>
      <c r="Q37">
        <v>302012.551237181</v>
      </c>
      <c r="R37">
        <v>0.410791918128875</v>
      </c>
      <c r="S37">
        <v>123737.040283621</v>
      </c>
      <c r="T37">
        <v>3.2063829324675099</v>
      </c>
      <c r="U37">
        <v>13293.4110173025</v>
      </c>
      <c r="V37">
        <v>8.6765456495880393</v>
      </c>
      <c r="W37">
        <v>6.3696870586543399</v>
      </c>
      <c r="X37">
        <v>33.549745218425002</v>
      </c>
      <c r="Y37">
        <v>2.0718837309534801</v>
      </c>
      <c r="Z37">
        <v>6.1114291753778396</v>
      </c>
      <c r="AA37">
        <v>27.765390903536101</v>
      </c>
      <c r="AB37">
        <v>24.277410823144798</v>
      </c>
      <c r="AC37">
        <v>239.01630468118501</v>
      </c>
      <c r="AD37">
        <v>2.07421869739593</v>
      </c>
      <c r="AE37">
        <v>147.05478168943199</v>
      </c>
      <c r="AF37">
        <v>2.0795250338600599</v>
      </c>
      <c r="AG37">
        <v>154.57201038893999</v>
      </c>
      <c r="AH37">
        <v>2.0902964644628201</v>
      </c>
      <c r="AI37">
        <v>147.96821021936799</v>
      </c>
      <c r="AJ37">
        <v>2.1328185618062299</v>
      </c>
      <c r="AK37">
        <v>1.11286885674978</v>
      </c>
      <c r="AL37">
        <v>5.9449867182718998</v>
      </c>
      <c r="AM37">
        <v>1778.86683104695</v>
      </c>
      <c r="AN37">
        <v>12.043220096637899</v>
      </c>
      <c r="AO37">
        <v>177.985863447985</v>
      </c>
      <c r="AP37">
        <v>3.0846130216869598</v>
      </c>
      <c r="AR37">
        <v>6.1630736819893999</v>
      </c>
      <c r="AS37">
        <v>0.93434168968155895</v>
      </c>
      <c r="AT37">
        <v>5.4413109869788974</v>
      </c>
      <c r="AU37">
        <v>0.93434168968155895</v>
      </c>
      <c r="AV37">
        <v>1.3396876780346301</v>
      </c>
      <c r="AW37">
        <v>0.72593204304911996</v>
      </c>
      <c r="AX37">
        <v>0.120597044408633</v>
      </c>
      <c r="AZ37">
        <v>52394.830324574898</v>
      </c>
      <c r="BA37">
        <v>39917.225323503801</v>
      </c>
      <c r="BB37">
        <v>457232.71030587802</v>
      </c>
      <c r="BC37">
        <v>565939.90441237204</v>
      </c>
      <c r="BD37" s="1" t="s">
        <v>1082</v>
      </c>
      <c r="BF37" s="59"/>
      <c r="BG37" s="59"/>
      <c r="BH37" s="51"/>
      <c r="BJ37" s="22"/>
    </row>
    <row r="38" spans="1:62" x14ac:dyDescent="0.25">
      <c r="A38" s="48">
        <v>589</v>
      </c>
      <c r="B38" t="s">
        <v>911</v>
      </c>
      <c r="C38">
        <v>32.027000000000001</v>
      </c>
      <c r="D38">
        <v>70.027000000000001</v>
      </c>
      <c r="E38">
        <v>38</v>
      </c>
      <c r="F38">
        <v>1000000</v>
      </c>
      <c r="G38">
        <v>3.0296712348227999</v>
      </c>
      <c r="H38">
        <v>14.7788333628825</v>
      </c>
      <c r="I38" t="s">
        <v>747</v>
      </c>
      <c r="J38">
        <v>91.694576539041606</v>
      </c>
      <c r="K38">
        <v>7429.6680464425399</v>
      </c>
      <c r="L38">
        <v>2.5447116758210901</v>
      </c>
      <c r="M38">
        <v>8.2180737367990009</v>
      </c>
      <c r="N38">
        <v>126.919376766413</v>
      </c>
      <c r="O38">
        <v>94424.797002114006</v>
      </c>
      <c r="P38">
        <v>4.0118177048769699</v>
      </c>
      <c r="Q38">
        <v>298776.04038495198</v>
      </c>
      <c r="R38">
        <v>0.410791918128875</v>
      </c>
      <c r="S38">
        <v>125163.714194111</v>
      </c>
      <c r="T38">
        <v>3.1896917031868801</v>
      </c>
      <c r="U38">
        <v>13444.778278121301</v>
      </c>
      <c r="V38">
        <v>8.4753958747527705</v>
      </c>
      <c r="W38">
        <v>3.7123038655546399</v>
      </c>
      <c r="X38">
        <v>44.0051271297759</v>
      </c>
      <c r="Y38">
        <v>2.3505105207945198</v>
      </c>
      <c r="Z38">
        <v>6.93028103495406</v>
      </c>
      <c r="AA38">
        <v>24.655355926311302</v>
      </c>
      <c r="AB38">
        <v>25.808241135231</v>
      </c>
      <c r="AC38">
        <v>236.08394522642399</v>
      </c>
      <c r="AD38">
        <v>2.08034015697715</v>
      </c>
      <c r="AE38">
        <v>154.27023115060001</v>
      </c>
      <c r="AF38">
        <v>1.8988382628742599</v>
      </c>
      <c r="AG38">
        <v>162.068892913177</v>
      </c>
      <c r="AH38">
        <v>1.9177005700163801</v>
      </c>
      <c r="AI38">
        <v>154.86220788749301</v>
      </c>
      <c r="AJ38">
        <v>1.91890682542931</v>
      </c>
      <c r="AK38">
        <v>1.1761166555770799</v>
      </c>
      <c r="AL38">
        <v>5.2068493848533697</v>
      </c>
      <c r="AM38">
        <v>1889.3061874282701</v>
      </c>
      <c r="AN38">
        <v>12.255034906278</v>
      </c>
      <c r="AO38">
        <v>178.84600494851301</v>
      </c>
      <c r="AP38">
        <v>3.1099875110167798</v>
      </c>
      <c r="AR38">
        <v>5.81035854272326</v>
      </c>
      <c r="AS38">
        <v>0.81806625365508501</v>
      </c>
      <c r="AT38">
        <v>5.1299026116139732</v>
      </c>
      <c r="AU38">
        <v>0.81806625365508501</v>
      </c>
      <c r="AV38">
        <v>1.3409647734094901</v>
      </c>
      <c r="AW38">
        <v>0.72512195614220099</v>
      </c>
      <c r="AX38">
        <v>0.35575709384339899</v>
      </c>
      <c r="AZ38">
        <v>54662.673173233103</v>
      </c>
      <c r="BA38">
        <v>41600.4691135209</v>
      </c>
      <c r="BB38">
        <v>476025.67005843902</v>
      </c>
      <c r="BC38">
        <v>556169.95449485304</v>
      </c>
      <c r="BD38" s="1" t="s">
        <v>1082</v>
      </c>
      <c r="BF38" s="59"/>
      <c r="BG38" s="59"/>
      <c r="BH38" s="51"/>
      <c r="BJ38" s="22"/>
    </row>
    <row r="39" spans="1:62" x14ac:dyDescent="0.25">
      <c r="A39" s="48">
        <v>590</v>
      </c>
      <c r="B39" t="s">
        <v>910</v>
      </c>
      <c r="C39">
        <v>32.027000000000001</v>
      </c>
      <c r="D39">
        <v>70.027000000000001</v>
      </c>
      <c r="E39">
        <v>38</v>
      </c>
      <c r="F39">
        <v>1000000</v>
      </c>
      <c r="G39">
        <v>3.0868743091378499</v>
      </c>
      <c r="H39">
        <v>15.107909561558399</v>
      </c>
      <c r="I39">
        <v>1.3905920150059801</v>
      </c>
      <c r="J39">
        <v>67.583380496451895</v>
      </c>
      <c r="K39">
        <v>26602.547200265901</v>
      </c>
      <c r="L39">
        <v>5.4908122070117198</v>
      </c>
      <c r="M39">
        <v>55.197117913200898</v>
      </c>
      <c r="N39">
        <v>19.887336082569501</v>
      </c>
      <c r="O39">
        <v>95182.968232857602</v>
      </c>
      <c r="P39">
        <v>2.4787839007348702</v>
      </c>
      <c r="Q39">
        <v>304238.813710585</v>
      </c>
      <c r="R39">
        <v>0.410791918128875</v>
      </c>
      <c r="S39">
        <v>92718.6620493675</v>
      </c>
      <c r="T39">
        <v>3.5774828091181199</v>
      </c>
      <c r="U39">
        <v>14404.729440814501</v>
      </c>
      <c r="V39">
        <v>9.0152223795979207</v>
      </c>
      <c r="W39">
        <v>0.518933220648923</v>
      </c>
      <c r="X39">
        <v>121.339678568933</v>
      </c>
      <c r="Y39">
        <v>2.56254955044448</v>
      </c>
      <c r="Z39">
        <v>5.4019588334492896</v>
      </c>
      <c r="AA39">
        <v>188.63344361255599</v>
      </c>
      <c r="AB39">
        <v>9.9449452957453808</v>
      </c>
      <c r="AC39">
        <v>226.567225072751</v>
      </c>
      <c r="AD39">
        <v>2.0244146146565098</v>
      </c>
      <c r="AE39">
        <v>161.12854167658901</v>
      </c>
      <c r="AF39">
        <v>3.2969751721633398</v>
      </c>
      <c r="AG39">
        <v>169.545986771787</v>
      </c>
      <c r="AH39">
        <v>3.3035553408779501</v>
      </c>
      <c r="AI39">
        <v>161.27812061171699</v>
      </c>
      <c r="AJ39">
        <v>3.2867337389121598</v>
      </c>
      <c r="AK39">
        <v>1.18443466513073</v>
      </c>
      <c r="AL39">
        <v>5.85160134320056</v>
      </c>
      <c r="AM39">
        <v>625.85182241590303</v>
      </c>
      <c r="AN39">
        <v>14.871731313724201</v>
      </c>
      <c r="AO39">
        <v>87.562177915859294</v>
      </c>
      <c r="AP39">
        <v>5.76781248903528</v>
      </c>
      <c r="AR39">
        <v>5.3230842605893898</v>
      </c>
      <c r="AS39">
        <v>2.4000364688192399</v>
      </c>
      <c r="AT39">
        <v>4.6996934267399375</v>
      </c>
      <c r="AU39">
        <v>2.4000364688192399</v>
      </c>
      <c r="AV39">
        <v>1.33383193343636</v>
      </c>
      <c r="AW39">
        <v>0.82252952672032598</v>
      </c>
      <c r="AX39">
        <v>0.221083797990442</v>
      </c>
      <c r="AZ39">
        <v>53387.555755340603</v>
      </c>
      <c r="BA39">
        <v>40800.981181189803</v>
      </c>
      <c r="BB39">
        <v>464291.45634053799</v>
      </c>
      <c r="BC39">
        <v>500792.17618031701</v>
      </c>
      <c r="BD39" s="1" t="s">
        <v>1082</v>
      </c>
      <c r="BF39" s="59"/>
      <c r="BG39" s="59"/>
      <c r="BH39" s="51"/>
      <c r="BJ39" s="22"/>
    </row>
    <row r="40" spans="1:62" x14ac:dyDescent="0.25">
      <c r="A40" s="48">
        <v>591</v>
      </c>
      <c r="B40" t="s">
        <v>909</v>
      </c>
      <c r="C40">
        <v>32.027000000000001</v>
      </c>
      <c r="D40">
        <v>70.027000000000001</v>
      </c>
      <c r="E40">
        <v>38</v>
      </c>
      <c r="F40">
        <v>1000000</v>
      </c>
      <c r="G40">
        <v>1.72182719657761</v>
      </c>
      <c r="H40">
        <v>19.0777293787141</v>
      </c>
      <c r="I40" t="s">
        <v>748</v>
      </c>
      <c r="J40">
        <v>91.518038108602497</v>
      </c>
      <c r="K40">
        <v>7555.6935997747696</v>
      </c>
      <c r="L40">
        <v>3.2314357827747302</v>
      </c>
      <c r="M40">
        <v>2.3197049192191099</v>
      </c>
      <c r="N40">
        <v>10.684820185424901</v>
      </c>
      <c r="O40">
        <v>93245.544674286997</v>
      </c>
      <c r="P40">
        <v>3.46912084858972</v>
      </c>
      <c r="Q40">
        <v>299685.775100931</v>
      </c>
      <c r="R40">
        <v>0.410791918128875</v>
      </c>
      <c r="S40">
        <v>129018.37013662601</v>
      </c>
      <c r="T40">
        <v>4.9113252991821499</v>
      </c>
      <c r="U40">
        <v>10885.430724748599</v>
      </c>
      <c r="V40">
        <v>8.6255732018484608</v>
      </c>
      <c r="W40">
        <v>2.16269381001826</v>
      </c>
      <c r="X40">
        <v>56.132027010385002</v>
      </c>
      <c r="Y40">
        <v>2.1584381762236902</v>
      </c>
      <c r="Z40">
        <v>6.46209677135551</v>
      </c>
      <c r="AA40">
        <v>35.740577459297597</v>
      </c>
      <c r="AB40">
        <v>20.941138915438</v>
      </c>
      <c r="AC40">
        <v>243.16273273441701</v>
      </c>
      <c r="AD40">
        <v>2.16318576694561</v>
      </c>
      <c r="AE40">
        <v>128.59441456112799</v>
      </c>
      <c r="AF40">
        <v>1.9660928153348201</v>
      </c>
      <c r="AG40">
        <v>135.26335153516999</v>
      </c>
      <c r="AH40">
        <v>1.9457121130255499</v>
      </c>
      <c r="AI40">
        <v>128.689865148411</v>
      </c>
      <c r="AJ40">
        <v>2.0341774587071901</v>
      </c>
      <c r="AK40">
        <v>1.2114365840586201</v>
      </c>
      <c r="AL40">
        <v>5.9382340358486898</v>
      </c>
      <c r="AM40">
        <v>1074.5734602867401</v>
      </c>
      <c r="AN40">
        <v>12.8064187509256</v>
      </c>
      <c r="AO40">
        <v>163.773760426248</v>
      </c>
      <c r="AP40">
        <v>2.9226759117069898</v>
      </c>
      <c r="AR40">
        <v>7.1685201490361203</v>
      </c>
      <c r="AS40">
        <v>1.00767567481806</v>
      </c>
      <c r="AT40">
        <v>6.3290087803621571</v>
      </c>
      <c r="AU40">
        <v>1.00767567481806</v>
      </c>
      <c r="AV40">
        <v>1.3390905375081901</v>
      </c>
      <c r="AW40">
        <v>0.70485056059402795</v>
      </c>
      <c r="AX40">
        <v>0.33261098732682298</v>
      </c>
      <c r="AZ40">
        <v>48025.480143230001</v>
      </c>
      <c r="BA40">
        <v>36601.675946900097</v>
      </c>
      <c r="BB40">
        <v>416516.662136495</v>
      </c>
      <c r="BC40">
        <v>603681.52929867199</v>
      </c>
      <c r="BD40" s="1" t="s">
        <v>1082</v>
      </c>
      <c r="BF40" s="59"/>
      <c r="BG40" s="59"/>
      <c r="BH40" s="51"/>
      <c r="BJ40" s="22"/>
    </row>
    <row r="41" spans="1:62" x14ac:dyDescent="0.25">
      <c r="A41" s="48">
        <v>592</v>
      </c>
      <c r="B41" t="s">
        <v>908</v>
      </c>
      <c r="C41">
        <v>32.03</v>
      </c>
      <c r="D41">
        <v>70.03</v>
      </c>
      <c r="E41">
        <v>38</v>
      </c>
      <c r="F41">
        <v>1000000</v>
      </c>
      <c r="G41">
        <v>1.3902188389708301</v>
      </c>
      <c r="H41">
        <v>20.8473761020064</v>
      </c>
      <c r="I41">
        <v>1.4711149737436799</v>
      </c>
      <c r="J41">
        <v>60.945942311683602</v>
      </c>
      <c r="K41">
        <v>7897.4452278463796</v>
      </c>
      <c r="L41">
        <v>3.4786110262066599</v>
      </c>
      <c r="M41">
        <v>2.34353557454128</v>
      </c>
      <c r="N41">
        <v>9.6805054839939508</v>
      </c>
      <c r="O41">
        <v>88839.017416609393</v>
      </c>
      <c r="P41">
        <v>3.36426262310927</v>
      </c>
      <c r="Q41">
        <v>304670.58966680599</v>
      </c>
      <c r="R41">
        <v>0.410791918128875</v>
      </c>
      <c r="S41">
        <v>124137.64629414</v>
      </c>
      <c r="T41">
        <v>4.3214205521746996</v>
      </c>
      <c r="U41">
        <v>12708.1710450834</v>
      </c>
      <c r="V41">
        <v>6.5886832520243397</v>
      </c>
      <c r="W41">
        <v>2.5786196925942102</v>
      </c>
      <c r="X41">
        <v>50.5023683906293</v>
      </c>
      <c r="Y41">
        <v>2.2230528526664299</v>
      </c>
      <c r="Z41">
        <v>7.2966663522663797</v>
      </c>
      <c r="AA41">
        <v>29.649433609215599</v>
      </c>
      <c r="AB41">
        <v>22.557601820513199</v>
      </c>
      <c r="AC41">
        <v>234.58986110774501</v>
      </c>
      <c r="AD41">
        <v>2.9211122102641198</v>
      </c>
      <c r="AE41">
        <v>148.27497335538399</v>
      </c>
      <c r="AF41">
        <v>2.8407212441609899</v>
      </c>
      <c r="AG41">
        <v>156.79480079889399</v>
      </c>
      <c r="AH41">
        <v>2.85200276496822</v>
      </c>
      <c r="AI41">
        <v>149.50481964029899</v>
      </c>
      <c r="AJ41">
        <v>2.8519967497930399</v>
      </c>
      <c r="AK41">
        <v>1.1640403358131299</v>
      </c>
      <c r="AL41">
        <v>5.93207155364101</v>
      </c>
      <c r="AM41">
        <v>1514.0208270824901</v>
      </c>
      <c r="AN41">
        <v>12.6183173149265</v>
      </c>
      <c r="AO41">
        <v>189.054370476939</v>
      </c>
      <c r="AP41">
        <v>4.5575165460511498</v>
      </c>
      <c r="AR41">
        <v>5.9681107637587596</v>
      </c>
      <c r="AS41">
        <v>1.2112698607703201</v>
      </c>
      <c r="AT41">
        <v>5.2691803385782414</v>
      </c>
      <c r="AU41">
        <v>1.2112698607703201</v>
      </c>
      <c r="AV41">
        <v>1.3322391536576801</v>
      </c>
      <c r="AW41">
        <v>0.77168810803159704</v>
      </c>
      <c r="AX41">
        <v>0.22719391471339401</v>
      </c>
      <c r="AZ41">
        <v>57399.136136853202</v>
      </c>
      <c r="BA41">
        <v>43978.501126060102</v>
      </c>
      <c r="BB41">
        <v>501540.31677315501</v>
      </c>
      <c r="BC41">
        <v>603681.01478158496</v>
      </c>
      <c r="BD41" s="1" t="s">
        <v>1082</v>
      </c>
      <c r="BF41" s="59"/>
      <c r="BG41" s="59"/>
      <c r="BH41" s="51"/>
      <c r="BJ41" s="22"/>
    </row>
    <row r="42" spans="1:62" x14ac:dyDescent="0.25">
      <c r="A42" s="48">
        <v>567</v>
      </c>
      <c r="B42" t="s">
        <v>929</v>
      </c>
      <c r="C42">
        <v>32.027999999999999</v>
      </c>
      <c r="D42">
        <v>48.405000000000001</v>
      </c>
      <c r="E42">
        <v>16.376999999999999</v>
      </c>
      <c r="F42">
        <v>950000</v>
      </c>
      <c r="G42">
        <v>47.905152521692798</v>
      </c>
      <c r="H42">
        <v>6.89522793490175</v>
      </c>
      <c r="I42">
        <v>30.2644067208122</v>
      </c>
      <c r="J42">
        <v>20.504534455872101</v>
      </c>
      <c r="K42">
        <v>15397.5926726173</v>
      </c>
      <c r="L42">
        <v>7.7638893064283101</v>
      </c>
      <c r="M42">
        <v>8980.1774690828897</v>
      </c>
      <c r="N42">
        <v>3.94855948694814</v>
      </c>
      <c r="O42">
        <v>146736.35119595999</v>
      </c>
      <c r="P42">
        <v>3.6075514215901001</v>
      </c>
      <c r="Q42">
        <v>240480.29640643101</v>
      </c>
      <c r="R42">
        <v>0.61268479094981998</v>
      </c>
      <c r="S42">
        <v>78031.324198045899</v>
      </c>
      <c r="T42">
        <v>3.7290792497553702</v>
      </c>
      <c r="U42">
        <v>2302.1711653502998</v>
      </c>
      <c r="V42">
        <v>23.033033757475899</v>
      </c>
      <c r="W42">
        <v>3228.29412644984</v>
      </c>
      <c r="X42">
        <v>5.7037225422134101</v>
      </c>
      <c r="Y42">
        <v>178.27476593343599</v>
      </c>
      <c r="Z42">
        <v>5.1987118963815497</v>
      </c>
      <c r="AA42">
        <v>14473.917105897501</v>
      </c>
      <c r="AB42">
        <v>5.0774360960637601</v>
      </c>
      <c r="AC42">
        <v>327.57038186593701</v>
      </c>
      <c r="AD42">
        <v>4.1508947178194697</v>
      </c>
      <c r="AE42">
        <v>15.4809711420634</v>
      </c>
      <c r="AF42">
        <v>6.6740074318625799</v>
      </c>
      <c r="AG42">
        <v>17.352331859106801</v>
      </c>
      <c r="AH42">
        <v>6.5383823888996204</v>
      </c>
      <c r="AI42">
        <v>15.8729117392409</v>
      </c>
      <c r="AJ42">
        <v>6.67113293107262</v>
      </c>
      <c r="AK42">
        <v>3.82918313014016</v>
      </c>
      <c r="AL42">
        <v>7.9386925699183397</v>
      </c>
      <c r="AM42">
        <v>524.59964720053301</v>
      </c>
      <c r="AN42">
        <v>19.949606945736399</v>
      </c>
      <c r="AO42">
        <v>8.3957981901584304</v>
      </c>
      <c r="AP42">
        <v>7.49624343649156</v>
      </c>
      <c r="AR42">
        <v>76.351629546816795</v>
      </c>
      <c r="AS42">
        <v>3.42313167923911</v>
      </c>
      <c r="AT42">
        <v>67.410026581530559</v>
      </c>
      <c r="AU42">
        <v>3.42313167923911</v>
      </c>
      <c r="AV42">
        <v>1.25482967130691</v>
      </c>
      <c r="AW42">
        <v>2.5119646454017599</v>
      </c>
      <c r="AX42">
        <v>0.114364522638678</v>
      </c>
      <c r="AZ42">
        <v>6031.1113987797899</v>
      </c>
      <c r="BA42">
        <v>4898.0152189780902</v>
      </c>
      <c r="BB42">
        <v>53603.943257250503</v>
      </c>
      <c r="BC42">
        <v>848353.83715772303</v>
      </c>
      <c r="BD42" s="1" t="s">
        <v>1082</v>
      </c>
      <c r="BE42" s="64" t="s">
        <v>1224</v>
      </c>
      <c r="BF42" s="59">
        <v>122.89</v>
      </c>
      <c r="BG42" s="59">
        <v>24.38</v>
      </c>
      <c r="BH42" s="51">
        <f t="shared" ref="BH42:BH57" si="2">BG42/BF42*100</f>
        <v>19.838880299454793</v>
      </c>
      <c r="BI42" s="22">
        <f>IF(BD42="A",SQRT(BH42^2+systematic_uncertainties!C$5^2+systematic_uncertainties!C$6^2+systematic_uncertainties!C$7^2+systematic_uncertainties!C$10^2+systematic_uncertainties!C$12^2),SQRT(BH42^2+systematic_uncertainties!C$5^2+systematic_uncertainties!C$8^2+systematic_uncertainties!C$9^2+systematic_uncertainties!C$10^2+systematic_uncertainties!C$12^2))</f>
        <v>19.886712563516731</v>
      </c>
      <c r="BJ42" s="22">
        <f t="shared" ref="BJ42:BJ57" si="3">BI42/100*BF42</f>
        <v>24.438781069305712</v>
      </c>
    </row>
    <row r="43" spans="1:62" x14ac:dyDescent="0.25">
      <c r="A43" s="48">
        <v>568</v>
      </c>
      <c r="B43" t="s">
        <v>928</v>
      </c>
      <c r="C43">
        <v>32.027999999999999</v>
      </c>
      <c r="D43">
        <v>70.028000000000006</v>
      </c>
      <c r="E43">
        <v>38</v>
      </c>
      <c r="F43">
        <v>950000</v>
      </c>
      <c r="G43">
        <v>61.072974275725201</v>
      </c>
      <c r="H43">
        <v>4.4522229029876801</v>
      </c>
      <c r="I43">
        <v>26.2670054392031</v>
      </c>
      <c r="J43">
        <v>14.6904965005587</v>
      </c>
      <c r="K43">
        <v>2805.5203976995199</v>
      </c>
      <c r="L43">
        <v>8.9951117957782198</v>
      </c>
      <c r="M43">
        <v>10406.781975908099</v>
      </c>
      <c r="N43">
        <v>2.5842772132003402</v>
      </c>
      <c r="O43">
        <v>155983.94999037901</v>
      </c>
      <c r="P43">
        <v>2.20599890386181</v>
      </c>
      <c r="Q43">
        <v>228651.669154506</v>
      </c>
      <c r="R43">
        <v>0.410791918128875</v>
      </c>
      <c r="S43">
        <v>92844.086578620598</v>
      </c>
      <c r="T43">
        <v>2.2520220388944998</v>
      </c>
      <c r="U43">
        <v>1157.30532605485</v>
      </c>
      <c r="V43">
        <v>21.395859300145499</v>
      </c>
      <c r="W43">
        <v>3693.71921313749</v>
      </c>
      <c r="X43">
        <v>3.6251114645685099</v>
      </c>
      <c r="Y43">
        <v>208.78818612061301</v>
      </c>
      <c r="Z43">
        <v>2.5223283806805399</v>
      </c>
      <c r="AA43">
        <v>18563.468797866699</v>
      </c>
      <c r="AB43">
        <v>3.6315426669126998</v>
      </c>
      <c r="AC43">
        <v>390.61215217206802</v>
      </c>
      <c r="AD43">
        <v>1.93930164841865</v>
      </c>
      <c r="AE43">
        <v>8.60987566463732</v>
      </c>
      <c r="AF43">
        <v>2.7361144487089999</v>
      </c>
      <c r="AG43">
        <v>12.444962993335</v>
      </c>
      <c r="AH43">
        <v>2.2897235511473699</v>
      </c>
      <c r="AI43">
        <v>8.5623819926628908</v>
      </c>
      <c r="AJ43">
        <v>2.4949920747431098</v>
      </c>
      <c r="AK43">
        <v>4.0611120594089396</v>
      </c>
      <c r="AL43">
        <v>4.0306756065988498</v>
      </c>
      <c r="AM43">
        <v>564.49620613928005</v>
      </c>
      <c r="AN43">
        <v>14.676610165096999</v>
      </c>
      <c r="AO43">
        <v>9.3871224717886097</v>
      </c>
      <c r="AP43">
        <v>4.0805610200914701</v>
      </c>
      <c r="AR43">
        <v>125.04414064810101</v>
      </c>
      <c r="AS43">
        <v>1.4645043174411201</v>
      </c>
      <c r="AT43">
        <v>110.40011712892851</v>
      </c>
      <c r="AU43">
        <v>1.4645043174411201</v>
      </c>
      <c r="AV43">
        <v>0.97401746444620996</v>
      </c>
      <c r="AW43">
        <v>3.2633576187004301</v>
      </c>
      <c r="AX43">
        <v>-3.8302139310093998E-2</v>
      </c>
      <c r="AZ43">
        <v>3315.0365516765401</v>
      </c>
      <c r="BA43">
        <v>3471.3995249980899</v>
      </c>
      <c r="BB43">
        <v>28599.6552372613</v>
      </c>
      <c r="BC43">
        <v>999882.760799943</v>
      </c>
      <c r="BD43" s="1" t="s">
        <v>1082</v>
      </c>
      <c r="BE43" s="64" t="s">
        <v>1224</v>
      </c>
      <c r="BF43" s="59">
        <v>203.09</v>
      </c>
      <c r="BG43" s="59">
        <v>14.67</v>
      </c>
      <c r="BH43" s="51">
        <f t="shared" si="2"/>
        <v>7.2233984932788413</v>
      </c>
      <c r="BI43" s="22">
        <f>IF(BD43="A",SQRT(BH43^2+systematic_uncertainties!C$5^2+systematic_uncertainties!C$6^2+systematic_uncertainties!C$7^2+systematic_uncertainties!C$10^2+systematic_uncertainties!C$12^2),SQRT(BH43^2+systematic_uncertainties!C$5^2+systematic_uncertainties!C$8^2+systematic_uncertainties!C$9^2+systematic_uncertainties!C$10^2+systematic_uncertainties!C$12^2))</f>
        <v>7.3537508008187045</v>
      </c>
      <c r="BJ43" s="22">
        <f t="shared" si="3"/>
        <v>14.934732501382708</v>
      </c>
    </row>
    <row r="44" spans="1:62" x14ac:dyDescent="0.25">
      <c r="A44" s="48">
        <v>569</v>
      </c>
      <c r="B44" t="s">
        <v>927</v>
      </c>
      <c r="C44">
        <v>32.027000000000001</v>
      </c>
      <c r="D44">
        <v>70.027000000000001</v>
      </c>
      <c r="E44">
        <v>38</v>
      </c>
      <c r="F44">
        <v>950000</v>
      </c>
      <c r="G44">
        <v>66.5206591643135</v>
      </c>
      <c r="H44">
        <v>3.5444298704960202</v>
      </c>
      <c r="I44">
        <v>27.7588720786576</v>
      </c>
      <c r="J44">
        <v>14.3678116431945</v>
      </c>
      <c r="K44">
        <v>1971.6305963367399</v>
      </c>
      <c r="L44">
        <v>2.57430950807889</v>
      </c>
      <c r="M44">
        <v>10445.2449223248</v>
      </c>
      <c r="N44">
        <v>2.72640465726534</v>
      </c>
      <c r="O44">
        <v>156521.672497158</v>
      </c>
      <c r="P44">
        <v>2.0955434747609298</v>
      </c>
      <c r="Q44">
        <v>227520.1652852</v>
      </c>
      <c r="R44">
        <v>0.410791918128875</v>
      </c>
      <c r="S44">
        <v>94264.622045706201</v>
      </c>
      <c r="T44">
        <v>2.30660992561379</v>
      </c>
      <c r="U44">
        <v>1302.3700776072901</v>
      </c>
      <c r="V44">
        <v>20.2656650036764</v>
      </c>
      <c r="W44">
        <v>3365.12489867161</v>
      </c>
      <c r="X44">
        <v>3.4231377108182102</v>
      </c>
      <c r="Y44">
        <v>222.70105158958901</v>
      </c>
      <c r="Z44">
        <v>2.5798264832583202</v>
      </c>
      <c r="AA44">
        <v>19339.906205192499</v>
      </c>
      <c r="AB44">
        <v>3.5210525337780898</v>
      </c>
      <c r="AC44">
        <v>427.37003981918599</v>
      </c>
      <c r="AD44">
        <v>1.6903134537742299</v>
      </c>
      <c r="AE44">
        <v>6.5588802175643801</v>
      </c>
      <c r="AF44">
        <v>2.38280191195435</v>
      </c>
      <c r="AG44">
        <v>13.3531890632271</v>
      </c>
      <c r="AH44">
        <v>1.9534323522129999</v>
      </c>
      <c r="AI44">
        <v>6.5835011542348099</v>
      </c>
      <c r="AJ44">
        <v>1.77575430567915</v>
      </c>
      <c r="AK44">
        <v>4.74726861933134</v>
      </c>
      <c r="AL44">
        <v>3.1124050259010398</v>
      </c>
      <c r="AM44">
        <v>589.49467871697004</v>
      </c>
      <c r="AN44">
        <v>14.533261980209501</v>
      </c>
      <c r="AO44">
        <v>8.6041722299074497</v>
      </c>
      <c r="AP44">
        <v>4.2223332070025803</v>
      </c>
      <c r="AR44">
        <v>127.682663722001</v>
      </c>
      <c r="AS44">
        <v>1.3311713347709699</v>
      </c>
      <c r="AT44">
        <v>112.72964056678153</v>
      </c>
      <c r="AU44">
        <v>1.3311713347709699</v>
      </c>
      <c r="AV44">
        <v>0.69204022638520402</v>
      </c>
      <c r="AW44">
        <v>2.0968480874852</v>
      </c>
      <c r="AX44">
        <v>0.62825983812814901</v>
      </c>
      <c r="AZ44">
        <v>2502.3606852396802</v>
      </c>
      <c r="BA44">
        <v>3690.4612350162001</v>
      </c>
      <c r="BB44">
        <v>21787.601705278499</v>
      </c>
      <c r="BC44">
        <v>1084109.87750678</v>
      </c>
      <c r="BD44" s="1" t="s">
        <v>1082</v>
      </c>
      <c r="BE44" s="59"/>
      <c r="BF44" s="59">
        <v>324.58</v>
      </c>
      <c r="BG44" s="59">
        <v>9.76</v>
      </c>
      <c r="BH44" s="51">
        <f t="shared" si="2"/>
        <v>3.0069628442910843</v>
      </c>
      <c r="BI44" s="22">
        <f>IF(BD44="A",SQRT(BH44^2+systematic_uncertainties!C$5^2+systematic_uncertainties!C$6^2+systematic_uncertainties!C$7^2+systematic_uncertainties!C$10^2+systematic_uncertainties!C$12^2),SQRT(BH44^2+systematic_uncertainties!C$5^2+systematic_uncertainties!C$8^2+systematic_uncertainties!C$9^2+systematic_uncertainties!C$10^2+systematic_uncertainties!C$12^2))</f>
        <v>3.3078679832765139</v>
      </c>
      <c r="BJ44" s="22">
        <f t="shared" si="3"/>
        <v>10.736677900118909</v>
      </c>
    </row>
    <row r="45" spans="1:62" x14ac:dyDescent="0.25">
      <c r="A45" s="48">
        <v>571</v>
      </c>
      <c r="B45" t="s">
        <v>926</v>
      </c>
      <c r="C45">
        <v>32.366</v>
      </c>
      <c r="D45">
        <v>70.366</v>
      </c>
      <c r="E45">
        <v>38</v>
      </c>
      <c r="F45">
        <v>950000</v>
      </c>
      <c r="G45">
        <v>68.502896213417003</v>
      </c>
      <c r="H45">
        <v>3.47742517442388</v>
      </c>
      <c r="I45">
        <v>26.1193762036355</v>
      </c>
      <c r="J45">
        <v>16.002497613347501</v>
      </c>
      <c r="K45">
        <v>1673.3124203575101</v>
      </c>
      <c r="L45">
        <v>1.18734087712924</v>
      </c>
      <c r="M45">
        <v>11962.9322677444</v>
      </c>
      <c r="N45">
        <v>1.14339317585418</v>
      </c>
      <c r="O45">
        <v>151127.22728928801</v>
      </c>
      <c r="P45">
        <v>1.18884517739684</v>
      </c>
      <c r="Q45">
        <v>230250.34609690099</v>
      </c>
      <c r="R45">
        <v>0.410791918128875</v>
      </c>
      <c r="S45">
        <v>94912.554147126793</v>
      </c>
      <c r="T45">
        <v>1.1181807942305599</v>
      </c>
      <c r="U45">
        <v>799.556156767012</v>
      </c>
      <c r="V45">
        <v>28.012222658586001</v>
      </c>
      <c r="W45">
        <v>4259.7577608407701</v>
      </c>
      <c r="X45">
        <v>2.9464775688252098</v>
      </c>
      <c r="Y45">
        <v>245.628822762759</v>
      </c>
      <c r="Z45">
        <v>1.3186832439451199</v>
      </c>
      <c r="AA45">
        <v>19822.556905859099</v>
      </c>
      <c r="AB45">
        <v>2.9101834982230699</v>
      </c>
      <c r="AC45">
        <v>618.16733974156796</v>
      </c>
      <c r="AD45">
        <v>1.2131887930471501</v>
      </c>
      <c r="AE45">
        <v>6.7985540991642104</v>
      </c>
      <c r="AF45">
        <v>2.8932309615310601</v>
      </c>
      <c r="AG45">
        <v>17.270600075133402</v>
      </c>
      <c r="AH45">
        <v>1.9504395642111201</v>
      </c>
      <c r="AI45">
        <v>6.8398480894770302</v>
      </c>
      <c r="AJ45">
        <v>2.5504819721551901</v>
      </c>
      <c r="AK45">
        <v>7.6672185508708699</v>
      </c>
      <c r="AL45">
        <v>2.5665865206385798</v>
      </c>
      <c r="AM45">
        <v>417.639997565822</v>
      </c>
      <c r="AN45">
        <v>17.064415779634899</v>
      </c>
      <c r="AO45">
        <v>6.6288990051598704</v>
      </c>
      <c r="AP45">
        <v>4.5958460750505399</v>
      </c>
      <c r="AR45">
        <v>142.596706940415</v>
      </c>
      <c r="AS45">
        <v>1.2823728851307199</v>
      </c>
      <c r="AT45">
        <v>125.89708775499021</v>
      </c>
      <c r="AU45">
        <v>1.2823728851307199</v>
      </c>
      <c r="AV45">
        <v>0.55420557110413604</v>
      </c>
      <c r="AW45">
        <v>2.0791250868939901</v>
      </c>
      <c r="AX45">
        <v>6.7081935863890002E-3</v>
      </c>
      <c r="AZ45">
        <v>2206.2632004607199</v>
      </c>
      <c r="BA45">
        <v>4060.3367775380498</v>
      </c>
      <c r="BB45">
        <v>19258.076378701498</v>
      </c>
      <c r="BC45">
        <v>1333714.21208021</v>
      </c>
      <c r="BD45" s="1" t="s">
        <v>1082</v>
      </c>
      <c r="BE45" s="64" t="s">
        <v>1224</v>
      </c>
      <c r="BF45" s="59">
        <v>345.66</v>
      </c>
      <c r="BG45" s="59">
        <v>6.4</v>
      </c>
      <c r="BH45" s="51">
        <f t="shared" si="2"/>
        <v>1.8515304056008794</v>
      </c>
      <c r="BI45" s="22">
        <f>IF(BD45="A",SQRT(BH45^2+systematic_uncertainties!C$5^2+systematic_uncertainties!C$6^2+systematic_uncertainties!C$7^2+systematic_uncertainties!C$10^2+systematic_uncertainties!C$12^2),SQRT(BH45^2+systematic_uncertainties!C$5^2+systematic_uncertainties!C$8^2+systematic_uncertainties!C$9^2+systematic_uncertainties!C$10^2+systematic_uncertainties!C$12^2))</f>
        <v>2.3083175454653677</v>
      </c>
      <c r="BJ45" s="22">
        <f t="shared" si="3"/>
        <v>7.9789304276555901</v>
      </c>
    </row>
    <row r="46" spans="1:62" x14ac:dyDescent="0.25">
      <c r="A46" s="48">
        <v>572</v>
      </c>
      <c r="B46" t="s">
        <v>925</v>
      </c>
      <c r="C46">
        <v>32.027999999999999</v>
      </c>
      <c r="D46">
        <v>70.028000000000006</v>
      </c>
      <c r="E46">
        <v>38</v>
      </c>
      <c r="F46">
        <v>950000</v>
      </c>
      <c r="G46">
        <v>72.1694563246256</v>
      </c>
      <c r="H46">
        <v>3.5669243858357</v>
      </c>
      <c r="I46">
        <v>27.444065068276998</v>
      </c>
      <c r="J46">
        <v>15.4516114927529</v>
      </c>
      <c r="K46">
        <v>1680.2100055833901</v>
      </c>
      <c r="L46">
        <v>1.00288188043851</v>
      </c>
      <c r="M46">
        <v>11980.037834979799</v>
      </c>
      <c r="N46">
        <v>1.1635754822197</v>
      </c>
      <c r="O46">
        <v>152183.523628478</v>
      </c>
      <c r="P46">
        <v>1.30043157784605</v>
      </c>
      <c r="Q46">
        <v>229357.805226439</v>
      </c>
      <c r="R46">
        <v>0.410791918128875</v>
      </c>
      <c r="S46">
        <v>93807.346621553195</v>
      </c>
      <c r="T46">
        <v>1.07394767012467</v>
      </c>
      <c r="U46">
        <v>1395.06625598133</v>
      </c>
      <c r="V46">
        <v>20.989673525623001</v>
      </c>
      <c r="W46">
        <v>4250.8233551680996</v>
      </c>
      <c r="X46">
        <v>3.0664892851192902</v>
      </c>
      <c r="Y46">
        <v>245.48866335782199</v>
      </c>
      <c r="Z46">
        <v>1.3580985251691</v>
      </c>
      <c r="AA46">
        <v>20079.92110783</v>
      </c>
      <c r="AB46">
        <v>2.91537171684999</v>
      </c>
      <c r="AC46">
        <v>601.40256734719901</v>
      </c>
      <c r="AD46">
        <v>1.2131488379592801</v>
      </c>
      <c r="AE46">
        <v>7.9460957907961802</v>
      </c>
      <c r="AF46">
        <v>4.1266460949426298</v>
      </c>
      <c r="AG46">
        <v>18.503456294912301</v>
      </c>
      <c r="AH46">
        <v>2.57593745182609</v>
      </c>
      <c r="AI46">
        <v>8.0825313492855901</v>
      </c>
      <c r="AJ46">
        <v>3.9008971130668102</v>
      </c>
      <c r="AK46">
        <v>7.4804575602407297</v>
      </c>
      <c r="AL46">
        <v>2.4870558660975601</v>
      </c>
      <c r="AM46">
        <v>474.10151498435499</v>
      </c>
      <c r="AN46">
        <v>16.225726288263498</v>
      </c>
      <c r="AO46">
        <v>6.5334622959750304</v>
      </c>
      <c r="AP46">
        <v>4.66042659204534</v>
      </c>
      <c r="AR46">
        <v>129.597856527956</v>
      </c>
      <c r="AS46">
        <v>1.66804450911391</v>
      </c>
      <c r="AT46">
        <v>114.42054354716939</v>
      </c>
      <c r="AU46">
        <v>1.66804450911391</v>
      </c>
      <c r="AV46">
        <v>0.60487244785048899</v>
      </c>
      <c r="AW46">
        <v>2.38786567187742</v>
      </c>
      <c r="AX46">
        <v>-0.41879804525018099</v>
      </c>
      <c r="AZ46">
        <v>2637.7249436449401</v>
      </c>
      <c r="BA46">
        <v>4449.6231813808199</v>
      </c>
      <c r="BB46">
        <v>23277.9572039048</v>
      </c>
      <c r="BC46">
        <v>1327313.3799389999</v>
      </c>
      <c r="BD46" s="1" t="s">
        <v>1082</v>
      </c>
      <c r="BE46" s="59"/>
      <c r="BF46" s="59">
        <v>358.03</v>
      </c>
      <c r="BG46" s="59">
        <v>6.63</v>
      </c>
      <c r="BH46" s="51">
        <f t="shared" si="2"/>
        <v>1.8518001284808536</v>
      </c>
      <c r="BI46" s="22">
        <f>IF(BD46="A",SQRT(BH46^2+systematic_uncertainties!C$5^2+systematic_uncertainties!C$6^2+systematic_uncertainties!C$7^2+systematic_uncertainties!C$10^2+systematic_uncertainties!C$12^2),SQRT(BH46^2+systematic_uncertainties!C$5^2+systematic_uncertainties!C$8^2+systematic_uncertainties!C$9^2+systematic_uncertainties!C$10^2+systematic_uncertainties!C$12^2))</f>
        <v>2.3085338991837241</v>
      </c>
      <c r="BJ46" s="22">
        <f t="shared" si="3"/>
        <v>8.2652439192474869</v>
      </c>
    </row>
    <row r="47" spans="1:62" x14ac:dyDescent="0.25">
      <c r="A47" s="48">
        <v>573</v>
      </c>
      <c r="B47" t="s">
        <v>924</v>
      </c>
      <c r="C47">
        <v>32.027000000000001</v>
      </c>
      <c r="D47">
        <v>70.027000000000001</v>
      </c>
      <c r="E47">
        <v>38</v>
      </c>
      <c r="F47">
        <v>950000</v>
      </c>
      <c r="G47">
        <v>69.884147589684602</v>
      </c>
      <c r="H47">
        <v>3.4226999046903099</v>
      </c>
      <c r="I47">
        <v>27.412729556432001</v>
      </c>
      <c r="J47">
        <v>15.2805067239021</v>
      </c>
      <c r="K47">
        <v>1685.5555579972699</v>
      </c>
      <c r="L47">
        <v>1.43035784353995</v>
      </c>
      <c r="M47">
        <v>12077.451986977099</v>
      </c>
      <c r="N47">
        <v>1.34031913834637</v>
      </c>
      <c r="O47">
        <v>151489.74156152501</v>
      </c>
      <c r="P47">
        <v>1.29441814974643</v>
      </c>
      <c r="Q47">
        <v>229847.66382142401</v>
      </c>
      <c r="R47">
        <v>0.410791918128875</v>
      </c>
      <c r="S47">
        <v>94137.6368474763</v>
      </c>
      <c r="T47">
        <v>1.3510560373346701</v>
      </c>
      <c r="U47">
        <v>1124.44091263109</v>
      </c>
      <c r="V47">
        <v>23.088393690594899</v>
      </c>
      <c r="W47">
        <v>4214.9586805430299</v>
      </c>
      <c r="X47">
        <v>2.9550253636131698</v>
      </c>
      <c r="Y47">
        <v>247.878175819402</v>
      </c>
      <c r="Z47">
        <v>1.6715104854793501</v>
      </c>
      <c r="AA47">
        <v>20175.0572011857</v>
      </c>
      <c r="AB47">
        <v>3.02859886965151</v>
      </c>
      <c r="AC47">
        <v>595.47294436077902</v>
      </c>
      <c r="AD47">
        <v>1.28596747838237</v>
      </c>
      <c r="AE47">
        <v>8.1447275109790898</v>
      </c>
      <c r="AF47">
        <v>3.6677944678542</v>
      </c>
      <c r="AG47">
        <v>18.342381679125101</v>
      </c>
      <c r="AH47">
        <v>2.4590014612564302</v>
      </c>
      <c r="AI47">
        <v>8.2358062697202197</v>
      </c>
      <c r="AJ47">
        <v>3.44078268192614</v>
      </c>
      <c r="AK47">
        <v>7.2658747814806004</v>
      </c>
      <c r="AL47">
        <v>2.5634355803734299</v>
      </c>
      <c r="AM47">
        <v>492.96963000207001</v>
      </c>
      <c r="AN47">
        <v>15.896223559332199</v>
      </c>
      <c r="AO47">
        <v>6.3463787847400601</v>
      </c>
      <c r="AP47">
        <v>4.4658522246457304</v>
      </c>
      <c r="AR47">
        <v>129.31515105504101</v>
      </c>
      <c r="AS47">
        <v>1.6120712117704199</v>
      </c>
      <c r="AT47">
        <v>114.17094594778538</v>
      </c>
      <c r="AU47">
        <v>1.6120712117704199</v>
      </c>
      <c r="AV47">
        <v>0.62509352436666499</v>
      </c>
      <c r="AW47">
        <v>2.1659954506353198</v>
      </c>
      <c r="AX47">
        <v>-0.26297216359014203</v>
      </c>
      <c r="AZ47">
        <v>2770.0200179049002</v>
      </c>
      <c r="BA47">
        <v>4519.1599444131198</v>
      </c>
      <c r="BB47">
        <v>24296.7725103952</v>
      </c>
      <c r="BC47">
        <v>1346480.1668032</v>
      </c>
      <c r="BD47" s="1" t="s">
        <v>1082</v>
      </c>
      <c r="BE47" s="59"/>
      <c r="BF47" s="59">
        <v>349.92</v>
      </c>
      <c r="BG47" s="59">
        <v>7.03</v>
      </c>
      <c r="BH47" s="51">
        <f t="shared" si="2"/>
        <v>2.0090306355738456</v>
      </c>
      <c r="BI47" s="22">
        <f>IF(BD47="A",SQRT(BH47^2+systematic_uncertainties!C$5^2+systematic_uncertainties!C$6^2+systematic_uncertainties!C$7^2+systematic_uncertainties!C$10^2+systematic_uncertainties!C$12^2),SQRT(BH47^2+systematic_uncertainties!C$5^2+systematic_uncertainties!C$8^2+systematic_uncertainties!C$9^2+systematic_uncertainties!C$10^2+systematic_uncertainties!C$12^2))</f>
        <v>2.4364665280920552</v>
      </c>
      <c r="BJ47" s="22">
        <f t="shared" si="3"/>
        <v>8.5256836750997191</v>
      </c>
    </row>
    <row r="48" spans="1:62" x14ac:dyDescent="0.25">
      <c r="A48" s="48">
        <v>574</v>
      </c>
      <c r="B48" t="s">
        <v>923</v>
      </c>
      <c r="C48">
        <v>51.680999999999997</v>
      </c>
      <c r="D48">
        <v>70.027000000000001</v>
      </c>
      <c r="E48">
        <v>18.347000000000001</v>
      </c>
      <c r="F48">
        <v>950000</v>
      </c>
      <c r="G48">
        <v>70.625272556122198</v>
      </c>
      <c r="H48">
        <v>5.2005934076817599</v>
      </c>
      <c r="I48">
        <v>30.267026596245699</v>
      </c>
      <c r="J48">
        <v>20.3359937276681</v>
      </c>
      <c r="K48">
        <v>1699.24916826873</v>
      </c>
      <c r="L48">
        <v>3.26437757188457</v>
      </c>
      <c r="M48">
        <v>11915.2156294211</v>
      </c>
      <c r="N48">
        <v>2.87022227612777</v>
      </c>
      <c r="O48">
        <v>146118.129737254</v>
      </c>
      <c r="P48">
        <v>2.2524411915487499</v>
      </c>
      <c r="Q48">
        <v>234494.85423641701</v>
      </c>
      <c r="R48">
        <v>0.58426795874756599</v>
      </c>
      <c r="S48">
        <v>95654.748236137297</v>
      </c>
      <c r="T48">
        <v>2.8880605758348001</v>
      </c>
      <c r="U48" t="s">
        <v>749</v>
      </c>
      <c r="V48">
        <v>45.3943618406119</v>
      </c>
      <c r="W48">
        <v>4341.78236900704</v>
      </c>
      <c r="X48">
        <v>4.5704573544654998</v>
      </c>
      <c r="Y48">
        <v>246.14464897024001</v>
      </c>
      <c r="Z48">
        <v>2.9119881535167198</v>
      </c>
      <c r="AA48">
        <v>20205.8584027832</v>
      </c>
      <c r="AB48">
        <v>3.7750147987832201</v>
      </c>
      <c r="AC48">
        <v>595.31977600730204</v>
      </c>
      <c r="AD48">
        <v>1.88838817741158</v>
      </c>
      <c r="AE48">
        <v>7.3867208514489002</v>
      </c>
      <c r="AF48">
        <v>3.0618167462335002</v>
      </c>
      <c r="AG48">
        <v>16.473805304305401</v>
      </c>
      <c r="AH48">
        <v>2.2499220261330799</v>
      </c>
      <c r="AI48">
        <v>7.2706662664935404</v>
      </c>
      <c r="AJ48">
        <v>2.40831506260335</v>
      </c>
      <c r="AK48">
        <v>6.9771545115273597</v>
      </c>
      <c r="AL48">
        <v>3.5768336158774501</v>
      </c>
      <c r="AM48">
        <v>444.77783149629101</v>
      </c>
      <c r="AN48">
        <v>21.1558425342551</v>
      </c>
      <c r="AO48">
        <v>5.9728667262010804</v>
      </c>
      <c r="AP48">
        <v>6.0920982023739896</v>
      </c>
      <c r="AR48">
        <v>141.821238528511</v>
      </c>
      <c r="AS48">
        <v>1.7285663107454099</v>
      </c>
      <c r="AT48">
        <v>125.2124350950554</v>
      </c>
      <c r="AU48">
        <v>1.7285663107454099</v>
      </c>
      <c r="AV48">
        <v>0.63101753014487705</v>
      </c>
      <c r="AW48">
        <v>2.8033239373072401</v>
      </c>
      <c r="AX48">
        <v>0.18055395021815601</v>
      </c>
      <c r="AZ48">
        <v>2602.3926725896299</v>
      </c>
      <c r="BA48">
        <v>4204.63024295184</v>
      </c>
      <c r="BB48">
        <v>22237.615456629301</v>
      </c>
      <c r="BC48">
        <v>1394403.4634080799</v>
      </c>
      <c r="BD48" s="1" t="s">
        <v>1082</v>
      </c>
      <c r="BE48" s="64" t="s">
        <v>1224</v>
      </c>
      <c r="BF48" s="59">
        <v>316.76</v>
      </c>
      <c r="BG48" s="59">
        <v>9.6999999999999993</v>
      </c>
      <c r="BH48" s="51">
        <f t="shared" si="2"/>
        <v>3.0622553352696045</v>
      </c>
      <c r="BI48" s="22">
        <f>IF(BD48="A",SQRT(BH48^2+systematic_uncertainties!C$5^2+systematic_uncertainties!C$6^2+systematic_uncertainties!C$7^2+systematic_uncertainties!C$10^2+systematic_uncertainties!C$12^2),SQRT(BH48^2+systematic_uncertainties!C$5^2+systematic_uncertainties!C$8^2+systematic_uncertainties!C$9^2+systematic_uncertainties!C$10^2+systematic_uncertainties!C$12^2))</f>
        <v>3.3582097591165834</v>
      </c>
      <c r="BJ48" s="22">
        <f t="shared" si="3"/>
        <v>10.637465232977689</v>
      </c>
    </row>
    <row r="49" spans="1:64" x14ac:dyDescent="0.25">
      <c r="A49" s="48">
        <v>575</v>
      </c>
      <c r="B49" t="s">
        <v>922</v>
      </c>
      <c r="C49">
        <v>52.009</v>
      </c>
      <c r="D49">
        <v>70.028000000000006</v>
      </c>
      <c r="E49">
        <v>18.018999999999998</v>
      </c>
      <c r="F49">
        <v>950000</v>
      </c>
      <c r="G49">
        <v>72.425634145102194</v>
      </c>
      <c r="H49">
        <v>5.7797014333378698</v>
      </c>
      <c r="I49">
        <v>33.644597291696897</v>
      </c>
      <c r="J49">
        <v>19.2133377873791</v>
      </c>
      <c r="K49">
        <v>1715.9500471880101</v>
      </c>
      <c r="L49">
        <v>3.3487490990022901</v>
      </c>
      <c r="M49">
        <v>11973.8360884261</v>
      </c>
      <c r="N49">
        <v>3.8098065791729199</v>
      </c>
      <c r="O49">
        <v>147195.71124838601</v>
      </c>
      <c r="P49">
        <v>2.9573207990702199</v>
      </c>
      <c r="Q49">
        <v>232937.47243462899</v>
      </c>
      <c r="R49">
        <v>0.58962560646154805</v>
      </c>
      <c r="S49">
        <v>95424.356919599901</v>
      </c>
      <c r="T49">
        <v>3.4419685030787699</v>
      </c>
      <c r="U49">
        <v>1039.5793834495501</v>
      </c>
      <c r="V49">
        <v>33.795534693981999</v>
      </c>
      <c r="W49">
        <v>4354.8002945022599</v>
      </c>
      <c r="X49">
        <v>4.4455803667857303</v>
      </c>
      <c r="Y49">
        <v>240.99943424964599</v>
      </c>
      <c r="Z49">
        <v>3.0374751516777598</v>
      </c>
      <c r="AA49">
        <v>20161.4992863316</v>
      </c>
      <c r="AB49">
        <v>4.5630530002715197</v>
      </c>
      <c r="AC49">
        <v>603.16259772554804</v>
      </c>
      <c r="AD49">
        <v>2.34921329593115</v>
      </c>
      <c r="AE49">
        <v>7.2398754378993297</v>
      </c>
      <c r="AF49">
        <v>2.92857402112748</v>
      </c>
      <c r="AG49">
        <v>16.7002290457276</v>
      </c>
      <c r="AH49">
        <v>2.94395731651715</v>
      </c>
      <c r="AI49">
        <v>7.2802879988077098</v>
      </c>
      <c r="AJ49">
        <v>2.9421763793007698</v>
      </c>
      <c r="AK49">
        <v>7.2122244621393499</v>
      </c>
      <c r="AL49">
        <v>4.6363485462696996</v>
      </c>
      <c r="AM49">
        <v>460.15426252267798</v>
      </c>
      <c r="AN49">
        <v>20.790962015456099</v>
      </c>
      <c r="AO49">
        <v>6.1282195273667801</v>
      </c>
      <c r="AP49">
        <v>5.7873535339701698</v>
      </c>
      <c r="AR49">
        <v>141.599761013066</v>
      </c>
      <c r="AS49">
        <v>1.73818912981759</v>
      </c>
      <c r="AT49">
        <v>125.01689499601659</v>
      </c>
      <c r="AU49">
        <v>1.73818912981759</v>
      </c>
      <c r="AV49">
        <v>0.60981330009809698</v>
      </c>
      <c r="AW49">
        <v>2.7691308141526001</v>
      </c>
      <c r="AX49">
        <v>0.32007411255818102</v>
      </c>
      <c r="AZ49">
        <v>2621.6093707816099</v>
      </c>
      <c r="BA49">
        <v>4380.8300459590901</v>
      </c>
      <c r="BB49">
        <v>22904.668852746199</v>
      </c>
      <c r="BC49">
        <v>1452111.95087729</v>
      </c>
      <c r="BD49" s="1" t="s">
        <v>1082</v>
      </c>
      <c r="BE49" s="64" t="s">
        <v>1224</v>
      </c>
      <c r="BF49" s="59">
        <v>325.77</v>
      </c>
      <c r="BG49" s="59">
        <v>10.119999999999999</v>
      </c>
      <c r="BH49" s="51">
        <f t="shared" si="2"/>
        <v>3.1064861712250971</v>
      </c>
      <c r="BI49" s="22">
        <f>IF(BD49="A",SQRT(BH49^2+systematic_uncertainties!C$5^2+systematic_uncertainties!C$6^2+systematic_uncertainties!C$7^2+systematic_uncertainties!C$10^2+systematic_uncertainties!C$12^2),SQRT(BH49^2+systematic_uncertainties!C$5^2+systematic_uncertainties!C$8^2+systematic_uncertainties!C$9^2+systematic_uncertainties!C$10^2+systematic_uncertainties!C$12^2))</f>
        <v>3.3985910874730818</v>
      </c>
      <c r="BJ49" s="22">
        <f t="shared" si="3"/>
        <v>11.071590185661057</v>
      </c>
      <c r="BL49">
        <f>MAX(BF2:BF57)</f>
        <v>358.03</v>
      </c>
    </row>
    <row r="50" spans="1:64" x14ac:dyDescent="0.25">
      <c r="A50" s="48">
        <v>576</v>
      </c>
      <c r="B50" t="s">
        <v>921</v>
      </c>
      <c r="C50">
        <v>50.807000000000002</v>
      </c>
      <c r="D50">
        <v>70.027000000000001</v>
      </c>
      <c r="E50">
        <v>19.22</v>
      </c>
      <c r="F50">
        <v>950000</v>
      </c>
      <c r="G50">
        <v>69.013763196812903</v>
      </c>
      <c r="H50">
        <v>4.83091449387158</v>
      </c>
      <c r="I50">
        <v>27.565783476091902</v>
      </c>
      <c r="J50">
        <v>20.554880025647499</v>
      </c>
      <c r="K50">
        <v>1710.9770650176099</v>
      </c>
      <c r="L50">
        <v>2.92600152261033</v>
      </c>
      <c r="M50">
        <v>11674.6255806021</v>
      </c>
      <c r="N50">
        <v>2.6585793196867602</v>
      </c>
      <c r="O50">
        <v>145955.71569298601</v>
      </c>
      <c r="P50">
        <v>2.47475049845443</v>
      </c>
      <c r="Q50">
        <v>234324.81596014401</v>
      </c>
      <c r="R50">
        <v>0.57398979582766596</v>
      </c>
      <c r="S50">
        <v>94748.143048164304</v>
      </c>
      <c r="T50">
        <v>3.16416893096903</v>
      </c>
      <c r="U50">
        <v>1400.2345493518101</v>
      </c>
      <c r="V50">
        <v>28.2286270151649</v>
      </c>
      <c r="W50">
        <v>4272.9220915981496</v>
      </c>
      <c r="X50">
        <v>4.17545319555005</v>
      </c>
      <c r="Y50">
        <v>241.51951501303299</v>
      </c>
      <c r="Z50">
        <v>3.03963319175576</v>
      </c>
      <c r="AA50">
        <v>20400.472591187699</v>
      </c>
      <c r="AB50">
        <v>7.3145462583694298</v>
      </c>
      <c r="AC50">
        <v>592.21067208483305</v>
      </c>
      <c r="AD50">
        <v>2.06650095697856</v>
      </c>
      <c r="AE50">
        <v>9.8998933265228093</v>
      </c>
      <c r="AF50">
        <v>3.3180362221025401</v>
      </c>
      <c r="AG50">
        <v>19.297508932405702</v>
      </c>
      <c r="AH50">
        <v>2.2607766404285399</v>
      </c>
      <c r="AI50">
        <v>9.9835277317584392</v>
      </c>
      <c r="AJ50">
        <v>2.52790823514691</v>
      </c>
      <c r="AK50">
        <v>7.04015228075035</v>
      </c>
      <c r="AL50">
        <v>3.8508861265581098</v>
      </c>
      <c r="AM50">
        <v>506.59414636605101</v>
      </c>
      <c r="AN50">
        <v>19.551311526338498</v>
      </c>
      <c r="AO50">
        <v>6.39237876146559</v>
      </c>
      <c r="AP50">
        <v>7.1113462151078997</v>
      </c>
      <c r="AR50">
        <v>120.71391490386</v>
      </c>
      <c r="AS50">
        <v>1.63256910474018</v>
      </c>
      <c r="AT50">
        <v>106.5770077302702</v>
      </c>
      <c r="AU50">
        <v>1.63256910474018</v>
      </c>
      <c r="AV50">
        <v>0.72265474803445495</v>
      </c>
      <c r="AW50">
        <v>2.45208430194036</v>
      </c>
      <c r="AX50">
        <v>-0.18478004317251001</v>
      </c>
      <c r="AZ50">
        <v>3618.4571754800099</v>
      </c>
      <c r="BA50">
        <v>5107.8345360455896</v>
      </c>
      <c r="BB50">
        <v>31662.370391663</v>
      </c>
      <c r="BC50">
        <v>1439562.3038159001</v>
      </c>
      <c r="BD50" s="1" t="s">
        <v>1082</v>
      </c>
      <c r="BE50" s="59"/>
      <c r="BF50" s="59">
        <v>328.85</v>
      </c>
      <c r="BG50" s="59">
        <v>9.0500000000000007</v>
      </c>
      <c r="BH50" s="51">
        <f t="shared" si="2"/>
        <v>2.7520145963205107</v>
      </c>
      <c r="BI50" s="22">
        <f>IF(BD50="A",SQRT(BH50^2+systematic_uncertainties!C$5^2+systematic_uncertainties!C$6^2+systematic_uncertainties!C$7^2+systematic_uncertainties!C$10^2+systematic_uncertainties!C$12^2),SQRT(BH50^2+systematic_uncertainties!C$5^2+systematic_uncertainties!C$8^2+systematic_uncertainties!C$9^2+systematic_uncertainties!C$10^2+systematic_uncertainties!C$12^2))</f>
        <v>3.0779456438020225</v>
      </c>
      <c r="BJ50" s="22">
        <f t="shared" si="3"/>
        <v>10.121824249642952</v>
      </c>
    </row>
    <row r="51" spans="1:64" x14ac:dyDescent="0.25">
      <c r="A51" s="48">
        <v>578</v>
      </c>
      <c r="B51" t="s">
        <v>920</v>
      </c>
      <c r="C51">
        <v>32.027000000000001</v>
      </c>
      <c r="D51">
        <v>70.027000000000001</v>
      </c>
      <c r="E51">
        <v>38</v>
      </c>
      <c r="F51">
        <v>950000</v>
      </c>
      <c r="G51">
        <v>69.033422052364301</v>
      </c>
      <c r="H51">
        <v>3.3436874288022</v>
      </c>
      <c r="I51">
        <v>36.3878513568797</v>
      </c>
      <c r="J51">
        <v>13.2410036709135</v>
      </c>
      <c r="K51">
        <v>1657.5968781127499</v>
      </c>
      <c r="L51">
        <v>1.58147852779401</v>
      </c>
      <c r="M51">
        <v>12109.0422319052</v>
      </c>
      <c r="N51">
        <v>1.3693809785714299</v>
      </c>
      <c r="O51">
        <v>152295.68778202299</v>
      </c>
      <c r="P51">
        <v>1.39168734407657</v>
      </c>
      <c r="Q51">
        <v>228545.288305753</v>
      </c>
      <c r="R51">
        <v>0.410791918128875</v>
      </c>
      <c r="S51">
        <v>95576.033712039294</v>
      </c>
      <c r="T51">
        <v>2.10849154348083</v>
      </c>
      <c r="U51">
        <v>1147.4957202609301</v>
      </c>
      <c r="V51">
        <v>22.708921370674499</v>
      </c>
      <c r="W51">
        <v>4390.4706356544502</v>
      </c>
      <c r="X51">
        <v>3.0776280504572</v>
      </c>
      <c r="Y51">
        <v>239.28114324342801</v>
      </c>
      <c r="Z51">
        <v>1.4531392822183899</v>
      </c>
      <c r="AA51">
        <v>19328.304165797301</v>
      </c>
      <c r="AB51">
        <v>2.9759414658974301</v>
      </c>
      <c r="AC51">
        <v>532.74785184858604</v>
      </c>
      <c r="AD51">
        <v>1.24825119943207</v>
      </c>
      <c r="AE51">
        <v>11.1127119476297</v>
      </c>
      <c r="AF51">
        <v>4.0413160252482596</v>
      </c>
      <c r="AG51">
        <v>19.9888718886113</v>
      </c>
      <c r="AH51">
        <v>2.9422685774145401</v>
      </c>
      <c r="AI51">
        <v>11.082573118696001</v>
      </c>
      <c r="AJ51">
        <v>4.1614721143727804</v>
      </c>
      <c r="AK51">
        <v>7.7163396059861196</v>
      </c>
      <c r="AL51">
        <v>2.5121864908571698</v>
      </c>
      <c r="AM51">
        <v>787.62721347558499</v>
      </c>
      <c r="AN51">
        <v>13.801186015225101</v>
      </c>
      <c r="AO51">
        <v>6.3992064150108003</v>
      </c>
      <c r="AP51">
        <v>4.7108333108712399</v>
      </c>
      <c r="AR51">
        <v>106.620822621968</v>
      </c>
      <c r="AS51">
        <v>2.0001593811644001</v>
      </c>
      <c r="AT51">
        <v>94.134369230252616</v>
      </c>
      <c r="AU51">
        <v>2.0001593811644001</v>
      </c>
      <c r="AV51">
        <v>0.78582110098990299</v>
      </c>
      <c r="AW51">
        <v>2.0753264619721601</v>
      </c>
      <c r="AX51">
        <v>-0.38930564788854</v>
      </c>
      <c r="AZ51">
        <v>3828.4507744227399</v>
      </c>
      <c r="BA51">
        <v>4968.9381639855601</v>
      </c>
      <c r="BB51">
        <v>33141.236528604102</v>
      </c>
      <c r="BC51">
        <v>1220423.3679752401</v>
      </c>
      <c r="BD51" s="1" t="s">
        <v>1082</v>
      </c>
      <c r="BE51" s="59"/>
      <c r="BF51" s="59">
        <v>338.53</v>
      </c>
      <c r="BG51" s="59">
        <v>8.69</v>
      </c>
      <c r="BH51" s="51">
        <f t="shared" si="2"/>
        <v>2.5669807697988363</v>
      </c>
      <c r="BI51" s="22">
        <f>IF(BD51="A",SQRT(BH51^2+systematic_uncertainties!C$5^2+systematic_uncertainties!C$6^2+systematic_uncertainties!C$7^2+systematic_uncertainties!C$10^2+systematic_uncertainties!C$12^2),SQRT(BH51^2+systematic_uncertainties!C$5^2+systematic_uncertainties!C$8^2+systematic_uncertainties!C$9^2+systematic_uncertainties!C$10^2+systematic_uncertainties!C$12^2))</f>
        <v>2.9136841490380747</v>
      </c>
      <c r="BJ51" s="22">
        <f>BI51/100*BF51</f>
        <v>9.8636949497385942</v>
      </c>
    </row>
    <row r="52" spans="1:64" x14ac:dyDescent="0.25">
      <c r="A52" s="48">
        <v>579</v>
      </c>
      <c r="B52" t="s">
        <v>919</v>
      </c>
      <c r="C52">
        <v>32.027000000000001</v>
      </c>
      <c r="D52">
        <v>70.027000000000001</v>
      </c>
      <c r="E52">
        <v>38</v>
      </c>
      <c r="F52">
        <v>950000</v>
      </c>
      <c r="G52">
        <v>67.484526146102496</v>
      </c>
      <c r="H52">
        <v>4.13102531609817</v>
      </c>
      <c r="I52">
        <v>41.275521834256097</v>
      </c>
      <c r="J52">
        <v>12.463850865940801</v>
      </c>
      <c r="K52">
        <v>1624.80274957552</v>
      </c>
      <c r="L52">
        <v>2.17993910606635</v>
      </c>
      <c r="M52">
        <v>11898.459460600699</v>
      </c>
      <c r="N52">
        <v>2.25873554023276</v>
      </c>
      <c r="O52">
        <v>149191.36853561699</v>
      </c>
      <c r="P52">
        <v>1.46116185406828</v>
      </c>
      <c r="Q52">
        <v>231571.24613068299</v>
      </c>
      <c r="R52">
        <v>0.410791918128875</v>
      </c>
      <c r="S52">
        <v>94023.917674464799</v>
      </c>
      <c r="T52">
        <v>2.1069456586327902</v>
      </c>
      <c r="U52">
        <v>1929.9977759129599</v>
      </c>
      <c r="V52">
        <v>17.535029992905098</v>
      </c>
      <c r="W52">
        <v>4399.4165902118502</v>
      </c>
      <c r="X52">
        <v>2.9643591475378899</v>
      </c>
      <c r="Y52">
        <v>239.22837124127301</v>
      </c>
      <c r="Z52">
        <v>1.6886270275349899</v>
      </c>
      <c r="AA52">
        <v>19709.7364461621</v>
      </c>
      <c r="AB52">
        <v>3.0890565929942602</v>
      </c>
      <c r="AC52">
        <v>470.59590969309801</v>
      </c>
      <c r="AD52">
        <v>1.4178368076080099</v>
      </c>
      <c r="AE52">
        <v>13.440256999863999</v>
      </c>
      <c r="AF52">
        <v>2.03987195060646</v>
      </c>
      <c r="AG52">
        <v>21.034375097734902</v>
      </c>
      <c r="AH52">
        <v>1.9448743004402</v>
      </c>
      <c r="AI52">
        <v>13.4690039815109</v>
      </c>
      <c r="AJ52">
        <v>1.82885369292313</v>
      </c>
      <c r="AK52">
        <v>7.3735857219829999</v>
      </c>
      <c r="AL52">
        <v>2.4890992107125198</v>
      </c>
      <c r="AM52">
        <v>882.33538023773099</v>
      </c>
      <c r="AN52">
        <v>13.4030478222768</v>
      </c>
      <c r="AO52">
        <v>8.2315127526948508</v>
      </c>
      <c r="AP52">
        <v>4.5242126634163098</v>
      </c>
      <c r="AR52">
        <v>89.354353289371801</v>
      </c>
      <c r="AS52">
        <v>1.2365515681924599</v>
      </c>
      <c r="AT52">
        <v>78.889990510531916</v>
      </c>
      <c r="AU52">
        <v>1.2365515681924599</v>
      </c>
      <c r="AV52">
        <v>0.90078149986171296</v>
      </c>
      <c r="AW52">
        <v>1.5090082112036201</v>
      </c>
      <c r="AX52">
        <v>0.42350725663317801</v>
      </c>
      <c r="AZ52">
        <v>4625.8766006866899</v>
      </c>
      <c r="BA52">
        <v>5240.3335160165398</v>
      </c>
      <c r="BB52">
        <v>40314.1745262982</v>
      </c>
      <c r="BC52">
        <v>1077626.3848017899</v>
      </c>
      <c r="BD52" s="1" t="s">
        <v>1082</v>
      </c>
      <c r="BE52" s="59"/>
      <c r="BF52" s="59">
        <v>330.66</v>
      </c>
      <c r="BG52" s="59">
        <v>11.02</v>
      </c>
      <c r="BH52" s="51">
        <f t="shared" si="2"/>
        <v>3.3327284824290806</v>
      </c>
      <c r="BI52" s="22">
        <f>IF(BD52="A",SQRT(BH52^2+systematic_uncertainties!C$5^2+systematic_uncertainties!C$6^2+systematic_uncertainties!C$7^2+systematic_uncertainties!C$10^2+systematic_uncertainties!C$12^2),SQRT(BH52^2+systematic_uncertainties!C$5^2+systematic_uncertainties!C$8^2+systematic_uncertainties!C$9^2+systematic_uncertainties!C$10^2+systematic_uncertainties!C$12^2))</f>
        <v>3.6065557233228418</v>
      </c>
      <c r="BJ52" s="22">
        <f t="shared" si="3"/>
        <v>11.92543715473931</v>
      </c>
    </row>
    <row r="53" spans="1:64" x14ac:dyDescent="0.25">
      <c r="A53" s="48">
        <v>580</v>
      </c>
      <c r="B53" t="s">
        <v>918</v>
      </c>
      <c r="C53">
        <v>49.715000000000003</v>
      </c>
      <c r="D53">
        <v>70.028000000000006</v>
      </c>
      <c r="E53">
        <v>20.312000000000001</v>
      </c>
      <c r="F53">
        <v>950000</v>
      </c>
      <c r="G53">
        <v>203.60220973018599</v>
      </c>
      <c r="H53">
        <v>3.2468286077637898</v>
      </c>
      <c r="I53">
        <v>25.626764574674301</v>
      </c>
      <c r="J53">
        <v>19.602716757235498</v>
      </c>
      <c r="K53">
        <v>638.81527396450304</v>
      </c>
      <c r="L53">
        <v>3.94453366476829</v>
      </c>
      <c r="M53">
        <v>39191.520892729801</v>
      </c>
      <c r="N53">
        <v>2.2351114169053599</v>
      </c>
      <c r="O53">
        <v>112743.902784358</v>
      </c>
      <c r="P53">
        <v>2.43507943791611</v>
      </c>
      <c r="Q53">
        <v>198118.66524551401</v>
      </c>
      <c r="R53">
        <v>0.55500965242571598</v>
      </c>
      <c r="S53">
        <v>77331.634006324894</v>
      </c>
      <c r="T53">
        <v>2.4542291319562799</v>
      </c>
      <c r="U53">
        <v>966.47564214491797</v>
      </c>
      <c r="V53">
        <v>31.208445380528602</v>
      </c>
      <c r="W53">
        <v>13581.614612584</v>
      </c>
      <c r="X53">
        <v>3.2995558983404898</v>
      </c>
      <c r="Y53">
        <v>1421.8770520794999</v>
      </c>
      <c r="Z53">
        <v>2.13630637739409</v>
      </c>
      <c r="AA53">
        <v>98468.214493926003</v>
      </c>
      <c r="AB53">
        <v>3.3274521166679798</v>
      </c>
      <c r="AC53">
        <v>673.70058947967095</v>
      </c>
      <c r="AD53">
        <v>1.90887959101977</v>
      </c>
      <c r="AE53">
        <v>3.2895431550790599</v>
      </c>
      <c r="AF53">
        <v>4.2336279192167803</v>
      </c>
      <c r="AG53">
        <v>4.2714185406717604</v>
      </c>
      <c r="AH53">
        <v>3.67167758861991</v>
      </c>
      <c r="AI53">
        <v>3.3096359880108102</v>
      </c>
      <c r="AJ53">
        <v>2.93047555820998</v>
      </c>
      <c r="AK53">
        <v>16.219885047174799</v>
      </c>
      <c r="AL53">
        <v>2.6308712815447102</v>
      </c>
      <c r="AM53">
        <v>227.703328546216</v>
      </c>
      <c r="AN53">
        <v>25.279993772258301</v>
      </c>
      <c r="AO53">
        <v>60.8753972417149</v>
      </c>
      <c r="AP53">
        <v>2.9973067363248198</v>
      </c>
      <c r="AR53">
        <v>634.44239342540004</v>
      </c>
      <c r="AS53">
        <v>2.8276652021814899</v>
      </c>
      <c r="AT53">
        <v>560.14231600691653</v>
      </c>
      <c r="AU53">
        <v>2.8276652021814899</v>
      </c>
      <c r="AV53">
        <v>1.0841894679745601</v>
      </c>
      <c r="AW53">
        <v>3.8850281662690498</v>
      </c>
      <c r="AX53">
        <v>0.38115866933964798</v>
      </c>
      <c r="AZ53">
        <v>1326.3320303504699</v>
      </c>
      <c r="BA53">
        <v>1246.6783878972401</v>
      </c>
      <c r="BB53">
        <v>11569.4691211096</v>
      </c>
      <c r="BC53">
        <v>1807164.2219946401</v>
      </c>
      <c r="BD53" s="1" t="s">
        <v>1082</v>
      </c>
      <c r="BE53" s="64" t="s">
        <v>1224</v>
      </c>
      <c r="BF53" s="59">
        <v>30.16</v>
      </c>
      <c r="BG53" s="59">
        <v>4.1900000000000004</v>
      </c>
      <c r="BH53" s="51">
        <f t="shared" si="2"/>
        <v>13.892572944297083</v>
      </c>
      <c r="BI53" s="22">
        <f>IF(BD53="A",SQRT(BH53^2+systematic_uncertainties!C$5^2+systematic_uncertainties!C$6^2+systematic_uncertainties!C$7^2+systematic_uncertainties!C$10^2+systematic_uncertainties!C$12^2),SQRT(BH53^2+systematic_uncertainties!C$5^2+systematic_uncertainties!C$8^2+systematic_uncertainties!C$9^2+systematic_uncertainties!C$10^2+systematic_uncertainties!C$12^2))</f>
        <v>13.960793246103675</v>
      </c>
      <c r="BJ53" s="22">
        <f t="shared" si="3"/>
        <v>4.2105752430248682</v>
      </c>
    </row>
    <row r="54" spans="1:64" x14ac:dyDescent="0.25">
      <c r="A54" s="48">
        <v>581</v>
      </c>
      <c r="B54" t="s">
        <v>917</v>
      </c>
      <c r="C54">
        <v>32.029000000000003</v>
      </c>
      <c r="D54">
        <v>70.028999999999996</v>
      </c>
      <c r="E54">
        <v>38</v>
      </c>
      <c r="F54">
        <v>950000</v>
      </c>
      <c r="G54">
        <v>226.34419023863799</v>
      </c>
      <c r="H54">
        <v>2.6378120755642001</v>
      </c>
      <c r="I54">
        <v>13.4793905372468</v>
      </c>
      <c r="J54">
        <v>19.725585993528099</v>
      </c>
      <c r="K54">
        <v>632.94379385657396</v>
      </c>
      <c r="L54">
        <v>3.5477038371507001</v>
      </c>
      <c r="M54">
        <v>47145.587372636299</v>
      </c>
      <c r="N54">
        <v>2.1073287477165699</v>
      </c>
      <c r="O54">
        <v>104751.018910395</v>
      </c>
      <c r="P54">
        <v>1.9449128441986601</v>
      </c>
      <c r="Q54">
        <v>191264.16505238699</v>
      </c>
      <c r="R54">
        <v>0.410791918128875</v>
      </c>
      <c r="S54">
        <v>78146.053743136494</v>
      </c>
      <c r="T54">
        <v>2.4013595775865402</v>
      </c>
      <c r="U54">
        <v>782.857737276786</v>
      </c>
      <c r="V54">
        <v>25.198699895041401</v>
      </c>
      <c r="W54">
        <v>13333.8537668874</v>
      </c>
      <c r="X54">
        <v>3.4129845514190298</v>
      </c>
      <c r="Y54">
        <v>1834.9686417033899</v>
      </c>
      <c r="Z54">
        <v>2.5665320829925902</v>
      </c>
      <c r="AA54">
        <v>110798.759435785</v>
      </c>
      <c r="AB54">
        <v>3.0776554476426798</v>
      </c>
      <c r="AC54">
        <v>575.93441345063104</v>
      </c>
      <c r="AD54">
        <v>1.8851716858851699</v>
      </c>
      <c r="AE54">
        <v>2.2586230003599499</v>
      </c>
      <c r="AF54">
        <v>4.0018146125442504</v>
      </c>
      <c r="AG54">
        <v>3.1574470380850301</v>
      </c>
      <c r="AH54">
        <v>3.4466808738949299</v>
      </c>
      <c r="AI54">
        <v>2.3265883823453901</v>
      </c>
      <c r="AJ54">
        <v>3.1008007889871001</v>
      </c>
      <c r="AK54">
        <v>17.780662121744498</v>
      </c>
      <c r="AL54">
        <v>2.95535165932022</v>
      </c>
      <c r="AM54">
        <v>219.42672512954999</v>
      </c>
      <c r="AN54">
        <v>19.8391111998972</v>
      </c>
      <c r="AO54">
        <v>44.820318478298603</v>
      </c>
      <c r="AP54">
        <v>2.8672845668884599</v>
      </c>
      <c r="AR54">
        <v>728.17647197570602</v>
      </c>
      <c r="AS54">
        <v>3.58429942674681</v>
      </c>
      <c r="AT54">
        <v>642.89911850314866</v>
      </c>
      <c r="AU54">
        <v>3.58429942674681</v>
      </c>
      <c r="AV54">
        <v>1.0081884105191701</v>
      </c>
      <c r="AW54">
        <v>3.53137623038978</v>
      </c>
      <c r="AX54">
        <v>0.162178808187638</v>
      </c>
      <c r="AZ54">
        <v>925.37110148264105</v>
      </c>
      <c r="BA54">
        <v>936.79718547055302</v>
      </c>
      <c r="BB54">
        <v>8273.7624648349392</v>
      </c>
      <c r="BC54">
        <v>1569316.82402047</v>
      </c>
      <c r="BD54" s="1" t="s">
        <v>1082</v>
      </c>
      <c r="BE54" s="64" t="s">
        <v>1224</v>
      </c>
      <c r="BF54" s="59">
        <v>32.24</v>
      </c>
      <c r="BG54" s="59">
        <v>3.19</v>
      </c>
      <c r="BH54" s="51">
        <f t="shared" si="2"/>
        <v>9.8945409429280389</v>
      </c>
      <c r="BI54" s="22">
        <f>IF(BD54="A",SQRT(BH54^2+systematic_uncertainties!C$5^2+systematic_uncertainties!C$6^2+systematic_uncertainties!C$7^2+systematic_uncertainties!C$10^2+systematic_uncertainties!C$12^2),SQRT(BH54^2+systematic_uncertainties!C$5^2+systematic_uncertainties!C$8^2+systematic_uncertainties!C$9^2+systematic_uncertainties!C$10^2+systematic_uncertainties!C$12^2))</f>
        <v>9.9901003758279625</v>
      </c>
      <c r="BJ54" s="22">
        <f t="shared" si="3"/>
        <v>3.2208083611669354</v>
      </c>
    </row>
    <row r="55" spans="1:64" x14ac:dyDescent="0.25">
      <c r="A55" s="48">
        <v>582</v>
      </c>
      <c r="B55" t="s">
        <v>916</v>
      </c>
      <c r="C55">
        <v>32.027999999999999</v>
      </c>
      <c r="D55">
        <v>63.256999999999998</v>
      </c>
      <c r="E55">
        <v>31.228999999999999</v>
      </c>
      <c r="F55">
        <v>950000</v>
      </c>
      <c r="G55">
        <v>68.618297388456895</v>
      </c>
      <c r="H55">
        <v>4.6134133709189502</v>
      </c>
      <c r="I55">
        <v>25.639528502315201</v>
      </c>
      <c r="J55">
        <v>16.1778798022223</v>
      </c>
      <c r="K55">
        <v>1780.8464035884599</v>
      </c>
      <c r="L55">
        <v>4.4882589174323</v>
      </c>
      <c r="M55">
        <v>11932.159595211901</v>
      </c>
      <c r="N55">
        <v>2.35800962178658</v>
      </c>
      <c r="O55">
        <v>148698.75084569299</v>
      </c>
      <c r="P55">
        <v>2.5590683110856398</v>
      </c>
      <c r="Q55">
        <v>231934.06672756799</v>
      </c>
      <c r="R55">
        <v>0.45131794579737</v>
      </c>
      <c r="S55">
        <v>93874.863580667894</v>
      </c>
      <c r="T55">
        <v>2.94702652984948</v>
      </c>
      <c r="U55">
        <v>1701.89274160575</v>
      </c>
      <c r="V55">
        <v>19.192988453325601</v>
      </c>
      <c r="W55">
        <v>3998.2278639491401</v>
      </c>
      <c r="X55">
        <v>4.1668070248165296</v>
      </c>
      <c r="Y55">
        <v>248.26943433087999</v>
      </c>
      <c r="Z55">
        <v>4.4769696684353804</v>
      </c>
      <c r="AA55">
        <v>20784.753912066601</v>
      </c>
      <c r="AB55">
        <v>4.9609231968826002</v>
      </c>
      <c r="AC55">
        <v>473.23576909542601</v>
      </c>
      <c r="AD55">
        <v>2.19307508824485</v>
      </c>
      <c r="AE55">
        <v>8.3427691472844199</v>
      </c>
      <c r="AF55">
        <v>2.4537735144519499</v>
      </c>
      <c r="AG55">
        <v>13.7673700323984</v>
      </c>
      <c r="AH55">
        <v>2.3972063433113702</v>
      </c>
      <c r="AI55">
        <v>8.4534998357336608</v>
      </c>
      <c r="AJ55">
        <v>2.50201072304211</v>
      </c>
      <c r="AK55">
        <v>5.4260697156726501</v>
      </c>
      <c r="AL55">
        <v>3.80020159094776</v>
      </c>
      <c r="AM55">
        <v>626.84272095418805</v>
      </c>
      <c r="AN55">
        <v>14.9449750934062</v>
      </c>
      <c r="AO55">
        <v>8.2821476439799895</v>
      </c>
      <c r="AP55">
        <v>8.3124201492101708</v>
      </c>
      <c r="AR55">
        <v>137.72119786014801</v>
      </c>
      <c r="AS55">
        <v>1.40634002701348</v>
      </c>
      <c r="AT55">
        <v>121.59255360620996</v>
      </c>
      <c r="AU55">
        <v>1.40634002701348</v>
      </c>
      <c r="AV55">
        <v>0.85387254879981</v>
      </c>
      <c r="AW55">
        <v>2.3593318198056599</v>
      </c>
      <c r="AX55">
        <v>0.64133081839128803</v>
      </c>
      <c r="AZ55">
        <v>3307.4288829076099</v>
      </c>
      <c r="BA55">
        <v>3952.3318705911101</v>
      </c>
      <c r="BB55">
        <v>28922.062189677901</v>
      </c>
      <c r="BC55">
        <v>1247773.9185937799</v>
      </c>
      <c r="BD55" s="1" t="s">
        <v>1082</v>
      </c>
      <c r="BE55" s="64" t="s">
        <v>1224</v>
      </c>
      <c r="BF55" s="59">
        <v>234.1</v>
      </c>
      <c r="BG55" s="59">
        <v>10.74</v>
      </c>
      <c r="BH55" s="51">
        <f t="shared" si="2"/>
        <v>4.587782998718497</v>
      </c>
      <c r="BI55" s="22">
        <f>IF(BD55="A",SQRT(BH55^2+systematic_uncertainties!C$5^2+systematic_uncertainties!C$6^2+systematic_uncertainties!C$7^2+systematic_uncertainties!C$10^2+systematic_uncertainties!C$12^2),SQRT(BH55^2+systematic_uncertainties!C$5^2+systematic_uncertainties!C$8^2+systematic_uncertainties!C$9^2+systematic_uncertainties!C$10^2+systematic_uncertainties!C$12^2))</f>
        <v>4.7903985106845957</v>
      </c>
      <c r="BJ55" s="22">
        <f t="shared" si="3"/>
        <v>11.214322913512639</v>
      </c>
    </row>
    <row r="56" spans="1:64" x14ac:dyDescent="0.25">
      <c r="A56" s="48">
        <v>583</v>
      </c>
      <c r="B56" t="s">
        <v>915</v>
      </c>
      <c r="C56">
        <v>32.027000000000001</v>
      </c>
      <c r="D56">
        <v>70.027000000000001</v>
      </c>
      <c r="E56">
        <v>38</v>
      </c>
      <c r="F56">
        <v>950000</v>
      </c>
      <c r="G56">
        <v>72.737373472453996</v>
      </c>
      <c r="H56">
        <v>3.98027652783651</v>
      </c>
      <c r="I56">
        <v>26.295628628308702</v>
      </c>
      <c r="J56">
        <v>14.5758493376507</v>
      </c>
      <c r="K56">
        <v>2038.14887862978</v>
      </c>
      <c r="L56">
        <v>6.878038564573</v>
      </c>
      <c r="M56">
        <v>12276.1670472444</v>
      </c>
      <c r="N56">
        <v>2.9601616942444</v>
      </c>
      <c r="O56">
        <v>150204.37618549299</v>
      </c>
      <c r="P56">
        <v>2.7275117989061402</v>
      </c>
      <c r="Q56">
        <v>228664.50303035</v>
      </c>
      <c r="R56">
        <v>0.410791918128875</v>
      </c>
      <c r="S56">
        <v>95656.419621621506</v>
      </c>
      <c r="T56">
        <v>2.5156747929679799</v>
      </c>
      <c r="U56">
        <v>1005.52154503832</v>
      </c>
      <c r="V56">
        <v>22.7775291063639</v>
      </c>
      <c r="W56">
        <v>4060.9113695289502</v>
      </c>
      <c r="X56">
        <v>3.7430437680463302</v>
      </c>
      <c r="Y56">
        <v>287.202985889226</v>
      </c>
      <c r="Z56">
        <v>3.6535821995070901</v>
      </c>
      <c r="AA56">
        <v>22315.199127107298</v>
      </c>
      <c r="AB56">
        <v>4.0329855260362697</v>
      </c>
      <c r="AC56">
        <v>462.34981692296702</v>
      </c>
      <c r="AD56">
        <v>1.9548316877393701</v>
      </c>
      <c r="AE56">
        <v>10.766429512052399</v>
      </c>
      <c r="AF56">
        <v>2.6973385274306598</v>
      </c>
      <c r="AG56">
        <v>15.229209807808299</v>
      </c>
      <c r="AH56">
        <v>1.91569672590851</v>
      </c>
      <c r="AI56">
        <v>10.897970691519101</v>
      </c>
      <c r="AJ56">
        <v>2.6069004018986801</v>
      </c>
      <c r="AK56">
        <v>5.2042202524994101</v>
      </c>
      <c r="AL56">
        <v>3.4171116285201402</v>
      </c>
      <c r="AM56">
        <v>567.57785782340795</v>
      </c>
      <c r="AN56">
        <v>14.597369353931599</v>
      </c>
      <c r="AO56">
        <v>9.7078751408875501</v>
      </c>
      <c r="AP56">
        <v>4.41562095080383</v>
      </c>
      <c r="AR56">
        <v>121.11829435874699</v>
      </c>
      <c r="AS56">
        <v>1.25406945000027</v>
      </c>
      <c r="AT56">
        <v>106.93402997019818</v>
      </c>
      <c r="AU56">
        <v>1.25406945000027</v>
      </c>
      <c r="AV56">
        <v>0.99603646389124001</v>
      </c>
      <c r="AW56">
        <v>2.2301323463662399</v>
      </c>
      <c r="AX56">
        <v>0.17986348222465301</v>
      </c>
      <c r="AZ56">
        <v>4206.8696648318501</v>
      </c>
      <c r="BA56">
        <v>4309.5175255126396</v>
      </c>
      <c r="BB56">
        <v>36943.058168011703</v>
      </c>
      <c r="BC56">
        <v>1201435.2169182501</v>
      </c>
      <c r="BD56" s="1" t="s">
        <v>1082</v>
      </c>
      <c r="BE56" s="64" t="s">
        <v>1224</v>
      </c>
      <c r="BF56" s="59">
        <v>199.3</v>
      </c>
      <c r="BG56" s="59">
        <v>11.17</v>
      </c>
      <c r="BH56" s="51">
        <f t="shared" si="2"/>
        <v>5.6046161565479178</v>
      </c>
      <c r="BI56" s="22">
        <f>IF(BD56="A",SQRT(BH56^2+systematic_uncertainties!C$5^2+systematic_uncertainties!C$6^2+systematic_uncertainties!C$7^2+systematic_uncertainties!C$10^2+systematic_uncertainties!C$12^2),SQRT(BH56^2+systematic_uncertainties!C$5^2+systematic_uncertainties!C$8^2+systematic_uncertainties!C$9^2+systematic_uncertainties!C$10^2+systematic_uncertainties!C$12^2))</f>
        <v>5.7716451129705346</v>
      </c>
      <c r="BJ56" s="22">
        <f t="shared" si="3"/>
        <v>11.502888710150277</v>
      </c>
    </row>
    <row r="57" spans="1:64" x14ac:dyDescent="0.25">
      <c r="A57" s="48">
        <v>584</v>
      </c>
      <c r="B57" t="s">
        <v>914</v>
      </c>
      <c r="C57">
        <v>44.912999999999997</v>
      </c>
      <c r="D57">
        <v>70.03</v>
      </c>
      <c r="E57">
        <v>25.117000000000001</v>
      </c>
      <c r="F57">
        <v>950000</v>
      </c>
      <c r="G57">
        <v>65.482946187823501</v>
      </c>
      <c r="H57">
        <v>4.9049788016687801</v>
      </c>
      <c r="I57">
        <v>25.1234645437697</v>
      </c>
      <c r="J57">
        <v>18.362520884199402</v>
      </c>
      <c r="K57">
        <v>2021.1994989403599</v>
      </c>
      <c r="L57">
        <v>15.497986682503401</v>
      </c>
      <c r="M57">
        <v>11717.1492603795</v>
      </c>
      <c r="N57">
        <v>2.6368281957642501</v>
      </c>
      <c r="O57">
        <v>148510.171596456</v>
      </c>
      <c r="P57">
        <v>2.5716730059361801</v>
      </c>
      <c r="Q57">
        <v>232325.11207214699</v>
      </c>
      <c r="R57">
        <v>0.50127732596733099</v>
      </c>
      <c r="S57">
        <v>92824.697216768196</v>
      </c>
      <c r="T57">
        <v>2.66306804752077</v>
      </c>
      <c r="U57">
        <v>2392.0950493376299</v>
      </c>
      <c r="V57">
        <v>18.386039345576499</v>
      </c>
      <c r="W57">
        <v>3956.9062348643101</v>
      </c>
      <c r="X57">
        <v>3.9972125637037501</v>
      </c>
      <c r="Y57">
        <v>254.68689330830901</v>
      </c>
      <c r="Z57">
        <v>3.72062270975551</v>
      </c>
      <c r="AA57">
        <v>20763.319622745501</v>
      </c>
      <c r="AB57">
        <v>5.1086324960277203</v>
      </c>
      <c r="AC57">
        <v>543.15428300514702</v>
      </c>
      <c r="AD57">
        <v>1.98579258031807</v>
      </c>
      <c r="AE57">
        <v>17.648097546610099</v>
      </c>
      <c r="AF57">
        <v>3.2290227416700699</v>
      </c>
      <c r="AG57">
        <v>24.879057558672599</v>
      </c>
      <c r="AH57">
        <v>2.8362082795455401</v>
      </c>
      <c r="AI57">
        <v>17.6535627087801</v>
      </c>
      <c r="AJ57">
        <v>3.1383289116992699</v>
      </c>
      <c r="AK57">
        <v>6.26040411326679</v>
      </c>
      <c r="AL57">
        <v>3.26200125835354</v>
      </c>
      <c r="AM57">
        <v>501.37701404508101</v>
      </c>
      <c r="AN57">
        <v>17.4372741340838</v>
      </c>
      <c r="AO57">
        <v>8.3700870309184392</v>
      </c>
      <c r="AP57">
        <v>6.0180798236493001</v>
      </c>
      <c r="AR57">
        <v>86.235010727260999</v>
      </c>
      <c r="AS57">
        <v>2.1255104982304598</v>
      </c>
      <c r="AT57">
        <v>76.135956755432375</v>
      </c>
      <c r="AU57">
        <v>2.1255104982304598</v>
      </c>
      <c r="AV57">
        <v>0.99968210128852897</v>
      </c>
      <c r="AW57">
        <v>1.8189037178606899</v>
      </c>
      <c r="AX57">
        <v>-5.3858212102429999E-3</v>
      </c>
      <c r="AZ57">
        <v>6747.54703532452</v>
      </c>
      <c r="BA57">
        <v>6887.8463603951996</v>
      </c>
      <c r="BB57">
        <v>58732.204254012002</v>
      </c>
      <c r="BC57">
        <v>1381232.2314242499</v>
      </c>
      <c r="BD57" s="1" t="s">
        <v>1082</v>
      </c>
      <c r="BE57" s="64" t="s">
        <v>1224</v>
      </c>
      <c r="BF57" s="59">
        <v>277.36</v>
      </c>
      <c r="BG57" s="59">
        <v>13.33</v>
      </c>
      <c r="BH57" s="51">
        <f t="shared" si="2"/>
        <v>4.8060282665128353</v>
      </c>
      <c r="BI57" s="22">
        <f>IF(BD57="A",SQRT(BH57^2+systematic_uncertainties!C$5^2+systematic_uncertainties!C$6^2+systematic_uncertainties!C$7^2+systematic_uncertainties!C$10^2+systematic_uncertainties!C$12^2),SQRT(BH57^2+systematic_uncertainties!C$5^2+systematic_uncertainties!C$8^2+systematic_uncertainties!C$9^2+systematic_uncertainties!C$10^2+systematic_uncertainties!C$12^2))</f>
        <v>4.9998072709214574</v>
      </c>
      <c r="BJ57" s="22">
        <f t="shared" si="3"/>
        <v>13.867465446627754</v>
      </c>
    </row>
    <row r="58" spans="1:64" ht="15.95" customHeight="1" x14ac:dyDescent="0.25">
      <c r="BF58" s="49"/>
      <c r="BG58" s="49"/>
    </row>
    <row r="59" spans="1:64" x14ac:dyDescent="0.25">
      <c r="A59" s="48">
        <v>7</v>
      </c>
      <c r="B59" t="s">
        <v>372</v>
      </c>
      <c r="C59">
        <v>32.365000000000002</v>
      </c>
      <c r="D59">
        <v>70.364999999999995</v>
      </c>
      <c r="E59">
        <v>38</v>
      </c>
      <c r="F59">
        <v>950000</v>
      </c>
      <c r="G59">
        <v>1427.6797708698</v>
      </c>
      <c r="H59">
        <v>1.5333189699761001</v>
      </c>
      <c r="I59">
        <v>47.308363955532002</v>
      </c>
      <c r="J59">
        <v>12.317656842922499</v>
      </c>
      <c r="K59">
        <v>4332.29720898498</v>
      </c>
      <c r="L59">
        <v>1.0376696063474</v>
      </c>
      <c r="M59">
        <v>81.349491124941096</v>
      </c>
      <c r="N59">
        <v>1.88686275058196</v>
      </c>
      <c r="O59">
        <v>164726.99784295799</v>
      </c>
      <c r="P59">
        <v>1.1530525161621099</v>
      </c>
      <c r="Q59">
        <v>217622.682361577</v>
      </c>
      <c r="R59">
        <v>0.410791918128875</v>
      </c>
      <c r="S59">
        <v>89471.174481016104</v>
      </c>
      <c r="T59">
        <v>1.1091701507362901</v>
      </c>
      <c r="U59" t="s">
        <v>750</v>
      </c>
      <c r="V59">
        <v>28.837276488030099</v>
      </c>
      <c r="W59">
        <v>226.27149619161801</v>
      </c>
      <c r="X59">
        <v>6.7293413824537298</v>
      </c>
      <c r="Y59">
        <v>2428.2772015435899</v>
      </c>
      <c r="Z59">
        <v>1.22352119655544</v>
      </c>
      <c r="AA59">
        <v>37749.773132713701</v>
      </c>
      <c r="AB59">
        <v>2.8485387798580502</v>
      </c>
      <c r="AC59">
        <v>3700.9629443116601</v>
      </c>
      <c r="AD59">
        <v>1.22137928418747</v>
      </c>
      <c r="AE59">
        <v>6.0397333113056999E-2</v>
      </c>
      <c r="AF59">
        <v>16.380655779453701</v>
      </c>
      <c r="AG59">
        <v>49.263270171940199</v>
      </c>
      <c r="AH59">
        <v>1.6174654741266301</v>
      </c>
      <c r="AI59">
        <v>6.2000751341163E-2</v>
      </c>
      <c r="AJ59">
        <v>7.5250152519042004</v>
      </c>
      <c r="AK59">
        <v>76.284812889773406</v>
      </c>
      <c r="AL59">
        <v>1.64399384242201</v>
      </c>
      <c r="AM59" t="s">
        <v>751</v>
      </c>
      <c r="AN59">
        <v>345.484327859958</v>
      </c>
      <c r="AO59">
        <v>2.2379393670485399</v>
      </c>
      <c r="AP59">
        <v>7.7930622233852898</v>
      </c>
      <c r="AR59">
        <v>305.95340387005501</v>
      </c>
      <c r="AS59">
        <v>0.872627662226511</v>
      </c>
      <c r="AT59">
        <f>AR59*((EXP(1820.2*0.000013972)-1)/(EXP(2058.2*0.000013972)-1))</f>
        <v>270.12294577084134</v>
      </c>
      <c r="AU59">
        <v>0.872627662226511</v>
      </c>
      <c r="AV59">
        <v>1.727299937926E-3</v>
      </c>
      <c r="AW59">
        <v>16.356170930023101</v>
      </c>
      <c r="AX59">
        <v>-3.7419055418279001E-2</v>
      </c>
      <c r="AZ59">
        <v>19.1058143269066</v>
      </c>
      <c r="BA59">
        <v>11294.0846235484</v>
      </c>
      <c r="BB59">
        <v>170.07559889276899</v>
      </c>
      <c r="BC59">
        <v>7782728.7208472304</v>
      </c>
      <c r="BD59" s="1" t="s">
        <v>1083</v>
      </c>
      <c r="BF59" s="49"/>
      <c r="BG59" s="49"/>
    </row>
    <row r="60" spans="1:64" x14ac:dyDescent="0.25">
      <c r="A60" s="48">
        <v>8</v>
      </c>
      <c r="B60" t="s">
        <v>373</v>
      </c>
      <c r="C60">
        <v>32.027000000000001</v>
      </c>
      <c r="D60">
        <v>70.027000000000001</v>
      </c>
      <c r="E60">
        <v>38</v>
      </c>
      <c r="F60">
        <v>950000</v>
      </c>
      <c r="G60">
        <v>1620.9390004330401</v>
      </c>
      <c r="H60">
        <v>1.5035785735129901</v>
      </c>
      <c r="I60">
        <v>40.315249651369797</v>
      </c>
      <c r="J60">
        <v>13.266497339695499</v>
      </c>
      <c r="K60">
        <v>3210.5426845166098</v>
      </c>
      <c r="L60">
        <v>1.0288095131417001</v>
      </c>
      <c r="M60">
        <v>82.433823499168795</v>
      </c>
      <c r="N60">
        <v>2.08473202631968</v>
      </c>
      <c r="O60">
        <v>164479.81946198401</v>
      </c>
      <c r="P60">
        <v>1.1511033472088501</v>
      </c>
      <c r="Q60">
        <v>215512.50126354801</v>
      </c>
      <c r="R60">
        <v>0.410791918128875</v>
      </c>
      <c r="S60">
        <v>91309.660145250906</v>
      </c>
      <c r="T60">
        <v>1.05038460778645</v>
      </c>
      <c r="U60" t="s">
        <v>752</v>
      </c>
      <c r="V60">
        <v>82.520767200818398</v>
      </c>
      <c r="W60">
        <v>305.30840350969498</v>
      </c>
      <c r="X60">
        <v>6.5827482638494397</v>
      </c>
      <c r="Y60">
        <v>2607.0052146528901</v>
      </c>
      <c r="Z60">
        <v>1.2376248730807</v>
      </c>
      <c r="AA60">
        <v>40214.7571538376</v>
      </c>
      <c r="AB60">
        <v>2.84182167666218</v>
      </c>
      <c r="AC60">
        <v>4002.9547280638199</v>
      </c>
      <c r="AD60">
        <v>1.2134276195673599</v>
      </c>
      <c r="AE60">
        <v>0.11910048495485299</v>
      </c>
      <c r="AF60">
        <v>11.662924082989299</v>
      </c>
      <c r="AG60">
        <v>53.638031174718101</v>
      </c>
      <c r="AH60">
        <v>1.46755514528103</v>
      </c>
      <c r="AI60">
        <v>0.109771758867516</v>
      </c>
      <c r="AJ60">
        <v>5.6875487027232001</v>
      </c>
      <c r="AK60">
        <v>93.845808823144694</v>
      </c>
      <c r="AL60">
        <v>1.5819509423173399</v>
      </c>
      <c r="AM60" t="s">
        <v>753</v>
      </c>
      <c r="AN60">
        <v>345.52749815516103</v>
      </c>
      <c r="AO60">
        <v>2.98734531683351</v>
      </c>
      <c r="AP60">
        <v>6.1555248281925996</v>
      </c>
      <c r="AR60">
        <v>303.98625473992098</v>
      </c>
      <c r="AS60">
        <v>0.85007373515865703</v>
      </c>
      <c r="AT60">
        <f t="shared" ref="AT60:AT78" si="4">AR60*((EXP(1820.2*0.000013972)-1)/(EXP(2058.2*0.000013972)-1))</f>
        <v>268.38617111469785</v>
      </c>
      <c r="AU60">
        <v>0.85007373515865703</v>
      </c>
      <c r="AV60">
        <v>3.1286059617020002E-3</v>
      </c>
      <c r="AW60">
        <v>11.6271171675853</v>
      </c>
      <c r="AX60">
        <v>0.101282231990227</v>
      </c>
      <c r="AZ60">
        <v>37.864228319186502</v>
      </c>
      <c r="BA60">
        <v>12358.5361937623</v>
      </c>
      <c r="BB60">
        <v>302.57857229148499</v>
      </c>
      <c r="BC60">
        <v>8460186.7016327605</v>
      </c>
      <c r="BD60" s="1" t="s">
        <v>1083</v>
      </c>
      <c r="BF60" s="49"/>
      <c r="BG60" s="49"/>
    </row>
    <row r="61" spans="1:64" x14ac:dyDescent="0.25">
      <c r="A61" s="48">
        <v>112</v>
      </c>
      <c r="B61" t="s">
        <v>374</v>
      </c>
      <c r="C61">
        <v>32.366</v>
      </c>
      <c r="D61">
        <v>70.366</v>
      </c>
      <c r="E61">
        <v>38</v>
      </c>
      <c r="F61">
        <v>950000</v>
      </c>
      <c r="G61">
        <v>728.25452307133298</v>
      </c>
      <c r="H61">
        <v>1.64953270900254</v>
      </c>
      <c r="I61">
        <v>53.632385659618102</v>
      </c>
      <c r="J61">
        <v>11.316531979496901</v>
      </c>
      <c r="K61">
        <v>4043.1177235566302</v>
      </c>
      <c r="L61">
        <v>0.93419511002400801</v>
      </c>
      <c r="M61">
        <v>86.063795759414106</v>
      </c>
      <c r="N61">
        <v>2.1028520190634401</v>
      </c>
      <c r="O61">
        <v>165602.20067693901</v>
      </c>
      <c r="P61">
        <v>1.1225099561451399</v>
      </c>
      <c r="Q61">
        <v>217046.02377596</v>
      </c>
      <c r="R61">
        <v>0.410791918128875</v>
      </c>
      <c r="S61">
        <v>89499.715802041697</v>
      </c>
      <c r="T61">
        <v>1.12464563779093</v>
      </c>
      <c r="U61" t="s">
        <v>754</v>
      </c>
      <c r="V61">
        <v>36.171033511397603</v>
      </c>
      <c r="W61">
        <v>198.751292782376</v>
      </c>
      <c r="X61">
        <v>7.7994873091048298</v>
      </c>
      <c r="Y61">
        <v>2502.91914976007</v>
      </c>
      <c r="Z61">
        <v>1.20968805692267</v>
      </c>
      <c r="AA61">
        <v>38861.250692108399</v>
      </c>
      <c r="AB61">
        <v>2.79163183186379</v>
      </c>
      <c r="AC61">
        <v>3638.88586037604</v>
      </c>
      <c r="AD61">
        <v>1.2233632282745399</v>
      </c>
      <c r="AE61">
        <v>0.12987362031098401</v>
      </c>
      <c r="AF61">
        <v>10.9356791251044</v>
      </c>
      <c r="AG61">
        <v>48.709799278251303</v>
      </c>
      <c r="AH61">
        <v>1.5768938181387799</v>
      </c>
      <c r="AI61">
        <v>0.12575696639064901</v>
      </c>
      <c r="AJ61">
        <v>9.3402441988430294</v>
      </c>
      <c r="AK61">
        <v>72.669244015310994</v>
      </c>
      <c r="AL61">
        <v>1.6255021884038201</v>
      </c>
      <c r="AM61">
        <v>3.30321110248767</v>
      </c>
      <c r="AN61">
        <v>154.90881527012601</v>
      </c>
      <c r="AO61">
        <v>2.5722779851701598</v>
      </c>
      <c r="AP61">
        <v>6.4675041400473399</v>
      </c>
      <c r="AR61">
        <v>304.19978281911898</v>
      </c>
      <c r="AS61">
        <v>0.86308548731739398</v>
      </c>
      <c r="AT61">
        <f t="shared" si="4"/>
        <v>268.57469274259336</v>
      </c>
      <c r="AU61">
        <v>0.86308548731739398</v>
      </c>
      <c r="AV61">
        <v>3.7560561771379998E-3</v>
      </c>
      <c r="AW61">
        <v>10.8986252593104</v>
      </c>
      <c r="AX61">
        <v>-4.7508216345795003E-2</v>
      </c>
      <c r="AZ61">
        <v>43.123075085105199</v>
      </c>
      <c r="BA61">
        <v>11720.530839339601</v>
      </c>
      <c r="BB61">
        <v>362.10043773244399</v>
      </c>
      <c r="BC61">
        <v>8032770.5732323797</v>
      </c>
      <c r="BD61" s="1" t="s">
        <v>1083</v>
      </c>
      <c r="BF61" s="49"/>
      <c r="BG61" s="49"/>
    </row>
    <row r="62" spans="1:64" x14ac:dyDescent="0.25">
      <c r="A62" s="48">
        <v>113</v>
      </c>
      <c r="B62" t="s">
        <v>375</v>
      </c>
      <c r="C62">
        <v>32.366</v>
      </c>
      <c r="D62">
        <v>70.366</v>
      </c>
      <c r="E62">
        <v>38</v>
      </c>
      <c r="F62">
        <v>950000</v>
      </c>
      <c r="G62">
        <v>1001.3458118282</v>
      </c>
      <c r="H62">
        <v>1.62595937999172</v>
      </c>
      <c r="I62">
        <v>48.326163405606799</v>
      </c>
      <c r="J62">
        <v>11.913764226259699</v>
      </c>
      <c r="K62">
        <v>4124.4890543454803</v>
      </c>
      <c r="L62">
        <v>0.99070750698104004</v>
      </c>
      <c r="M62">
        <v>88.423700765103007</v>
      </c>
      <c r="N62">
        <v>2.7930410855543899</v>
      </c>
      <c r="O62">
        <v>165462.847800758</v>
      </c>
      <c r="P62">
        <v>1.1403759017863</v>
      </c>
      <c r="Q62">
        <v>217251.64931777</v>
      </c>
      <c r="R62">
        <v>0.410791918128875</v>
      </c>
      <c r="S62">
        <v>89719.182038586907</v>
      </c>
      <c r="T62">
        <v>1.16212255065996</v>
      </c>
      <c r="U62" t="s">
        <v>755</v>
      </c>
      <c r="V62">
        <v>46.297436314859901</v>
      </c>
      <c r="W62">
        <v>201.83831092982899</v>
      </c>
      <c r="X62">
        <v>7.0411008078902597</v>
      </c>
      <c r="Y62">
        <v>2554.88251867484</v>
      </c>
      <c r="Z62">
        <v>1.2890595096682</v>
      </c>
      <c r="AA62">
        <v>37886.8220608966</v>
      </c>
      <c r="AB62">
        <v>2.8468629151837201</v>
      </c>
      <c r="AC62">
        <v>3692.1376628255798</v>
      </c>
      <c r="AD62">
        <v>1.23032008405461</v>
      </c>
      <c r="AE62">
        <v>8.8436988803646005E-2</v>
      </c>
      <c r="AF62">
        <v>13.262396002151601</v>
      </c>
      <c r="AG62">
        <v>49.091515078831698</v>
      </c>
      <c r="AH62">
        <v>1.49244732750063</v>
      </c>
      <c r="AI62">
        <v>9.0182549022449002E-2</v>
      </c>
      <c r="AJ62">
        <v>17.1627560328991</v>
      </c>
      <c r="AK62">
        <v>74.606761359028198</v>
      </c>
      <c r="AL62">
        <v>1.6455419963487501</v>
      </c>
      <c r="AM62" t="s">
        <v>756</v>
      </c>
      <c r="AN62">
        <v>350.00845808157902</v>
      </c>
      <c r="AO62">
        <v>2.0815225885023501</v>
      </c>
      <c r="AP62">
        <v>6.9038536448846601</v>
      </c>
      <c r="AR62">
        <v>306.38399168480498</v>
      </c>
      <c r="AS62">
        <v>0.86246380251284205</v>
      </c>
      <c r="AT62">
        <f t="shared" si="4"/>
        <v>270.50310708776755</v>
      </c>
      <c r="AU62">
        <v>0.86246380251284205</v>
      </c>
      <c r="AV62">
        <v>2.5383745906509998E-3</v>
      </c>
      <c r="AW62">
        <v>13.231833414053501</v>
      </c>
      <c r="AX62">
        <v>-3.6900412018152001E-2</v>
      </c>
      <c r="AZ62">
        <v>29.218635602547302</v>
      </c>
      <c r="BA62">
        <v>11752.701263111499</v>
      </c>
      <c r="BB62">
        <v>244.773645032677</v>
      </c>
      <c r="BC62">
        <v>8110437.1966107599</v>
      </c>
      <c r="BD62" s="1" t="s">
        <v>1083</v>
      </c>
      <c r="BF62" s="49"/>
      <c r="BG62" s="49"/>
    </row>
    <row r="63" spans="1:64" x14ac:dyDescent="0.25">
      <c r="A63" s="48">
        <v>217</v>
      </c>
      <c r="B63" t="s">
        <v>376</v>
      </c>
      <c r="C63">
        <v>32.365000000000002</v>
      </c>
      <c r="D63">
        <v>70.364999999999995</v>
      </c>
      <c r="E63">
        <v>38</v>
      </c>
      <c r="F63">
        <v>950000</v>
      </c>
      <c r="G63">
        <v>2982.1579661016899</v>
      </c>
      <c r="H63">
        <v>1.4042477409266201</v>
      </c>
      <c r="I63">
        <v>28.448553754129101</v>
      </c>
      <c r="J63">
        <v>16.344319483050299</v>
      </c>
      <c r="K63">
        <v>4326.0375657552604</v>
      </c>
      <c r="L63">
        <v>0.99614634040818895</v>
      </c>
      <c r="M63">
        <v>108.760157422566</v>
      </c>
      <c r="N63">
        <v>1.75886573793881</v>
      </c>
      <c r="O63">
        <v>159184.62813863199</v>
      </c>
      <c r="P63">
        <v>1.1090950036004901</v>
      </c>
      <c r="Q63">
        <v>216161.03965313299</v>
      </c>
      <c r="R63">
        <v>0.410791918128875</v>
      </c>
      <c r="S63">
        <v>88348.7720640107</v>
      </c>
      <c r="T63">
        <v>1.07064910893322</v>
      </c>
      <c r="U63" t="s">
        <v>757</v>
      </c>
      <c r="V63">
        <v>40.091107915706203</v>
      </c>
      <c r="W63">
        <v>460.38361411654301</v>
      </c>
      <c r="X63">
        <v>5.4015145474703701</v>
      </c>
      <c r="Y63">
        <v>2939.36279721136</v>
      </c>
      <c r="Z63">
        <v>1.19897210636701</v>
      </c>
      <c r="AA63">
        <v>45634.6696445173</v>
      </c>
      <c r="AB63">
        <v>2.7908167065499501</v>
      </c>
      <c r="AC63">
        <v>4077.93952837903</v>
      </c>
      <c r="AD63">
        <v>1.20415283711903</v>
      </c>
      <c r="AE63">
        <v>0.14397442963377699</v>
      </c>
      <c r="AF63">
        <v>11.1145456990775</v>
      </c>
      <c r="AG63">
        <v>54.059032937062398</v>
      </c>
      <c r="AH63">
        <v>1.4759091925273999</v>
      </c>
      <c r="AI63">
        <v>0.146907909742378</v>
      </c>
      <c r="AJ63">
        <v>4.3953819858983803</v>
      </c>
      <c r="AK63">
        <v>95.308078087618497</v>
      </c>
      <c r="AL63">
        <v>1.5412870444247</v>
      </c>
      <c r="AM63">
        <v>1.5552450978744401</v>
      </c>
      <c r="AN63">
        <v>242.41790310101399</v>
      </c>
      <c r="AO63">
        <v>2.2930316863449201</v>
      </c>
      <c r="AP63">
        <v>7.39845079519145</v>
      </c>
      <c r="AR63">
        <v>307.28920080379299</v>
      </c>
      <c r="AS63">
        <v>0.87128601538379902</v>
      </c>
      <c r="AT63">
        <f t="shared" si="4"/>
        <v>271.30230641245794</v>
      </c>
      <c r="AU63">
        <v>0.87128601538379902</v>
      </c>
      <c r="AV63">
        <v>3.7528564768079999E-3</v>
      </c>
      <c r="AW63">
        <v>11.0783849195111</v>
      </c>
      <c r="AX63">
        <v>9.3842204385096994E-2</v>
      </c>
      <c r="AZ63">
        <v>41.734507131341203</v>
      </c>
      <c r="BA63">
        <v>11355.426770074901</v>
      </c>
      <c r="BB63">
        <v>369.33284911132301</v>
      </c>
      <c r="BC63">
        <v>7857804.2688734401</v>
      </c>
      <c r="BD63" s="1" t="s">
        <v>1083</v>
      </c>
      <c r="BF63" s="49"/>
      <c r="BG63" s="49"/>
    </row>
    <row r="64" spans="1:64" x14ac:dyDescent="0.25">
      <c r="A64" s="48">
        <v>218</v>
      </c>
      <c r="B64" t="s">
        <v>378</v>
      </c>
      <c r="C64">
        <v>32.365000000000002</v>
      </c>
      <c r="D64">
        <v>70.364999999999995</v>
      </c>
      <c r="E64">
        <v>38</v>
      </c>
      <c r="F64">
        <v>950000</v>
      </c>
      <c r="G64">
        <v>3053.5646384338502</v>
      </c>
      <c r="H64">
        <v>1.36444629012153</v>
      </c>
      <c r="I64">
        <v>31.7705644000761</v>
      </c>
      <c r="J64">
        <v>15.530590710242301</v>
      </c>
      <c r="K64">
        <v>4422.6110336743704</v>
      </c>
      <c r="L64">
        <v>1.0353337863916701</v>
      </c>
      <c r="M64">
        <v>93.467462336817704</v>
      </c>
      <c r="N64">
        <v>1.8982327677172199</v>
      </c>
      <c r="O64">
        <v>160574.859927907</v>
      </c>
      <c r="P64">
        <v>1.1655452216086699</v>
      </c>
      <c r="Q64">
        <v>214793.82942531499</v>
      </c>
      <c r="R64">
        <v>0.410791918128875</v>
      </c>
      <c r="S64">
        <v>87802.096197025894</v>
      </c>
      <c r="T64">
        <v>1.1477890125561101</v>
      </c>
      <c r="U64" t="s">
        <v>758</v>
      </c>
      <c r="V64">
        <v>54.896931530438899</v>
      </c>
      <c r="W64">
        <v>491.21184554159902</v>
      </c>
      <c r="X64">
        <v>5.6150508929564902</v>
      </c>
      <c r="Y64">
        <v>2992.7942128418099</v>
      </c>
      <c r="Z64">
        <v>1.2535218756920601</v>
      </c>
      <c r="AA64">
        <v>46046.216821094204</v>
      </c>
      <c r="AB64">
        <v>2.8441654344502099</v>
      </c>
      <c r="AC64">
        <v>4111.0581218999796</v>
      </c>
      <c r="AD64">
        <v>1.2111431560241199</v>
      </c>
      <c r="AE64">
        <v>2.6628029284721001E-2</v>
      </c>
      <c r="AF64">
        <v>25.804783300585001</v>
      </c>
      <c r="AG64">
        <v>55.365171547879598</v>
      </c>
      <c r="AH64">
        <v>1.50226459082843</v>
      </c>
      <c r="AI64">
        <v>3.5312748775400998E-2</v>
      </c>
      <c r="AJ64">
        <v>8.3969531879679309</v>
      </c>
      <c r="AK64">
        <v>98.838975500929806</v>
      </c>
      <c r="AL64">
        <v>1.6079778835251499</v>
      </c>
      <c r="AM64" t="s">
        <v>759</v>
      </c>
      <c r="AN64">
        <v>354.67217159592099</v>
      </c>
      <c r="AO64">
        <v>1.7907511914218901</v>
      </c>
      <c r="AP64">
        <v>8.7984991299286399</v>
      </c>
      <c r="AR64">
        <v>302.42528206997798</v>
      </c>
      <c r="AS64">
        <v>0.86653127672513797</v>
      </c>
      <c r="AT64">
        <f t="shared" si="4"/>
        <v>267.00800525499761</v>
      </c>
      <c r="AU64">
        <v>0.86653127672513797</v>
      </c>
      <c r="AV64">
        <v>6.7782978826699998E-4</v>
      </c>
      <c r="AW64">
        <v>25.7851086818069</v>
      </c>
      <c r="AX64">
        <v>-7.1854014254884996E-2</v>
      </c>
      <c r="AZ64">
        <v>7.6791771400953097</v>
      </c>
      <c r="BA64">
        <v>11568.237317356599</v>
      </c>
      <c r="BB64">
        <v>88.287471854410995</v>
      </c>
      <c r="BC64">
        <v>7878250.9709227299</v>
      </c>
      <c r="BD64" s="1" t="s">
        <v>1083</v>
      </c>
      <c r="BF64" s="49"/>
      <c r="BG64" s="49"/>
    </row>
    <row r="65" spans="1:59" x14ac:dyDescent="0.25">
      <c r="A65" s="48">
        <v>322</v>
      </c>
      <c r="B65" t="s">
        <v>380</v>
      </c>
      <c r="C65">
        <v>32.366</v>
      </c>
      <c r="D65">
        <v>70.366</v>
      </c>
      <c r="E65">
        <v>38</v>
      </c>
      <c r="F65">
        <v>949999.99999999895</v>
      </c>
      <c r="G65">
        <v>2338.95830094034</v>
      </c>
      <c r="H65">
        <v>1.42084424477923</v>
      </c>
      <c r="I65">
        <v>31.124573980004499</v>
      </c>
      <c r="J65">
        <v>15.356367213189101</v>
      </c>
      <c r="K65">
        <v>4259.3180993087199</v>
      </c>
      <c r="L65">
        <v>1.0926536896525101</v>
      </c>
      <c r="M65">
        <v>89.872068075240605</v>
      </c>
      <c r="N65">
        <v>1.83672317641925</v>
      </c>
      <c r="O65">
        <v>160941.342172479</v>
      </c>
      <c r="P65">
        <v>1.1832055297405599</v>
      </c>
      <c r="Q65">
        <v>214971.77909559701</v>
      </c>
      <c r="R65">
        <v>0.410791918128875</v>
      </c>
      <c r="S65">
        <v>89054.704456545107</v>
      </c>
      <c r="T65">
        <v>1.11655628283084</v>
      </c>
      <c r="U65" t="s">
        <v>760</v>
      </c>
      <c r="V65">
        <v>39.751211421975803</v>
      </c>
      <c r="W65">
        <v>527.47971254747404</v>
      </c>
      <c r="X65">
        <v>4.84654505973071</v>
      </c>
      <c r="Y65">
        <v>2941.1998568464001</v>
      </c>
      <c r="Z65">
        <v>1.2224237249485901</v>
      </c>
      <c r="AA65">
        <v>45471.583592285002</v>
      </c>
      <c r="AB65">
        <v>2.7832780524198002</v>
      </c>
      <c r="AC65">
        <v>4055.1881720572001</v>
      </c>
      <c r="AD65">
        <v>1.2339357658738099</v>
      </c>
      <c r="AE65">
        <v>6.7352342874096999E-2</v>
      </c>
      <c r="AF65">
        <v>15.934977722141101</v>
      </c>
      <c r="AG65">
        <v>53.736323991785902</v>
      </c>
      <c r="AH65">
        <v>1.4634180291187999</v>
      </c>
      <c r="AI65">
        <v>6.9354939525997999E-2</v>
      </c>
      <c r="AJ65">
        <v>6.0987719729123402</v>
      </c>
      <c r="AK65">
        <v>89.585922787941897</v>
      </c>
      <c r="AL65">
        <v>1.6359953310062501</v>
      </c>
      <c r="AM65" t="s">
        <v>753</v>
      </c>
      <c r="AN65">
        <v>359.47419908042298</v>
      </c>
      <c r="AO65">
        <v>2.3098155126196001</v>
      </c>
      <c r="AP65">
        <v>6.9501529580368304</v>
      </c>
      <c r="AR65">
        <v>307.43017341776402</v>
      </c>
      <c r="AS65">
        <v>0.864222440623443</v>
      </c>
      <c r="AT65">
        <f t="shared" si="4"/>
        <v>271.42676960612465</v>
      </c>
      <c r="AU65">
        <v>0.864222440623443</v>
      </c>
      <c r="AV65">
        <v>1.7663197532289999E-3</v>
      </c>
      <c r="AW65">
        <v>15.9087179096671</v>
      </c>
      <c r="AX65">
        <v>7.5506238889237007E-2</v>
      </c>
      <c r="AZ65">
        <v>20.196589090219</v>
      </c>
      <c r="BA65">
        <v>11676.632189804001</v>
      </c>
      <c r="BB65">
        <v>180.324220383083</v>
      </c>
      <c r="BC65">
        <v>8082029.8503351398</v>
      </c>
      <c r="BD65" s="1" t="s">
        <v>1083</v>
      </c>
      <c r="BF65" s="49"/>
      <c r="BG65" s="49"/>
    </row>
    <row r="66" spans="1:59" x14ac:dyDescent="0.25">
      <c r="A66" s="48">
        <v>323</v>
      </c>
      <c r="B66" t="s">
        <v>381</v>
      </c>
      <c r="C66">
        <v>32.365000000000002</v>
      </c>
      <c r="D66">
        <v>70.364999999999995</v>
      </c>
      <c r="E66">
        <v>38</v>
      </c>
      <c r="F66">
        <v>950000</v>
      </c>
      <c r="G66">
        <v>874.76529800584694</v>
      </c>
      <c r="H66">
        <v>1.6589152995783301</v>
      </c>
      <c r="I66">
        <v>29.594389460135702</v>
      </c>
      <c r="J66">
        <v>14.986324164521999</v>
      </c>
      <c r="K66">
        <v>4236.44583696875</v>
      </c>
      <c r="L66">
        <v>0.97823203035663098</v>
      </c>
      <c r="M66">
        <v>103.543896575571</v>
      </c>
      <c r="N66">
        <v>1.7362047259525</v>
      </c>
      <c r="O66">
        <v>160523.662623123</v>
      </c>
      <c r="P66">
        <v>1.08563104628093</v>
      </c>
      <c r="Q66">
        <v>217025.67640139299</v>
      </c>
      <c r="R66">
        <v>0.410791918128875</v>
      </c>
      <c r="S66">
        <v>89057.855250059598</v>
      </c>
      <c r="T66">
        <v>1.09845459828175</v>
      </c>
      <c r="U66" t="s">
        <v>761</v>
      </c>
      <c r="V66">
        <v>31.814081785302299</v>
      </c>
      <c r="W66">
        <v>465.132184342122</v>
      </c>
      <c r="X66">
        <v>5.1113102090337099</v>
      </c>
      <c r="Y66">
        <v>2911.1153435139399</v>
      </c>
      <c r="Z66">
        <v>1.2519178123129799</v>
      </c>
      <c r="AA66">
        <v>45278.137862956697</v>
      </c>
      <c r="AB66">
        <v>2.7875693944890898</v>
      </c>
      <c r="AC66">
        <v>4005.7817013262102</v>
      </c>
      <c r="AD66">
        <v>1.21400618371948</v>
      </c>
      <c r="AE66">
        <v>0.153269940663292</v>
      </c>
      <c r="AF66">
        <v>10.0845567528508</v>
      </c>
      <c r="AG66">
        <v>52.8270094232467</v>
      </c>
      <c r="AH66">
        <v>1.4668124060654</v>
      </c>
      <c r="AI66">
        <v>0.14034049624898701</v>
      </c>
      <c r="AJ66">
        <v>7.0307303288124698</v>
      </c>
      <c r="AK66">
        <v>90.297799656479498</v>
      </c>
      <c r="AL66">
        <v>1.6727046809517101</v>
      </c>
      <c r="AM66">
        <v>1.3895241803473599</v>
      </c>
      <c r="AN66">
        <v>240.90191050575899</v>
      </c>
      <c r="AO66">
        <v>1.94268042949526</v>
      </c>
      <c r="AP66">
        <v>7.3749821011367498</v>
      </c>
      <c r="AR66">
        <v>308.754304231459</v>
      </c>
      <c r="AS66">
        <v>0.84361904735259197</v>
      </c>
      <c r="AT66">
        <f t="shared" si="4"/>
        <v>272.59583035673859</v>
      </c>
      <c r="AU66">
        <v>0.84361904735259197</v>
      </c>
      <c r="AV66">
        <v>4.0872992941169998E-3</v>
      </c>
      <c r="AW66">
        <v>10.0424630351134</v>
      </c>
      <c r="AX66">
        <v>9.6300517297599995E-3</v>
      </c>
      <c r="AZ66">
        <v>50.808166524584202</v>
      </c>
      <c r="BA66">
        <v>12689.143979506</v>
      </c>
      <c r="BB66">
        <v>403.58907742375101</v>
      </c>
      <c r="BC66">
        <v>8827225.0336713307</v>
      </c>
      <c r="BD66" s="1" t="s">
        <v>1083</v>
      </c>
      <c r="BF66" s="49"/>
      <c r="BG66" s="49"/>
    </row>
    <row r="67" spans="1:59" x14ac:dyDescent="0.25">
      <c r="A67" s="48">
        <v>427</v>
      </c>
      <c r="B67" t="s">
        <v>382</v>
      </c>
      <c r="C67">
        <v>32.365000000000002</v>
      </c>
      <c r="D67">
        <v>70.364999999999995</v>
      </c>
      <c r="E67">
        <v>38</v>
      </c>
      <c r="F67">
        <v>950000</v>
      </c>
      <c r="G67">
        <v>2160.77599962145</v>
      </c>
      <c r="H67">
        <v>1.4453610565058499</v>
      </c>
      <c r="I67">
        <v>30.876083523856199</v>
      </c>
      <c r="J67">
        <v>15.4353080005226</v>
      </c>
      <c r="K67">
        <v>4314.5276139804901</v>
      </c>
      <c r="L67">
        <v>0.96759130344298705</v>
      </c>
      <c r="M67">
        <v>93.941804441185297</v>
      </c>
      <c r="N67">
        <v>1.84001518968898</v>
      </c>
      <c r="O67">
        <v>160359.18319887499</v>
      </c>
      <c r="P67">
        <v>1.0911812586962399</v>
      </c>
      <c r="Q67">
        <v>216995.19124771401</v>
      </c>
      <c r="R67">
        <v>0.410791918128875</v>
      </c>
      <c r="S67">
        <v>87701.243161820297</v>
      </c>
      <c r="T67">
        <v>1.0353885806049701</v>
      </c>
      <c r="U67" t="s">
        <v>762</v>
      </c>
      <c r="V67">
        <v>89.760934054457707</v>
      </c>
      <c r="W67">
        <v>458.10403303519598</v>
      </c>
      <c r="X67">
        <v>5.0060855056076301</v>
      </c>
      <c r="Y67">
        <v>2868.71040749432</v>
      </c>
      <c r="Z67">
        <v>1.19842972611455</v>
      </c>
      <c r="AA67">
        <v>44806.4052046297</v>
      </c>
      <c r="AB67">
        <v>2.8497091008917099</v>
      </c>
      <c r="AC67">
        <v>3852.04111144024</v>
      </c>
      <c r="AD67">
        <v>1.1877265297430699</v>
      </c>
      <c r="AE67">
        <v>4.2541887403135997E-2</v>
      </c>
      <c r="AF67">
        <v>20.105809332243801</v>
      </c>
      <c r="AG67">
        <v>51.301514996168798</v>
      </c>
      <c r="AH67">
        <v>1.4102560624570399</v>
      </c>
      <c r="AI67">
        <v>4.2697360459251002E-2</v>
      </c>
      <c r="AJ67">
        <v>8.3205892384153692</v>
      </c>
      <c r="AK67">
        <v>82.6461809323512</v>
      </c>
      <c r="AL67">
        <v>1.6310713773348</v>
      </c>
      <c r="AM67" t="s">
        <v>763</v>
      </c>
      <c r="AN67">
        <v>364.53056267039</v>
      </c>
      <c r="AO67">
        <v>1.7755506700446999</v>
      </c>
      <c r="AP67">
        <v>8.00772839224115</v>
      </c>
      <c r="AR67">
        <v>305.75521332012499</v>
      </c>
      <c r="AS67">
        <v>0.87801128748650503</v>
      </c>
      <c r="AT67">
        <f t="shared" si="4"/>
        <v>269.94796548137941</v>
      </c>
      <c r="AU67">
        <v>0.87801128748650503</v>
      </c>
      <c r="AV67">
        <v>1.168214000617E-3</v>
      </c>
      <c r="AW67">
        <v>20.0862670080664</v>
      </c>
      <c r="AX67">
        <v>-5.1670509011226003E-2</v>
      </c>
      <c r="AZ67">
        <v>12.661228877786799</v>
      </c>
      <c r="BA67">
        <v>11066.081971986299</v>
      </c>
      <c r="BB67">
        <v>110.202246786058</v>
      </c>
      <c r="BC67">
        <v>7619560.0071204696</v>
      </c>
      <c r="BD67" s="1" t="s">
        <v>1083</v>
      </c>
      <c r="BF67" s="49"/>
      <c r="BG67" s="49"/>
    </row>
    <row r="68" spans="1:59" x14ac:dyDescent="0.25">
      <c r="A68" s="48">
        <v>428</v>
      </c>
      <c r="B68" t="s">
        <v>383</v>
      </c>
      <c r="C68">
        <v>32.027000000000001</v>
      </c>
      <c r="D68">
        <v>70.027000000000001</v>
      </c>
      <c r="E68">
        <v>38</v>
      </c>
      <c r="F68">
        <v>950000</v>
      </c>
      <c r="G68">
        <v>978.37206263968994</v>
      </c>
      <c r="H68">
        <v>1.61781257521676</v>
      </c>
      <c r="I68">
        <v>37.7293988592698</v>
      </c>
      <c r="J68">
        <v>13.3678530049526</v>
      </c>
      <c r="K68">
        <v>3729.6002772111701</v>
      </c>
      <c r="L68">
        <v>1.0016799562107299</v>
      </c>
      <c r="M68">
        <v>107.127784866838</v>
      </c>
      <c r="N68">
        <v>2.0935698415948898</v>
      </c>
      <c r="O68">
        <v>161437.655296257</v>
      </c>
      <c r="P68">
        <v>1.06172949572791</v>
      </c>
      <c r="Q68">
        <v>216176.566641301</v>
      </c>
      <c r="R68">
        <v>0.410791918128875</v>
      </c>
      <c r="S68">
        <v>89288.492757837594</v>
      </c>
      <c r="T68">
        <v>1.0717122155958001</v>
      </c>
      <c r="U68" t="s">
        <v>764</v>
      </c>
      <c r="V68">
        <v>41.5885340256592</v>
      </c>
      <c r="W68">
        <v>484.57410844952699</v>
      </c>
      <c r="X68">
        <v>4.8250674265740097</v>
      </c>
      <c r="Y68">
        <v>2773.4246475650398</v>
      </c>
      <c r="Z68">
        <v>1.24240735978176</v>
      </c>
      <c r="AA68">
        <v>45587.431590122898</v>
      </c>
      <c r="AB68">
        <v>2.8458310208037401</v>
      </c>
      <c r="AC68">
        <v>3992.5019413622599</v>
      </c>
      <c r="AD68">
        <v>1.22063040157223</v>
      </c>
      <c r="AE68">
        <v>0.124532193939921</v>
      </c>
      <c r="AF68">
        <v>11.2328075669543</v>
      </c>
      <c r="AG68">
        <v>53.519995755543803</v>
      </c>
      <c r="AH68">
        <v>1.4542387406235899</v>
      </c>
      <c r="AI68">
        <v>0.12346857936217299</v>
      </c>
      <c r="AJ68">
        <v>4.5638294366380103</v>
      </c>
      <c r="AK68">
        <v>91.512052363421901</v>
      </c>
      <c r="AL68">
        <v>1.57359288108581</v>
      </c>
      <c r="AM68">
        <v>1.4349333781907001</v>
      </c>
      <c r="AN68">
        <v>239.427913259131</v>
      </c>
      <c r="AO68">
        <v>2.3654392376330899</v>
      </c>
      <c r="AP68">
        <v>6.6170730269191997</v>
      </c>
      <c r="AR68">
        <v>303.71079819841299</v>
      </c>
      <c r="AS68">
        <v>0.84300846251503203</v>
      </c>
      <c r="AT68">
        <f t="shared" si="4"/>
        <v>268.14297351832272</v>
      </c>
      <c r="AU68">
        <v>0.84300846251503203</v>
      </c>
      <c r="AV68">
        <v>3.2776011649279999E-3</v>
      </c>
      <c r="AW68">
        <v>11.195180567129</v>
      </c>
      <c r="AX68">
        <v>0.119793442642342</v>
      </c>
      <c r="AZ68">
        <v>40.849083232344903</v>
      </c>
      <c r="BA68">
        <v>12721.610151351801</v>
      </c>
      <c r="BB68">
        <v>351.29373879394598</v>
      </c>
      <c r="BC68">
        <v>8705556.2785640806</v>
      </c>
      <c r="BD68" s="1" t="s">
        <v>1083</v>
      </c>
      <c r="BF68" s="49"/>
      <c r="BG68" s="49"/>
    </row>
    <row r="69" spans="1:59" x14ac:dyDescent="0.25">
      <c r="A69" s="48">
        <v>532</v>
      </c>
      <c r="B69" t="s">
        <v>384</v>
      </c>
      <c r="C69">
        <v>32.027000000000001</v>
      </c>
      <c r="D69">
        <v>70.027000000000001</v>
      </c>
      <c r="E69">
        <v>38</v>
      </c>
      <c r="F69">
        <v>950000</v>
      </c>
      <c r="G69">
        <v>2515.2343283248902</v>
      </c>
      <c r="H69">
        <v>1.5035466000077899</v>
      </c>
      <c r="I69">
        <v>35.193070251249701</v>
      </c>
      <c r="J69">
        <v>14.5176391018486</v>
      </c>
      <c r="K69">
        <v>4421.5095216007303</v>
      </c>
      <c r="L69">
        <v>1.09826735631001</v>
      </c>
      <c r="M69">
        <v>93.209329480395098</v>
      </c>
      <c r="N69">
        <v>1.99207680211737</v>
      </c>
      <c r="O69">
        <v>160470.508528673</v>
      </c>
      <c r="P69">
        <v>1.2015039729672701</v>
      </c>
      <c r="Q69">
        <v>216540.30208352199</v>
      </c>
      <c r="R69">
        <v>0.410791918128875</v>
      </c>
      <c r="S69">
        <v>88023.726252517401</v>
      </c>
      <c r="T69">
        <v>1.1459824615271099</v>
      </c>
      <c r="U69" t="s">
        <v>765</v>
      </c>
      <c r="V69">
        <v>52.255963127305897</v>
      </c>
      <c r="W69">
        <v>433.32416523495198</v>
      </c>
      <c r="X69">
        <v>5.23499777244034</v>
      </c>
      <c r="Y69">
        <v>2806.0263544886002</v>
      </c>
      <c r="Z69">
        <v>1.2870618393223301</v>
      </c>
      <c r="AA69">
        <v>44388.935176848499</v>
      </c>
      <c r="AB69">
        <v>2.8472594384113101</v>
      </c>
      <c r="AC69">
        <v>3947.0203869024899</v>
      </c>
      <c r="AD69">
        <v>1.2297302754198201</v>
      </c>
      <c r="AE69">
        <v>3.8408618942204001E-2</v>
      </c>
      <c r="AF69">
        <v>21.251474037392398</v>
      </c>
      <c r="AG69">
        <v>52.452746651413499</v>
      </c>
      <c r="AH69">
        <v>1.4788160054805</v>
      </c>
      <c r="AI69">
        <v>3.9052706263883998E-2</v>
      </c>
      <c r="AJ69">
        <v>8.1065785350257293</v>
      </c>
      <c r="AK69">
        <v>87.835338514064503</v>
      </c>
      <c r="AL69">
        <v>1.67601776969838</v>
      </c>
      <c r="AM69">
        <v>3.9349422320676899</v>
      </c>
      <c r="AN69">
        <v>153.35742417841601</v>
      </c>
      <c r="AO69">
        <v>1.8435857224930099</v>
      </c>
      <c r="AP69">
        <v>9.1258399749607602</v>
      </c>
      <c r="AR69">
        <v>306.41800985570802</v>
      </c>
      <c r="AS69">
        <v>0.87456408645696004</v>
      </c>
      <c r="AT69">
        <f t="shared" si="4"/>
        <v>270.53314136232643</v>
      </c>
      <c r="AU69">
        <v>0.87456408645696004</v>
      </c>
      <c r="AV69">
        <v>1.031502490842E-3</v>
      </c>
      <c r="AW69">
        <v>21.233486818728998</v>
      </c>
      <c r="AX69">
        <v>0.28127620166025502</v>
      </c>
      <c r="AZ69">
        <v>11.3284388875825</v>
      </c>
      <c r="BA69">
        <v>11213.0877075355</v>
      </c>
      <c r="BB69">
        <v>99.893713297659701</v>
      </c>
      <c r="BC69">
        <v>7737621.0630916301</v>
      </c>
      <c r="BD69" s="1" t="s">
        <v>1083</v>
      </c>
      <c r="BF69" s="49"/>
      <c r="BG69" s="49"/>
    </row>
    <row r="70" spans="1:59" x14ac:dyDescent="0.25">
      <c r="A70" s="48">
        <v>533</v>
      </c>
      <c r="B70" t="s">
        <v>385</v>
      </c>
      <c r="C70">
        <v>32.366</v>
      </c>
      <c r="D70">
        <v>70.366</v>
      </c>
      <c r="E70">
        <v>38</v>
      </c>
      <c r="F70">
        <v>950000</v>
      </c>
      <c r="G70">
        <v>1602.4226015438801</v>
      </c>
      <c r="H70">
        <v>1.5218939646978999</v>
      </c>
      <c r="I70">
        <v>37.8124565809374</v>
      </c>
      <c r="J70">
        <v>13.672248062744201</v>
      </c>
      <c r="K70">
        <v>4350.3741004787398</v>
      </c>
      <c r="L70">
        <v>1.0360746000883101</v>
      </c>
      <c r="M70">
        <v>92.449288968365295</v>
      </c>
      <c r="N70">
        <v>1.9145752932417699</v>
      </c>
      <c r="O70">
        <v>162679.006574862</v>
      </c>
      <c r="P70">
        <v>1.2180604032054501</v>
      </c>
      <c r="Q70">
        <v>215698.671136783</v>
      </c>
      <c r="R70">
        <v>0.410791918128875</v>
      </c>
      <c r="S70">
        <v>88833.781867596597</v>
      </c>
      <c r="T70">
        <v>1.1566604968219001</v>
      </c>
      <c r="U70" t="s">
        <v>766</v>
      </c>
      <c r="V70">
        <v>29.922692602355401</v>
      </c>
      <c r="W70">
        <v>429.97539085098703</v>
      </c>
      <c r="X70">
        <v>5.39500254891687</v>
      </c>
      <c r="Y70">
        <v>2850.5214326261398</v>
      </c>
      <c r="Z70">
        <v>1.2668602248162999</v>
      </c>
      <c r="AA70">
        <v>43445.567772707996</v>
      </c>
      <c r="AB70">
        <v>2.8241951455708199</v>
      </c>
      <c r="AC70">
        <v>3836.83980114516</v>
      </c>
      <c r="AD70">
        <v>1.2470505136532399</v>
      </c>
      <c r="AE70">
        <v>4.7520017874359E-2</v>
      </c>
      <c r="AF70">
        <v>18.618784162090801</v>
      </c>
      <c r="AG70">
        <v>51.380742202484498</v>
      </c>
      <c r="AH70">
        <v>1.5421849803472301</v>
      </c>
      <c r="AI70">
        <v>4.2820788482729001E-2</v>
      </c>
      <c r="AJ70">
        <v>6.8587521212446303</v>
      </c>
      <c r="AK70">
        <v>80.281568531391301</v>
      </c>
      <c r="AL70">
        <v>1.6046114398532301</v>
      </c>
      <c r="AM70" t="s">
        <v>767</v>
      </c>
      <c r="AN70">
        <v>369.85809871357702</v>
      </c>
      <c r="AO70">
        <v>1.9231797754162001</v>
      </c>
      <c r="AP70">
        <v>8.2517355067059608</v>
      </c>
      <c r="AR70">
        <v>304.05121426106899</v>
      </c>
      <c r="AS70">
        <v>0.86634206912465495</v>
      </c>
      <c r="AT70">
        <f t="shared" si="4"/>
        <v>268.44352317218897</v>
      </c>
      <c r="AU70">
        <v>0.86634206912465495</v>
      </c>
      <c r="AV70">
        <v>1.3027784088610001E-3</v>
      </c>
      <c r="AW70">
        <v>18.597581144381</v>
      </c>
      <c r="AX70">
        <v>0.15402466779107199</v>
      </c>
      <c r="AZ70">
        <v>14.771486673827701</v>
      </c>
      <c r="BA70">
        <v>11575.8856776251</v>
      </c>
      <c r="BB70">
        <v>115.444048128002</v>
      </c>
      <c r="BC70">
        <v>7927114.5236126203</v>
      </c>
      <c r="BD70" s="1" t="s">
        <v>1083</v>
      </c>
      <c r="BF70" s="49"/>
      <c r="BG70" s="49"/>
    </row>
    <row r="71" spans="1:59" x14ac:dyDescent="0.25">
      <c r="A71" s="48">
        <v>637</v>
      </c>
      <c r="B71" t="s">
        <v>386</v>
      </c>
      <c r="C71">
        <v>32.366</v>
      </c>
      <c r="D71">
        <v>70.366</v>
      </c>
      <c r="E71">
        <v>38</v>
      </c>
      <c r="F71">
        <v>950000</v>
      </c>
      <c r="G71">
        <v>1769.07164243482</v>
      </c>
      <c r="H71">
        <v>1.4482056015589999</v>
      </c>
      <c r="I71">
        <v>32.901767635463102</v>
      </c>
      <c r="J71">
        <v>14.704017704158399</v>
      </c>
      <c r="K71">
        <v>4316.9464242526001</v>
      </c>
      <c r="L71">
        <v>1.0817465052914499</v>
      </c>
      <c r="M71">
        <v>91.486308358079299</v>
      </c>
      <c r="N71">
        <v>1.8761923982642299</v>
      </c>
      <c r="O71">
        <v>162221.848270836</v>
      </c>
      <c r="P71">
        <v>1.1864172074307999</v>
      </c>
      <c r="Q71">
        <v>215580.30961217001</v>
      </c>
      <c r="R71">
        <v>0.410791918128875</v>
      </c>
      <c r="S71">
        <v>88996.815960785694</v>
      </c>
      <c r="T71">
        <v>1.14011147401859</v>
      </c>
      <c r="U71">
        <v>865.63473529199098</v>
      </c>
      <c r="V71">
        <v>27.7525146725859</v>
      </c>
      <c r="W71">
        <v>461.27745171472202</v>
      </c>
      <c r="X71">
        <v>5.2531633927625796</v>
      </c>
      <c r="Y71">
        <v>2791.7183681758702</v>
      </c>
      <c r="Z71">
        <v>1.22951155467604</v>
      </c>
      <c r="AA71">
        <v>42847.546081636399</v>
      </c>
      <c r="AB71">
        <v>2.78885998872178</v>
      </c>
      <c r="AC71">
        <v>4015.2284108312701</v>
      </c>
      <c r="AD71">
        <v>1.2676981780591099</v>
      </c>
      <c r="AE71">
        <v>4.6134872074304001E-2</v>
      </c>
      <c r="AF71">
        <v>19.047101680202701</v>
      </c>
      <c r="AG71">
        <v>53.251004565104601</v>
      </c>
      <c r="AH71">
        <v>1.5446305690570601</v>
      </c>
      <c r="AI71">
        <v>4.4486775060318999E-2</v>
      </c>
      <c r="AJ71">
        <v>7.8477027403903898</v>
      </c>
      <c r="AK71">
        <v>90.632934040513206</v>
      </c>
      <c r="AL71">
        <v>1.6978937618233501</v>
      </c>
      <c r="AM71" t="s">
        <v>768</v>
      </c>
      <c r="AN71">
        <v>375.31499439517802</v>
      </c>
      <c r="AO71">
        <v>2.06163750478356</v>
      </c>
      <c r="AP71">
        <v>7.5843871804793697</v>
      </c>
      <c r="AR71">
        <v>306.96517981758097</v>
      </c>
      <c r="AS71">
        <v>0.86128184255835005</v>
      </c>
      <c r="AT71">
        <f t="shared" si="4"/>
        <v>271.01623179397012</v>
      </c>
      <c r="AU71">
        <v>0.86128184255835005</v>
      </c>
      <c r="AV71">
        <v>1.220361585594E-3</v>
      </c>
      <c r="AW71">
        <v>19.025556210534699</v>
      </c>
      <c r="AX71">
        <v>-0.17937820659800199</v>
      </c>
      <c r="AZ71">
        <v>14.113205295114099</v>
      </c>
      <c r="BA71">
        <v>11802.322437623199</v>
      </c>
      <c r="BB71">
        <v>118.028805333899</v>
      </c>
      <c r="BC71">
        <v>8165189.3262425903</v>
      </c>
      <c r="BD71" s="1" t="s">
        <v>1083</v>
      </c>
      <c r="BF71" s="49"/>
      <c r="BG71" s="49"/>
    </row>
    <row r="72" spans="1:59" x14ac:dyDescent="0.25">
      <c r="A72" s="48">
        <v>638</v>
      </c>
      <c r="B72" t="s">
        <v>387</v>
      </c>
      <c r="C72">
        <v>32.027000000000001</v>
      </c>
      <c r="D72">
        <v>70.027000000000001</v>
      </c>
      <c r="E72">
        <v>38</v>
      </c>
      <c r="F72">
        <v>950000</v>
      </c>
      <c r="G72">
        <v>1733.7983645623201</v>
      </c>
      <c r="H72">
        <v>1.50452387937504</v>
      </c>
      <c r="I72">
        <v>32.6351612585241</v>
      </c>
      <c r="J72">
        <v>14.7410157789541</v>
      </c>
      <c r="K72">
        <v>4215.8492057133499</v>
      </c>
      <c r="L72">
        <v>1.05677147949901</v>
      </c>
      <c r="M72">
        <v>92.025369118673296</v>
      </c>
      <c r="N72">
        <v>2.0850152274949401</v>
      </c>
      <c r="O72">
        <v>162016.916575304</v>
      </c>
      <c r="P72">
        <v>1.2189853925159</v>
      </c>
      <c r="Q72">
        <v>216325.47470634201</v>
      </c>
      <c r="R72">
        <v>0.410791918128875</v>
      </c>
      <c r="S72">
        <v>88351.544012207902</v>
      </c>
      <c r="T72">
        <v>1.2058743318873</v>
      </c>
      <c r="U72" t="s">
        <v>769</v>
      </c>
      <c r="V72">
        <v>46.982447683800999</v>
      </c>
      <c r="W72">
        <v>458.14953829839902</v>
      </c>
      <c r="X72">
        <v>5.1043433944255199</v>
      </c>
      <c r="Y72">
        <v>2783.85934172111</v>
      </c>
      <c r="Z72">
        <v>1.22190530028024</v>
      </c>
      <c r="AA72">
        <v>43627.0953885259</v>
      </c>
      <c r="AB72">
        <v>2.8051490086865498</v>
      </c>
      <c r="AC72">
        <v>4018.4669096320099</v>
      </c>
      <c r="AD72">
        <v>1.2412890853373</v>
      </c>
      <c r="AE72">
        <v>5.2673637540837003E-2</v>
      </c>
      <c r="AF72">
        <v>17.8073556886266</v>
      </c>
      <c r="AG72">
        <v>53.822303949089999</v>
      </c>
      <c r="AH72">
        <v>1.4953445780619801</v>
      </c>
      <c r="AI72">
        <v>4.9642380340196003E-2</v>
      </c>
      <c r="AJ72">
        <v>6.8029756415359603</v>
      </c>
      <c r="AK72">
        <v>89.044004169995802</v>
      </c>
      <c r="AL72">
        <v>1.63267431651826</v>
      </c>
      <c r="AM72">
        <v>3.8392760600334999</v>
      </c>
      <c r="AN72">
        <v>152.973208622681</v>
      </c>
      <c r="AO72">
        <v>2.1075269968168699</v>
      </c>
      <c r="AP72">
        <v>7.2610176235574997</v>
      </c>
      <c r="AR72">
        <v>304.156922370009</v>
      </c>
      <c r="AS72">
        <v>0.85818881552343096</v>
      </c>
      <c r="AT72">
        <f t="shared" si="4"/>
        <v>268.53685171639717</v>
      </c>
      <c r="AU72">
        <v>0.85818881552343096</v>
      </c>
      <c r="AV72">
        <v>1.3790314478949999E-3</v>
      </c>
      <c r="AW72">
        <v>17.7841997751839</v>
      </c>
      <c r="AX72">
        <v>3.1955110362508997E-2</v>
      </c>
      <c r="AZ72">
        <v>16.154911144395101</v>
      </c>
      <c r="BA72">
        <v>11962.156601885599</v>
      </c>
      <c r="BB72">
        <v>132.06256309528399</v>
      </c>
      <c r="BC72">
        <v>8191296.89779606</v>
      </c>
      <c r="BD72" s="1" t="s">
        <v>1083</v>
      </c>
      <c r="BF72" s="49"/>
      <c r="BG72" s="49"/>
    </row>
    <row r="73" spans="1:59" x14ac:dyDescent="0.25">
      <c r="A73" s="48">
        <v>742</v>
      </c>
      <c r="B73" t="s">
        <v>388</v>
      </c>
      <c r="C73">
        <v>32.365000000000002</v>
      </c>
      <c r="D73">
        <v>70.364999999999995</v>
      </c>
      <c r="E73">
        <v>38</v>
      </c>
      <c r="F73">
        <v>950000</v>
      </c>
      <c r="G73">
        <v>1864.97125972252</v>
      </c>
      <c r="H73">
        <v>1.4462283175808801</v>
      </c>
      <c r="I73">
        <v>31.500501071975499</v>
      </c>
      <c r="J73">
        <v>15.1513864472353</v>
      </c>
      <c r="K73">
        <v>4234.3067062477703</v>
      </c>
      <c r="L73">
        <v>1.0613958277247799</v>
      </c>
      <c r="M73">
        <v>92.195870033145596</v>
      </c>
      <c r="N73">
        <v>1.90772165777672</v>
      </c>
      <c r="O73">
        <v>161387.95265617399</v>
      </c>
      <c r="P73">
        <v>1.1099318770273601</v>
      </c>
      <c r="Q73">
        <v>216108.17449614801</v>
      </c>
      <c r="R73">
        <v>0.410791918128875</v>
      </c>
      <c r="S73">
        <v>88393.834976392696</v>
      </c>
      <c r="T73">
        <v>1.0798601799262</v>
      </c>
      <c r="U73" t="s">
        <v>770</v>
      </c>
      <c r="V73">
        <v>96.253330614697603</v>
      </c>
      <c r="W73">
        <v>463.92630699976098</v>
      </c>
      <c r="X73">
        <v>5.1909813828428</v>
      </c>
      <c r="Y73">
        <v>2847.6600995666099</v>
      </c>
      <c r="Z73">
        <v>1.22968186387778</v>
      </c>
      <c r="AA73">
        <v>44596.491075187703</v>
      </c>
      <c r="AB73">
        <v>2.8875480830517399</v>
      </c>
      <c r="AC73">
        <v>3981.2340583299001</v>
      </c>
      <c r="AD73">
        <v>1.22795126266664</v>
      </c>
      <c r="AE73">
        <v>7.4745223809808997E-2</v>
      </c>
      <c r="AF73">
        <v>15.1567944499989</v>
      </c>
      <c r="AG73">
        <v>53.699413474546397</v>
      </c>
      <c r="AH73">
        <v>1.46450557968351</v>
      </c>
      <c r="AI73">
        <v>7.2012700490031001E-2</v>
      </c>
      <c r="AJ73">
        <v>6.4093365122102099</v>
      </c>
      <c r="AK73">
        <v>91.228427640329599</v>
      </c>
      <c r="AL73">
        <v>1.64273581509887</v>
      </c>
      <c r="AM73">
        <v>1.6790817379948699</v>
      </c>
      <c r="AN73">
        <v>235.177911545776</v>
      </c>
      <c r="AO73">
        <v>2.2189200121624899</v>
      </c>
      <c r="AP73">
        <v>7.5583555839686696</v>
      </c>
      <c r="AR73">
        <v>302.065629678128</v>
      </c>
      <c r="AS73">
        <v>0.865310584232165</v>
      </c>
      <c r="AT73">
        <f t="shared" si="4"/>
        <v>266.69047205448027</v>
      </c>
      <c r="AU73">
        <v>0.865310584232165</v>
      </c>
      <c r="AV73">
        <v>1.9614741284329999E-3</v>
      </c>
      <c r="AW73">
        <v>15.1301202631577</v>
      </c>
      <c r="AX73">
        <v>1.9062509183284001E-2</v>
      </c>
      <c r="AZ73">
        <v>22.3332695165155</v>
      </c>
      <c r="BA73">
        <v>11624.007015374</v>
      </c>
      <c r="BB73">
        <v>186.71325877090499</v>
      </c>
      <c r="BC73">
        <v>7907789.1696998198</v>
      </c>
      <c r="BD73" s="1" t="s">
        <v>1083</v>
      </c>
      <c r="BF73" s="49"/>
      <c r="BG73" s="49"/>
    </row>
    <row r="74" spans="1:59" x14ac:dyDescent="0.25">
      <c r="A74" s="48">
        <v>743</v>
      </c>
      <c r="B74" t="s">
        <v>389</v>
      </c>
      <c r="C74">
        <v>32.366</v>
      </c>
      <c r="D74">
        <v>70.366</v>
      </c>
      <c r="E74">
        <v>38</v>
      </c>
      <c r="F74">
        <v>950000</v>
      </c>
      <c r="G74">
        <v>2255.22065899979</v>
      </c>
      <c r="H74">
        <v>1.34333454187643</v>
      </c>
      <c r="I74">
        <v>36.288086162180001</v>
      </c>
      <c r="J74">
        <v>14.5386521593471</v>
      </c>
      <c r="K74">
        <v>4174.1423073434198</v>
      </c>
      <c r="L74">
        <v>0.95893551787141595</v>
      </c>
      <c r="M74">
        <v>94.041575255970102</v>
      </c>
      <c r="N74">
        <v>1.8120806808262899</v>
      </c>
      <c r="O74">
        <v>160943.625301391</v>
      </c>
      <c r="P74">
        <v>1.1460472164986499</v>
      </c>
      <c r="Q74">
        <v>216077.82284501701</v>
      </c>
      <c r="R74">
        <v>0.410791918128875</v>
      </c>
      <c r="S74">
        <v>88634.300274392401</v>
      </c>
      <c r="T74">
        <v>1.08752613995841</v>
      </c>
      <c r="U74" t="s">
        <v>771</v>
      </c>
      <c r="V74">
        <v>44.437656976931201</v>
      </c>
      <c r="W74">
        <v>441.10010556920702</v>
      </c>
      <c r="X74">
        <v>5.1124820616808497</v>
      </c>
      <c r="Y74">
        <v>2844.7420033072799</v>
      </c>
      <c r="Z74">
        <v>1.2231760771753299</v>
      </c>
      <c r="AA74">
        <v>44541.179588011502</v>
      </c>
      <c r="AB74">
        <v>2.8257974228170801</v>
      </c>
      <c r="AC74">
        <v>3934.8150934073301</v>
      </c>
      <c r="AD74">
        <v>1.2013116383798701</v>
      </c>
      <c r="AE74">
        <v>5.8734272235283998E-2</v>
      </c>
      <c r="AF74">
        <v>17.570772086207299</v>
      </c>
      <c r="AG74">
        <v>52.486921426816401</v>
      </c>
      <c r="AH74">
        <v>1.48043182281879</v>
      </c>
      <c r="AI74">
        <v>4.9678598942705002E-2</v>
      </c>
      <c r="AJ74">
        <v>6.9559894025492301</v>
      </c>
      <c r="AK74">
        <v>87.050834988671596</v>
      </c>
      <c r="AL74">
        <v>1.57391864206465</v>
      </c>
      <c r="AM74">
        <v>6.6816934489181197</v>
      </c>
      <c r="AN74">
        <v>121.53857188622599</v>
      </c>
      <c r="AO74">
        <v>2.26853794771367</v>
      </c>
      <c r="AP74">
        <v>7.7267163959383902</v>
      </c>
      <c r="AR74">
        <v>305.296527569273</v>
      </c>
      <c r="AS74">
        <v>0.88579643796650098</v>
      </c>
      <c r="AT74">
        <f t="shared" si="4"/>
        <v>269.54299680106408</v>
      </c>
      <c r="AU74">
        <v>0.88579643796650098</v>
      </c>
      <c r="AV74">
        <v>1.5765229933760001E-3</v>
      </c>
      <c r="AW74">
        <v>17.548746295739001</v>
      </c>
      <c r="AX74">
        <v>1.3322177633076001E-2</v>
      </c>
      <c r="AZ74">
        <v>16.594575039593401</v>
      </c>
      <c r="BA74">
        <v>10746.1175482043</v>
      </c>
      <c r="BB74">
        <v>121.730996067655</v>
      </c>
      <c r="BC74">
        <v>7388765.0131347403</v>
      </c>
      <c r="BD74" s="1" t="s">
        <v>1083</v>
      </c>
      <c r="BF74" s="49"/>
      <c r="BG74" s="49"/>
    </row>
    <row r="75" spans="1:59" x14ac:dyDescent="0.25">
      <c r="A75" s="48">
        <v>847</v>
      </c>
      <c r="B75" t="s">
        <v>390</v>
      </c>
      <c r="C75">
        <v>32.365000000000002</v>
      </c>
      <c r="D75">
        <v>70.364999999999995</v>
      </c>
      <c r="E75">
        <v>38</v>
      </c>
      <c r="F75">
        <v>950000</v>
      </c>
      <c r="G75">
        <v>2335.9654078782601</v>
      </c>
      <c r="H75">
        <v>1.3696120831026299</v>
      </c>
      <c r="I75">
        <v>34.170647721884698</v>
      </c>
      <c r="J75">
        <v>14.8665731745459</v>
      </c>
      <c r="K75">
        <v>4121.0026487060904</v>
      </c>
      <c r="L75">
        <v>1.05059446852183</v>
      </c>
      <c r="M75">
        <v>89.5694167703722</v>
      </c>
      <c r="N75">
        <v>1.98701525760945</v>
      </c>
      <c r="O75">
        <v>162487.39052484799</v>
      </c>
      <c r="P75">
        <v>1.1424988142522099</v>
      </c>
      <c r="Q75">
        <v>215263.86022136701</v>
      </c>
      <c r="R75">
        <v>0.410791918128875</v>
      </c>
      <c r="S75">
        <v>89100.318617345605</v>
      </c>
      <c r="T75">
        <v>1.0863698913546</v>
      </c>
      <c r="U75" t="s">
        <v>772</v>
      </c>
      <c r="V75">
        <v>148.18310423929799</v>
      </c>
      <c r="W75">
        <v>463.15498451880097</v>
      </c>
      <c r="X75">
        <v>5.5035944600827396</v>
      </c>
      <c r="Y75">
        <v>2718.0967585540998</v>
      </c>
      <c r="Z75">
        <v>1.28994465084126</v>
      </c>
      <c r="AA75">
        <v>43140.958623822298</v>
      </c>
      <c r="AB75">
        <v>2.80814119414344</v>
      </c>
      <c r="AC75">
        <v>4030.1013092354901</v>
      </c>
      <c r="AD75">
        <v>1.2037215095551701</v>
      </c>
      <c r="AE75">
        <v>7.1488052808731994E-2</v>
      </c>
      <c r="AF75">
        <v>15.861297873126601</v>
      </c>
      <c r="AG75">
        <v>53.657039091588103</v>
      </c>
      <c r="AH75">
        <v>1.50769071760365</v>
      </c>
      <c r="AI75">
        <v>6.8484326137846996E-2</v>
      </c>
      <c r="AJ75">
        <v>6.1457174538754602</v>
      </c>
      <c r="AK75">
        <v>92.901619475663793</v>
      </c>
      <c r="AL75">
        <v>1.58104942164379</v>
      </c>
      <c r="AM75" t="s">
        <v>773</v>
      </c>
      <c r="AN75">
        <v>387.11934128853198</v>
      </c>
      <c r="AO75">
        <v>2.5271574624858202</v>
      </c>
      <c r="AP75">
        <v>7.1765125024390501</v>
      </c>
      <c r="AR75">
        <v>305.88376713418899</v>
      </c>
      <c r="AS75">
        <v>0.87755186209914204</v>
      </c>
      <c r="AT75">
        <f t="shared" si="4"/>
        <v>270.06146425114565</v>
      </c>
      <c r="AU75">
        <v>0.87755186209914204</v>
      </c>
      <c r="AV75">
        <v>1.8769969165020001E-3</v>
      </c>
      <c r="AW75">
        <v>15.836709378741901</v>
      </c>
      <c r="AX75">
        <v>-5.7812740660469998E-3</v>
      </c>
      <c r="AZ75">
        <v>20.382908350150998</v>
      </c>
      <c r="BA75">
        <v>11086.463363479899</v>
      </c>
      <c r="BB75">
        <v>169.393102783686</v>
      </c>
      <c r="BC75">
        <v>7636909.8381715603</v>
      </c>
      <c r="BD75" s="1" t="s">
        <v>1083</v>
      </c>
      <c r="BF75" s="49"/>
      <c r="BG75" s="49"/>
    </row>
    <row r="76" spans="1:59" x14ac:dyDescent="0.25">
      <c r="A76" s="48">
        <v>848</v>
      </c>
      <c r="B76" t="s">
        <v>391</v>
      </c>
      <c r="C76">
        <v>32.366</v>
      </c>
      <c r="D76">
        <v>70.366</v>
      </c>
      <c r="E76">
        <v>38</v>
      </c>
      <c r="F76">
        <v>950000</v>
      </c>
      <c r="G76">
        <v>1974.89443683383</v>
      </c>
      <c r="H76">
        <v>1.43456188019717</v>
      </c>
      <c r="I76">
        <v>34.321133812636504</v>
      </c>
      <c r="J76">
        <v>14.6775598130099</v>
      </c>
      <c r="K76">
        <v>4422.67758478205</v>
      </c>
      <c r="L76">
        <v>1.0303973131467099</v>
      </c>
      <c r="M76">
        <v>92.781761815423806</v>
      </c>
      <c r="N76">
        <v>1.99167042449783</v>
      </c>
      <c r="O76">
        <v>163058.34104235901</v>
      </c>
      <c r="P76">
        <v>1.1237801884898799</v>
      </c>
      <c r="Q76">
        <v>214834.80818590199</v>
      </c>
      <c r="R76">
        <v>0.410791918128875</v>
      </c>
      <c r="S76">
        <v>89190.483976424803</v>
      </c>
      <c r="T76">
        <v>1.0893227901999201</v>
      </c>
      <c r="U76" t="s">
        <v>774</v>
      </c>
      <c r="V76">
        <v>42.713039438038699</v>
      </c>
      <c r="W76">
        <v>454.33463008670799</v>
      </c>
      <c r="X76">
        <v>5.1571015459987404</v>
      </c>
      <c r="Y76">
        <v>2760.8101267243201</v>
      </c>
      <c r="Z76">
        <v>1.24364153614577</v>
      </c>
      <c r="AA76">
        <v>43136.595471043503</v>
      </c>
      <c r="AB76">
        <v>2.8451949429330501</v>
      </c>
      <c r="AC76">
        <v>4082.3914273741202</v>
      </c>
      <c r="AD76">
        <v>1.1982384389893399</v>
      </c>
      <c r="AE76">
        <v>5.5031279206868997E-2</v>
      </c>
      <c r="AF76">
        <v>17.866759420003699</v>
      </c>
      <c r="AG76">
        <v>54.500526728737398</v>
      </c>
      <c r="AH76">
        <v>1.54079641269062</v>
      </c>
      <c r="AI76">
        <v>4.7738828487326003E-2</v>
      </c>
      <c r="AJ76">
        <v>6.5873524316326701</v>
      </c>
      <c r="AK76">
        <v>96.161922046666902</v>
      </c>
      <c r="AL76">
        <v>1.6200848697233401</v>
      </c>
      <c r="AM76" t="s">
        <v>767</v>
      </c>
      <c r="AN76">
        <v>387.18026065195698</v>
      </c>
      <c r="AO76">
        <v>2.3395775377263699</v>
      </c>
      <c r="AP76">
        <v>7.4060477284795603</v>
      </c>
      <c r="AR76">
        <v>305.00587314240698</v>
      </c>
      <c r="AS76">
        <v>0.86764044877882296</v>
      </c>
      <c r="AT76">
        <f t="shared" si="4"/>
        <v>269.28638115635061</v>
      </c>
      <c r="AU76">
        <v>0.86764044877882296</v>
      </c>
      <c r="AV76">
        <v>1.422408606691E-3</v>
      </c>
      <c r="AW76">
        <v>17.844536450963901</v>
      </c>
      <c r="AX76">
        <v>-0.13753974743226999</v>
      </c>
      <c r="AZ76">
        <v>16.046520649428899</v>
      </c>
      <c r="BA76">
        <v>11514.881196337001</v>
      </c>
      <c r="BB76">
        <v>120.71959280838399</v>
      </c>
      <c r="BC76">
        <v>7912221.3477717703</v>
      </c>
      <c r="BD76" s="1" t="s">
        <v>1083</v>
      </c>
      <c r="BF76" s="49"/>
      <c r="BG76" s="49"/>
    </row>
    <row r="77" spans="1:59" x14ac:dyDescent="0.25">
      <c r="A77" s="48">
        <v>972</v>
      </c>
      <c r="B77" t="s">
        <v>392</v>
      </c>
      <c r="C77">
        <v>32.365000000000002</v>
      </c>
      <c r="D77">
        <v>70.364999999999995</v>
      </c>
      <c r="E77">
        <v>38</v>
      </c>
      <c r="F77">
        <v>950000</v>
      </c>
      <c r="G77">
        <v>2206.9847824119802</v>
      </c>
      <c r="H77">
        <v>1.4453012549045801</v>
      </c>
      <c r="I77">
        <v>35.534846040546199</v>
      </c>
      <c r="J77">
        <v>14.4085298098616</v>
      </c>
      <c r="K77">
        <v>4240.0835873697697</v>
      </c>
      <c r="L77">
        <v>1.02377043402719</v>
      </c>
      <c r="M77">
        <v>93.795478979136703</v>
      </c>
      <c r="N77">
        <v>1.89132682359061</v>
      </c>
      <c r="O77">
        <v>161592.24490257501</v>
      </c>
      <c r="P77">
        <v>1.2009651351816799</v>
      </c>
      <c r="Q77">
        <v>215874.21631784501</v>
      </c>
      <c r="R77">
        <v>0.410791918128875</v>
      </c>
      <c r="S77">
        <v>88679.290362223997</v>
      </c>
      <c r="T77">
        <v>1.09242466100073</v>
      </c>
      <c r="U77" t="s">
        <v>775</v>
      </c>
      <c r="V77">
        <v>43.551194186346699</v>
      </c>
      <c r="W77">
        <v>454.34068795395302</v>
      </c>
      <c r="X77">
        <v>4.9944246067574403</v>
      </c>
      <c r="Y77">
        <v>2811.9350380383698</v>
      </c>
      <c r="Z77">
        <v>1.28406264692978</v>
      </c>
      <c r="AA77">
        <v>43910.466821881899</v>
      </c>
      <c r="AB77">
        <v>2.81977755782798</v>
      </c>
      <c r="AC77">
        <v>3942.07852426819</v>
      </c>
      <c r="AD77">
        <v>1.26104787505561</v>
      </c>
      <c r="AE77">
        <v>4.5391086077381002E-2</v>
      </c>
      <c r="AF77">
        <v>19.6867585300201</v>
      </c>
      <c r="AG77">
        <v>52.308161978487199</v>
      </c>
      <c r="AH77">
        <v>1.50035074981993</v>
      </c>
      <c r="AI77">
        <v>4.8413506475391999E-2</v>
      </c>
      <c r="AJ77">
        <v>7.1566289186750298</v>
      </c>
      <c r="AK77">
        <v>87.279009299000904</v>
      </c>
      <c r="AL77">
        <v>1.6113999473296501</v>
      </c>
      <c r="AM77">
        <v>4.2404089550931996</v>
      </c>
      <c r="AN77">
        <v>151.779534753598</v>
      </c>
      <c r="AO77">
        <v>2.1202416009459601</v>
      </c>
      <c r="AP77">
        <v>7.5303138376938303</v>
      </c>
      <c r="AR77">
        <v>307.07038681905499</v>
      </c>
      <c r="AS77">
        <v>0.87901568111692796</v>
      </c>
      <c r="AT77">
        <f t="shared" si="4"/>
        <v>271.10911791582532</v>
      </c>
      <c r="AU77">
        <v>0.87901568111692796</v>
      </c>
      <c r="AV77">
        <v>1.2228202727169999E-3</v>
      </c>
      <c r="AW77">
        <v>19.667348469104301</v>
      </c>
      <c r="AX77">
        <v>0.122226293194134</v>
      </c>
      <c r="AZ77">
        <v>13.2070998643848</v>
      </c>
      <c r="BA77">
        <v>11027.050866068599</v>
      </c>
      <c r="BB77">
        <v>122.189697781429</v>
      </c>
      <c r="BC77">
        <v>7624197.0210587401</v>
      </c>
      <c r="BD77" s="1" t="s">
        <v>1083</v>
      </c>
      <c r="BF77" s="49"/>
      <c r="BG77" s="49"/>
    </row>
    <row r="78" spans="1:59" x14ac:dyDescent="0.25">
      <c r="A78" s="48">
        <v>973</v>
      </c>
      <c r="B78" t="s">
        <v>393</v>
      </c>
      <c r="C78">
        <v>32.365000000000002</v>
      </c>
      <c r="D78">
        <v>70.364999999999995</v>
      </c>
      <c r="E78">
        <v>38</v>
      </c>
      <c r="F78">
        <v>950000</v>
      </c>
      <c r="G78">
        <v>1716.75714879149</v>
      </c>
      <c r="H78">
        <v>1.4160501441047</v>
      </c>
      <c r="I78">
        <v>36.9533501331602</v>
      </c>
      <c r="J78">
        <v>14.009363752174901</v>
      </c>
      <c r="K78">
        <v>4334.9694270765203</v>
      </c>
      <c r="L78">
        <v>1.0374189072245901</v>
      </c>
      <c r="M78">
        <v>126.742489316282</v>
      </c>
      <c r="N78">
        <v>1.8665110443650399</v>
      </c>
      <c r="O78">
        <v>160830.84826196899</v>
      </c>
      <c r="P78">
        <v>1.14632604237272</v>
      </c>
      <c r="Q78">
        <v>216419.820806239</v>
      </c>
      <c r="R78">
        <v>0.410791918128875</v>
      </c>
      <c r="S78">
        <v>88487.256823730801</v>
      </c>
      <c r="T78">
        <v>1.1208968392548999</v>
      </c>
      <c r="U78" t="s">
        <v>776</v>
      </c>
      <c r="V78">
        <v>31.882056152887898</v>
      </c>
      <c r="W78">
        <v>501.35994737377098</v>
      </c>
      <c r="X78">
        <v>4.9799556061899697</v>
      </c>
      <c r="Y78">
        <v>2867.8723652271801</v>
      </c>
      <c r="Z78">
        <v>1.27305931986059</v>
      </c>
      <c r="AA78">
        <v>44773.167220250398</v>
      </c>
      <c r="AB78">
        <v>2.8686433992440801</v>
      </c>
      <c r="AC78">
        <v>4042.80945327976</v>
      </c>
      <c r="AD78">
        <v>1.2374201815724</v>
      </c>
      <c r="AE78">
        <v>9.8735214492174997E-2</v>
      </c>
      <c r="AF78">
        <v>13.2501014735619</v>
      </c>
      <c r="AG78">
        <v>53.851893353402801</v>
      </c>
      <c r="AH78">
        <v>1.5680533156749901</v>
      </c>
      <c r="AI78">
        <v>9.9104837843323995E-2</v>
      </c>
      <c r="AJ78">
        <v>4.6081638395183102</v>
      </c>
      <c r="AK78">
        <v>91.721385345499897</v>
      </c>
      <c r="AL78">
        <v>1.6080367115921299</v>
      </c>
      <c r="AM78" t="s">
        <v>777</v>
      </c>
      <c r="AN78">
        <v>394.758117201564</v>
      </c>
      <c r="AO78">
        <v>2.2263755488161401</v>
      </c>
      <c r="AP78">
        <v>8.3608872553280893</v>
      </c>
      <c r="AR78">
        <v>305.65289113461</v>
      </c>
      <c r="AS78">
        <v>0.86644365443140103</v>
      </c>
      <c r="AT78">
        <f t="shared" si="4"/>
        <v>269.85762633228222</v>
      </c>
      <c r="AU78">
        <v>0.86644365443140103</v>
      </c>
      <c r="AV78">
        <v>2.5826320361750001E-3</v>
      </c>
      <c r="AW78">
        <v>13.2198923196287</v>
      </c>
      <c r="AX78">
        <v>5.3457194720124002E-2</v>
      </c>
      <c r="AZ78">
        <v>29.272743884121098</v>
      </c>
      <c r="BA78">
        <v>11568.1908404444</v>
      </c>
      <c r="BB78">
        <v>254.91672801317901</v>
      </c>
      <c r="BC78">
        <v>7966559.2777231</v>
      </c>
      <c r="BD78" s="1" t="s">
        <v>1083</v>
      </c>
      <c r="BF78" s="49"/>
      <c r="BG78" s="49"/>
    </row>
    <row r="79" spans="1:59" x14ac:dyDescent="0.25">
      <c r="BF79" s="49"/>
      <c r="BG79" s="49"/>
    </row>
    <row r="80" spans="1:59" x14ac:dyDescent="0.25">
      <c r="A80" s="48">
        <v>9</v>
      </c>
      <c r="B80" t="s">
        <v>1132</v>
      </c>
      <c r="C80">
        <v>32.027999999999999</v>
      </c>
      <c r="D80">
        <v>70.028000000000006</v>
      </c>
      <c r="E80">
        <v>38</v>
      </c>
      <c r="F80">
        <v>950000</v>
      </c>
      <c r="G80">
        <v>73.152549380489404</v>
      </c>
      <c r="H80">
        <v>3.7839226709995102</v>
      </c>
      <c r="I80">
        <v>35.909590506650503</v>
      </c>
      <c r="J80">
        <v>13.024431769243201</v>
      </c>
      <c r="K80">
        <v>2933.7062406514801</v>
      </c>
      <c r="L80">
        <v>0.98229830290903897</v>
      </c>
      <c r="M80">
        <v>641.73026468467503</v>
      </c>
      <c r="N80">
        <v>1.28452607915682</v>
      </c>
      <c r="O80">
        <v>170188.73775277601</v>
      </c>
      <c r="P80">
        <v>1.06966003757427</v>
      </c>
      <c r="Q80">
        <v>220096.496544511</v>
      </c>
      <c r="R80">
        <v>0.410791918128875</v>
      </c>
      <c r="S80">
        <v>90035.601174195297</v>
      </c>
      <c r="T80">
        <v>1.07164159737247</v>
      </c>
      <c r="U80" t="s">
        <v>778</v>
      </c>
      <c r="V80">
        <v>68.462402347873294</v>
      </c>
      <c r="W80">
        <v>603.74065071592202</v>
      </c>
      <c r="X80">
        <v>4.5398887755278503</v>
      </c>
      <c r="Y80">
        <v>1111.2102966176001</v>
      </c>
      <c r="Z80">
        <v>1.2096119794267299</v>
      </c>
      <c r="AA80">
        <v>28408.298308686899</v>
      </c>
      <c r="AB80">
        <v>2.9041579436965002</v>
      </c>
      <c r="AC80">
        <v>4082.4430384091102</v>
      </c>
      <c r="AD80">
        <v>1.1877057696022</v>
      </c>
      <c r="AE80">
        <v>0.89815335794845097</v>
      </c>
      <c r="AF80">
        <v>4.1315922400552498</v>
      </c>
      <c r="AG80">
        <v>220.335783651501</v>
      </c>
      <c r="AH80">
        <v>1.3001643610742</v>
      </c>
      <c r="AI80">
        <v>0.90213773788714702</v>
      </c>
      <c r="AJ80">
        <v>2.0063002781021599</v>
      </c>
      <c r="AK80">
        <v>318.99951726736703</v>
      </c>
      <c r="AL80">
        <v>1.5001782880435</v>
      </c>
      <c r="AM80">
        <v>4.6692327798768396</v>
      </c>
      <c r="AN80">
        <v>122.884013776511</v>
      </c>
      <c r="AO80">
        <v>24.7418416775152</v>
      </c>
      <c r="AP80">
        <v>2.6698120116019699</v>
      </c>
      <c r="AR80">
        <v>75.4637036579322</v>
      </c>
      <c r="AS80">
        <v>0.62915153680049196</v>
      </c>
      <c r="AT80">
        <f t="shared" ref="AT80:AT82" si="5">AR80*((EXP(1820.2*0.000013972)-1)/(EXP(2058.2*0.000013972)-1))</f>
        <v>66.626086433462874</v>
      </c>
      <c r="AU80">
        <v>0.62915153680049196</v>
      </c>
      <c r="AV80">
        <v>5.7431051529650001E-3</v>
      </c>
      <c r="AW80">
        <v>3.94365015655191</v>
      </c>
      <c r="AX80">
        <v>7.0433478194900005E-4</v>
      </c>
      <c r="AZ80">
        <v>332.90244552029998</v>
      </c>
      <c r="BA80">
        <v>59162.029403227301</v>
      </c>
      <c r="BB80">
        <v>2902.1375583435802</v>
      </c>
      <c r="BC80">
        <v>10063341.488260699</v>
      </c>
      <c r="BD80" s="1" t="s">
        <v>1083</v>
      </c>
      <c r="BF80" s="49"/>
      <c r="BG80" s="49"/>
    </row>
    <row r="81" spans="1:59" x14ac:dyDescent="0.25">
      <c r="A81" s="48">
        <v>10</v>
      </c>
      <c r="B81" t="s">
        <v>1133</v>
      </c>
      <c r="C81">
        <v>32.027000000000001</v>
      </c>
      <c r="D81">
        <v>70.027000000000001</v>
      </c>
      <c r="E81">
        <v>38</v>
      </c>
      <c r="F81">
        <v>950000</v>
      </c>
      <c r="G81">
        <v>74.122337377886296</v>
      </c>
      <c r="H81">
        <v>3.2277181593359399</v>
      </c>
      <c r="I81">
        <v>31.269918369900399</v>
      </c>
      <c r="J81">
        <v>14.1102036847885</v>
      </c>
      <c r="K81">
        <v>2858.0239266984299</v>
      </c>
      <c r="L81">
        <v>0.98426225573034198</v>
      </c>
      <c r="M81">
        <v>694.84531339104603</v>
      </c>
      <c r="N81">
        <v>1.1597949323971399</v>
      </c>
      <c r="O81">
        <v>168842.85099108401</v>
      </c>
      <c r="P81">
        <v>1.03826056336127</v>
      </c>
      <c r="Q81">
        <v>220812.380132708</v>
      </c>
      <c r="R81">
        <v>0.410791918128875</v>
      </c>
      <c r="S81">
        <v>89829.560240510502</v>
      </c>
      <c r="T81">
        <v>1.0362794506000601</v>
      </c>
      <c r="U81" t="s">
        <v>779</v>
      </c>
      <c r="V81">
        <v>99.332601461625302</v>
      </c>
      <c r="W81">
        <v>433.29379787525397</v>
      </c>
      <c r="X81">
        <v>5.4713259884267202</v>
      </c>
      <c r="Y81">
        <v>1162.97564222594</v>
      </c>
      <c r="Z81">
        <v>1.1630536287270501</v>
      </c>
      <c r="AA81">
        <v>29329.7217727188</v>
      </c>
      <c r="AB81">
        <v>2.8430531110234698</v>
      </c>
      <c r="AC81">
        <v>4393.5582868213296</v>
      </c>
      <c r="AD81">
        <v>1.1805122630356799</v>
      </c>
      <c r="AE81">
        <v>0.60602894902667204</v>
      </c>
      <c r="AF81">
        <v>5.6342228211322301</v>
      </c>
      <c r="AG81">
        <v>237.766202934712</v>
      </c>
      <c r="AH81">
        <v>1.2784152600643399</v>
      </c>
      <c r="AI81">
        <v>0.60879718349108103</v>
      </c>
      <c r="AJ81">
        <v>2.0222009914628298</v>
      </c>
      <c r="AK81">
        <v>304.95543580242202</v>
      </c>
      <c r="AL81">
        <v>1.4775340222217801</v>
      </c>
      <c r="AM81">
        <v>1.19844323916467</v>
      </c>
      <c r="AN81">
        <v>245.463060386774</v>
      </c>
      <c r="AO81">
        <v>22.416690966011899</v>
      </c>
      <c r="AP81">
        <v>2.8014509953754501</v>
      </c>
      <c r="AR81">
        <v>75.278201377012905</v>
      </c>
      <c r="AS81">
        <v>0.62596009711425005</v>
      </c>
      <c r="AT81">
        <f t="shared" si="5"/>
        <v>66.462308479253835</v>
      </c>
      <c r="AU81">
        <v>0.62596009711425005</v>
      </c>
      <c r="AV81">
        <v>3.5915218313530002E-3</v>
      </c>
      <c r="AW81">
        <v>5.5048771109518304</v>
      </c>
      <c r="AX81">
        <v>-0.12538228650452801</v>
      </c>
      <c r="AZ81">
        <v>218.36851837837301</v>
      </c>
      <c r="BA81">
        <v>62068.209727724003</v>
      </c>
      <c r="BB81">
        <v>1903.8642541142101</v>
      </c>
      <c r="BC81">
        <v>10527884.9956569</v>
      </c>
      <c r="BD81" s="1" t="s">
        <v>1083</v>
      </c>
      <c r="BF81" s="49"/>
      <c r="BG81" s="49"/>
    </row>
    <row r="82" spans="1:59" x14ac:dyDescent="0.25">
      <c r="A82" s="48">
        <v>114</v>
      </c>
      <c r="B82" t="s">
        <v>1134</v>
      </c>
      <c r="C82">
        <v>32.027000000000001</v>
      </c>
      <c r="D82">
        <v>70.027000000000001</v>
      </c>
      <c r="E82">
        <v>38</v>
      </c>
      <c r="F82">
        <v>950000</v>
      </c>
      <c r="G82">
        <v>64.917168261788902</v>
      </c>
      <c r="H82">
        <v>3.5614027605140302</v>
      </c>
      <c r="I82">
        <v>25.9459212741749</v>
      </c>
      <c r="J82">
        <v>15.0402034880565</v>
      </c>
      <c r="K82">
        <v>3094.20983463312</v>
      </c>
      <c r="L82">
        <v>0.95196262694359501</v>
      </c>
      <c r="M82">
        <v>522.35194960602598</v>
      </c>
      <c r="N82">
        <v>1.3126061090560299</v>
      </c>
      <c r="O82">
        <v>171334.74143272001</v>
      </c>
      <c r="P82">
        <v>1.0328888869980399</v>
      </c>
      <c r="Q82">
        <v>219765.48758262201</v>
      </c>
      <c r="R82">
        <v>0.410791918128875</v>
      </c>
      <c r="S82">
        <v>89758.692689328207</v>
      </c>
      <c r="T82">
        <v>1.0069114931709799</v>
      </c>
      <c r="U82" t="s">
        <v>780</v>
      </c>
      <c r="V82">
        <v>83.515225363023703</v>
      </c>
      <c r="W82">
        <v>314.437037942708</v>
      </c>
      <c r="X82">
        <v>6.0319211669948398</v>
      </c>
      <c r="Y82">
        <v>1140.57479301027</v>
      </c>
      <c r="Z82">
        <v>1.2012600637728701</v>
      </c>
      <c r="AA82">
        <v>27771.1104152767</v>
      </c>
      <c r="AB82">
        <v>2.80620436492049</v>
      </c>
      <c r="AC82">
        <v>4289.23564536707</v>
      </c>
      <c r="AD82">
        <v>1.1805122630356799</v>
      </c>
      <c r="AE82">
        <v>0.53167541136180696</v>
      </c>
      <c r="AF82">
        <v>5.7770411046691299</v>
      </c>
      <c r="AG82">
        <v>232.21316839230099</v>
      </c>
      <c r="AH82">
        <v>1.30202511348475</v>
      </c>
      <c r="AI82">
        <v>0.57052066558987502</v>
      </c>
      <c r="AJ82">
        <v>2.34722629515359</v>
      </c>
      <c r="AK82">
        <v>272.32547371834301</v>
      </c>
      <c r="AL82">
        <v>1.4728981818053599</v>
      </c>
      <c r="AM82" t="s">
        <v>781</v>
      </c>
      <c r="AN82">
        <v>350.05049001935203</v>
      </c>
      <c r="AO82">
        <v>25.905371293467301</v>
      </c>
      <c r="AP82">
        <v>2.7754633769540602</v>
      </c>
      <c r="AR82">
        <v>75.228969696568001</v>
      </c>
      <c r="AS82">
        <v>0.62449923155084497</v>
      </c>
      <c r="AT82">
        <f t="shared" si="5"/>
        <v>66.418842361933983</v>
      </c>
      <c r="AU82">
        <v>0.62449923155084497</v>
      </c>
      <c r="AV82">
        <v>3.2257771796300001E-3</v>
      </c>
      <c r="AW82">
        <v>5.6724556257126801</v>
      </c>
      <c r="AX82">
        <v>-4.8951753020453001E-2</v>
      </c>
      <c r="AZ82">
        <v>201.412337699532</v>
      </c>
      <c r="BA82">
        <v>63727.393646295503</v>
      </c>
      <c r="BB82">
        <v>1875.6191455789501</v>
      </c>
      <c r="BC82">
        <v>10805559.595668299</v>
      </c>
      <c r="BD82" s="1" t="s">
        <v>1083</v>
      </c>
      <c r="BF82" s="49"/>
      <c r="BG82" s="49"/>
    </row>
    <row r="83" spans="1:59" x14ac:dyDescent="0.25">
      <c r="A83" s="48">
        <v>115</v>
      </c>
      <c r="B83" t="s">
        <v>1135</v>
      </c>
      <c r="C83">
        <v>32.027000000000001</v>
      </c>
      <c r="D83">
        <v>70.027000000000001</v>
      </c>
      <c r="E83">
        <v>38</v>
      </c>
      <c r="F83">
        <v>950000</v>
      </c>
      <c r="G83">
        <v>63.701278310920699</v>
      </c>
      <c r="H83">
        <v>3.5426360930527898</v>
      </c>
      <c r="I83">
        <v>30.045355724667601</v>
      </c>
      <c r="J83">
        <v>13.8174109605261</v>
      </c>
      <c r="K83">
        <v>2750.2295848633698</v>
      </c>
      <c r="L83">
        <v>0.92632775395783495</v>
      </c>
      <c r="M83">
        <v>670.54514904865698</v>
      </c>
      <c r="N83">
        <v>1.1478355960400599</v>
      </c>
      <c r="O83">
        <v>169544.38655553799</v>
      </c>
      <c r="P83">
        <v>1.00285845775903</v>
      </c>
      <c r="Q83">
        <v>220844.56190480801</v>
      </c>
      <c r="R83">
        <v>0.410791918128875</v>
      </c>
      <c r="S83">
        <v>89018.960158867703</v>
      </c>
      <c r="T83">
        <v>1.0059406332457701</v>
      </c>
      <c r="U83" t="s">
        <v>782</v>
      </c>
      <c r="V83">
        <v>223.66580943034501</v>
      </c>
      <c r="W83">
        <v>392.24626990609198</v>
      </c>
      <c r="X83">
        <v>5.2851400030098299</v>
      </c>
      <c r="Y83">
        <v>1196.2700998446001</v>
      </c>
      <c r="Z83">
        <v>1.1608251605170199</v>
      </c>
      <c r="AA83">
        <v>29139.775681631701</v>
      </c>
      <c r="AB83">
        <v>2.8274173131386102</v>
      </c>
      <c r="AC83">
        <v>4450.1536072557301</v>
      </c>
      <c r="AD83">
        <v>1.1805122630356799</v>
      </c>
      <c r="AE83">
        <v>0.55691011679157798</v>
      </c>
      <c r="AF83">
        <v>5.1961958665883898</v>
      </c>
      <c r="AG83">
        <v>244.21805528873301</v>
      </c>
      <c r="AH83">
        <v>1.27967977088226</v>
      </c>
      <c r="AI83">
        <v>0.57831065034024698</v>
      </c>
      <c r="AJ83">
        <v>2.0580879134885701</v>
      </c>
      <c r="AK83">
        <v>304.84873236161002</v>
      </c>
      <c r="AL83">
        <v>1.46534162784282</v>
      </c>
      <c r="AM83">
        <v>1.13183280467078</v>
      </c>
      <c r="AN83">
        <v>243.9047961341</v>
      </c>
      <c r="AO83">
        <v>24.501178192850698</v>
      </c>
      <c r="AP83">
        <v>2.8104048938541002</v>
      </c>
      <c r="AR83">
        <v>74.217559632718803</v>
      </c>
      <c r="AS83">
        <v>0.62449923155084497</v>
      </c>
      <c r="AT83">
        <f t="shared" ref="AT83:AT147" si="6">AR83*((EXP(1820.2*0.000013972)-1)/(EXP(2058.2*0.000013972)-1))</f>
        <v>65.525879373539652</v>
      </c>
      <c r="AU83">
        <v>0.62449923155084497</v>
      </c>
      <c r="AV83">
        <v>3.2128575652239999E-3</v>
      </c>
      <c r="AW83">
        <v>5.0954891347552396</v>
      </c>
      <c r="AX83">
        <v>6.5935310220364002E-2</v>
      </c>
      <c r="AZ83">
        <v>217.099919958969</v>
      </c>
      <c r="BA83">
        <v>68963.387693335695</v>
      </c>
      <c r="BB83">
        <v>1956.9158650111301</v>
      </c>
      <c r="BC83">
        <v>11537345.4552876</v>
      </c>
      <c r="BD83" s="1" t="s">
        <v>1083</v>
      </c>
      <c r="BF83" s="49"/>
      <c r="BG83" s="49"/>
    </row>
    <row r="84" spans="1:59" x14ac:dyDescent="0.25">
      <c r="A84" s="48">
        <v>219</v>
      </c>
      <c r="B84" t="s">
        <v>1136</v>
      </c>
      <c r="C84">
        <v>32.027999999999999</v>
      </c>
      <c r="D84">
        <v>70.028000000000006</v>
      </c>
      <c r="E84">
        <v>38</v>
      </c>
      <c r="F84">
        <v>950000</v>
      </c>
      <c r="G84">
        <v>66.226641820066007</v>
      </c>
      <c r="H84">
        <v>3.6656834314814399</v>
      </c>
      <c r="I84">
        <v>30.0084350993037</v>
      </c>
      <c r="J84">
        <v>13.9311109959026</v>
      </c>
      <c r="K84">
        <v>2416.30720688683</v>
      </c>
      <c r="L84">
        <v>1.28909689336781</v>
      </c>
      <c r="M84">
        <v>733.71689906305301</v>
      </c>
      <c r="N84">
        <v>1.23403264132248</v>
      </c>
      <c r="O84">
        <v>170665.97932812999</v>
      </c>
      <c r="P84">
        <v>1.09528571145894</v>
      </c>
      <c r="Q84">
        <v>220139.80635143301</v>
      </c>
      <c r="R84">
        <v>0.410791918128875</v>
      </c>
      <c r="S84">
        <v>89002.288038366896</v>
      </c>
      <c r="T84">
        <v>1.08478622686744</v>
      </c>
      <c r="U84" t="s">
        <v>783</v>
      </c>
      <c r="V84">
        <v>65.304191377683196</v>
      </c>
      <c r="W84">
        <v>556.95531716378696</v>
      </c>
      <c r="X84">
        <v>4.28670705437185</v>
      </c>
      <c r="Y84">
        <v>1150.3371623984599</v>
      </c>
      <c r="Z84">
        <v>1.2650597087283399</v>
      </c>
      <c r="AA84">
        <v>28912.342026227201</v>
      </c>
      <c r="AB84">
        <v>2.8830918942772099</v>
      </c>
      <c r="AC84">
        <v>4298.2742896816999</v>
      </c>
      <c r="AD84">
        <v>1.1982068246308799</v>
      </c>
      <c r="AE84">
        <v>0.86190910889025096</v>
      </c>
      <c r="AF84">
        <v>4.5104508982119498</v>
      </c>
      <c r="AG84">
        <v>238.011281397311</v>
      </c>
      <c r="AH84">
        <v>1.2757005780252699</v>
      </c>
      <c r="AI84">
        <v>0.85860844892691102</v>
      </c>
      <c r="AJ84">
        <v>1.86115435940021</v>
      </c>
      <c r="AK84">
        <v>300.93308747203298</v>
      </c>
      <c r="AL84">
        <v>1.5225817617981501</v>
      </c>
      <c r="AM84" t="s">
        <v>784</v>
      </c>
      <c r="AN84">
        <v>354.71553649400602</v>
      </c>
      <c r="AO84">
        <v>21.614256045442001</v>
      </c>
      <c r="AP84">
        <v>3.0366370359261601</v>
      </c>
      <c r="AR84">
        <v>73.543865753544196</v>
      </c>
      <c r="AS84">
        <v>0.62449923155084497</v>
      </c>
      <c r="AT84">
        <f t="shared" si="6"/>
        <v>64.931082345990575</v>
      </c>
      <c r="AU84">
        <v>0.62449923155084497</v>
      </c>
      <c r="AV84">
        <v>5.1017616633430001E-3</v>
      </c>
      <c r="AW84">
        <v>4.4547146987988899</v>
      </c>
      <c r="AX84">
        <v>0.18299647363671201</v>
      </c>
      <c r="AZ84">
        <v>329.11021965862602</v>
      </c>
      <c r="BA84">
        <v>65831.284968721797</v>
      </c>
      <c r="BB84">
        <v>2846.6145446943401</v>
      </c>
      <c r="BC84">
        <v>10914679.5122524</v>
      </c>
      <c r="BD84" s="1" t="s">
        <v>1083</v>
      </c>
      <c r="BF84" s="49"/>
      <c r="BG84" s="49"/>
    </row>
    <row r="85" spans="1:59" x14ac:dyDescent="0.25">
      <c r="A85" s="48">
        <v>220</v>
      </c>
      <c r="B85" t="s">
        <v>1137</v>
      </c>
      <c r="C85">
        <v>32.027000000000001</v>
      </c>
      <c r="D85">
        <v>70.027000000000001</v>
      </c>
      <c r="E85">
        <v>38</v>
      </c>
      <c r="F85">
        <v>950000</v>
      </c>
      <c r="G85">
        <v>69.248607021603803</v>
      </c>
      <c r="H85">
        <v>3.47184628588007</v>
      </c>
      <c r="I85">
        <v>33.576991151273802</v>
      </c>
      <c r="J85">
        <v>13.130029235317901</v>
      </c>
      <c r="K85">
        <v>2584.56535397074</v>
      </c>
      <c r="L85">
        <v>0.97279365249947503</v>
      </c>
      <c r="M85">
        <v>781.80123243965897</v>
      </c>
      <c r="N85">
        <v>1.2457617398629499</v>
      </c>
      <c r="O85">
        <v>169316.45060239601</v>
      </c>
      <c r="P85">
        <v>1.10293141606407</v>
      </c>
      <c r="Q85">
        <v>220963.73730687599</v>
      </c>
      <c r="R85">
        <v>0.410791918128875</v>
      </c>
      <c r="S85">
        <v>89411.083961948199</v>
      </c>
      <c r="T85">
        <v>1.0579467983675901</v>
      </c>
      <c r="U85" t="s">
        <v>785</v>
      </c>
      <c r="V85">
        <v>140.137770544783</v>
      </c>
      <c r="W85">
        <v>664.50696067525996</v>
      </c>
      <c r="X85">
        <v>3.9608128606785198</v>
      </c>
      <c r="Y85">
        <v>1109.77073130453</v>
      </c>
      <c r="Z85">
        <v>1.2209332177074299</v>
      </c>
      <c r="AA85">
        <v>28959.0435320588</v>
      </c>
      <c r="AB85">
        <v>2.8507151129553301</v>
      </c>
      <c r="AC85">
        <v>4104.4198517306304</v>
      </c>
      <c r="AD85">
        <v>1.1964336068580499</v>
      </c>
      <c r="AE85">
        <v>0.83826907347975399</v>
      </c>
      <c r="AF85">
        <v>5.1284427635549203</v>
      </c>
      <c r="AG85">
        <v>225.41198358731199</v>
      </c>
      <c r="AH85">
        <v>1.22619922434302</v>
      </c>
      <c r="AI85">
        <v>0.84389024533137502</v>
      </c>
      <c r="AJ85">
        <v>1.93795314317874</v>
      </c>
      <c r="AK85">
        <v>298.07290497296401</v>
      </c>
      <c r="AL85">
        <v>1.52998873724264</v>
      </c>
      <c r="AM85" t="s">
        <v>786</v>
      </c>
      <c r="AN85">
        <v>354.76053060732198</v>
      </c>
      <c r="AO85">
        <v>19.892067122122299</v>
      </c>
      <c r="AP85">
        <v>2.7865075451032899</v>
      </c>
      <c r="AR85">
        <v>74.163349774996803</v>
      </c>
      <c r="AS85">
        <v>0.62493167583929399</v>
      </c>
      <c r="AT85">
        <f t="shared" si="6"/>
        <v>65.478018077432282</v>
      </c>
      <c r="AU85">
        <v>0.62493167583929399</v>
      </c>
      <c r="AV85">
        <v>5.2395898197410001E-3</v>
      </c>
      <c r="AW85">
        <v>5.0303836249084997</v>
      </c>
      <c r="AX85">
        <v>0.19336318035699501</v>
      </c>
      <c r="AZ85">
        <v>323.62564308415602</v>
      </c>
      <c r="BA85">
        <v>63038.551315577701</v>
      </c>
      <c r="BB85">
        <v>2828.02392007754</v>
      </c>
      <c r="BC85">
        <v>10537453.9566893</v>
      </c>
      <c r="BD85" s="1" t="s">
        <v>1083</v>
      </c>
      <c r="BF85" s="49"/>
      <c r="BG85" s="49"/>
    </row>
    <row r="86" spans="1:59" x14ac:dyDescent="0.25">
      <c r="A86" s="48">
        <v>324</v>
      </c>
      <c r="B86" t="s">
        <v>1138</v>
      </c>
      <c r="C86">
        <v>32.027999999999999</v>
      </c>
      <c r="D86">
        <v>70.028000000000006</v>
      </c>
      <c r="E86">
        <v>38</v>
      </c>
      <c r="F86">
        <v>950000</v>
      </c>
      <c r="G86">
        <v>70.451013417474599</v>
      </c>
      <c r="H86">
        <v>3.4394026747172401</v>
      </c>
      <c r="I86">
        <v>32.315640475529797</v>
      </c>
      <c r="J86">
        <v>13.235547109506101</v>
      </c>
      <c r="K86">
        <v>2758.13543229983</v>
      </c>
      <c r="L86">
        <v>1.1289153286589599</v>
      </c>
      <c r="M86">
        <v>605.22337837803002</v>
      </c>
      <c r="N86">
        <v>1.15829135516925</v>
      </c>
      <c r="O86">
        <v>169764.13820564601</v>
      </c>
      <c r="P86">
        <v>1.0677918191370599</v>
      </c>
      <c r="Q86">
        <v>220653.27925715901</v>
      </c>
      <c r="R86">
        <v>0.410791918128875</v>
      </c>
      <c r="S86">
        <v>89552.485278821201</v>
      </c>
      <c r="T86">
        <v>1.0357306996337099</v>
      </c>
      <c r="U86" t="s">
        <v>787</v>
      </c>
      <c r="V86">
        <v>44.931086138533999</v>
      </c>
      <c r="W86">
        <v>404.97894850528002</v>
      </c>
      <c r="X86">
        <v>4.9789757830867298</v>
      </c>
      <c r="Y86">
        <v>1162.19700445384</v>
      </c>
      <c r="Z86">
        <v>1.2020375411681401</v>
      </c>
      <c r="AA86">
        <v>28851.977764532901</v>
      </c>
      <c r="AB86">
        <v>2.85502133655541</v>
      </c>
      <c r="AC86">
        <v>4310.88311624587</v>
      </c>
      <c r="AD86">
        <v>1.18200296681509</v>
      </c>
      <c r="AE86">
        <v>0.595402489818322</v>
      </c>
      <c r="AF86">
        <v>5.7387332583257002</v>
      </c>
      <c r="AG86">
        <v>235.56607763665801</v>
      </c>
      <c r="AH86">
        <v>1.2577551707528301</v>
      </c>
      <c r="AI86">
        <v>0.60151840449079497</v>
      </c>
      <c r="AJ86">
        <v>2.08051378413656</v>
      </c>
      <c r="AK86">
        <v>280.79417007183997</v>
      </c>
      <c r="AL86">
        <v>1.5052134088054201</v>
      </c>
      <c r="AM86" t="s">
        <v>788</v>
      </c>
      <c r="AN86">
        <v>359.56852384958103</v>
      </c>
      <c r="AO86">
        <v>23.750033732805001</v>
      </c>
      <c r="AP86">
        <v>2.9198021682411102</v>
      </c>
      <c r="AR86">
        <v>74.5361688867076</v>
      </c>
      <c r="AS86">
        <v>0.62449923155084497</v>
      </c>
      <c r="AT86">
        <f t="shared" si="6"/>
        <v>65.807176032274839</v>
      </c>
      <c r="AU86">
        <v>0.62449923155084497</v>
      </c>
      <c r="AV86">
        <v>3.5611464014639999E-3</v>
      </c>
      <c r="AW86">
        <v>5.7228370449670702</v>
      </c>
      <c r="AX86">
        <v>-2.8326977623646998E-2</v>
      </c>
      <c r="AZ86">
        <v>233.846595494605</v>
      </c>
      <c r="BA86">
        <v>67014.077420679896</v>
      </c>
      <c r="BB86">
        <v>2050.3871410465499</v>
      </c>
      <c r="BC86">
        <v>11259477.8492541</v>
      </c>
      <c r="BD86" s="1" t="s">
        <v>1083</v>
      </c>
      <c r="BF86" s="49"/>
      <c r="BG86" s="49"/>
    </row>
    <row r="87" spans="1:59" x14ac:dyDescent="0.25">
      <c r="A87" s="48">
        <v>325</v>
      </c>
      <c r="B87" t="s">
        <v>1139</v>
      </c>
      <c r="C87">
        <v>32.027000000000001</v>
      </c>
      <c r="D87">
        <v>70.027000000000001</v>
      </c>
      <c r="E87">
        <v>38</v>
      </c>
      <c r="F87">
        <v>950000</v>
      </c>
      <c r="G87">
        <v>73.6604378967873</v>
      </c>
      <c r="H87">
        <v>3.3990084018402502</v>
      </c>
      <c r="I87">
        <v>28.642953819576501</v>
      </c>
      <c r="J87">
        <v>14.056888858983401</v>
      </c>
      <c r="K87">
        <v>2797.38036398552</v>
      </c>
      <c r="L87">
        <v>1.0217834658099501</v>
      </c>
      <c r="M87">
        <v>678.13080039728698</v>
      </c>
      <c r="N87">
        <v>1.1864667969292899</v>
      </c>
      <c r="O87">
        <v>169746.199525234</v>
      </c>
      <c r="P87">
        <v>1.1138643156485699</v>
      </c>
      <c r="Q87">
        <v>220654.20689220601</v>
      </c>
      <c r="R87">
        <v>0.410791918128875</v>
      </c>
      <c r="S87">
        <v>88960.215889217099</v>
      </c>
      <c r="T87">
        <v>1.0800649100845101</v>
      </c>
      <c r="U87" t="s">
        <v>789</v>
      </c>
      <c r="V87">
        <v>29.499864284098901</v>
      </c>
      <c r="W87">
        <v>401.85310421642703</v>
      </c>
      <c r="X87">
        <v>4.9790379341407602</v>
      </c>
      <c r="Y87">
        <v>1180.9796387521999</v>
      </c>
      <c r="Z87">
        <v>1.2397788265712499</v>
      </c>
      <c r="AA87">
        <v>29185.574691276299</v>
      </c>
      <c r="AB87">
        <v>2.8605405609435102</v>
      </c>
      <c r="AC87">
        <v>4409.5283263361498</v>
      </c>
      <c r="AD87">
        <v>1.2090621737663001</v>
      </c>
      <c r="AE87">
        <v>0.56297277412504998</v>
      </c>
      <c r="AF87">
        <v>5.2356660539465896</v>
      </c>
      <c r="AG87">
        <v>242.36851212076201</v>
      </c>
      <c r="AH87">
        <v>1.28611991034974</v>
      </c>
      <c r="AI87">
        <v>0.553921526514917</v>
      </c>
      <c r="AJ87">
        <v>2.2858704441740101</v>
      </c>
      <c r="AK87">
        <v>298.88202463221501</v>
      </c>
      <c r="AL87">
        <v>1.5174991947416601</v>
      </c>
      <c r="AM87">
        <v>1.1784186916663399</v>
      </c>
      <c r="AN87">
        <v>240.874283915158</v>
      </c>
      <c r="AO87">
        <v>23.7067745945394</v>
      </c>
      <c r="AP87">
        <v>2.9483923505615</v>
      </c>
      <c r="AR87">
        <v>74.104429771522106</v>
      </c>
      <c r="AS87">
        <v>0.62449923155084497</v>
      </c>
      <c r="AT87">
        <f t="shared" si="6"/>
        <v>65.425998244666587</v>
      </c>
      <c r="AU87">
        <v>0.62449923155084497</v>
      </c>
      <c r="AV87">
        <v>3.2727369678829999E-3</v>
      </c>
      <c r="AW87">
        <v>5.0949081096117199</v>
      </c>
      <c r="AX87">
        <v>5.3334686906310004E-3</v>
      </c>
      <c r="AZ87">
        <v>220.07074250274599</v>
      </c>
      <c r="BA87">
        <v>68626.231937537697</v>
      </c>
      <c r="BB87">
        <v>1879.5631784002901</v>
      </c>
      <c r="BC87">
        <v>11462857.297419099</v>
      </c>
      <c r="BD87" s="1" t="s">
        <v>1083</v>
      </c>
      <c r="BF87" s="49"/>
      <c r="BG87" s="49"/>
    </row>
    <row r="88" spans="1:59" x14ac:dyDescent="0.25">
      <c r="A88" s="48">
        <v>429</v>
      </c>
      <c r="B88" t="s">
        <v>1140</v>
      </c>
      <c r="C88">
        <v>32.027000000000001</v>
      </c>
      <c r="D88">
        <v>70.027000000000001</v>
      </c>
      <c r="E88">
        <v>38</v>
      </c>
      <c r="F88">
        <v>950000</v>
      </c>
      <c r="G88">
        <v>76.275032398801201</v>
      </c>
      <c r="H88">
        <v>3.0844449221880601</v>
      </c>
      <c r="I88">
        <v>28.709446351146301</v>
      </c>
      <c r="J88">
        <v>14.2178009594972</v>
      </c>
      <c r="K88">
        <v>2941.5505049849899</v>
      </c>
      <c r="L88">
        <v>0.93462450015682097</v>
      </c>
      <c r="M88">
        <v>405.22830293991001</v>
      </c>
      <c r="N88">
        <v>1.55347160727066</v>
      </c>
      <c r="O88">
        <v>169820.12810968899</v>
      </c>
      <c r="P88">
        <v>1.0530196566261201</v>
      </c>
      <c r="Q88">
        <v>220907.92382552399</v>
      </c>
      <c r="R88">
        <v>0.410791918128875</v>
      </c>
      <c r="S88">
        <v>88520.052887928701</v>
      </c>
      <c r="T88">
        <v>1.1459394578774</v>
      </c>
      <c r="U88" t="s">
        <v>790</v>
      </c>
      <c r="V88">
        <v>51.209419592082597</v>
      </c>
      <c r="W88">
        <v>374.02223115414301</v>
      </c>
      <c r="X88">
        <v>5.6261639138031398</v>
      </c>
      <c r="Y88">
        <v>1278.4596924596899</v>
      </c>
      <c r="Z88">
        <v>1.1885536801652501</v>
      </c>
      <c r="AA88">
        <v>29145.922714410601</v>
      </c>
      <c r="AB88">
        <v>2.78804217668984</v>
      </c>
      <c r="AC88">
        <v>4469.8446818560096</v>
      </c>
      <c r="AD88">
        <v>1.1805122630356799</v>
      </c>
      <c r="AE88">
        <v>0.43273670007051301</v>
      </c>
      <c r="AF88">
        <v>5.68981613159227</v>
      </c>
      <c r="AG88">
        <v>244.150977537008</v>
      </c>
      <c r="AH88">
        <v>1.2704555020647099</v>
      </c>
      <c r="AI88">
        <v>0.44930536833184398</v>
      </c>
      <c r="AJ88">
        <v>2.4958341661037502</v>
      </c>
      <c r="AK88">
        <v>302.38241272451398</v>
      </c>
      <c r="AL88">
        <v>1.5239642289589901</v>
      </c>
      <c r="AM88" t="s">
        <v>791</v>
      </c>
      <c r="AN88">
        <v>364.62892892700199</v>
      </c>
      <c r="AO88">
        <v>26.923899580598</v>
      </c>
      <c r="AP88">
        <v>2.7510148555237302</v>
      </c>
      <c r="AR88">
        <v>74.577655120244799</v>
      </c>
      <c r="AS88">
        <v>0.62449923155084497</v>
      </c>
      <c r="AT88">
        <f t="shared" si="6"/>
        <v>65.843803778429177</v>
      </c>
      <c r="AU88">
        <v>0.62449923155084497</v>
      </c>
      <c r="AV88">
        <v>2.4973904509840001E-3</v>
      </c>
      <c r="AW88">
        <v>5.5865501020650301</v>
      </c>
      <c r="AX88">
        <v>0.183033575801959</v>
      </c>
      <c r="AZ88">
        <v>164.063752611762</v>
      </c>
      <c r="BA88">
        <v>67042.234339651695</v>
      </c>
      <c r="BB88">
        <v>1478.8019087294001</v>
      </c>
      <c r="BC88">
        <v>11270040.6450349</v>
      </c>
      <c r="BD88" s="1" t="s">
        <v>1083</v>
      </c>
      <c r="BF88" s="49"/>
      <c r="BG88" s="49"/>
    </row>
    <row r="89" spans="1:59" x14ac:dyDescent="0.25">
      <c r="A89" s="48">
        <v>430</v>
      </c>
      <c r="B89" t="s">
        <v>1141</v>
      </c>
      <c r="C89">
        <v>32.027999999999999</v>
      </c>
      <c r="D89">
        <v>70.028000000000006</v>
      </c>
      <c r="E89">
        <v>38</v>
      </c>
      <c r="F89">
        <v>950000</v>
      </c>
      <c r="G89">
        <v>71.242430551033394</v>
      </c>
      <c r="H89">
        <v>3.28198113984174</v>
      </c>
      <c r="I89">
        <v>26.527864642055398</v>
      </c>
      <c r="J89">
        <v>14.5653478346473</v>
      </c>
      <c r="K89">
        <v>2924.83642608327</v>
      </c>
      <c r="L89">
        <v>0.98213677462934301</v>
      </c>
      <c r="M89">
        <v>448.225214189155</v>
      </c>
      <c r="N89">
        <v>1.2360029322637101</v>
      </c>
      <c r="O89">
        <v>169553.889987256</v>
      </c>
      <c r="P89">
        <v>1.0206820442388</v>
      </c>
      <c r="Q89">
        <v>221785.696993146</v>
      </c>
      <c r="R89">
        <v>0.410791918128875</v>
      </c>
      <c r="S89">
        <v>87611.2138174274</v>
      </c>
      <c r="T89">
        <v>0.99129333167761002</v>
      </c>
      <c r="U89" t="s">
        <v>792</v>
      </c>
      <c r="V89">
        <v>35.177536331838198</v>
      </c>
      <c r="W89">
        <v>347.28020415038202</v>
      </c>
      <c r="X89">
        <v>4.9502762992384799</v>
      </c>
      <c r="Y89">
        <v>1191.1668981703499</v>
      </c>
      <c r="Z89">
        <v>1.2005965026563701</v>
      </c>
      <c r="AA89">
        <v>29069.174757353299</v>
      </c>
      <c r="AB89">
        <v>2.7927160743782502</v>
      </c>
      <c r="AC89">
        <v>4424.0629272200003</v>
      </c>
      <c r="AD89">
        <v>1.1805122630356799</v>
      </c>
      <c r="AE89">
        <v>0.48268300622149202</v>
      </c>
      <c r="AF89">
        <v>5.7518791471017101</v>
      </c>
      <c r="AG89">
        <v>243.616318962782</v>
      </c>
      <c r="AH89">
        <v>1.2744771824577401</v>
      </c>
      <c r="AI89">
        <v>0.48429835309719499</v>
      </c>
      <c r="AJ89">
        <v>2.2920092795843301</v>
      </c>
      <c r="AK89">
        <v>297.73472188967003</v>
      </c>
      <c r="AL89">
        <v>1.4776971665532701</v>
      </c>
      <c r="AM89">
        <v>1.2058726210027499</v>
      </c>
      <c r="AN89">
        <v>239.40075309391401</v>
      </c>
      <c r="AO89">
        <v>25.764652167185702</v>
      </c>
      <c r="AP89">
        <v>2.6602887000945801</v>
      </c>
      <c r="AR89">
        <v>73.974284484685001</v>
      </c>
      <c r="AS89">
        <v>0.62449923155084497</v>
      </c>
      <c r="AT89">
        <f t="shared" si="6"/>
        <v>65.311094380829985</v>
      </c>
      <c r="AU89">
        <v>0.62449923155084497</v>
      </c>
      <c r="AV89">
        <v>2.7917202326019999E-3</v>
      </c>
      <c r="AW89">
        <v>5.5000641196501299</v>
      </c>
      <c r="AX89">
        <v>-0.120386665679768</v>
      </c>
      <c r="AZ89">
        <v>188.42608126713299</v>
      </c>
      <c r="BA89">
        <v>68877.448290098298</v>
      </c>
      <c r="BB89">
        <v>1640.8927883600099</v>
      </c>
      <c r="BC89">
        <v>11485566.2657401</v>
      </c>
      <c r="BD89" s="1" t="s">
        <v>1083</v>
      </c>
      <c r="BF89" s="49"/>
      <c r="BG89" s="49"/>
    </row>
    <row r="90" spans="1:59" x14ac:dyDescent="0.25">
      <c r="A90" s="48">
        <v>534</v>
      </c>
      <c r="B90" t="s">
        <v>1142</v>
      </c>
      <c r="C90">
        <v>32.027999999999999</v>
      </c>
      <c r="D90">
        <v>70.028000000000006</v>
      </c>
      <c r="E90">
        <v>38</v>
      </c>
      <c r="F90">
        <v>950000</v>
      </c>
      <c r="G90">
        <v>64.991205685967103</v>
      </c>
      <c r="H90">
        <v>3.48517584770733</v>
      </c>
      <c r="I90">
        <v>29.620699479086301</v>
      </c>
      <c r="J90">
        <v>13.9468696490468</v>
      </c>
      <c r="K90">
        <v>3013.39087657247</v>
      </c>
      <c r="L90">
        <v>1.00451585188579</v>
      </c>
      <c r="M90">
        <v>604.67071377592504</v>
      </c>
      <c r="N90">
        <v>1.2824088000653999</v>
      </c>
      <c r="O90">
        <v>172306.658788136</v>
      </c>
      <c r="P90">
        <v>1.04027071053527</v>
      </c>
      <c r="Q90">
        <v>219835.547312001</v>
      </c>
      <c r="R90">
        <v>0.410791918128875</v>
      </c>
      <c r="S90">
        <v>88526.594966557997</v>
      </c>
      <c r="T90">
        <v>1.0327709524172</v>
      </c>
      <c r="U90" t="s">
        <v>793</v>
      </c>
      <c r="V90">
        <v>39.333246139831601</v>
      </c>
      <c r="W90">
        <v>334.51044299216801</v>
      </c>
      <c r="X90">
        <v>5.4037300541365001</v>
      </c>
      <c r="Y90">
        <v>1056.83238911782</v>
      </c>
      <c r="Z90">
        <v>1.22845562461365</v>
      </c>
      <c r="AA90">
        <v>27477.1100073835</v>
      </c>
      <c r="AB90">
        <v>2.89184964535698</v>
      </c>
      <c r="AC90">
        <v>4213.1137774131603</v>
      </c>
      <c r="AD90">
        <v>1.1838772389458501</v>
      </c>
      <c r="AE90">
        <v>0.54821436963209202</v>
      </c>
      <c r="AF90">
        <v>5.4240621636072799</v>
      </c>
      <c r="AG90">
        <v>232.65330124336199</v>
      </c>
      <c r="AH90">
        <v>1.2353488756645099</v>
      </c>
      <c r="AI90">
        <v>0.55396501946030896</v>
      </c>
      <c r="AJ90">
        <v>2.2272489227913401</v>
      </c>
      <c r="AK90">
        <v>266.33355454382399</v>
      </c>
      <c r="AL90">
        <v>1.5016220333452599</v>
      </c>
      <c r="AM90">
        <v>1.2630091978235201</v>
      </c>
      <c r="AN90">
        <v>237.96811127302701</v>
      </c>
      <c r="AO90">
        <v>25.372162752962499</v>
      </c>
      <c r="AP90">
        <v>2.7321964985417999</v>
      </c>
      <c r="AR90">
        <v>73.763679148448304</v>
      </c>
      <c r="AS90">
        <v>0.62449923155084497</v>
      </c>
      <c r="AT90">
        <f t="shared" si="6"/>
        <v>65.125153211031858</v>
      </c>
      <c r="AU90">
        <v>0.62449923155084497</v>
      </c>
      <c r="AV90">
        <v>3.320072269642E-3</v>
      </c>
      <c r="AW90">
        <v>5.3459099651528703</v>
      </c>
      <c r="AX90">
        <v>6.2722753720280994E-2</v>
      </c>
      <c r="AZ90">
        <v>208.64975691320399</v>
      </c>
      <c r="BA90">
        <v>64131.695310809097</v>
      </c>
      <c r="BB90">
        <v>1830.4873918298399</v>
      </c>
      <c r="BC90">
        <v>10663473.766774399</v>
      </c>
      <c r="BD90" s="1" t="s">
        <v>1083</v>
      </c>
      <c r="BF90" s="49"/>
      <c r="BG90" s="49"/>
    </row>
    <row r="91" spans="1:59" x14ac:dyDescent="0.25">
      <c r="A91" s="48">
        <v>535</v>
      </c>
      <c r="B91" t="s">
        <v>1143</v>
      </c>
      <c r="C91">
        <v>32.027000000000001</v>
      </c>
      <c r="D91">
        <v>70.027000000000001</v>
      </c>
      <c r="E91">
        <v>38</v>
      </c>
      <c r="F91">
        <v>950000</v>
      </c>
      <c r="G91">
        <v>63.309877237660999</v>
      </c>
      <c r="H91">
        <v>3.43838421896612</v>
      </c>
      <c r="I91">
        <v>31.012531456444101</v>
      </c>
      <c r="J91">
        <v>13.9153089500234</v>
      </c>
      <c r="K91">
        <v>2664.77227673875</v>
      </c>
      <c r="L91">
        <v>1.0962039616033401</v>
      </c>
      <c r="M91">
        <v>846.85638317001894</v>
      </c>
      <c r="N91">
        <v>1.4047004911621701</v>
      </c>
      <c r="O91">
        <v>169367.59620031601</v>
      </c>
      <c r="P91">
        <v>1.39668305658262</v>
      </c>
      <c r="Q91">
        <v>220773.59615097701</v>
      </c>
      <c r="R91">
        <v>0.410791918128875</v>
      </c>
      <c r="S91">
        <v>89461.791426969605</v>
      </c>
      <c r="T91">
        <v>1.32810663565744</v>
      </c>
      <c r="U91" t="s">
        <v>794</v>
      </c>
      <c r="V91">
        <v>32.474322992223698</v>
      </c>
      <c r="W91">
        <v>403.46787990528799</v>
      </c>
      <c r="X91">
        <v>5.1306214676365602</v>
      </c>
      <c r="Y91">
        <v>1147.1559973378401</v>
      </c>
      <c r="Z91">
        <v>1.35508593394655</v>
      </c>
      <c r="AA91">
        <v>29040.979366974901</v>
      </c>
      <c r="AB91">
        <v>2.9066330497776098</v>
      </c>
      <c r="AC91">
        <v>4403.6355628846004</v>
      </c>
      <c r="AD91">
        <v>1.32742588362289</v>
      </c>
      <c r="AE91">
        <v>0.57686516401779397</v>
      </c>
      <c r="AF91">
        <v>5.3066630198965301</v>
      </c>
      <c r="AG91">
        <v>239.455071385271</v>
      </c>
      <c r="AH91">
        <v>1.3010933876311299</v>
      </c>
      <c r="AI91">
        <v>0.58620841087573305</v>
      </c>
      <c r="AJ91">
        <v>2.1885066472432602</v>
      </c>
      <c r="AK91">
        <v>300.077940214617</v>
      </c>
      <c r="AL91">
        <v>1.5781083878459501</v>
      </c>
      <c r="AM91">
        <v>1.3165529350139</v>
      </c>
      <c r="AN91">
        <v>237.954441354285</v>
      </c>
      <c r="AO91">
        <v>24.947953423181499</v>
      </c>
      <c r="AP91">
        <v>2.7308845031137201</v>
      </c>
      <c r="AR91">
        <v>74.7434740017422</v>
      </c>
      <c r="AS91">
        <v>0.62462004245192404</v>
      </c>
      <c r="AT91">
        <f t="shared" si="6"/>
        <v>65.990203472526147</v>
      </c>
      <c r="AU91">
        <v>0.62462004245192404</v>
      </c>
      <c r="AV91">
        <v>3.394074426918E-3</v>
      </c>
      <c r="AW91">
        <v>5.1917832447517398</v>
      </c>
      <c r="AX91">
        <v>0.17038452449930599</v>
      </c>
      <c r="AZ91">
        <v>210.69015200361699</v>
      </c>
      <c r="BA91">
        <v>63352.3948551578</v>
      </c>
      <c r="BB91">
        <v>1858.4302241021101</v>
      </c>
      <c r="BC91">
        <v>10672078.5274757</v>
      </c>
      <c r="BD91" s="1" t="s">
        <v>1083</v>
      </c>
      <c r="BF91" s="49"/>
      <c r="BG91" s="49"/>
    </row>
    <row r="92" spans="1:59" x14ac:dyDescent="0.25">
      <c r="A92" s="48">
        <v>639</v>
      </c>
      <c r="B92" t="s">
        <v>1144</v>
      </c>
      <c r="C92">
        <v>32.027999999999999</v>
      </c>
      <c r="D92">
        <v>70.028000000000006</v>
      </c>
      <c r="E92">
        <v>38</v>
      </c>
      <c r="F92">
        <v>950000</v>
      </c>
      <c r="G92">
        <v>62.137161894468903</v>
      </c>
      <c r="H92">
        <v>3.5372361643863899</v>
      </c>
      <c r="I92">
        <v>26.128293200847398</v>
      </c>
      <c r="J92">
        <v>15.5119149291389</v>
      </c>
      <c r="K92">
        <v>2769.6440877319801</v>
      </c>
      <c r="L92">
        <v>0.988770255093535</v>
      </c>
      <c r="M92">
        <v>559.81812641944498</v>
      </c>
      <c r="N92">
        <v>1.28733215727338</v>
      </c>
      <c r="O92">
        <v>169472.46777869499</v>
      </c>
      <c r="P92">
        <v>1.05023892137759</v>
      </c>
      <c r="Q92">
        <v>220713.512122866</v>
      </c>
      <c r="R92">
        <v>0.410791918128875</v>
      </c>
      <c r="S92">
        <v>90183.439749954996</v>
      </c>
      <c r="T92">
        <v>1.03509098953337</v>
      </c>
      <c r="U92" t="s">
        <v>795</v>
      </c>
      <c r="V92">
        <v>37.0422886029015</v>
      </c>
      <c r="W92">
        <v>407.693914735676</v>
      </c>
      <c r="X92">
        <v>4.8813096682474599</v>
      </c>
      <c r="Y92">
        <v>1173.52198486559</v>
      </c>
      <c r="Z92">
        <v>1.2901500844426399</v>
      </c>
      <c r="AA92">
        <v>28559.466405834901</v>
      </c>
      <c r="AB92">
        <v>2.8789782798404202</v>
      </c>
      <c r="AC92">
        <v>4406.5207428284602</v>
      </c>
      <c r="AD92">
        <v>1.1915071005153699</v>
      </c>
      <c r="AE92">
        <v>0.65210071686971305</v>
      </c>
      <c r="AF92">
        <v>5.6857561628725497</v>
      </c>
      <c r="AG92">
        <v>236.11489864838501</v>
      </c>
      <c r="AH92">
        <v>1.31448045280812</v>
      </c>
      <c r="AI92">
        <v>0.63441752660184703</v>
      </c>
      <c r="AJ92">
        <v>2.30598576596315</v>
      </c>
      <c r="AK92">
        <v>290.57413543981301</v>
      </c>
      <c r="AL92">
        <v>1.6126395006284699</v>
      </c>
      <c r="AM92" t="s">
        <v>781</v>
      </c>
      <c r="AN92">
        <v>375.42192198051703</v>
      </c>
      <c r="AO92">
        <v>25.566297074903101</v>
      </c>
      <c r="AP92">
        <v>2.7179767865133599</v>
      </c>
      <c r="AR92">
        <v>75.996710821634807</v>
      </c>
      <c r="AS92">
        <v>0.62938814757427197</v>
      </c>
      <c r="AT92">
        <f t="shared" si="6"/>
        <v>67.096672684032782</v>
      </c>
      <c r="AU92">
        <v>0.62938814757427197</v>
      </c>
      <c r="AV92">
        <v>3.8907389467369999E-3</v>
      </c>
      <c r="AW92">
        <v>5.4496094725291497</v>
      </c>
      <c r="AX92">
        <v>-0.14948226716990701</v>
      </c>
      <c r="AZ92">
        <v>224.82973637480401</v>
      </c>
      <c r="BA92">
        <v>58970.887162273</v>
      </c>
      <c r="BB92">
        <v>1898.1904311743101</v>
      </c>
      <c r="BC92">
        <v>10101099.5818564</v>
      </c>
      <c r="BD92" s="1" t="s">
        <v>1083</v>
      </c>
      <c r="BF92" s="49"/>
      <c r="BG92" s="49"/>
    </row>
    <row r="93" spans="1:59" x14ac:dyDescent="0.25">
      <c r="A93" s="48">
        <v>640</v>
      </c>
      <c r="B93" t="s">
        <v>1145</v>
      </c>
      <c r="C93">
        <v>32.027000000000001</v>
      </c>
      <c r="D93">
        <v>70.027000000000001</v>
      </c>
      <c r="E93">
        <v>38</v>
      </c>
      <c r="F93">
        <v>950000</v>
      </c>
      <c r="G93">
        <v>70.624863777947496</v>
      </c>
      <c r="H93">
        <v>3.2690288677403401</v>
      </c>
      <c r="I93">
        <v>28.772866137080101</v>
      </c>
      <c r="J93">
        <v>14.629217779086201</v>
      </c>
      <c r="K93">
        <v>2744.8341685088999</v>
      </c>
      <c r="L93">
        <v>0.971916641294161</v>
      </c>
      <c r="M93">
        <v>549.64626836170498</v>
      </c>
      <c r="N93">
        <v>1.3094914081908999</v>
      </c>
      <c r="O93">
        <v>169548.898351877</v>
      </c>
      <c r="P93">
        <v>1.0861314971829299</v>
      </c>
      <c r="Q93">
        <v>221006.98671719799</v>
      </c>
      <c r="R93">
        <v>0.410791918128875</v>
      </c>
      <c r="S93">
        <v>89120.751950629303</v>
      </c>
      <c r="T93">
        <v>0.99946816555314</v>
      </c>
      <c r="U93" t="s">
        <v>796</v>
      </c>
      <c r="V93">
        <v>41.4996958546174</v>
      </c>
      <c r="W93">
        <v>426.77276953502002</v>
      </c>
      <c r="X93">
        <v>5.1693259750005502</v>
      </c>
      <c r="Y93">
        <v>1244.65221078742</v>
      </c>
      <c r="Z93">
        <v>1.17680286027584</v>
      </c>
      <c r="AA93">
        <v>28821.8344088872</v>
      </c>
      <c r="AB93">
        <v>2.8120840992673699</v>
      </c>
      <c r="AC93">
        <v>4460.9748925612803</v>
      </c>
      <c r="AD93">
        <v>1.1805122630356799</v>
      </c>
      <c r="AE93">
        <v>0.61621690129527096</v>
      </c>
      <c r="AF93">
        <v>5.1581767637134499</v>
      </c>
      <c r="AG93">
        <v>242.067326973489</v>
      </c>
      <c r="AH93">
        <v>1.2860606851404599</v>
      </c>
      <c r="AI93">
        <v>0.59946265869556403</v>
      </c>
      <c r="AJ93">
        <v>2.42865985226759</v>
      </c>
      <c r="AK93">
        <v>300.95471075180302</v>
      </c>
      <c r="AL93">
        <v>1.4617481174487701</v>
      </c>
      <c r="AM93" t="s">
        <v>784</v>
      </c>
      <c r="AN93">
        <v>375.47571470006397</v>
      </c>
      <c r="AO93">
        <v>25.2526598375301</v>
      </c>
      <c r="AP93">
        <v>2.8048324173638299</v>
      </c>
      <c r="AR93">
        <v>75.063418512800595</v>
      </c>
      <c r="AS93">
        <v>0.62608957015959299</v>
      </c>
      <c r="AT93">
        <f t="shared" si="6"/>
        <v>66.272679015262753</v>
      </c>
      <c r="AU93">
        <v>0.62608957015959299</v>
      </c>
      <c r="AV93">
        <v>3.5867313915400002E-3</v>
      </c>
      <c r="AW93">
        <v>5.0120317823122296</v>
      </c>
      <c r="AX93">
        <v>-1.4957278218982999E-2</v>
      </c>
      <c r="AZ93">
        <v>217.686719782236</v>
      </c>
      <c r="BA93">
        <v>61937.055625034503</v>
      </c>
      <c r="BB93">
        <v>1838.2589411730401</v>
      </c>
      <c r="BC93">
        <v>10478813.2814647</v>
      </c>
      <c r="BD93" s="1" t="s">
        <v>1083</v>
      </c>
      <c r="BF93" s="49"/>
      <c r="BG93" s="49"/>
    </row>
    <row r="94" spans="1:59" x14ac:dyDescent="0.25">
      <c r="A94" s="48">
        <v>744</v>
      </c>
      <c r="B94" t="s">
        <v>1146</v>
      </c>
      <c r="C94">
        <v>32.027000000000001</v>
      </c>
      <c r="D94">
        <v>70.027000000000001</v>
      </c>
      <c r="E94">
        <v>38</v>
      </c>
      <c r="F94">
        <v>950000</v>
      </c>
      <c r="G94">
        <v>62.203921451382499</v>
      </c>
      <c r="H94">
        <v>3.48931360995741</v>
      </c>
      <c r="I94">
        <v>23.409183437859401</v>
      </c>
      <c r="J94">
        <v>16.044533164142798</v>
      </c>
      <c r="K94">
        <v>3204.7182318085902</v>
      </c>
      <c r="L94">
        <v>1.39786583131155</v>
      </c>
      <c r="M94">
        <v>172.86344155048599</v>
      </c>
      <c r="N94">
        <v>1.4578957815131799</v>
      </c>
      <c r="O94">
        <v>171378.335410108</v>
      </c>
      <c r="P94">
        <v>1.03260669857558</v>
      </c>
      <c r="Q94">
        <v>220308.55212214999</v>
      </c>
      <c r="R94">
        <v>0.410791918128875</v>
      </c>
      <c r="S94">
        <v>88305.786849016004</v>
      </c>
      <c r="T94">
        <v>1.0510891001996401</v>
      </c>
      <c r="U94">
        <v>716.63427319663003</v>
      </c>
      <c r="V94">
        <v>28.2536847099156</v>
      </c>
      <c r="W94">
        <v>333.54709506817801</v>
      </c>
      <c r="X94">
        <v>5.67772128155198</v>
      </c>
      <c r="Y94">
        <v>1493.30167237911</v>
      </c>
      <c r="Z94">
        <v>1.1619464819613401</v>
      </c>
      <c r="AA94">
        <v>27254.138525526199</v>
      </c>
      <c r="AB94">
        <v>2.81967786826955</v>
      </c>
      <c r="AC94">
        <v>4389.4864704805104</v>
      </c>
      <c r="AD94">
        <v>1.1805122630356799</v>
      </c>
      <c r="AE94">
        <v>0.43998380486828798</v>
      </c>
      <c r="AF94">
        <v>5.8086859813090603</v>
      </c>
      <c r="AG94">
        <v>238.73217884785601</v>
      </c>
      <c r="AH94">
        <v>1.26541254254503</v>
      </c>
      <c r="AI94">
        <v>0.44095791213996399</v>
      </c>
      <c r="AJ94">
        <v>2.5119775723186</v>
      </c>
      <c r="AK94">
        <v>284.80246141537901</v>
      </c>
      <c r="AL94">
        <v>1.4877290566633301</v>
      </c>
      <c r="AM94" t="s">
        <v>797</v>
      </c>
      <c r="AN94">
        <v>381.19378626684301</v>
      </c>
      <c r="AO94">
        <v>28.620467500448399</v>
      </c>
      <c r="AP94">
        <v>2.66341623474873</v>
      </c>
      <c r="AR94">
        <v>74.897268519145797</v>
      </c>
      <c r="AS94">
        <v>0.62628201356834601</v>
      </c>
      <c r="AT94">
        <f t="shared" si="6"/>
        <v>66.125986985829073</v>
      </c>
      <c r="AU94">
        <v>0.62628201356834601</v>
      </c>
      <c r="AV94">
        <v>2.5968263120130001E-3</v>
      </c>
      <c r="AW94">
        <v>5.7077643898084904</v>
      </c>
      <c r="AX94">
        <v>-6.0619927184494E-2</v>
      </c>
      <c r="AZ94">
        <v>157.15653464914101</v>
      </c>
      <c r="BA94">
        <v>61758.812431519502</v>
      </c>
      <c r="BB94">
        <v>1367.5657185334101</v>
      </c>
      <c r="BC94">
        <v>10425375.053081101</v>
      </c>
      <c r="BD94" s="1" t="s">
        <v>1083</v>
      </c>
      <c r="BF94" s="49"/>
      <c r="BG94" s="49"/>
    </row>
    <row r="95" spans="1:59" x14ac:dyDescent="0.25">
      <c r="A95" s="48">
        <v>745</v>
      </c>
      <c r="B95" t="s">
        <v>1147</v>
      </c>
      <c r="C95">
        <v>32.027999999999999</v>
      </c>
      <c r="D95">
        <v>70.028000000000006</v>
      </c>
      <c r="E95">
        <v>38</v>
      </c>
      <c r="F95">
        <v>950000</v>
      </c>
      <c r="G95">
        <v>63.942282777451098</v>
      </c>
      <c r="H95">
        <v>3.4575627620278802</v>
      </c>
      <c r="I95">
        <v>32.488966708736001</v>
      </c>
      <c r="J95">
        <v>13.6015811855536</v>
      </c>
      <c r="K95">
        <v>3173.6997201322001</v>
      </c>
      <c r="L95">
        <v>0.99081459958871798</v>
      </c>
      <c r="M95">
        <v>203.29445282859299</v>
      </c>
      <c r="N95">
        <v>1.29969744908462</v>
      </c>
      <c r="O95">
        <v>170446.05670321401</v>
      </c>
      <c r="P95">
        <v>1.08697270782775</v>
      </c>
      <c r="Q95">
        <v>221127.56513671399</v>
      </c>
      <c r="R95">
        <v>0.410791918128875</v>
      </c>
      <c r="S95">
        <v>88239.032709477004</v>
      </c>
      <c r="T95">
        <v>1.04579701153822</v>
      </c>
      <c r="U95" t="s">
        <v>798</v>
      </c>
      <c r="V95">
        <v>91.284012326687304</v>
      </c>
      <c r="W95">
        <v>353.19320568424502</v>
      </c>
      <c r="X95">
        <v>5.58695239204748</v>
      </c>
      <c r="Y95">
        <v>1484.53793307159</v>
      </c>
      <c r="Z95">
        <v>1.3245192786887401</v>
      </c>
      <c r="AA95">
        <v>28051.6567232255</v>
      </c>
      <c r="AB95">
        <v>2.85426618745156</v>
      </c>
      <c r="AC95">
        <v>4385.6415189442296</v>
      </c>
      <c r="AD95">
        <v>1.1899484190558201</v>
      </c>
      <c r="AE95">
        <v>0.500015421389438</v>
      </c>
      <c r="AF95">
        <v>5.7797197330000003</v>
      </c>
      <c r="AG95">
        <v>239.15796758861799</v>
      </c>
      <c r="AH95">
        <v>1.2990677033893501</v>
      </c>
      <c r="AI95">
        <v>0.476619366224244</v>
      </c>
      <c r="AJ95">
        <v>2.5333519761761201</v>
      </c>
      <c r="AK95">
        <v>291.36638691598</v>
      </c>
      <c r="AL95">
        <v>1.4948121329772599</v>
      </c>
      <c r="AM95" t="s">
        <v>788</v>
      </c>
      <c r="AN95">
        <v>381.25056312745801</v>
      </c>
      <c r="AO95">
        <v>29.180617142109799</v>
      </c>
      <c r="AP95">
        <v>2.7031709139152098</v>
      </c>
      <c r="AR95">
        <v>74.668030950481295</v>
      </c>
      <c r="AS95">
        <v>0.62526917539107996</v>
      </c>
      <c r="AT95">
        <f t="shared" si="6"/>
        <v>65.923595619870284</v>
      </c>
      <c r="AU95">
        <v>0.62526917539107996</v>
      </c>
      <c r="AV95">
        <v>2.9452390500639999E-3</v>
      </c>
      <c r="AW95">
        <v>5.6461763081152903</v>
      </c>
      <c r="AX95">
        <v>-0.119158038504148</v>
      </c>
      <c r="AZ95">
        <v>181.00952335633301</v>
      </c>
      <c r="BA95">
        <v>62713.2397023878</v>
      </c>
      <c r="BB95">
        <v>1498.17451037972</v>
      </c>
      <c r="BC95">
        <v>10555483.322489601</v>
      </c>
      <c r="BD95" s="1" t="s">
        <v>1083</v>
      </c>
      <c r="BF95" s="49"/>
      <c r="BG95" s="49"/>
    </row>
    <row r="96" spans="1:59" x14ac:dyDescent="0.25">
      <c r="A96" s="48">
        <v>849</v>
      </c>
      <c r="B96" t="s">
        <v>1148</v>
      </c>
      <c r="C96">
        <v>32.027000000000001</v>
      </c>
      <c r="D96">
        <v>70.027000000000001</v>
      </c>
      <c r="E96">
        <v>38</v>
      </c>
      <c r="F96">
        <v>950000</v>
      </c>
      <c r="G96">
        <v>55.109785083999697</v>
      </c>
      <c r="H96">
        <v>3.6041902696223098</v>
      </c>
      <c r="I96">
        <v>25.0078678346432</v>
      </c>
      <c r="J96">
        <v>15.481074459063599</v>
      </c>
      <c r="K96">
        <v>3334.0151289637402</v>
      </c>
      <c r="L96">
        <v>0.98073680977696998</v>
      </c>
      <c r="M96">
        <v>208.534654740588</v>
      </c>
      <c r="N96">
        <v>1.4444616420407701</v>
      </c>
      <c r="O96">
        <v>172000.13586562799</v>
      </c>
      <c r="P96">
        <v>1.1062617355789599</v>
      </c>
      <c r="Q96">
        <v>219866.45094233801</v>
      </c>
      <c r="R96">
        <v>0.410791918128875</v>
      </c>
      <c r="S96">
        <v>89393.688499941796</v>
      </c>
      <c r="T96">
        <v>2.0910149829545701</v>
      </c>
      <c r="U96" t="s">
        <v>799</v>
      </c>
      <c r="V96">
        <v>44.666625333857397</v>
      </c>
      <c r="W96">
        <v>310.43702844197998</v>
      </c>
      <c r="X96">
        <v>5.3446873273675903</v>
      </c>
      <c r="Y96">
        <v>1692.5759368389599</v>
      </c>
      <c r="Z96">
        <v>1.19215379126609</v>
      </c>
      <c r="AA96">
        <v>26592.332932476798</v>
      </c>
      <c r="AB96">
        <v>2.86087127422444</v>
      </c>
      <c r="AC96">
        <v>4286.97172631598</v>
      </c>
      <c r="AD96">
        <v>1.21062166216794</v>
      </c>
      <c r="AE96">
        <v>0.50162113934230901</v>
      </c>
      <c r="AF96">
        <v>5.44690030870066</v>
      </c>
      <c r="AG96">
        <v>232.474500308356</v>
      </c>
      <c r="AH96">
        <v>1.26693923383282</v>
      </c>
      <c r="AI96">
        <v>0.49928108842212399</v>
      </c>
      <c r="AJ96">
        <v>2.4074777950155899</v>
      </c>
      <c r="AK96">
        <v>266.93925520407498</v>
      </c>
      <c r="AL96">
        <v>1.49186406450237</v>
      </c>
      <c r="AM96">
        <v>3.3828248449900502</v>
      </c>
      <c r="AN96">
        <v>152.215042729939</v>
      </c>
      <c r="AO96">
        <v>28.347565128075999</v>
      </c>
      <c r="AP96">
        <v>2.7586319358382299</v>
      </c>
      <c r="AR96">
        <v>75.103018539990501</v>
      </c>
      <c r="AS96">
        <v>0.62784645559168795</v>
      </c>
      <c r="AT96">
        <f t="shared" si="6"/>
        <v>66.307641450267027</v>
      </c>
      <c r="AU96">
        <v>0.62784645559168795</v>
      </c>
      <c r="AV96">
        <v>3.0399983921920001E-3</v>
      </c>
      <c r="AW96">
        <v>5.3393387201847098</v>
      </c>
      <c r="AX96">
        <v>-0.15426305232285201</v>
      </c>
      <c r="AZ96">
        <v>179.69551975612401</v>
      </c>
      <c r="BA96">
        <v>60311.696447607203</v>
      </c>
      <c r="BB96">
        <v>1552.9207711535</v>
      </c>
      <c r="BC96">
        <v>10211688.1582599</v>
      </c>
      <c r="BD96" s="1" t="s">
        <v>1083</v>
      </c>
      <c r="BF96" s="49"/>
      <c r="BG96" s="49"/>
    </row>
    <row r="97" spans="1:59" x14ac:dyDescent="0.25">
      <c r="A97" s="48">
        <v>850</v>
      </c>
      <c r="B97" t="s">
        <v>1149</v>
      </c>
      <c r="C97">
        <v>32.027000000000001</v>
      </c>
      <c r="D97">
        <v>70.027000000000001</v>
      </c>
      <c r="E97">
        <v>38</v>
      </c>
      <c r="F97">
        <v>950000</v>
      </c>
      <c r="G97">
        <v>64.894107603488706</v>
      </c>
      <c r="H97">
        <v>3.5221003167689702</v>
      </c>
      <c r="I97">
        <v>26.758725574292502</v>
      </c>
      <c r="J97">
        <v>14.9042564701179</v>
      </c>
      <c r="K97">
        <v>2964.21698283668</v>
      </c>
      <c r="L97">
        <v>0.97137073002057295</v>
      </c>
      <c r="M97">
        <v>261.634413380453</v>
      </c>
      <c r="N97">
        <v>1.4816114340057001</v>
      </c>
      <c r="O97">
        <v>171861.14271466399</v>
      </c>
      <c r="P97">
        <v>1.10159797255584</v>
      </c>
      <c r="Q97">
        <v>220140.173714173</v>
      </c>
      <c r="R97">
        <v>0.410791918128875</v>
      </c>
      <c r="S97">
        <v>89211.505610009699</v>
      </c>
      <c r="T97">
        <v>1.0203375023541801</v>
      </c>
      <c r="U97" t="s">
        <v>800</v>
      </c>
      <c r="V97">
        <v>55.071025411002097</v>
      </c>
      <c r="W97">
        <v>332.664460467342</v>
      </c>
      <c r="X97">
        <v>5.5746914494570099</v>
      </c>
      <c r="Y97">
        <v>1268.7495253085101</v>
      </c>
      <c r="Z97">
        <v>1.24044097636321</v>
      </c>
      <c r="AA97">
        <v>27189.542140656598</v>
      </c>
      <c r="AB97">
        <v>2.85149578484894</v>
      </c>
      <c r="AC97">
        <v>4304.2363196675897</v>
      </c>
      <c r="AD97">
        <v>1.20728642649845</v>
      </c>
      <c r="AE97">
        <v>0.49237178933354803</v>
      </c>
      <c r="AF97">
        <v>6.09544952505812</v>
      </c>
      <c r="AG97">
        <v>233.32108363796999</v>
      </c>
      <c r="AH97">
        <v>1.2959015390620601</v>
      </c>
      <c r="AI97">
        <v>0.511604518210243</v>
      </c>
      <c r="AJ97">
        <v>2.3086938381944702</v>
      </c>
      <c r="AK97">
        <v>274.33728472123198</v>
      </c>
      <c r="AL97">
        <v>1.49916455591666</v>
      </c>
      <c r="AM97" t="s">
        <v>801</v>
      </c>
      <c r="AN97">
        <v>387.29572929173497</v>
      </c>
      <c r="AO97">
        <v>27.5311280439612</v>
      </c>
      <c r="AP97">
        <v>2.8334022817339299</v>
      </c>
      <c r="AR97">
        <v>75.140453928736903</v>
      </c>
      <c r="AS97">
        <v>0.62688752135091397</v>
      </c>
      <c r="AT97">
        <f t="shared" si="6"/>
        <v>66.340692749439853</v>
      </c>
      <c r="AU97">
        <v>0.62688752135091397</v>
      </c>
      <c r="AV97">
        <v>2.9733002370389999E-3</v>
      </c>
      <c r="AW97">
        <v>5.9068978072890097</v>
      </c>
      <c r="AX97">
        <v>1.8073272902088999E-2</v>
      </c>
      <c r="AZ97">
        <v>178.29292862568499</v>
      </c>
      <c r="BA97">
        <v>61184.322586101698</v>
      </c>
      <c r="BB97">
        <v>1608.2991854018401</v>
      </c>
      <c r="BC97">
        <v>10364273.1086135</v>
      </c>
      <c r="BD97" s="1" t="s">
        <v>1083</v>
      </c>
      <c r="BF97" s="49"/>
      <c r="BG97" s="49"/>
    </row>
    <row r="98" spans="1:59" x14ac:dyDescent="0.25">
      <c r="A98" s="48">
        <v>970</v>
      </c>
      <c r="B98" t="s">
        <v>1150</v>
      </c>
      <c r="C98">
        <v>32.03</v>
      </c>
      <c r="D98">
        <v>70.03</v>
      </c>
      <c r="E98">
        <v>38</v>
      </c>
      <c r="F98">
        <v>950000</v>
      </c>
      <c r="G98">
        <v>60.433506685547201</v>
      </c>
      <c r="H98">
        <v>3.46602465120769</v>
      </c>
      <c r="I98">
        <v>30.080762928934899</v>
      </c>
      <c r="J98">
        <v>13.9732208352955</v>
      </c>
      <c r="K98">
        <v>2817.2053378184601</v>
      </c>
      <c r="L98">
        <v>1.2077963307969699</v>
      </c>
      <c r="M98">
        <v>498.13968593868401</v>
      </c>
      <c r="N98">
        <v>1.2136378772222201</v>
      </c>
      <c r="O98">
        <v>168389.13905057</v>
      </c>
      <c r="P98">
        <v>1.1138331148551099</v>
      </c>
      <c r="Q98">
        <v>221721.91271436901</v>
      </c>
      <c r="R98">
        <v>0.410791918128875</v>
      </c>
      <c r="S98">
        <v>89221.247355214495</v>
      </c>
      <c r="T98">
        <v>1.1221443511145699</v>
      </c>
      <c r="U98">
        <v>830.94429693253096</v>
      </c>
      <c r="V98">
        <v>25.9905553855621</v>
      </c>
      <c r="W98">
        <v>376.83823662447202</v>
      </c>
      <c r="X98">
        <v>5.2539278147325001</v>
      </c>
      <c r="Y98">
        <v>1178.8890094232599</v>
      </c>
      <c r="Z98">
        <v>1.3078553798519701</v>
      </c>
      <c r="AA98">
        <v>28529.608502150499</v>
      </c>
      <c r="AB98">
        <v>2.8519123121897998</v>
      </c>
      <c r="AC98">
        <v>4401.0797487852496</v>
      </c>
      <c r="AD98">
        <v>1.2067590956257901</v>
      </c>
      <c r="AE98">
        <v>0.56389570301504299</v>
      </c>
      <c r="AF98">
        <v>5.0999448258881603</v>
      </c>
      <c r="AG98">
        <v>234.97716623206</v>
      </c>
      <c r="AH98">
        <v>1.26640947683117</v>
      </c>
      <c r="AI98">
        <v>0.55530082496073196</v>
      </c>
      <c r="AJ98">
        <v>2.2239959971582999</v>
      </c>
      <c r="AK98">
        <v>294.58553432189598</v>
      </c>
      <c r="AL98">
        <v>1.5002936725904801</v>
      </c>
      <c r="AM98" t="s">
        <v>802</v>
      </c>
      <c r="AN98">
        <v>394.57098730042702</v>
      </c>
      <c r="AO98">
        <v>25.4444150819863</v>
      </c>
      <c r="AP98">
        <v>2.7798709199260299</v>
      </c>
      <c r="AR98">
        <v>76.269924045709999</v>
      </c>
      <c r="AS98">
        <v>0.62568622268502705</v>
      </c>
      <c r="AT98">
        <f t="shared" si="6"/>
        <v>67.337889679749182</v>
      </c>
      <c r="AU98">
        <v>0.62568622268502705</v>
      </c>
      <c r="AV98">
        <v>3.380751132747E-3</v>
      </c>
      <c r="AW98">
        <v>4.9825008804896402</v>
      </c>
      <c r="AX98">
        <v>-0.139008552827948</v>
      </c>
      <c r="AZ98">
        <v>206.45851214963</v>
      </c>
      <c r="BA98">
        <v>62306.671147720801</v>
      </c>
      <c r="BB98">
        <v>1765.0749560117599</v>
      </c>
      <c r="BC98">
        <v>10713801.1477623</v>
      </c>
      <c r="BD98" s="1" t="s">
        <v>1083</v>
      </c>
      <c r="BF98" s="49"/>
      <c r="BG98" s="49"/>
    </row>
    <row r="99" spans="1:59" x14ac:dyDescent="0.25">
      <c r="A99" s="48">
        <v>971</v>
      </c>
      <c r="B99" t="s">
        <v>1151</v>
      </c>
      <c r="C99">
        <v>32.027999999999999</v>
      </c>
      <c r="D99">
        <v>70.028000000000006</v>
      </c>
      <c r="E99">
        <v>38</v>
      </c>
      <c r="F99">
        <v>950000</v>
      </c>
      <c r="G99">
        <v>69.711755191406297</v>
      </c>
      <c r="H99">
        <v>3.6159176791715799</v>
      </c>
      <c r="I99">
        <v>31.6953970977121</v>
      </c>
      <c r="J99">
        <v>13.698146233554199</v>
      </c>
      <c r="K99">
        <v>3227.5532235073501</v>
      </c>
      <c r="L99">
        <v>1.3265868694147001</v>
      </c>
      <c r="M99">
        <v>291.21875786229998</v>
      </c>
      <c r="N99">
        <v>1.70966304426478</v>
      </c>
      <c r="O99">
        <v>170826.30121302899</v>
      </c>
      <c r="P99">
        <v>1.3423746415016999</v>
      </c>
      <c r="Q99">
        <v>219890.223701913</v>
      </c>
      <c r="R99">
        <v>0.410791918128875</v>
      </c>
      <c r="S99">
        <v>90421.356111996705</v>
      </c>
      <c r="T99">
        <v>1.5696602420911201</v>
      </c>
      <c r="U99" t="s">
        <v>803</v>
      </c>
      <c r="V99">
        <v>39.444094231454102</v>
      </c>
      <c r="W99">
        <v>307.51746708834798</v>
      </c>
      <c r="X99">
        <v>5.5879709029269797</v>
      </c>
      <c r="Y99">
        <v>1251.2938897246299</v>
      </c>
      <c r="Z99">
        <v>1.6799398609029701</v>
      </c>
      <c r="AA99">
        <v>27784.601863674299</v>
      </c>
      <c r="AB99">
        <v>2.9765217031862199</v>
      </c>
      <c r="AC99">
        <v>4230.7762338201701</v>
      </c>
      <c r="AD99">
        <v>1.32557413836242</v>
      </c>
      <c r="AE99">
        <v>0.46972961267846303</v>
      </c>
      <c r="AF99">
        <v>5.7837898540085204</v>
      </c>
      <c r="AG99">
        <v>225.869574121694</v>
      </c>
      <c r="AH99">
        <v>1.3713148664727599</v>
      </c>
      <c r="AI99">
        <v>0.49346494762577298</v>
      </c>
      <c r="AJ99">
        <v>2.47909665425543</v>
      </c>
      <c r="AK99">
        <v>258.29733139629099</v>
      </c>
      <c r="AL99">
        <v>1.6868369804435199</v>
      </c>
      <c r="AM99" t="s">
        <v>804</v>
      </c>
      <c r="AN99">
        <v>394.63600709459701</v>
      </c>
      <c r="AO99">
        <v>26.283022504996499</v>
      </c>
      <c r="AP99">
        <v>2.9544915020507001</v>
      </c>
      <c r="AR99">
        <v>76.275181624302405</v>
      </c>
      <c r="AS99">
        <v>0.62907334262255199</v>
      </c>
      <c r="AT99">
        <f t="shared" si="6"/>
        <v>67.342531538931127</v>
      </c>
      <c r="AU99">
        <v>0.62907334262255199</v>
      </c>
      <c r="AV99">
        <v>2.9297485272470002E-3</v>
      </c>
      <c r="AW99">
        <v>5.6761617023685602</v>
      </c>
      <c r="AX99">
        <v>0.112449154570695</v>
      </c>
      <c r="AZ99">
        <v>170.10020215358099</v>
      </c>
      <c r="BA99">
        <v>59243.0023512158</v>
      </c>
      <c r="BB99">
        <v>1551.1225541256399</v>
      </c>
      <c r="BC99">
        <v>10185602.2163318</v>
      </c>
      <c r="BD99" s="1" t="s">
        <v>1083</v>
      </c>
      <c r="BF99" s="49"/>
      <c r="BG99" s="49"/>
    </row>
    <row r="100" spans="1:59" x14ac:dyDescent="0.25">
      <c r="BF100" s="49"/>
      <c r="BG100" s="49"/>
    </row>
    <row r="101" spans="1:59" x14ac:dyDescent="0.25">
      <c r="A101" s="48">
        <v>11</v>
      </c>
      <c r="B101" t="s">
        <v>1152</v>
      </c>
      <c r="C101">
        <v>32.365000000000002</v>
      </c>
      <c r="D101">
        <v>70.364999999999995</v>
      </c>
      <c r="E101">
        <v>38</v>
      </c>
      <c r="F101">
        <v>950000</v>
      </c>
      <c r="G101">
        <v>71.674781941015098</v>
      </c>
      <c r="H101">
        <v>3.5812852677021301</v>
      </c>
      <c r="I101">
        <v>24.6221333165361</v>
      </c>
      <c r="J101">
        <v>16.254904918851</v>
      </c>
      <c r="K101">
        <v>2428.43757542404</v>
      </c>
      <c r="L101">
        <v>1.0197308391488</v>
      </c>
      <c r="M101">
        <v>1434.5060361405599</v>
      </c>
      <c r="N101">
        <v>1.1776272300276101</v>
      </c>
      <c r="O101">
        <v>161793.67959791099</v>
      </c>
      <c r="P101">
        <v>1.07792554906799</v>
      </c>
      <c r="Q101">
        <v>222054.83847498</v>
      </c>
      <c r="R101">
        <v>0.410791918128875</v>
      </c>
      <c r="S101">
        <v>92563.435970356993</v>
      </c>
      <c r="T101">
        <v>1.0848526941799199</v>
      </c>
      <c r="U101" t="s">
        <v>805</v>
      </c>
      <c r="V101">
        <v>50.595821185689303</v>
      </c>
      <c r="W101">
        <v>581.33603936518898</v>
      </c>
      <c r="X101">
        <v>4.4632597894742103</v>
      </c>
      <c r="Y101">
        <v>794.22308987237204</v>
      </c>
      <c r="Z101">
        <v>1.2512020504464401</v>
      </c>
      <c r="AA101">
        <v>35524.9549385723</v>
      </c>
      <c r="AB101">
        <v>2.8253525664017101</v>
      </c>
      <c r="AC101">
        <v>3583.8617456062598</v>
      </c>
      <c r="AD101">
        <v>1.2213183534563901</v>
      </c>
      <c r="AE101">
        <v>0.88519738494517697</v>
      </c>
      <c r="AF101">
        <v>5.3615703408262396</v>
      </c>
      <c r="AG101">
        <v>186.68813324255299</v>
      </c>
      <c r="AH101">
        <v>1.38769561128367</v>
      </c>
      <c r="AI101">
        <v>0.91385057794223201</v>
      </c>
      <c r="AJ101">
        <v>2.6636108642961802</v>
      </c>
      <c r="AK101">
        <v>192.125047265153</v>
      </c>
      <c r="AL101">
        <v>1.53685915517905</v>
      </c>
      <c r="AM101">
        <v>10.7689326816541</v>
      </c>
      <c r="AN101">
        <v>84.562751379852401</v>
      </c>
      <c r="AO101">
        <v>22.525213471696201</v>
      </c>
      <c r="AP101">
        <v>3.0310078248952901</v>
      </c>
      <c r="AR101">
        <v>78.168318259285599</v>
      </c>
      <c r="AS101">
        <v>0.64804277346716399</v>
      </c>
      <c r="AT101">
        <f t="shared" si="6"/>
        <v>69.013961364910614</v>
      </c>
      <c r="AU101">
        <v>0.64804277346716399</v>
      </c>
      <c r="AV101">
        <v>6.6795496667700002E-3</v>
      </c>
      <c r="AW101">
        <v>5.09861650318597</v>
      </c>
      <c r="AX101">
        <v>0.155609048954748</v>
      </c>
      <c r="AZ101">
        <v>302.56196438636999</v>
      </c>
      <c r="BA101">
        <v>46242.236449443197</v>
      </c>
      <c r="BB101">
        <v>2709.5754340830099</v>
      </c>
      <c r="BC101">
        <v>8144152.5971028199</v>
      </c>
      <c r="BD101" t="s">
        <v>1083</v>
      </c>
      <c r="BF101" s="49"/>
      <c r="BG101" s="49"/>
    </row>
    <row r="102" spans="1:59" x14ac:dyDescent="0.25">
      <c r="A102" s="48">
        <v>12</v>
      </c>
      <c r="B102" t="s">
        <v>1153</v>
      </c>
      <c r="C102">
        <v>32.027999999999999</v>
      </c>
      <c r="D102">
        <v>70.028000000000006</v>
      </c>
      <c r="E102">
        <v>38</v>
      </c>
      <c r="F102">
        <v>950000</v>
      </c>
      <c r="G102">
        <v>77.678411851549996</v>
      </c>
      <c r="H102">
        <v>3.3772142643044099</v>
      </c>
      <c r="I102">
        <v>24.020632520739099</v>
      </c>
      <c r="J102">
        <v>16.2424942136815</v>
      </c>
      <c r="K102">
        <v>2424.8849107033998</v>
      </c>
      <c r="L102">
        <v>0.96719288253256497</v>
      </c>
      <c r="M102">
        <v>1436.8339442461399</v>
      </c>
      <c r="N102">
        <v>1.27352844253197</v>
      </c>
      <c r="O102">
        <v>162006.04988870301</v>
      </c>
      <c r="P102">
        <v>1.0159125968660301</v>
      </c>
      <c r="Q102">
        <v>221435.81532239099</v>
      </c>
      <c r="R102">
        <v>0.410791918128875</v>
      </c>
      <c r="S102">
        <v>93411.804183314394</v>
      </c>
      <c r="T102">
        <v>1.0652804979337001</v>
      </c>
      <c r="U102" t="s">
        <v>806</v>
      </c>
      <c r="V102">
        <v>24.269134453328899</v>
      </c>
      <c r="W102">
        <v>637.10438925058702</v>
      </c>
      <c r="X102">
        <v>4.4279063759558097</v>
      </c>
      <c r="Y102">
        <v>833.29654758029801</v>
      </c>
      <c r="Z102">
        <v>1.23192730002295</v>
      </c>
      <c r="AA102">
        <v>35282.217939199298</v>
      </c>
      <c r="AB102">
        <v>2.8088958210486199</v>
      </c>
      <c r="AC102">
        <v>3633.35412239271</v>
      </c>
      <c r="AD102">
        <v>1.1876858941845101</v>
      </c>
      <c r="AE102">
        <v>0.92149512930435995</v>
      </c>
      <c r="AF102">
        <v>5.0624130040511597</v>
      </c>
      <c r="AG102">
        <v>188.289680707196</v>
      </c>
      <c r="AH102">
        <v>1.29918398659954</v>
      </c>
      <c r="AI102">
        <v>0.92936557174918799</v>
      </c>
      <c r="AJ102">
        <v>2.56436194307337</v>
      </c>
      <c r="AK102">
        <v>192.73275712653199</v>
      </c>
      <c r="AL102">
        <v>1.50203841983813</v>
      </c>
      <c r="AM102">
        <v>14.1937760168043</v>
      </c>
      <c r="AN102">
        <v>72.858335265716804</v>
      </c>
      <c r="AO102">
        <v>23.632604146365001</v>
      </c>
      <c r="AP102">
        <v>2.9759552704132601</v>
      </c>
      <c r="AR102">
        <v>78.593482205792995</v>
      </c>
      <c r="AS102">
        <v>0.64512790013749899</v>
      </c>
      <c r="AT102">
        <f t="shared" si="6"/>
        <v>69.389334007324209</v>
      </c>
      <c r="AU102">
        <v>0.64512790013749899</v>
      </c>
      <c r="AV102">
        <v>6.8952301934679999E-3</v>
      </c>
      <c r="AW102">
        <v>4.7687291270201504</v>
      </c>
      <c r="AX102">
        <v>0.10999770819313701</v>
      </c>
      <c r="AZ102">
        <v>323.36146432426398</v>
      </c>
      <c r="BA102">
        <v>47871.819077124303</v>
      </c>
      <c r="BB102">
        <v>2829.45565954433</v>
      </c>
      <c r="BC102">
        <v>8478140.8963511791</v>
      </c>
      <c r="BD102" t="s">
        <v>1083</v>
      </c>
      <c r="BF102" s="49"/>
      <c r="BG102" s="49"/>
    </row>
    <row r="103" spans="1:59" x14ac:dyDescent="0.25">
      <c r="A103" s="48">
        <v>116</v>
      </c>
      <c r="B103" t="s">
        <v>1154</v>
      </c>
      <c r="C103">
        <v>32.366</v>
      </c>
      <c r="D103">
        <v>70.366</v>
      </c>
      <c r="E103">
        <v>38</v>
      </c>
      <c r="F103">
        <v>950000</v>
      </c>
      <c r="G103">
        <v>74.799024649722099</v>
      </c>
      <c r="H103">
        <v>3.3965538578994101</v>
      </c>
      <c r="I103">
        <v>23.376182386197701</v>
      </c>
      <c r="J103">
        <v>16.5153243150889</v>
      </c>
      <c r="K103">
        <v>2227.1219388975801</v>
      </c>
      <c r="L103">
        <v>1.05281341881642</v>
      </c>
      <c r="M103">
        <v>2064.4363165869199</v>
      </c>
      <c r="N103">
        <v>1.84560206757362</v>
      </c>
      <c r="O103">
        <v>160968.84682619001</v>
      </c>
      <c r="P103">
        <v>1.1017917874447301</v>
      </c>
      <c r="Q103">
        <v>223243.12058606601</v>
      </c>
      <c r="R103">
        <v>0.410791918128875</v>
      </c>
      <c r="S103">
        <v>92293.571405553201</v>
      </c>
      <c r="T103">
        <v>1.03951351616496</v>
      </c>
      <c r="U103" t="s">
        <v>807</v>
      </c>
      <c r="V103">
        <v>39.347801698259197</v>
      </c>
      <c r="W103">
        <v>870.86391227915601</v>
      </c>
      <c r="X103">
        <v>4.02796989590205</v>
      </c>
      <c r="Y103">
        <v>762.84835239226595</v>
      </c>
      <c r="Z103">
        <v>1.2622803131785101</v>
      </c>
      <c r="AA103">
        <v>34057.382856499004</v>
      </c>
      <c r="AB103">
        <v>2.87534094848789</v>
      </c>
      <c r="AC103">
        <v>3535.7466730709498</v>
      </c>
      <c r="AD103">
        <v>1.1996048995344599</v>
      </c>
      <c r="AE103">
        <v>1.7978546650912299</v>
      </c>
      <c r="AF103">
        <v>4.5076025087936804</v>
      </c>
      <c r="AG103">
        <v>178.75699358212901</v>
      </c>
      <c r="AH103">
        <v>1.30863124026888</v>
      </c>
      <c r="AI103">
        <v>1.83407826346928</v>
      </c>
      <c r="AJ103">
        <v>3.0992087191971698</v>
      </c>
      <c r="AK103">
        <v>244.92038829642101</v>
      </c>
      <c r="AL103">
        <v>2.7175413074941099</v>
      </c>
      <c r="AM103">
        <v>10.722718753305999</v>
      </c>
      <c r="AN103">
        <v>84.499549744966899</v>
      </c>
      <c r="AO103">
        <v>28.620825760263799</v>
      </c>
      <c r="AP103">
        <v>3.7725542333759998</v>
      </c>
      <c r="AR103">
        <v>80.552126179430402</v>
      </c>
      <c r="AS103">
        <v>0.65053369453605603</v>
      </c>
      <c r="AT103">
        <f t="shared" si="6"/>
        <v>71.118599552936345</v>
      </c>
      <c r="AU103">
        <v>0.65053369453605603</v>
      </c>
      <c r="AV103">
        <v>1.4169308213239E-2</v>
      </c>
      <c r="AW103">
        <v>4.1075741648305604</v>
      </c>
      <c r="AX103">
        <v>0.279262064629128</v>
      </c>
      <c r="AZ103">
        <v>623.48832041013497</v>
      </c>
      <c r="BA103">
        <v>44912.847949828902</v>
      </c>
      <c r="BB103">
        <v>5519.2342717929896</v>
      </c>
      <c r="BC103">
        <v>8153657.4127086103</v>
      </c>
      <c r="BD103" t="s">
        <v>1083</v>
      </c>
      <c r="BF103" s="49"/>
      <c r="BG103" s="49"/>
    </row>
    <row r="104" spans="1:59" x14ac:dyDescent="0.25">
      <c r="A104" s="48">
        <v>117</v>
      </c>
      <c r="B104" t="s">
        <v>1155</v>
      </c>
      <c r="C104">
        <v>32.365000000000002</v>
      </c>
      <c r="D104">
        <v>70.364999999999995</v>
      </c>
      <c r="E104">
        <v>38</v>
      </c>
      <c r="F104">
        <v>950000</v>
      </c>
      <c r="G104">
        <v>85.365943018464094</v>
      </c>
      <c r="H104">
        <v>3.1714932277693202</v>
      </c>
      <c r="I104">
        <v>24.3526548798508</v>
      </c>
      <c r="J104">
        <v>16.356522021279101</v>
      </c>
      <c r="K104">
        <v>2724.8967315788</v>
      </c>
      <c r="L104">
        <v>0.974972114038965</v>
      </c>
      <c r="M104">
        <v>1259.6650169679001</v>
      </c>
      <c r="N104">
        <v>1.80720721509952</v>
      </c>
      <c r="O104">
        <v>163744.514312185</v>
      </c>
      <c r="P104">
        <v>1.0519506170316899</v>
      </c>
      <c r="Q104">
        <v>219782.225973439</v>
      </c>
      <c r="R104">
        <v>0.410791918128875</v>
      </c>
      <c r="S104">
        <v>91827.445374673101</v>
      </c>
      <c r="T104">
        <v>1.0592856477191499</v>
      </c>
      <c r="U104" t="s">
        <v>808</v>
      </c>
      <c r="V104">
        <v>194.14040949353401</v>
      </c>
      <c r="W104">
        <v>496.53256444669802</v>
      </c>
      <c r="X104">
        <v>4.6609950130060804</v>
      </c>
      <c r="Y104">
        <v>1066.6814566819601</v>
      </c>
      <c r="Z104">
        <v>1.41193496905948</v>
      </c>
      <c r="AA104">
        <v>36795.9158731801</v>
      </c>
      <c r="AB104">
        <v>2.7987610724540701</v>
      </c>
      <c r="AC104">
        <v>3643.5749232036101</v>
      </c>
      <c r="AD104">
        <v>1.1944749162133901</v>
      </c>
      <c r="AE104">
        <v>0.86918565253469104</v>
      </c>
      <c r="AF104">
        <v>5.8426732092392903</v>
      </c>
      <c r="AG104">
        <v>192.645736080603</v>
      </c>
      <c r="AH104">
        <v>1.28954012092041</v>
      </c>
      <c r="AI104">
        <v>0.86058589000934904</v>
      </c>
      <c r="AJ104">
        <v>3.2674602665511401</v>
      </c>
      <c r="AK104">
        <v>197.46731194681001</v>
      </c>
      <c r="AL104">
        <v>1.4898501003198901</v>
      </c>
      <c r="AM104" t="s">
        <v>809</v>
      </c>
      <c r="AN104">
        <v>350.18109542944001</v>
      </c>
      <c r="AO104">
        <v>40.961782564321801</v>
      </c>
      <c r="AP104">
        <v>4.8677716232180899</v>
      </c>
      <c r="AR104">
        <v>77.045487608559498</v>
      </c>
      <c r="AS104">
        <v>0.64597149087663797</v>
      </c>
      <c r="AT104">
        <f t="shared" si="6"/>
        <v>68.022626347422971</v>
      </c>
      <c r="AU104">
        <v>0.64597149087663797</v>
      </c>
      <c r="AV104">
        <v>6.3573272649720004E-3</v>
      </c>
      <c r="AW104">
        <v>5.5542776224096597</v>
      </c>
      <c r="AX104">
        <v>0.228517548297093</v>
      </c>
      <c r="AZ104">
        <v>295.15843705341501</v>
      </c>
      <c r="BA104">
        <v>47396.915438822201</v>
      </c>
      <c r="BB104">
        <v>2535.5174527948502</v>
      </c>
      <c r="BC104">
        <v>8227268.7446937598</v>
      </c>
      <c r="BD104" t="s">
        <v>1083</v>
      </c>
      <c r="BF104" s="49"/>
      <c r="BG104" s="49"/>
    </row>
    <row r="105" spans="1:59" x14ac:dyDescent="0.25">
      <c r="A105" s="48">
        <v>221</v>
      </c>
      <c r="B105" t="s">
        <v>1156</v>
      </c>
      <c r="C105">
        <v>32.366</v>
      </c>
      <c r="D105">
        <v>70.366</v>
      </c>
      <c r="E105">
        <v>38</v>
      </c>
      <c r="F105">
        <v>950000</v>
      </c>
      <c r="G105">
        <v>81.765644890966001</v>
      </c>
      <c r="H105">
        <v>3.3611675784421702</v>
      </c>
      <c r="I105">
        <v>20.501067565781501</v>
      </c>
      <c r="J105">
        <v>17.614572495245099</v>
      </c>
      <c r="K105">
        <v>2727.8739805314699</v>
      </c>
      <c r="L105">
        <v>1.0222339337094899</v>
      </c>
      <c r="M105">
        <v>1120.12357209264</v>
      </c>
      <c r="N105">
        <v>1.28792019906665</v>
      </c>
      <c r="O105">
        <v>161800.82302118299</v>
      </c>
      <c r="P105">
        <v>1.0896164225905101</v>
      </c>
      <c r="Q105">
        <v>221852.303040692</v>
      </c>
      <c r="R105">
        <v>0.410791918128875</v>
      </c>
      <c r="S105">
        <v>92081.039699533998</v>
      </c>
      <c r="T105">
        <v>1.1222745402104899</v>
      </c>
      <c r="U105" t="s">
        <v>810</v>
      </c>
      <c r="V105">
        <v>59.436456880144299</v>
      </c>
      <c r="W105">
        <v>480.731005587597</v>
      </c>
      <c r="X105">
        <v>4.8992931074171704</v>
      </c>
      <c r="Y105">
        <v>906.39021882276404</v>
      </c>
      <c r="Z105">
        <v>1.2699060647471601</v>
      </c>
      <c r="AA105">
        <v>36319.735372359501</v>
      </c>
      <c r="AB105">
        <v>2.8059714812266301</v>
      </c>
      <c r="AC105">
        <v>3687.4694927372502</v>
      </c>
      <c r="AD105">
        <v>1.2250912145963</v>
      </c>
      <c r="AE105">
        <v>0.64391047144906999</v>
      </c>
      <c r="AF105">
        <v>5.1949078037134404</v>
      </c>
      <c r="AG105">
        <v>192.11974152943699</v>
      </c>
      <c r="AH105">
        <v>1.3114581067206601</v>
      </c>
      <c r="AI105">
        <v>0.66748576391532599</v>
      </c>
      <c r="AJ105">
        <v>2.4583986667563802</v>
      </c>
      <c r="AK105">
        <v>194.594518898567</v>
      </c>
      <c r="AL105">
        <v>1.5737703514677699</v>
      </c>
      <c r="AM105">
        <v>5.1431651750502203</v>
      </c>
      <c r="AN105">
        <v>122.489545949039</v>
      </c>
      <c r="AO105">
        <v>23.763388375767001</v>
      </c>
      <c r="AP105">
        <v>3.05093905615704</v>
      </c>
      <c r="AR105">
        <v>78.177914846200807</v>
      </c>
      <c r="AS105">
        <v>0.64490719180204703</v>
      </c>
      <c r="AT105">
        <f t="shared" si="6"/>
        <v>69.022434087534691</v>
      </c>
      <c r="AU105">
        <v>0.64490719180204703</v>
      </c>
      <c r="AV105">
        <v>4.7222942515629997E-3</v>
      </c>
      <c r="AW105">
        <v>5.0967983986970697</v>
      </c>
      <c r="AX105">
        <v>3.3140997002915999E-2</v>
      </c>
      <c r="AZ105">
        <v>222.092856457473</v>
      </c>
      <c r="BA105">
        <v>48010.752314302801</v>
      </c>
      <c r="BB105">
        <v>1997.40467008671</v>
      </c>
      <c r="BC105">
        <v>8456345.8482915498</v>
      </c>
      <c r="BD105" t="s">
        <v>1083</v>
      </c>
      <c r="BF105" s="49"/>
      <c r="BG105" s="49"/>
    </row>
    <row r="106" spans="1:59" x14ac:dyDescent="0.25">
      <c r="A106" s="48">
        <v>222</v>
      </c>
      <c r="B106" t="s">
        <v>1157</v>
      </c>
      <c r="C106">
        <v>32.366</v>
      </c>
      <c r="D106">
        <v>70.366</v>
      </c>
      <c r="E106">
        <v>38</v>
      </c>
      <c r="F106">
        <v>950000</v>
      </c>
      <c r="G106">
        <v>39.0710909235343</v>
      </c>
      <c r="H106">
        <v>4.4052820109892403</v>
      </c>
      <c r="I106">
        <v>30.249288144409601</v>
      </c>
      <c r="J106">
        <v>14.321480610724199</v>
      </c>
      <c r="K106">
        <v>2112.07364232481</v>
      </c>
      <c r="L106">
        <v>1.0991547931499399</v>
      </c>
      <c r="M106">
        <v>1382.9456289863799</v>
      </c>
      <c r="N106">
        <v>1.1560645211648799</v>
      </c>
      <c r="O106">
        <v>158796.08796666699</v>
      </c>
      <c r="P106">
        <v>1.1082558081821801</v>
      </c>
      <c r="Q106">
        <v>224462.08570694301</v>
      </c>
      <c r="R106">
        <v>0.410791918128875</v>
      </c>
      <c r="S106">
        <v>94114.732739861807</v>
      </c>
      <c r="T106">
        <v>1.0782080700566901</v>
      </c>
      <c r="U106" t="s">
        <v>811</v>
      </c>
      <c r="V106">
        <v>30.652652741666799</v>
      </c>
      <c r="W106">
        <v>544.835719172881</v>
      </c>
      <c r="X106">
        <v>4.9894780201476099</v>
      </c>
      <c r="Y106">
        <v>732.108792099482</v>
      </c>
      <c r="Z106">
        <v>1.2345803139837099</v>
      </c>
      <c r="AA106">
        <v>35183.282273582001</v>
      </c>
      <c r="AB106">
        <v>2.7999809093988</v>
      </c>
      <c r="AC106">
        <v>3407.4715497370798</v>
      </c>
      <c r="AD106">
        <v>1.2039900165933899</v>
      </c>
      <c r="AE106">
        <v>1.2889776201827099</v>
      </c>
      <c r="AF106">
        <v>4.3850674601535902</v>
      </c>
      <c r="AG106">
        <v>172.330023278667</v>
      </c>
      <c r="AH106">
        <v>1.29474791050049</v>
      </c>
      <c r="AI106">
        <v>1.3199057930812701</v>
      </c>
      <c r="AJ106">
        <v>2.5161309695166998</v>
      </c>
      <c r="AK106">
        <v>176.59234451345</v>
      </c>
      <c r="AL106">
        <v>1.5504370538637999</v>
      </c>
      <c r="AM106">
        <v>8.6538248690806299</v>
      </c>
      <c r="AN106">
        <v>92.914249124648805</v>
      </c>
      <c r="AO106">
        <v>23.603767936297199</v>
      </c>
      <c r="AP106">
        <v>2.8754336032166399</v>
      </c>
      <c r="AR106">
        <v>80.553393220772094</v>
      </c>
      <c r="AS106">
        <v>0.65104441050861905</v>
      </c>
      <c r="AT106">
        <f t="shared" si="6"/>
        <v>71.119718210010603</v>
      </c>
      <c r="AU106">
        <v>0.65104441050861905</v>
      </c>
      <c r="AV106">
        <v>1.0539672033276E-2</v>
      </c>
      <c r="AW106">
        <v>4.1539447442924002</v>
      </c>
      <c r="AX106">
        <v>0.12954560950793101</v>
      </c>
      <c r="AZ106">
        <v>461.12929548333602</v>
      </c>
      <c r="BA106">
        <v>44658.833720704999</v>
      </c>
      <c r="BB106">
        <v>4098.76715948734</v>
      </c>
      <c r="BC106">
        <v>8106543.0382415</v>
      </c>
      <c r="BD106" t="s">
        <v>1083</v>
      </c>
      <c r="BF106" s="49"/>
      <c r="BG106" s="49"/>
    </row>
    <row r="107" spans="1:59" x14ac:dyDescent="0.25">
      <c r="A107" s="48">
        <v>326</v>
      </c>
      <c r="B107" t="s">
        <v>1158</v>
      </c>
      <c r="C107">
        <v>32.365000000000002</v>
      </c>
      <c r="D107">
        <v>70.364999999999995</v>
      </c>
      <c r="E107">
        <v>38</v>
      </c>
      <c r="F107">
        <v>950000</v>
      </c>
      <c r="G107">
        <v>66.335281628502898</v>
      </c>
      <c r="H107">
        <v>3.5373148167870099</v>
      </c>
      <c r="I107">
        <v>28.764708505040701</v>
      </c>
      <c r="J107">
        <v>14.641356802748</v>
      </c>
      <c r="K107">
        <v>1947.5326780129001</v>
      </c>
      <c r="L107">
        <v>1.0594756692460501</v>
      </c>
      <c r="M107">
        <v>1917.9037096739301</v>
      </c>
      <c r="N107">
        <v>1.28459915663349</v>
      </c>
      <c r="O107">
        <v>162657.11872950799</v>
      </c>
      <c r="P107">
        <v>1.0475057331019899</v>
      </c>
      <c r="Q107">
        <v>221694.945466957</v>
      </c>
      <c r="R107">
        <v>0.410791918128875</v>
      </c>
      <c r="S107">
        <v>93114.937555776603</v>
      </c>
      <c r="T107">
        <v>1.1297685435742799</v>
      </c>
      <c r="U107" t="s">
        <v>812</v>
      </c>
      <c r="V107">
        <v>54.809649856280203</v>
      </c>
      <c r="W107">
        <v>513.18841693796901</v>
      </c>
      <c r="X107">
        <v>4.7353942289808799</v>
      </c>
      <c r="Y107">
        <v>652.75650051691798</v>
      </c>
      <c r="Z107">
        <v>1.35578211376015</v>
      </c>
      <c r="AA107">
        <v>34455.757348624902</v>
      </c>
      <c r="AB107">
        <v>2.8030744016543898</v>
      </c>
      <c r="AC107">
        <v>3578.2120864948301</v>
      </c>
      <c r="AD107">
        <v>1.19061968798437</v>
      </c>
      <c r="AE107">
        <v>1.0555238229270401</v>
      </c>
      <c r="AF107">
        <v>3.9966664012691</v>
      </c>
      <c r="AG107">
        <v>187.477662504195</v>
      </c>
      <c r="AH107">
        <v>1.2901405271378099</v>
      </c>
      <c r="AI107">
        <v>1.06496654388083</v>
      </c>
      <c r="AJ107">
        <v>2.12180359704357</v>
      </c>
      <c r="AK107">
        <v>198.51695801204801</v>
      </c>
      <c r="AL107">
        <v>1.5014335553347899</v>
      </c>
      <c r="AM107">
        <v>3.1530854524117502</v>
      </c>
      <c r="AN107">
        <v>154.11228776552801</v>
      </c>
      <c r="AO107">
        <v>21.188203941193201</v>
      </c>
      <c r="AP107">
        <v>2.87997538373327</v>
      </c>
      <c r="AR107">
        <v>77.742761891368701</v>
      </c>
      <c r="AS107">
        <v>0.64389230646624196</v>
      </c>
      <c r="AT107">
        <f t="shared" si="6"/>
        <v>68.638242257885821</v>
      </c>
      <c r="AU107">
        <v>0.64389230646624196</v>
      </c>
      <c r="AV107">
        <v>7.9327650340229993E-3</v>
      </c>
      <c r="AW107">
        <v>3.7894330783433698</v>
      </c>
      <c r="AX107">
        <v>0.130489890841923</v>
      </c>
      <c r="AZ107">
        <v>377.72775333391297</v>
      </c>
      <c r="BA107">
        <v>48603.309848572702</v>
      </c>
      <c r="BB107">
        <v>3306.6369751841999</v>
      </c>
      <c r="BC107">
        <v>8514296.0889954902</v>
      </c>
      <c r="BD107" t="s">
        <v>1083</v>
      </c>
      <c r="BF107" s="49"/>
      <c r="BG107" s="49"/>
    </row>
    <row r="108" spans="1:59" x14ac:dyDescent="0.25">
      <c r="A108" s="48">
        <v>327</v>
      </c>
      <c r="B108" t="s">
        <v>1159</v>
      </c>
      <c r="C108">
        <v>32.037999999999997</v>
      </c>
      <c r="D108">
        <v>70.037999999999997</v>
      </c>
      <c r="E108">
        <v>38</v>
      </c>
      <c r="F108">
        <v>950000</v>
      </c>
      <c r="G108">
        <v>65.231399974591</v>
      </c>
      <c r="H108">
        <v>3.6300815574463399</v>
      </c>
      <c r="I108">
        <v>29.859684891508302</v>
      </c>
      <c r="J108">
        <v>14.287459065337901</v>
      </c>
      <c r="K108">
        <v>2010.8554593885599</v>
      </c>
      <c r="L108">
        <v>1.07377688032569</v>
      </c>
      <c r="M108">
        <v>1727.3503903076801</v>
      </c>
      <c r="N108">
        <v>1.1920677431169999</v>
      </c>
      <c r="O108">
        <v>163075.14528030201</v>
      </c>
      <c r="P108">
        <v>1.2027455249977099</v>
      </c>
      <c r="Q108">
        <v>220681.83459185899</v>
      </c>
      <c r="R108">
        <v>0.410791918128875</v>
      </c>
      <c r="S108">
        <v>92983.855568095096</v>
      </c>
      <c r="T108">
        <v>1.1404464118040001</v>
      </c>
      <c r="U108">
        <v>982.57310695119997</v>
      </c>
      <c r="V108">
        <v>23.854616005211199</v>
      </c>
      <c r="W108">
        <v>550.01332539658904</v>
      </c>
      <c r="X108">
        <v>4.6395042973753897</v>
      </c>
      <c r="Y108">
        <v>680.10578029129397</v>
      </c>
      <c r="Z108">
        <v>1.36048612487298</v>
      </c>
      <c r="AA108">
        <v>34701.155732064901</v>
      </c>
      <c r="AB108">
        <v>2.9007834677173898</v>
      </c>
      <c r="AC108">
        <v>3551.7811868278</v>
      </c>
      <c r="AD108">
        <v>1.21392126745075</v>
      </c>
      <c r="AE108">
        <v>1.1479157829014099</v>
      </c>
      <c r="AF108">
        <v>4.7201578659435901</v>
      </c>
      <c r="AG108">
        <v>188.412827038741</v>
      </c>
      <c r="AH108">
        <v>1.30296467872361</v>
      </c>
      <c r="AI108">
        <v>1.18696620085991</v>
      </c>
      <c r="AJ108">
        <v>2.87148703886532</v>
      </c>
      <c r="AK108">
        <v>197.274191152855</v>
      </c>
      <c r="AL108">
        <v>1.50922816506316</v>
      </c>
      <c r="AM108">
        <v>10.475303024308699</v>
      </c>
      <c r="AN108">
        <v>84.373685933624998</v>
      </c>
      <c r="AO108">
        <v>20.7632418396995</v>
      </c>
      <c r="AP108">
        <v>3.2438995776258599</v>
      </c>
      <c r="AR108">
        <v>76.774551865773603</v>
      </c>
      <c r="AS108">
        <v>0.642439892304974</v>
      </c>
      <c r="AT108">
        <f t="shared" si="6"/>
        <v>67.783420115264107</v>
      </c>
      <c r="AU108">
        <v>0.642439892304974</v>
      </c>
      <c r="AV108">
        <v>8.5836507029430006E-3</v>
      </c>
      <c r="AW108">
        <v>4.3447797830096198</v>
      </c>
      <c r="AX108">
        <v>-0.15649214128894101</v>
      </c>
      <c r="AZ108">
        <v>416.12188378271998</v>
      </c>
      <c r="BA108">
        <v>49482.603961240799</v>
      </c>
      <c r="BB108">
        <v>3734.3111523981001</v>
      </c>
      <c r="BC108">
        <v>8560647.9850349408</v>
      </c>
      <c r="BD108" t="s">
        <v>1083</v>
      </c>
      <c r="BF108" s="49"/>
      <c r="BG108" s="49"/>
    </row>
    <row r="109" spans="1:59" x14ac:dyDescent="0.25">
      <c r="A109" s="48">
        <v>431</v>
      </c>
      <c r="B109" t="s">
        <v>1160</v>
      </c>
      <c r="C109">
        <v>32.027999999999999</v>
      </c>
      <c r="D109">
        <v>70.028000000000006</v>
      </c>
      <c r="E109">
        <v>38</v>
      </c>
      <c r="F109">
        <v>950000</v>
      </c>
      <c r="G109">
        <v>65.184941919987395</v>
      </c>
      <c r="H109">
        <v>3.5807193330781102</v>
      </c>
      <c r="I109">
        <v>26.670801312424199</v>
      </c>
      <c r="J109">
        <v>15.140659634648699</v>
      </c>
      <c r="K109">
        <v>2003.9181833821799</v>
      </c>
      <c r="L109">
        <v>1.35424729551886</v>
      </c>
      <c r="M109">
        <v>1682.48040442503</v>
      </c>
      <c r="N109">
        <v>2.6990790661016999</v>
      </c>
      <c r="O109">
        <v>161710.50551904301</v>
      </c>
      <c r="P109">
        <v>1.24082363665503</v>
      </c>
      <c r="Q109">
        <v>222476.69068377599</v>
      </c>
      <c r="R109">
        <v>0.410791918128875</v>
      </c>
      <c r="S109">
        <v>92802.7969731021</v>
      </c>
      <c r="T109">
        <v>1.3185493601303</v>
      </c>
      <c r="U109" t="s">
        <v>813</v>
      </c>
      <c r="V109">
        <v>40.434615224566301</v>
      </c>
      <c r="W109">
        <v>608.38085003007097</v>
      </c>
      <c r="X109">
        <v>4.4318759928194202</v>
      </c>
      <c r="Y109">
        <v>673.84641698414703</v>
      </c>
      <c r="Z109">
        <v>1.39184009030378</v>
      </c>
      <c r="AA109">
        <v>35056.104033614603</v>
      </c>
      <c r="AB109">
        <v>2.8907998953649199</v>
      </c>
      <c r="AC109">
        <v>3448.57705195059</v>
      </c>
      <c r="AD109">
        <v>1.2918956414652301</v>
      </c>
      <c r="AE109">
        <v>1.35434629676804</v>
      </c>
      <c r="AF109">
        <v>4.9228838505314902</v>
      </c>
      <c r="AG109">
        <v>182.875413151023</v>
      </c>
      <c r="AH109">
        <v>1.3439470882240301</v>
      </c>
      <c r="AI109">
        <v>1.37264460979782</v>
      </c>
      <c r="AJ109">
        <v>2.6741961336889601</v>
      </c>
      <c r="AK109">
        <v>190.96075125783099</v>
      </c>
      <c r="AL109">
        <v>1.58314034919419</v>
      </c>
      <c r="AM109">
        <v>8.8310396453426794</v>
      </c>
      <c r="AN109">
        <v>92.747820761379103</v>
      </c>
      <c r="AO109">
        <v>21.6201638839139</v>
      </c>
      <c r="AP109">
        <v>3.0591932331184699</v>
      </c>
      <c r="AR109">
        <v>76.807322269827296</v>
      </c>
      <c r="AS109">
        <v>0.645841733923329</v>
      </c>
      <c r="AT109">
        <f t="shared" si="6"/>
        <v>67.812352749989245</v>
      </c>
      <c r="AU109">
        <v>0.645841733923329</v>
      </c>
      <c r="AV109">
        <v>1.0434331163197001E-2</v>
      </c>
      <c r="AW109">
        <v>4.53280858933421</v>
      </c>
      <c r="AX109">
        <v>0.147909168288158</v>
      </c>
      <c r="AZ109">
        <v>485.24472579530101</v>
      </c>
      <c r="BA109">
        <v>47467.457456074299</v>
      </c>
      <c r="BB109">
        <v>4268.7802614058501</v>
      </c>
      <c r="BC109">
        <v>8215266.2660762602</v>
      </c>
      <c r="BD109" t="s">
        <v>1083</v>
      </c>
      <c r="BF109" s="49"/>
      <c r="BG109" s="49"/>
    </row>
    <row r="110" spans="1:59" x14ac:dyDescent="0.25">
      <c r="A110" s="48">
        <v>432</v>
      </c>
      <c r="B110" t="s">
        <v>1161</v>
      </c>
      <c r="C110">
        <v>32.037999999999997</v>
      </c>
      <c r="D110">
        <v>70.037999999999997</v>
      </c>
      <c r="E110">
        <v>38</v>
      </c>
      <c r="F110">
        <v>950000</v>
      </c>
      <c r="G110">
        <v>72.217278176432799</v>
      </c>
      <c r="H110">
        <v>3.6267939418522199</v>
      </c>
      <c r="I110">
        <v>26.391787428511101</v>
      </c>
      <c r="J110">
        <v>15.5662256542523</v>
      </c>
      <c r="K110">
        <v>1971.3322058712099</v>
      </c>
      <c r="L110">
        <v>0.97840460174700095</v>
      </c>
      <c r="M110">
        <v>1474.17425799392</v>
      </c>
      <c r="N110">
        <v>1.1488118274436101</v>
      </c>
      <c r="O110">
        <v>162530.436221685</v>
      </c>
      <c r="P110">
        <v>1.07649608395327</v>
      </c>
      <c r="Q110">
        <v>221659.769898714</v>
      </c>
      <c r="R110">
        <v>0.410791918128875</v>
      </c>
      <c r="S110">
        <v>92899.631004958297</v>
      </c>
      <c r="T110">
        <v>1.0480523159309401</v>
      </c>
      <c r="U110" t="s">
        <v>814</v>
      </c>
      <c r="V110">
        <v>31.039769986269899</v>
      </c>
      <c r="W110">
        <v>533.82096040530803</v>
      </c>
      <c r="X110">
        <v>4.43705513203391</v>
      </c>
      <c r="Y110">
        <v>745.92785627178296</v>
      </c>
      <c r="Z110">
        <v>1.2181361187415001</v>
      </c>
      <c r="AA110">
        <v>35384.882107236997</v>
      </c>
      <c r="AB110">
        <v>2.8187000138562701</v>
      </c>
      <c r="AC110">
        <v>3509.4773450912098</v>
      </c>
      <c r="AD110">
        <v>1.1805122630356799</v>
      </c>
      <c r="AE110">
        <v>0.98159953582528903</v>
      </c>
      <c r="AF110">
        <v>4.1931212753393101</v>
      </c>
      <c r="AG110">
        <v>185.03812698460399</v>
      </c>
      <c r="AH110">
        <v>1.3191468408503499</v>
      </c>
      <c r="AI110">
        <v>0.97838067828905795</v>
      </c>
      <c r="AJ110">
        <v>1.8787109738736201</v>
      </c>
      <c r="AK110">
        <v>187.397206448128</v>
      </c>
      <c r="AL110">
        <v>1.52277153801577</v>
      </c>
      <c r="AM110">
        <v>11.223881314678501</v>
      </c>
      <c r="AN110">
        <v>84.311250038434594</v>
      </c>
      <c r="AO110">
        <v>21.838286210354699</v>
      </c>
      <c r="AP110">
        <v>2.9055415901850599</v>
      </c>
      <c r="AR110">
        <v>77.231548559579096</v>
      </c>
      <c r="AS110">
        <v>0.64876032503810699</v>
      </c>
      <c r="AT110">
        <f t="shared" si="6"/>
        <v>68.186897545411298</v>
      </c>
      <c r="AU110">
        <v>0.64876032503810699</v>
      </c>
      <c r="AV110">
        <v>7.4732152727220004E-3</v>
      </c>
      <c r="AW110">
        <v>4.0449754980769201</v>
      </c>
      <c r="AX110">
        <v>9.9619911759058002E-2</v>
      </c>
      <c r="AZ110">
        <v>335.74973414303503</v>
      </c>
      <c r="BA110">
        <v>45859.515587684204</v>
      </c>
      <c r="BB110">
        <v>2903.4289917340798</v>
      </c>
      <c r="BC110">
        <v>7980079.6738589304</v>
      </c>
      <c r="BD110" t="s">
        <v>1083</v>
      </c>
      <c r="BF110" s="49"/>
      <c r="BG110" s="49"/>
    </row>
    <row r="111" spans="1:59" x14ac:dyDescent="0.25">
      <c r="A111" s="48">
        <v>536</v>
      </c>
      <c r="B111" t="s">
        <v>1162</v>
      </c>
      <c r="C111">
        <v>32.036999999999999</v>
      </c>
      <c r="D111">
        <v>70.037000000000006</v>
      </c>
      <c r="E111">
        <v>38</v>
      </c>
      <c r="F111">
        <v>950000</v>
      </c>
      <c r="G111">
        <v>66.904741664783501</v>
      </c>
      <c r="H111">
        <v>3.5975101895485402</v>
      </c>
      <c r="I111">
        <v>25.599482968063501</v>
      </c>
      <c r="J111">
        <v>15.777541350796501</v>
      </c>
      <c r="K111">
        <v>2660.9401364925302</v>
      </c>
      <c r="L111">
        <v>0.91994608593104799</v>
      </c>
      <c r="M111">
        <v>1279.00062712556</v>
      </c>
      <c r="N111">
        <v>1.3032250594703001</v>
      </c>
      <c r="O111">
        <v>161299.83137153601</v>
      </c>
      <c r="P111">
        <v>1.02153471436196</v>
      </c>
      <c r="Q111">
        <v>221863.191244763</v>
      </c>
      <c r="R111">
        <v>0.410791918128875</v>
      </c>
      <c r="S111">
        <v>92192.210783777104</v>
      </c>
      <c r="T111">
        <v>1.0621558578160399</v>
      </c>
      <c r="U111">
        <v>774.44979858584998</v>
      </c>
      <c r="V111">
        <v>27.739577916931399</v>
      </c>
      <c r="W111">
        <v>465.76435691022903</v>
      </c>
      <c r="X111">
        <v>4.6627196981108598</v>
      </c>
      <c r="Y111">
        <v>881.63483730625001</v>
      </c>
      <c r="Z111">
        <v>1.24107216355746</v>
      </c>
      <c r="AA111">
        <v>36015.6739358626</v>
      </c>
      <c r="AB111">
        <v>2.7996563442515101</v>
      </c>
      <c r="AC111">
        <v>3683.8100377210098</v>
      </c>
      <c r="AD111">
        <v>1.19646908241665</v>
      </c>
      <c r="AE111">
        <v>0.699028343672355</v>
      </c>
      <c r="AF111">
        <v>5.7365691764955402</v>
      </c>
      <c r="AG111">
        <v>190.30530719916101</v>
      </c>
      <c r="AH111">
        <v>1.28804748215207</v>
      </c>
      <c r="AI111">
        <v>0.70683437702132301</v>
      </c>
      <c r="AJ111">
        <v>2.8469462428319599</v>
      </c>
      <c r="AK111">
        <v>196.888778460895</v>
      </c>
      <c r="AL111">
        <v>1.54605471853918</v>
      </c>
      <c r="AM111">
        <v>1.4091505780756099</v>
      </c>
      <c r="AN111">
        <v>237.94032456025499</v>
      </c>
      <c r="AO111">
        <v>25.543787206869599</v>
      </c>
      <c r="AP111">
        <v>2.8217678700400399</v>
      </c>
      <c r="AR111">
        <v>78.845494172569502</v>
      </c>
      <c r="AS111">
        <v>0.64656094825702504</v>
      </c>
      <c r="AT111">
        <f t="shared" si="6"/>
        <v>69.611832642652629</v>
      </c>
      <c r="AU111">
        <v>0.64656094825702504</v>
      </c>
      <c r="AV111">
        <v>5.1753578280850001E-3</v>
      </c>
      <c r="AW111">
        <v>5.4859997976867101</v>
      </c>
      <c r="AX111">
        <v>-1.463535630751E-3</v>
      </c>
      <c r="AZ111">
        <v>238.62357076199601</v>
      </c>
      <c r="BA111">
        <v>47060.252252889099</v>
      </c>
      <c r="BB111">
        <v>2093.9910399008199</v>
      </c>
      <c r="BC111">
        <v>8361170.5875921203</v>
      </c>
      <c r="BD111" t="s">
        <v>1083</v>
      </c>
      <c r="BF111" s="49"/>
      <c r="BG111" s="49"/>
    </row>
    <row r="112" spans="1:59" x14ac:dyDescent="0.25">
      <c r="A112" s="48">
        <v>537</v>
      </c>
      <c r="B112" t="s">
        <v>1163</v>
      </c>
      <c r="C112">
        <v>32.027000000000001</v>
      </c>
      <c r="D112">
        <v>70.027000000000001</v>
      </c>
      <c r="E112">
        <v>38</v>
      </c>
      <c r="F112">
        <v>950000</v>
      </c>
      <c r="G112">
        <v>68.728427417360606</v>
      </c>
      <c r="H112">
        <v>3.6177043267075599</v>
      </c>
      <c r="I112">
        <v>26.438353556493698</v>
      </c>
      <c r="J112">
        <v>15.2916239208681</v>
      </c>
      <c r="K112">
        <v>2474.0081950119202</v>
      </c>
      <c r="L112">
        <v>0.98307770396465799</v>
      </c>
      <c r="M112">
        <v>1326.79673565502</v>
      </c>
      <c r="N112">
        <v>1.18297413553709</v>
      </c>
      <c r="O112">
        <v>159728.78619303901</v>
      </c>
      <c r="P112">
        <v>1.1227026135838201</v>
      </c>
      <c r="Q112">
        <v>223247.72769853999</v>
      </c>
      <c r="R112">
        <v>0.410791918128875</v>
      </c>
      <c r="S112">
        <v>92558.876443325906</v>
      </c>
      <c r="T112">
        <v>1.0608208229323699</v>
      </c>
      <c r="U112">
        <v>794.71704346984995</v>
      </c>
      <c r="V112">
        <v>26.949302105136201</v>
      </c>
      <c r="W112">
        <v>587.88644569906899</v>
      </c>
      <c r="X112">
        <v>4.32229980949091</v>
      </c>
      <c r="Y112">
        <v>849.99758009563197</v>
      </c>
      <c r="Z112">
        <v>1.2526112683097499</v>
      </c>
      <c r="AA112">
        <v>35750.463407553303</v>
      </c>
      <c r="AB112">
        <v>2.8077726148380302</v>
      </c>
      <c r="AC112">
        <v>3575.8251815854201</v>
      </c>
      <c r="AD112">
        <v>1.19021305490312</v>
      </c>
      <c r="AE112">
        <v>1.09475110855578</v>
      </c>
      <c r="AF112">
        <v>4.3553118352901103</v>
      </c>
      <c r="AG112">
        <v>183.98471228470501</v>
      </c>
      <c r="AH112">
        <v>1.28953476200079</v>
      </c>
      <c r="AI112">
        <v>1.05242673718499</v>
      </c>
      <c r="AJ112">
        <v>2.68351180446904</v>
      </c>
      <c r="AK112">
        <v>198.55331591114901</v>
      </c>
      <c r="AL112">
        <v>1.5613295499888999</v>
      </c>
      <c r="AM112">
        <v>1.3647476856176599</v>
      </c>
      <c r="AN112">
        <v>237.927220545186</v>
      </c>
      <c r="AO112">
        <v>22.523303560163999</v>
      </c>
      <c r="AP112">
        <v>3.0356622961917998</v>
      </c>
      <c r="AR112">
        <v>79.161508286314998</v>
      </c>
      <c r="AS112">
        <v>0.662363747782173</v>
      </c>
      <c r="AT112">
        <f t="shared" si="6"/>
        <v>69.890838080181112</v>
      </c>
      <c r="AU112">
        <v>0.662363747782173</v>
      </c>
      <c r="AV112">
        <v>8.3834933475730004E-3</v>
      </c>
      <c r="AW112">
        <v>4.0992565155632201</v>
      </c>
      <c r="AX112">
        <v>0.200728133233773</v>
      </c>
      <c r="AZ112">
        <v>385.82033358362401</v>
      </c>
      <c r="BA112">
        <v>46962.834085450202</v>
      </c>
      <c r="BB112">
        <v>3220.2612339663501</v>
      </c>
      <c r="BC112">
        <v>8380432.9482850302</v>
      </c>
      <c r="BD112" t="s">
        <v>1083</v>
      </c>
      <c r="BF112" s="49"/>
      <c r="BG112" s="49"/>
    </row>
    <row r="113" spans="1:59" x14ac:dyDescent="0.25">
      <c r="A113" s="48">
        <v>641</v>
      </c>
      <c r="B113" t="s">
        <v>1164</v>
      </c>
      <c r="C113">
        <v>32.027999999999999</v>
      </c>
      <c r="D113">
        <v>70.028000000000006</v>
      </c>
      <c r="E113">
        <v>38</v>
      </c>
      <c r="F113">
        <v>950000</v>
      </c>
      <c r="G113">
        <v>72.237795420016099</v>
      </c>
      <c r="H113">
        <v>3.72760884584198</v>
      </c>
      <c r="I113">
        <v>28.3612070816325</v>
      </c>
      <c r="J113">
        <v>14.702669937194001</v>
      </c>
      <c r="K113">
        <v>2531.60282966983</v>
      </c>
      <c r="L113">
        <v>1.0001087393839301</v>
      </c>
      <c r="M113">
        <v>1359.0246065133399</v>
      </c>
      <c r="N113">
        <v>1.18849515800679</v>
      </c>
      <c r="O113">
        <v>159681.40785179599</v>
      </c>
      <c r="P113">
        <v>1.83318144819878</v>
      </c>
      <c r="Q113">
        <v>224165.441602462</v>
      </c>
      <c r="R113">
        <v>0.410791918128875</v>
      </c>
      <c r="S113">
        <v>92596.013959491902</v>
      </c>
      <c r="T113">
        <v>1.0279158273620499</v>
      </c>
      <c r="U113" t="s">
        <v>815</v>
      </c>
      <c r="V113">
        <v>41.446122560717001</v>
      </c>
      <c r="W113">
        <v>495.26770759213099</v>
      </c>
      <c r="X113">
        <v>4.9402131067090904</v>
      </c>
      <c r="Y113">
        <v>837.20356699662</v>
      </c>
      <c r="Z113">
        <v>1.2392174639317901</v>
      </c>
      <c r="AA113">
        <v>35045.697059161197</v>
      </c>
      <c r="AB113">
        <v>2.8266856930782298</v>
      </c>
      <c r="AC113">
        <v>3675.8052274218398</v>
      </c>
      <c r="AD113">
        <v>1.1840697186223199</v>
      </c>
      <c r="AE113">
        <v>1.09158340479386</v>
      </c>
      <c r="AF113">
        <v>3.9140497653626798</v>
      </c>
      <c r="AG113">
        <v>184.421888509719</v>
      </c>
      <c r="AH113">
        <v>1.36738587209726</v>
      </c>
      <c r="AI113">
        <v>1.0669923930015299</v>
      </c>
      <c r="AJ113">
        <v>2.0795317798264001</v>
      </c>
      <c r="AK113">
        <v>209.93629849287899</v>
      </c>
      <c r="AL113">
        <v>1.5152231324413701</v>
      </c>
      <c r="AM113">
        <v>3.3199230913045699</v>
      </c>
      <c r="AN113">
        <v>152.962393823648</v>
      </c>
      <c r="AO113">
        <v>25.0875754054005</v>
      </c>
      <c r="AP113">
        <v>2.8391868751918499</v>
      </c>
      <c r="AR113">
        <v>81.148886160793595</v>
      </c>
      <c r="AS113">
        <v>0.64594449198398995</v>
      </c>
      <c r="AT113">
        <f t="shared" si="6"/>
        <v>71.645472475561007</v>
      </c>
      <c r="AU113">
        <v>0.64594449198398995</v>
      </c>
      <c r="AV113">
        <v>8.3376205614450003E-3</v>
      </c>
      <c r="AW113">
        <v>3.6490364326771898</v>
      </c>
      <c r="AX113">
        <v>-7.6923541566732007E-2</v>
      </c>
      <c r="AZ113">
        <v>387.20568201917098</v>
      </c>
      <c r="BA113">
        <v>47386.288246989599</v>
      </c>
      <c r="BB113">
        <v>3284.8056094938902</v>
      </c>
      <c r="BC113">
        <v>8669380.8396512307</v>
      </c>
      <c r="BD113" t="s">
        <v>1083</v>
      </c>
      <c r="BF113" s="49"/>
      <c r="BG113" s="49"/>
    </row>
    <row r="114" spans="1:59" x14ac:dyDescent="0.25">
      <c r="A114" s="48">
        <v>642</v>
      </c>
      <c r="B114" t="s">
        <v>1165</v>
      </c>
      <c r="C114">
        <v>32.027000000000001</v>
      </c>
      <c r="D114">
        <v>70.027000000000001</v>
      </c>
      <c r="E114">
        <v>38</v>
      </c>
      <c r="F114">
        <v>950000</v>
      </c>
      <c r="G114">
        <v>70.728230830593702</v>
      </c>
      <c r="H114">
        <v>3.68617709738544</v>
      </c>
      <c r="I114">
        <v>26.037600247497998</v>
      </c>
      <c r="J114">
        <v>15.922870835531601</v>
      </c>
      <c r="K114">
        <v>2677.6347461752898</v>
      </c>
      <c r="L114">
        <v>0.94572892022405297</v>
      </c>
      <c r="M114">
        <v>1389.48366624031</v>
      </c>
      <c r="N114">
        <v>1.2722937667537599</v>
      </c>
      <c r="O114">
        <v>161013.45524782501</v>
      </c>
      <c r="P114">
        <v>1.3681541918144899</v>
      </c>
      <c r="Q114">
        <v>222998.33570067299</v>
      </c>
      <c r="R114">
        <v>0.410791918128875</v>
      </c>
      <c r="S114">
        <v>91519.379416401905</v>
      </c>
      <c r="T114">
        <v>0.98731089289442797</v>
      </c>
      <c r="U114">
        <v>874.37687579934698</v>
      </c>
      <c r="V114">
        <v>26.6781135340246</v>
      </c>
      <c r="W114">
        <v>506.37604955658401</v>
      </c>
      <c r="X114">
        <v>4.5893321863519896</v>
      </c>
      <c r="Y114">
        <v>839.80942238662305</v>
      </c>
      <c r="Z114">
        <v>1.1955451814298499</v>
      </c>
      <c r="AA114">
        <v>34995.5509636961</v>
      </c>
      <c r="AB114">
        <v>2.8247638597144098</v>
      </c>
      <c r="AC114">
        <v>3571.4750403845901</v>
      </c>
      <c r="AD114">
        <v>1.1805122630356799</v>
      </c>
      <c r="AE114">
        <v>1.03382190113118</v>
      </c>
      <c r="AF114">
        <v>4.7135124656285097</v>
      </c>
      <c r="AG114">
        <v>182.05836388700999</v>
      </c>
      <c r="AH114">
        <v>1.3664473671113699</v>
      </c>
      <c r="AI114">
        <v>1.05978866933647</v>
      </c>
      <c r="AJ114">
        <v>2.0532662151455798</v>
      </c>
      <c r="AK114">
        <v>183.66069036307599</v>
      </c>
      <c r="AL114">
        <v>1.48584264762356</v>
      </c>
      <c r="AM114">
        <v>1.49958970033122</v>
      </c>
      <c r="AN114">
        <v>236.50745861577499</v>
      </c>
      <c r="AO114">
        <v>28.2824328550427</v>
      </c>
      <c r="AP114">
        <v>3.5111129724299999</v>
      </c>
      <c r="AR114">
        <v>79.892399601884307</v>
      </c>
      <c r="AS114">
        <v>0.65394421825419402</v>
      </c>
      <c r="AT114">
        <f t="shared" si="6"/>
        <v>70.536134104682162</v>
      </c>
      <c r="AU114">
        <v>0.65394421825419402</v>
      </c>
      <c r="AV114">
        <v>8.0001921424730001E-3</v>
      </c>
      <c r="AW114">
        <v>4.5250579847031602</v>
      </c>
      <c r="AX114">
        <v>1.7349951413199002E-2</v>
      </c>
      <c r="AZ114">
        <v>338.86311856153498</v>
      </c>
      <c r="BA114">
        <v>43229.437180255503</v>
      </c>
      <c r="BB114">
        <v>3014.7043514193902</v>
      </c>
      <c r="BC114">
        <v>7782993.5226240596</v>
      </c>
      <c r="BD114" t="s">
        <v>1083</v>
      </c>
      <c r="BF114" s="49"/>
      <c r="BG114" s="49"/>
    </row>
    <row r="115" spans="1:59" x14ac:dyDescent="0.25">
      <c r="A115" s="48">
        <v>746</v>
      </c>
      <c r="B115" t="s">
        <v>1166</v>
      </c>
      <c r="C115">
        <v>32.027000000000001</v>
      </c>
      <c r="D115">
        <v>70.027000000000001</v>
      </c>
      <c r="E115">
        <v>38</v>
      </c>
      <c r="F115">
        <v>950000</v>
      </c>
      <c r="G115">
        <v>68.8828161043281</v>
      </c>
      <c r="H115">
        <v>3.5277095133314398</v>
      </c>
      <c r="I115">
        <v>34.1658545846674</v>
      </c>
      <c r="J115">
        <v>13.601582785527601</v>
      </c>
      <c r="K115">
        <v>2629.9536114573398</v>
      </c>
      <c r="L115">
        <v>1.00823835426103</v>
      </c>
      <c r="M115">
        <v>1275.37587061984</v>
      </c>
      <c r="N115">
        <v>1.57102364913832</v>
      </c>
      <c r="O115">
        <v>160912.1269193</v>
      </c>
      <c r="P115">
        <v>1.19038515344647</v>
      </c>
      <c r="Q115">
        <v>223958.691321744</v>
      </c>
      <c r="R115">
        <v>0.410791918128875</v>
      </c>
      <c r="S115">
        <v>92378.671535878006</v>
      </c>
      <c r="T115">
        <v>1.05270890936242</v>
      </c>
      <c r="U115" t="s">
        <v>816</v>
      </c>
      <c r="V115">
        <v>31.593413101276202</v>
      </c>
      <c r="W115">
        <v>514.47023612882106</v>
      </c>
      <c r="X115">
        <v>7.2183163768566896</v>
      </c>
      <c r="Y115">
        <v>856.95132702072601</v>
      </c>
      <c r="Z115">
        <v>1.26054060870744</v>
      </c>
      <c r="AA115">
        <v>34016.324993636401</v>
      </c>
      <c r="AB115">
        <v>2.8251590808354501</v>
      </c>
      <c r="AC115">
        <v>3296.7506878505801</v>
      </c>
      <c r="AD115">
        <v>1.1805122630356799</v>
      </c>
      <c r="AE115">
        <v>1.2319251839929199</v>
      </c>
      <c r="AF115">
        <v>4.2098848479557098</v>
      </c>
      <c r="AG115">
        <v>169.66600447614201</v>
      </c>
      <c r="AH115">
        <v>1.3565130647018999</v>
      </c>
      <c r="AI115">
        <v>1.21098936964677</v>
      </c>
      <c r="AJ115">
        <v>2.0488229919674499</v>
      </c>
      <c r="AK115">
        <v>167.02809949849799</v>
      </c>
      <c r="AL115">
        <v>1.5378595181460399</v>
      </c>
      <c r="AM115">
        <v>63.817953980814501</v>
      </c>
      <c r="AN115">
        <v>36.7523763039584</v>
      </c>
      <c r="AO115">
        <v>55.204944778688898</v>
      </c>
      <c r="AP115">
        <v>97.945955936339104</v>
      </c>
      <c r="AR115">
        <v>79.122055537415505</v>
      </c>
      <c r="AS115">
        <v>0.65584427745597595</v>
      </c>
      <c r="AT115">
        <f t="shared" si="6"/>
        <v>69.85600567558393</v>
      </c>
      <c r="AU115">
        <v>0.65584427745597595</v>
      </c>
      <c r="AV115">
        <v>1.0228730845842001E-2</v>
      </c>
      <c r="AW115">
        <v>3.8879156034584899</v>
      </c>
      <c r="AX115">
        <v>-7.7621090136938006E-2</v>
      </c>
      <c r="AZ115">
        <v>424.25583996771798</v>
      </c>
      <c r="BA115">
        <v>42321.525273627303</v>
      </c>
      <c r="BB115">
        <v>3619.8176360155499</v>
      </c>
      <c r="BC115">
        <v>7548936.5634020995</v>
      </c>
      <c r="BD115" t="s">
        <v>1083</v>
      </c>
      <c r="BF115" s="49"/>
      <c r="BG115" s="49"/>
    </row>
    <row r="116" spans="1:59" x14ac:dyDescent="0.25">
      <c r="A116" s="48">
        <v>747</v>
      </c>
      <c r="B116" t="s">
        <v>1167</v>
      </c>
      <c r="C116">
        <v>32.027999999999999</v>
      </c>
      <c r="D116">
        <v>70.028000000000006</v>
      </c>
      <c r="E116">
        <v>38</v>
      </c>
      <c r="F116">
        <v>950000</v>
      </c>
      <c r="G116">
        <v>60.317829766176501</v>
      </c>
      <c r="H116">
        <v>3.9322640475319401</v>
      </c>
      <c r="I116">
        <v>33.749947533900801</v>
      </c>
      <c r="J116">
        <v>13.902909093730599</v>
      </c>
      <c r="K116">
        <v>2767.90821278576</v>
      </c>
      <c r="L116">
        <v>1.0498109949655501</v>
      </c>
      <c r="M116">
        <v>1033.65172128213</v>
      </c>
      <c r="N116">
        <v>1.22306363807333</v>
      </c>
      <c r="O116">
        <v>160647.99633324199</v>
      </c>
      <c r="P116">
        <v>1.15405551709219</v>
      </c>
      <c r="Q116">
        <v>224373.89643357301</v>
      </c>
      <c r="R116">
        <v>0.410791918128875</v>
      </c>
      <c r="S116">
        <v>92897.421793421498</v>
      </c>
      <c r="T116">
        <v>1.03745771583947</v>
      </c>
      <c r="U116" t="s">
        <v>817</v>
      </c>
      <c r="V116">
        <v>48.359050381536399</v>
      </c>
      <c r="W116">
        <v>427.90516319342601</v>
      </c>
      <c r="X116">
        <v>4.8988817273512097</v>
      </c>
      <c r="Y116">
        <v>946.77174705971095</v>
      </c>
      <c r="Z116">
        <v>1.25274473594679</v>
      </c>
      <c r="AA116">
        <v>33361.241108930299</v>
      </c>
      <c r="AB116">
        <v>2.8183680134195201</v>
      </c>
      <c r="AC116">
        <v>3447.9835413064202</v>
      </c>
      <c r="AD116">
        <v>1.2502491218129099</v>
      </c>
      <c r="AE116">
        <v>1.0142110306813601</v>
      </c>
      <c r="AF116">
        <v>4.2323142644057397</v>
      </c>
      <c r="AG116">
        <v>175.353410654078</v>
      </c>
      <c r="AH116">
        <v>1.33585509721812</v>
      </c>
      <c r="AI116">
        <v>1.0319346381680401</v>
      </c>
      <c r="AJ116">
        <v>2.2096058878157301</v>
      </c>
      <c r="AK116">
        <v>170.73901910761299</v>
      </c>
      <c r="AL116">
        <v>1.56746695391961</v>
      </c>
      <c r="AM116">
        <v>20.226689991156</v>
      </c>
      <c r="AN116">
        <v>64.831131097807898</v>
      </c>
      <c r="AO116">
        <v>28.6115678404608</v>
      </c>
      <c r="AP116">
        <v>2.8793560586979101</v>
      </c>
      <c r="AR116">
        <v>80.079140263800696</v>
      </c>
      <c r="AS116">
        <v>0.65586807631784005</v>
      </c>
      <c r="AT116">
        <f t="shared" si="6"/>
        <v>70.701005412057697</v>
      </c>
      <c r="AU116">
        <v>0.65586807631784005</v>
      </c>
      <c r="AV116">
        <v>8.1485404971420004E-3</v>
      </c>
      <c r="AW116">
        <v>4.04853033730536</v>
      </c>
      <c r="AX116">
        <v>1.4004336506652001E-2</v>
      </c>
      <c r="AZ116">
        <v>337.90227629296999</v>
      </c>
      <c r="BA116">
        <v>42314.275101982297</v>
      </c>
      <c r="BB116">
        <v>2983.6311992822698</v>
      </c>
      <c r="BC116">
        <v>7638273.6608638903</v>
      </c>
      <c r="BD116" t="s">
        <v>1083</v>
      </c>
      <c r="BF116" s="49"/>
      <c r="BG116" s="49"/>
    </row>
    <row r="117" spans="1:59" x14ac:dyDescent="0.25">
      <c r="A117" s="48">
        <v>851</v>
      </c>
      <c r="B117" t="s">
        <v>1168</v>
      </c>
      <c r="C117">
        <v>32.027000000000001</v>
      </c>
      <c r="D117">
        <v>70.027000000000001</v>
      </c>
      <c r="E117">
        <v>38</v>
      </c>
      <c r="F117">
        <v>950000</v>
      </c>
      <c r="G117">
        <v>65.497904126765704</v>
      </c>
      <c r="H117">
        <v>3.63459406010629</v>
      </c>
      <c r="I117">
        <v>28.5933830458115</v>
      </c>
      <c r="J117">
        <v>14.942865356807699</v>
      </c>
      <c r="K117">
        <v>2346.86297185576</v>
      </c>
      <c r="L117">
        <v>0.97544320774954596</v>
      </c>
      <c r="M117">
        <v>1382.32934440645</v>
      </c>
      <c r="N117">
        <v>1.1510731139584101</v>
      </c>
      <c r="O117">
        <v>163167.48624077599</v>
      </c>
      <c r="P117">
        <v>1.0678543470956201</v>
      </c>
      <c r="Q117">
        <v>221104.31490037299</v>
      </c>
      <c r="R117">
        <v>0.410791918128875</v>
      </c>
      <c r="S117">
        <v>92078.888363604405</v>
      </c>
      <c r="T117">
        <v>1.0603463747547599</v>
      </c>
      <c r="U117" t="s">
        <v>818</v>
      </c>
      <c r="V117">
        <v>36.340161381979698</v>
      </c>
      <c r="W117">
        <v>549.56282342175598</v>
      </c>
      <c r="X117">
        <v>4.6526632385131999</v>
      </c>
      <c r="Y117">
        <v>851.390715259942</v>
      </c>
      <c r="Z117">
        <v>1.1784494166375701</v>
      </c>
      <c r="AA117">
        <v>35614.558583806902</v>
      </c>
      <c r="AB117">
        <v>2.80763938935922</v>
      </c>
      <c r="AC117">
        <v>3665.9285035862899</v>
      </c>
      <c r="AD117">
        <v>1.1871531324736999</v>
      </c>
      <c r="AE117">
        <v>0.82481201281011496</v>
      </c>
      <c r="AF117">
        <v>4.6227121187849303</v>
      </c>
      <c r="AG117">
        <v>194.45544720823199</v>
      </c>
      <c r="AH117">
        <v>1.2813952372758599</v>
      </c>
      <c r="AI117">
        <v>0.81512216562930095</v>
      </c>
      <c r="AJ117">
        <v>2.0392378306411398</v>
      </c>
      <c r="AK117">
        <v>193.301647203572</v>
      </c>
      <c r="AL117">
        <v>1.52242556461532</v>
      </c>
      <c r="AM117">
        <v>3.5971236347417901</v>
      </c>
      <c r="AN117">
        <v>152.20990292996501</v>
      </c>
      <c r="AO117">
        <v>22.0244805188991</v>
      </c>
      <c r="AP117">
        <v>2.9281171740150098</v>
      </c>
      <c r="AR117">
        <v>76.782355717176102</v>
      </c>
      <c r="AS117">
        <v>0.64585862455724097</v>
      </c>
      <c r="AT117">
        <f t="shared" si="6"/>
        <v>67.790310051125374</v>
      </c>
      <c r="AU117">
        <v>0.64585862455724097</v>
      </c>
      <c r="AV117">
        <v>5.9760769861619996E-3</v>
      </c>
      <c r="AW117">
        <v>4.4367397126177996</v>
      </c>
      <c r="AX117">
        <v>-1.984576873709E-2</v>
      </c>
      <c r="AZ117">
        <v>277.91250374882998</v>
      </c>
      <c r="BA117">
        <v>47460.885884574403</v>
      </c>
      <c r="BB117">
        <v>2384.5209364635002</v>
      </c>
      <c r="BC117">
        <v>8211782.3226605104</v>
      </c>
      <c r="BD117" t="s">
        <v>1083</v>
      </c>
      <c r="BF117" s="49"/>
      <c r="BG117" s="49"/>
    </row>
    <row r="118" spans="1:59" x14ac:dyDescent="0.25">
      <c r="A118" s="48">
        <v>852</v>
      </c>
      <c r="B118" t="s">
        <v>1169</v>
      </c>
      <c r="C118">
        <v>32.365000000000002</v>
      </c>
      <c r="D118">
        <v>70.364999999999995</v>
      </c>
      <c r="E118">
        <v>38</v>
      </c>
      <c r="F118">
        <v>950000</v>
      </c>
      <c r="G118">
        <v>64.366252689638401</v>
      </c>
      <c r="H118">
        <v>3.7661733575791501</v>
      </c>
      <c r="I118">
        <v>21.724976433413701</v>
      </c>
      <c r="J118">
        <v>17.8097268705144</v>
      </c>
      <c r="K118">
        <v>3141.0512339477</v>
      </c>
      <c r="L118">
        <v>0.97858003406290595</v>
      </c>
      <c r="M118">
        <v>633.05433804858205</v>
      </c>
      <c r="N118">
        <v>2.0626282356075301</v>
      </c>
      <c r="O118">
        <v>165234.303913924</v>
      </c>
      <c r="P118">
        <v>1.0280769180076601</v>
      </c>
      <c r="Q118">
        <v>220633.85334466799</v>
      </c>
      <c r="R118">
        <v>0.410791918128875</v>
      </c>
      <c r="S118">
        <v>91356.520127215903</v>
      </c>
      <c r="T118">
        <v>1.04450416771803</v>
      </c>
      <c r="U118" t="s">
        <v>819</v>
      </c>
      <c r="V118">
        <v>31.870036900216899</v>
      </c>
      <c r="W118">
        <v>403.28580624860899</v>
      </c>
      <c r="X118">
        <v>5.5696772824188097</v>
      </c>
      <c r="Y118">
        <v>981.35276672474595</v>
      </c>
      <c r="Z118">
        <v>1.20539505629466</v>
      </c>
      <c r="AA118">
        <v>34277.444320582697</v>
      </c>
      <c r="AB118">
        <v>2.83534509987838</v>
      </c>
      <c r="AC118">
        <v>3635.6447416238698</v>
      </c>
      <c r="AD118">
        <v>1.19670561098369</v>
      </c>
      <c r="AE118">
        <v>0.82646565613582601</v>
      </c>
      <c r="AF118">
        <v>6.2407329486236103</v>
      </c>
      <c r="AG118">
        <v>189.62038130645999</v>
      </c>
      <c r="AH118">
        <v>1.3405434170135599</v>
      </c>
      <c r="AI118">
        <v>0.82629831616557403</v>
      </c>
      <c r="AJ118">
        <v>3.5587320410485601</v>
      </c>
      <c r="AK118">
        <v>184.39611134280301</v>
      </c>
      <c r="AL118">
        <v>1.5443669999709</v>
      </c>
      <c r="AM118">
        <v>1.65869901257375</v>
      </c>
      <c r="AN118">
        <v>233.74214150015899</v>
      </c>
      <c r="AO118">
        <v>30.504058772397901</v>
      </c>
      <c r="AP118">
        <v>3.1247156667113298</v>
      </c>
      <c r="AR118">
        <v>78.087840389722999</v>
      </c>
      <c r="AS118">
        <v>0.65551098189710899</v>
      </c>
      <c r="AT118">
        <f t="shared" si="6"/>
        <v>68.942908325720225</v>
      </c>
      <c r="AU118">
        <v>0.65551098189710899</v>
      </c>
      <c r="AV118">
        <v>6.1406628209980003E-3</v>
      </c>
      <c r="AW118">
        <v>5.9160741455634396</v>
      </c>
      <c r="AX118">
        <v>-2.7072548633000001E-3</v>
      </c>
      <c r="AZ118">
        <v>255.71896365401301</v>
      </c>
      <c r="BA118">
        <v>42506.369402351098</v>
      </c>
      <c r="BB118">
        <v>2217.8709234712801</v>
      </c>
      <c r="BC118">
        <v>7477583.1187535003</v>
      </c>
      <c r="BD118" t="s">
        <v>1083</v>
      </c>
      <c r="BF118" s="49"/>
      <c r="BG118" s="49"/>
    </row>
    <row r="119" spans="1:59" x14ac:dyDescent="0.25">
      <c r="A119" s="48">
        <v>968</v>
      </c>
      <c r="B119" t="s">
        <v>1170</v>
      </c>
      <c r="C119">
        <v>32.027999999999999</v>
      </c>
      <c r="D119">
        <v>70.028000000000006</v>
      </c>
      <c r="E119">
        <v>38</v>
      </c>
      <c r="F119">
        <v>950000</v>
      </c>
      <c r="G119">
        <v>64.414280351625493</v>
      </c>
      <c r="H119">
        <v>3.6332281272094602</v>
      </c>
      <c r="I119">
        <v>22.964633612469498</v>
      </c>
      <c r="J119">
        <v>16.6201607128449</v>
      </c>
      <c r="K119">
        <v>2458.0908315952101</v>
      </c>
      <c r="L119">
        <v>1.0376642485121499</v>
      </c>
      <c r="M119">
        <v>1462.0129646328801</v>
      </c>
      <c r="N119">
        <v>1.24615109466868</v>
      </c>
      <c r="O119">
        <v>163021.29731447899</v>
      </c>
      <c r="P119">
        <v>1.09374512401776</v>
      </c>
      <c r="Q119">
        <v>221730.14680533099</v>
      </c>
      <c r="R119">
        <v>0.410791918128875</v>
      </c>
      <c r="S119">
        <v>91404.848028793305</v>
      </c>
      <c r="T119">
        <v>1.1147566486071201</v>
      </c>
      <c r="U119" t="s">
        <v>820</v>
      </c>
      <c r="V119">
        <v>31.062378036902899</v>
      </c>
      <c r="W119">
        <v>532.33959432152096</v>
      </c>
      <c r="X119">
        <v>4.46750006546658</v>
      </c>
      <c r="Y119">
        <v>794.453075329939</v>
      </c>
      <c r="Z119">
        <v>1.2826008477937201</v>
      </c>
      <c r="AA119">
        <v>35416.665308456402</v>
      </c>
      <c r="AB119">
        <v>2.8433887165278602</v>
      </c>
      <c r="AC119">
        <v>3515.94948172452</v>
      </c>
      <c r="AD119">
        <v>1.2228840669871099</v>
      </c>
      <c r="AE119">
        <v>1.2275017039685101</v>
      </c>
      <c r="AF119">
        <v>3.7723825595037699</v>
      </c>
      <c r="AG119">
        <v>185.84761482325601</v>
      </c>
      <c r="AH119">
        <v>1.3613257749263099</v>
      </c>
      <c r="AI119">
        <v>1.21941442571623</v>
      </c>
      <c r="AJ119">
        <v>1.8129481108930601</v>
      </c>
      <c r="AK119">
        <v>186.78837833979799</v>
      </c>
      <c r="AL119">
        <v>1.58423942961383</v>
      </c>
      <c r="AM119">
        <v>12.1096433165755</v>
      </c>
      <c r="AN119">
        <v>83.995152442048806</v>
      </c>
      <c r="AO119">
        <v>27.1109173322629</v>
      </c>
      <c r="AP119">
        <v>2.8342510376754602</v>
      </c>
      <c r="AR119">
        <v>77.063238325574801</v>
      </c>
      <c r="AS119">
        <v>0.65009217552803999</v>
      </c>
      <c r="AT119">
        <f t="shared" si="6"/>
        <v>68.038298263175719</v>
      </c>
      <c r="AU119">
        <v>0.65009217552803999</v>
      </c>
      <c r="AV119">
        <v>9.3064067230430002E-3</v>
      </c>
      <c r="AW119">
        <v>3.7291291599437</v>
      </c>
      <c r="AX119">
        <v>0.23309072252135199</v>
      </c>
      <c r="AZ119">
        <v>411.82975236850098</v>
      </c>
      <c r="BA119">
        <v>45165.875500769398</v>
      </c>
      <c r="BB119">
        <v>3549.5318434073602</v>
      </c>
      <c r="BC119">
        <v>7841805.9739323901</v>
      </c>
      <c r="BD119" t="s">
        <v>1083</v>
      </c>
      <c r="BF119" s="49"/>
      <c r="BG119" s="49"/>
    </row>
    <row r="120" spans="1:59" x14ac:dyDescent="0.25">
      <c r="A120" s="48">
        <v>969</v>
      </c>
      <c r="B120" t="s">
        <v>1171</v>
      </c>
      <c r="C120">
        <v>32.365000000000002</v>
      </c>
      <c r="D120">
        <v>70.364999999999995</v>
      </c>
      <c r="E120">
        <v>38</v>
      </c>
      <c r="F120">
        <v>950000</v>
      </c>
      <c r="G120">
        <v>65.143659785525202</v>
      </c>
      <c r="H120">
        <v>3.7219297628382102</v>
      </c>
      <c r="I120">
        <v>26.141542421326999</v>
      </c>
      <c r="J120">
        <v>15.6767627678213</v>
      </c>
      <c r="K120">
        <v>2383.5939947909801</v>
      </c>
      <c r="L120">
        <v>0.95206900119807503</v>
      </c>
      <c r="M120">
        <v>1453.89164220416</v>
      </c>
      <c r="N120">
        <v>1.1301478290504701</v>
      </c>
      <c r="O120">
        <v>162607.47298752901</v>
      </c>
      <c r="P120">
        <v>1.0388728153579501</v>
      </c>
      <c r="Q120">
        <v>221040.49026309999</v>
      </c>
      <c r="R120">
        <v>0.410791918128875</v>
      </c>
      <c r="S120">
        <v>91596.157656478696</v>
      </c>
      <c r="T120">
        <v>1.0463587471548601</v>
      </c>
      <c r="U120">
        <v>1171.4593782868701</v>
      </c>
      <c r="V120">
        <v>22.988253237927299</v>
      </c>
      <c r="W120">
        <v>517.55115304700405</v>
      </c>
      <c r="X120">
        <v>4.9098514248543799</v>
      </c>
      <c r="Y120">
        <v>786.24387339788598</v>
      </c>
      <c r="Z120">
        <v>1.2063850475594899</v>
      </c>
      <c r="AA120">
        <v>35844.843921997701</v>
      </c>
      <c r="AB120">
        <v>2.81658955359589</v>
      </c>
      <c r="AC120">
        <v>3498.6425393784998</v>
      </c>
      <c r="AD120">
        <v>1.18789420531797</v>
      </c>
      <c r="AE120">
        <v>1.2916960687136301</v>
      </c>
      <c r="AF120">
        <v>4.1854100696432104</v>
      </c>
      <c r="AG120">
        <v>183.85742101827401</v>
      </c>
      <c r="AH120">
        <v>1.3277781940156901</v>
      </c>
      <c r="AI120">
        <v>1.29616138635119</v>
      </c>
      <c r="AJ120">
        <v>2.1185330674616498</v>
      </c>
      <c r="AK120">
        <v>183.08496687778401</v>
      </c>
      <c r="AL120">
        <v>1.53237346877937</v>
      </c>
      <c r="AM120">
        <v>10.097581998883401</v>
      </c>
      <c r="AN120">
        <v>92.323663639204</v>
      </c>
      <c r="AO120">
        <v>26.430918909532</v>
      </c>
      <c r="AP120">
        <v>2.8843820485638099</v>
      </c>
      <c r="AR120">
        <v>77.501729722492996</v>
      </c>
      <c r="AS120">
        <v>0.65185037893075604</v>
      </c>
      <c r="AT120">
        <f t="shared" si="6"/>
        <v>68.42543756717582</v>
      </c>
      <c r="AU120">
        <v>0.65185037893075604</v>
      </c>
      <c r="AV120">
        <v>9.8982668825340001E-3</v>
      </c>
      <c r="AW120">
        <v>3.9167128880700002</v>
      </c>
      <c r="AX120">
        <v>0.13496032669145699</v>
      </c>
      <c r="AZ120">
        <v>429.30001222918497</v>
      </c>
      <c r="BA120">
        <v>44263.9508587702</v>
      </c>
      <c r="BB120">
        <v>3737.1759669652602</v>
      </c>
      <c r="BC120">
        <v>7729811.6611997504</v>
      </c>
      <c r="BD120" t="s">
        <v>1083</v>
      </c>
      <c r="BF120" s="49"/>
      <c r="BG120" s="49"/>
    </row>
    <row r="121" spans="1:59" x14ac:dyDescent="0.25">
      <c r="BF121" s="49"/>
      <c r="BG121" s="49"/>
    </row>
    <row r="122" spans="1:59" x14ac:dyDescent="0.25">
      <c r="A122" s="48">
        <v>19</v>
      </c>
      <c r="B122" t="s">
        <v>447</v>
      </c>
      <c r="C122">
        <v>32.03</v>
      </c>
      <c r="D122">
        <v>70.03</v>
      </c>
      <c r="E122">
        <v>38</v>
      </c>
      <c r="F122">
        <v>950000</v>
      </c>
      <c r="G122">
        <v>77.020907782512495</v>
      </c>
      <c r="H122">
        <v>3.0314818078351902</v>
      </c>
      <c r="I122">
        <v>20.402437587060799</v>
      </c>
      <c r="J122">
        <v>16.211093745015301</v>
      </c>
      <c r="K122">
        <v>1558.0340731956701</v>
      </c>
      <c r="L122">
        <v>0.96923444077758902</v>
      </c>
      <c r="M122">
        <v>56121.226798363197</v>
      </c>
      <c r="N122">
        <v>1.1878473884488701</v>
      </c>
      <c r="O122">
        <v>72608.768000199401</v>
      </c>
      <c r="P122">
        <v>1.10058572639011</v>
      </c>
      <c r="Q122">
        <v>182723.88528945899</v>
      </c>
      <c r="R122">
        <v>0.410791918128875</v>
      </c>
      <c r="S122">
        <v>87295.901219937004</v>
      </c>
      <c r="T122">
        <v>1.0460210969015999</v>
      </c>
      <c r="U122">
        <v>2396.9471632997002</v>
      </c>
      <c r="V122">
        <v>14.2750155024462</v>
      </c>
      <c r="W122">
        <v>26894.558132151498</v>
      </c>
      <c r="X122">
        <v>2.55061799869276</v>
      </c>
      <c r="Y122">
        <v>1272.69147174266</v>
      </c>
      <c r="Z122">
        <v>1.2659255253797099</v>
      </c>
      <c r="AA122">
        <v>132494.35381268201</v>
      </c>
      <c r="AB122">
        <v>2.74960720222114</v>
      </c>
      <c r="AC122">
        <v>643.07620853531398</v>
      </c>
      <c r="AD122">
        <v>1.1952562592834799</v>
      </c>
      <c r="AE122">
        <v>12.230156956451999</v>
      </c>
      <c r="AF122">
        <v>1.6134778680780799</v>
      </c>
      <c r="AG122">
        <v>15.2519093480148</v>
      </c>
      <c r="AH122">
        <v>1.6725094602725601</v>
      </c>
      <c r="AI122">
        <v>12.321378740734101</v>
      </c>
      <c r="AJ122">
        <v>1.3535264150267201</v>
      </c>
      <c r="AK122">
        <v>11.786890501201899</v>
      </c>
      <c r="AL122">
        <v>2.0373658825631602</v>
      </c>
      <c r="AM122">
        <v>259.73993826150303</v>
      </c>
      <c r="AN122">
        <v>18.2029184842151</v>
      </c>
      <c r="AO122">
        <v>2.76786840292525</v>
      </c>
      <c r="AP122">
        <v>5.9905973083936903</v>
      </c>
      <c r="AR122">
        <v>171.737466573685</v>
      </c>
      <c r="AS122">
        <v>1.1926677715059899</v>
      </c>
      <c r="AT122">
        <f t="shared" si="6"/>
        <v>151.62514874261089</v>
      </c>
      <c r="AU122">
        <v>1.1926677715059899</v>
      </c>
      <c r="AV122">
        <v>1.1297994841136401</v>
      </c>
      <c r="AW122">
        <v>1.4664395612339201</v>
      </c>
      <c r="AX122">
        <v>0.55652749774055998</v>
      </c>
      <c r="AZ122">
        <v>5071.8076578755399</v>
      </c>
      <c r="BA122">
        <v>4581.2401913007898</v>
      </c>
      <c r="BB122">
        <v>44339.7299116914</v>
      </c>
      <c r="BC122">
        <v>1773788.95056894</v>
      </c>
      <c r="BD122" t="s">
        <v>1083</v>
      </c>
      <c r="BF122" s="49"/>
      <c r="BG122" s="49"/>
    </row>
    <row r="123" spans="1:59" x14ac:dyDescent="0.25">
      <c r="A123" s="48">
        <v>20</v>
      </c>
      <c r="B123" t="s">
        <v>448</v>
      </c>
      <c r="C123">
        <v>32.027000000000001</v>
      </c>
      <c r="D123">
        <v>70.027000000000001</v>
      </c>
      <c r="E123">
        <v>38</v>
      </c>
      <c r="F123">
        <v>950000</v>
      </c>
      <c r="G123">
        <v>83.654682359764607</v>
      </c>
      <c r="H123">
        <v>3.1864352105309099</v>
      </c>
      <c r="I123">
        <v>19.982305525662099</v>
      </c>
      <c r="J123">
        <v>16.250764322283899</v>
      </c>
      <c r="K123">
        <v>1391.3501712217301</v>
      </c>
      <c r="L123">
        <v>0.99098472564044704</v>
      </c>
      <c r="M123">
        <v>55662.9572054159</v>
      </c>
      <c r="N123">
        <v>1.17391013590828</v>
      </c>
      <c r="O123">
        <v>72708.684576622196</v>
      </c>
      <c r="P123">
        <v>1.0806337289075201</v>
      </c>
      <c r="Q123">
        <v>182739.705666542</v>
      </c>
      <c r="R123">
        <v>0.410791918128875</v>
      </c>
      <c r="S123">
        <v>87285.504075291406</v>
      </c>
      <c r="T123">
        <v>1.03600657028018</v>
      </c>
      <c r="U123">
        <v>2424.87296377339</v>
      </c>
      <c r="V123">
        <v>14.0868849143628</v>
      </c>
      <c r="W123">
        <v>26188.139008363301</v>
      </c>
      <c r="X123">
        <v>2.5653273308765399</v>
      </c>
      <c r="Y123">
        <v>1260.3382978264401</v>
      </c>
      <c r="Z123">
        <v>1.28378911604572</v>
      </c>
      <c r="AA123">
        <v>134002.86455136901</v>
      </c>
      <c r="AB123">
        <v>2.7736838509137902</v>
      </c>
      <c r="AC123">
        <v>632.806626641668</v>
      </c>
      <c r="AD123">
        <v>1.1917983052502701</v>
      </c>
      <c r="AE123">
        <v>10.051542980591201</v>
      </c>
      <c r="AF123">
        <v>1.6856840350124001</v>
      </c>
      <c r="AG123">
        <v>13.1594902510609</v>
      </c>
      <c r="AH123">
        <v>1.7321151551817799</v>
      </c>
      <c r="AI123">
        <v>10.1582656442498</v>
      </c>
      <c r="AJ123">
        <v>1.33572377397483</v>
      </c>
      <c r="AK123">
        <v>6.7499492492326096</v>
      </c>
      <c r="AL123">
        <v>2.3319962109947499</v>
      </c>
      <c r="AM123">
        <v>255.71873349737999</v>
      </c>
      <c r="AN123">
        <v>18.202893100575199</v>
      </c>
      <c r="AO123">
        <v>2.8084883243587599</v>
      </c>
      <c r="AP123">
        <v>6.1441712825275401</v>
      </c>
      <c r="AR123">
        <v>195.83968502021099</v>
      </c>
      <c r="AS123">
        <v>1.25682258449091</v>
      </c>
      <c r="AT123">
        <f t="shared" si="6"/>
        <v>172.90473630082968</v>
      </c>
      <c r="AU123">
        <v>1.25682258449091</v>
      </c>
      <c r="AV123">
        <v>1.0761082348087601</v>
      </c>
      <c r="AW123">
        <v>1.5833003357261199</v>
      </c>
      <c r="AX123">
        <v>0.45498689435671502</v>
      </c>
      <c r="AZ123">
        <v>4233.26218903685</v>
      </c>
      <c r="BA123">
        <v>4014.86306151091</v>
      </c>
      <c r="BB123">
        <v>37130.441046542997</v>
      </c>
      <c r="BC123">
        <v>1772433.86459091</v>
      </c>
      <c r="BD123" t="s">
        <v>1083</v>
      </c>
      <c r="BF123" s="49"/>
      <c r="BG123" s="49"/>
    </row>
    <row r="124" spans="1:59" x14ac:dyDescent="0.25">
      <c r="A124" s="48">
        <v>124</v>
      </c>
      <c r="B124" t="s">
        <v>449</v>
      </c>
      <c r="C124">
        <v>32.027999999999999</v>
      </c>
      <c r="D124">
        <v>70.028000000000006</v>
      </c>
      <c r="E124">
        <v>38</v>
      </c>
      <c r="F124">
        <v>950000</v>
      </c>
      <c r="G124">
        <v>82.081251062426901</v>
      </c>
      <c r="H124">
        <v>2.86002909312655</v>
      </c>
      <c r="I124">
        <v>18.631697100347701</v>
      </c>
      <c r="J124">
        <v>16.616332730187501</v>
      </c>
      <c r="K124">
        <v>1395.48199258575</v>
      </c>
      <c r="L124">
        <v>1.09987327265473</v>
      </c>
      <c r="M124">
        <v>55393.732418362801</v>
      </c>
      <c r="N124">
        <v>1.3508895683714099</v>
      </c>
      <c r="O124">
        <v>72789.711198518096</v>
      </c>
      <c r="P124">
        <v>1.21309618520964</v>
      </c>
      <c r="Q124">
        <v>182755.826476416</v>
      </c>
      <c r="R124">
        <v>0.410791918128875</v>
      </c>
      <c r="S124">
        <v>86903.959052723701</v>
      </c>
      <c r="T124">
        <v>1.2274506066773501</v>
      </c>
      <c r="U124">
        <v>2123.5498997264499</v>
      </c>
      <c r="V124">
        <v>14.9140882205214</v>
      </c>
      <c r="W124">
        <v>26296.8217909753</v>
      </c>
      <c r="X124">
        <v>2.61216139921435</v>
      </c>
      <c r="Y124">
        <v>1279.9132848655599</v>
      </c>
      <c r="Z124">
        <v>1.3153489543914101</v>
      </c>
      <c r="AA124">
        <v>134814.520133079</v>
      </c>
      <c r="AB124">
        <v>2.8514162078309502</v>
      </c>
      <c r="AC124">
        <v>603.91959095369998</v>
      </c>
      <c r="AD124">
        <v>1.2452171697244501</v>
      </c>
      <c r="AE124">
        <v>11.3831467005605</v>
      </c>
      <c r="AF124">
        <v>1.7364723885022799</v>
      </c>
      <c r="AG124">
        <v>14.3149174515327</v>
      </c>
      <c r="AH124">
        <v>1.73785436563312</v>
      </c>
      <c r="AI124">
        <v>11.5830732068359</v>
      </c>
      <c r="AJ124">
        <v>1.4613762770421299</v>
      </c>
      <c r="AK124">
        <v>7.8341773625416904</v>
      </c>
      <c r="AL124">
        <v>2.4559119023182698</v>
      </c>
      <c r="AM124">
        <v>184.251362003878</v>
      </c>
      <c r="AN124">
        <v>20.527233624168399</v>
      </c>
      <c r="AO124">
        <v>2.8086604335831402</v>
      </c>
      <c r="AP124">
        <v>5.41359310613469</v>
      </c>
      <c r="AR124">
        <v>171.76739505390299</v>
      </c>
      <c r="AS124">
        <v>1.2058544223607199</v>
      </c>
      <c r="AT124">
        <f t="shared" si="6"/>
        <v>151.65157227356909</v>
      </c>
      <c r="AU124">
        <v>1.2058544223607199</v>
      </c>
      <c r="AV124">
        <v>1.12014079699157</v>
      </c>
      <c r="AW124">
        <v>1.4898786165581299</v>
      </c>
      <c r="AX124">
        <v>0.50781221677444199</v>
      </c>
      <c r="AZ124">
        <v>4889.2684569190897</v>
      </c>
      <c r="BA124">
        <v>4453.8263016779902</v>
      </c>
      <c r="BB124">
        <v>43180.118829136103</v>
      </c>
      <c r="BC124">
        <v>1725112.84276523</v>
      </c>
      <c r="BD124" t="s">
        <v>1083</v>
      </c>
      <c r="BF124" s="49"/>
      <c r="BG124" s="49"/>
    </row>
    <row r="125" spans="1:59" x14ac:dyDescent="0.25">
      <c r="A125" s="48">
        <v>125</v>
      </c>
      <c r="B125" t="s">
        <v>450</v>
      </c>
      <c r="C125">
        <v>32.027999999999999</v>
      </c>
      <c r="D125">
        <v>70.028000000000006</v>
      </c>
      <c r="E125">
        <v>38</v>
      </c>
      <c r="F125">
        <v>950000</v>
      </c>
      <c r="G125">
        <v>84.281424856097402</v>
      </c>
      <c r="H125">
        <v>3.2269045248694201</v>
      </c>
      <c r="I125">
        <v>13.035752724726899</v>
      </c>
      <c r="J125">
        <v>20.011301537014798</v>
      </c>
      <c r="K125">
        <v>1648.9683965658401</v>
      </c>
      <c r="L125">
        <v>0.95186555709224896</v>
      </c>
      <c r="M125">
        <v>53113.510323379698</v>
      </c>
      <c r="N125">
        <v>1.26817029403579</v>
      </c>
      <c r="O125">
        <v>72258.413612210599</v>
      </c>
      <c r="P125">
        <v>1.1093549382392101</v>
      </c>
      <c r="Q125">
        <v>181777.02967280801</v>
      </c>
      <c r="R125">
        <v>0.410791918128875</v>
      </c>
      <c r="S125">
        <v>86894.589955299496</v>
      </c>
      <c r="T125">
        <v>0.99905376768826604</v>
      </c>
      <c r="U125">
        <v>2665.0051547689</v>
      </c>
      <c r="V125">
        <v>13.4815985977288</v>
      </c>
      <c r="W125">
        <v>27689.298569820799</v>
      </c>
      <c r="X125">
        <v>2.5913298773734601</v>
      </c>
      <c r="Y125">
        <v>1352.1868674083501</v>
      </c>
      <c r="Z125">
        <v>1.26502918054608</v>
      </c>
      <c r="AA125">
        <v>137430.31336177501</v>
      </c>
      <c r="AB125">
        <v>2.7808798113163302</v>
      </c>
      <c r="AC125">
        <v>597.36967485096204</v>
      </c>
      <c r="AD125">
        <v>1.19930224683814</v>
      </c>
      <c r="AE125">
        <v>18.311451434801398</v>
      </c>
      <c r="AF125">
        <v>1.48827212559303</v>
      </c>
      <c r="AG125">
        <v>21.1689444070775</v>
      </c>
      <c r="AH125">
        <v>1.5437480562558601</v>
      </c>
      <c r="AI125">
        <v>18.498507307633201</v>
      </c>
      <c r="AJ125">
        <v>1.3519617419818299</v>
      </c>
      <c r="AK125">
        <v>5.28401666928431</v>
      </c>
      <c r="AL125">
        <v>2.7293202387942701</v>
      </c>
      <c r="AM125">
        <v>205.69781336774199</v>
      </c>
      <c r="AN125">
        <v>19.8412635466333</v>
      </c>
      <c r="AO125">
        <v>3.01571311613105</v>
      </c>
      <c r="AP125">
        <v>5.2584401581228999</v>
      </c>
      <c r="AR125">
        <v>114.914671896267</v>
      </c>
      <c r="AS125">
        <v>1.04960767003596</v>
      </c>
      <c r="AT125">
        <f t="shared" si="6"/>
        <v>101.45691890420403</v>
      </c>
      <c r="AU125">
        <v>1.04960767003596</v>
      </c>
      <c r="AV125">
        <v>1.21861342853015</v>
      </c>
      <c r="AW125">
        <v>1.2195595830697901</v>
      </c>
      <c r="AX125">
        <v>0.51026374951249398</v>
      </c>
      <c r="AZ125">
        <v>7686.6099017922998</v>
      </c>
      <c r="BA125">
        <v>6437.02097713486</v>
      </c>
      <c r="BB125">
        <v>67405.632210928699</v>
      </c>
      <c r="BC125">
        <v>1667641.0670711</v>
      </c>
      <c r="BD125" t="s">
        <v>1082</v>
      </c>
      <c r="BF125" s="49"/>
      <c r="BG125" s="49"/>
    </row>
    <row r="126" spans="1:59" x14ac:dyDescent="0.25">
      <c r="A126" s="48">
        <v>229</v>
      </c>
      <c r="B126" t="s">
        <v>451</v>
      </c>
      <c r="C126">
        <v>32.027000000000001</v>
      </c>
      <c r="D126">
        <v>70.027000000000001</v>
      </c>
      <c r="E126">
        <v>38</v>
      </c>
      <c r="F126">
        <v>950000</v>
      </c>
      <c r="G126">
        <v>87.311929036132597</v>
      </c>
      <c r="H126">
        <v>3.0376043694970298</v>
      </c>
      <c r="I126">
        <v>10.5688753773132</v>
      </c>
      <c r="J126">
        <v>21.9621846669632</v>
      </c>
      <c r="K126">
        <v>1707.5361994617499</v>
      </c>
      <c r="L126">
        <v>1.11492765924133</v>
      </c>
      <c r="M126">
        <v>52936.0715780467</v>
      </c>
      <c r="N126">
        <v>1.1747494516202099</v>
      </c>
      <c r="O126">
        <v>72036.225139334507</v>
      </c>
      <c r="P126">
        <v>1.12410249527669</v>
      </c>
      <c r="Q126">
        <v>181355.13158620201</v>
      </c>
      <c r="R126">
        <v>0.410791918128875</v>
      </c>
      <c r="S126">
        <v>85746.085256410806</v>
      </c>
      <c r="T126">
        <v>1.25743466756565</v>
      </c>
      <c r="U126">
        <v>1855.2344845520199</v>
      </c>
      <c r="V126">
        <v>16.020745528315501</v>
      </c>
      <c r="W126">
        <v>28290.148030384698</v>
      </c>
      <c r="X126">
        <v>2.6259778284511701</v>
      </c>
      <c r="Y126">
        <v>1345.0737464172</v>
      </c>
      <c r="Z126">
        <v>1.31404144800921</v>
      </c>
      <c r="AA126">
        <v>139745.80395554201</v>
      </c>
      <c r="AB126">
        <v>2.8066849433911001</v>
      </c>
      <c r="AC126">
        <v>605.48345346320002</v>
      </c>
      <c r="AD126">
        <v>1.21347351436434</v>
      </c>
      <c r="AE126">
        <v>17.620246856848802</v>
      </c>
      <c r="AF126">
        <v>1.6071034344577799</v>
      </c>
      <c r="AG126">
        <v>20.5909269789381</v>
      </c>
      <c r="AH126">
        <v>1.53677041553993</v>
      </c>
      <c r="AI126">
        <v>17.681143292631901</v>
      </c>
      <c r="AJ126">
        <v>1.3153214219781399</v>
      </c>
      <c r="AK126">
        <v>6.4595424063648998</v>
      </c>
      <c r="AL126">
        <v>2.40988306517198</v>
      </c>
      <c r="AM126">
        <v>272.47438715786097</v>
      </c>
      <c r="AN126">
        <v>17.8207526442052</v>
      </c>
      <c r="AO126">
        <v>2.7698090257232999</v>
      </c>
      <c r="AP126">
        <v>5.4958790569401597</v>
      </c>
      <c r="AR126">
        <v>119.81763102592799</v>
      </c>
      <c r="AS126">
        <v>1.05432702085024</v>
      </c>
      <c r="AT126">
        <f t="shared" si="6"/>
        <v>105.78568840421774</v>
      </c>
      <c r="AU126">
        <v>1.05432702085024</v>
      </c>
      <c r="AV126">
        <v>1.20592550516629</v>
      </c>
      <c r="AW126">
        <v>1.2297958494174499</v>
      </c>
      <c r="AX126">
        <v>0.51261849226184097</v>
      </c>
      <c r="AZ126">
        <v>7513.8462054436504</v>
      </c>
      <c r="BA126">
        <v>6359.4206676263302</v>
      </c>
      <c r="BB126">
        <v>65480.348616608302</v>
      </c>
      <c r="BC126">
        <v>1717308.6255832</v>
      </c>
      <c r="BD126" t="s">
        <v>1083</v>
      </c>
      <c r="BF126" s="49"/>
      <c r="BG126" s="49"/>
    </row>
    <row r="127" spans="1:59" x14ac:dyDescent="0.25">
      <c r="A127" s="48">
        <v>230</v>
      </c>
      <c r="B127" t="s">
        <v>452</v>
      </c>
      <c r="C127">
        <v>32.027000000000001</v>
      </c>
      <c r="D127">
        <v>70.027000000000001</v>
      </c>
      <c r="E127">
        <v>38</v>
      </c>
      <c r="F127">
        <v>950000</v>
      </c>
      <c r="G127">
        <v>88.133134891861104</v>
      </c>
      <c r="H127">
        <v>3.24629433070176</v>
      </c>
      <c r="I127">
        <v>13.0798352201464</v>
      </c>
      <c r="J127">
        <v>19.961394321680601</v>
      </c>
      <c r="K127">
        <v>1718.92509223146</v>
      </c>
      <c r="L127">
        <v>0.98368567928453798</v>
      </c>
      <c r="M127">
        <v>55460.105889881102</v>
      </c>
      <c r="N127">
        <v>1.16241976261292</v>
      </c>
      <c r="O127">
        <v>71915.153784330003</v>
      </c>
      <c r="P127">
        <v>1.10904039158274</v>
      </c>
      <c r="Q127">
        <v>183286.21173493</v>
      </c>
      <c r="R127">
        <v>0.410791918128875</v>
      </c>
      <c r="S127">
        <v>86732.049964241101</v>
      </c>
      <c r="T127">
        <v>1.0365742675131</v>
      </c>
      <c r="U127">
        <v>2497.0921719683402</v>
      </c>
      <c r="V127">
        <v>13.959716255490999</v>
      </c>
      <c r="W127">
        <v>26886.918604366001</v>
      </c>
      <c r="X127">
        <v>2.6081393075954602</v>
      </c>
      <c r="Y127">
        <v>1303.4026972387301</v>
      </c>
      <c r="Z127">
        <v>1.2525966708187299</v>
      </c>
      <c r="AA127">
        <v>133768.19436823699</v>
      </c>
      <c r="AB127">
        <v>2.7486152819936698</v>
      </c>
      <c r="AC127">
        <v>628.43908912561403</v>
      </c>
      <c r="AD127">
        <v>1.1947393647200399</v>
      </c>
      <c r="AE127">
        <v>13.541106425182701</v>
      </c>
      <c r="AF127">
        <v>1.6268596403543101</v>
      </c>
      <c r="AG127">
        <v>16.326163650147699</v>
      </c>
      <c r="AH127">
        <v>1.6470500715544001</v>
      </c>
      <c r="AI127">
        <v>13.509347736587101</v>
      </c>
      <c r="AJ127">
        <v>1.4156108376227801</v>
      </c>
      <c r="AK127">
        <v>7.9361256324541003</v>
      </c>
      <c r="AL127">
        <v>2.4209341784057798</v>
      </c>
      <c r="AM127">
        <v>151.27407470886101</v>
      </c>
      <c r="AN127">
        <v>22.537593257629901</v>
      </c>
      <c r="AO127">
        <v>2.6195442898155501</v>
      </c>
      <c r="AP127">
        <v>5.8827176207915199</v>
      </c>
      <c r="AR127">
        <v>156.73209958683199</v>
      </c>
      <c r="AS127">
        <v>1.15744696768597</v>
      </c>
      <c r="AT127">
        <f t="shared" si="6"/>
        <v>138.37707278859148</v>
      </c>
      <c r="AU127">
        <v>1.15744696768597</v>
      </c>
      <c r="AV127">
        <v>1.16838140230155</v>
      </c>
      <c r="AW127">
        <v>1.4007036150195999</v>
      </c>
      <c r="AX127">
        <v>0.56311743354944499</v>
      </c>
      <c r="AZ127">
        <v>5667.0280951214099</v>
      </c>
      <c r="BA127">
        <v>4949.5211019603603</v>
      </c>
      <c r="BB127">
        <v>49077.368940834203</v>
      </c>
      <c r="BC127">
        <v>1748982.79236824</v>
      </c>
      <c r="BD127" t="s">
        <v>1083</v>
      </c>
      <c r="BF127" s="49"/>
      <c r="BG127" s="49"/>
    </row>
    <row r="128" spans="1:59" x14ac:dyDescent="0.25">
      <c r="A128" s="48">
        <v>334</v>
      </c>
      <c r="B128" t="s">
        <v>453</v>
      </c>
      <c r="C128">
        <v>32.027000000000001</v>
      </c>
      <c r="D128">
        <v>70.027000000000001</v>
      </c>
      <c r="E128">
        <v>38</v>
      </c>
      <c r="F128">
        <v>950000</v>
      </c>
      <c r="G128">
        <v>82.949834467557693</v>
      </c>
      <c r="H128">
        <v>3.0688304667036199</v>
      </c>
      <c r="I128">
        <v>8.4261542404593595</v>
      </c>
      <c r="J128">
        <v>24.565083097198499</v>
      </c>
      <c r="K128">
        <v>1867.1154682735601</v>
      </c>
      <c r="L128">
        <v>1.0780159575631101</v>
      </c>
      <c r="M128">
        <v>55043.960410539097</v>
      </c>
      <c r="N128">
        <v>1.11211119294475</v>
      </c>
      <c r="O128">
        <v>72966.036524557901</v>
      </c>
      <c r="P128">
        <v>1.14475184657685</v>
      </c>
      <c r="Q128">
        <v>182459.702090935</v>
      </c>
      <c r="R128">
        <v>0.410791918128875</v>
      </c>
      <c r="S128">
        <v>86188.224204859202</v>
      </c>
      <c r="T128">
        <v>1.0425144772084101</v>
      </c>
      <c r="U128">
        <v>2500.1826908451799</v>
      </c>
      <c r="V128">
        <v>13.8716855983378</v>
      </c>
      <c r="W128">
        <v>26995.149815558401</v>
      </c>
      <c r="X128">
        <v>2.5881912752809799</v>
      </c>
      <c r="Y128">
        <v>1283.14577949162</v>
      </c>
      <c r="Z128">
        <v>1.27132406742268</v>
      </c>
      <c r="AA128">
        <v>134416.59884252</v>
      </c>
      <c r="AB128">
        <v>2.7803365465393401</v>
      </c>
      <c r="AC128">
        <v>599.31835514771603</v>
      </c>
      <c r="AD128">
        <v>1.18805061000982</v>
      </c>
      <c r="AE128">
        <v>16.7801259735885</v>
      </c>
      <c r="AF128">
        <v>1.7218982164954899</v>
      </c>
      <c r="AG128">
        <v>19.684552068172501</v>
      </c>
      <c r="AH128">
        <v>1.5715661996444801</v>
      </c>
      <c r="AI128">
        <v>17.016017790328899</v>
      </c>
      <c r="AJ128">
        <v>1.49634979427491</v>
      </c>
      <c r="AK128">
        <v>7.9570750023759098</v>
      </c>
      <c r="AL128">
        <v>2.1842473839031298</v>
      </c>
      <c r="AM128">
        <v>141.0990905205</v>
      </c>
      <c r="AN128">
        <v>23.148839255902601</v>
      </c>
      <c r="AO128">
        <v>2.85731001508413</v>
      </c>
      <c r="AP128">
        <v>5.3999385935804201</v>
      </c>
      <c r="AR128">
        <v>124.00098096823901</v>
      </c>
      <c r="AS128">
        <v>1.07351999397658</v>
      </c>
      <c r="AT128">
        <f t="shared" si="6"/>
        <v>109.47912274851178</v>
      </c>
      <c r="AU128">
        <v>1.07351999397658</v>
      </c>
      <c r="AV128">
        <v>1.20100952650778</v>
      </c>
      <c r="AW128">
        <v>1.2838267445540501</v>
      </c>
      <c r="AX128">
        <v>0.37886740276113301</v>
      </c>
      <c r="AZ128">
        <v>7120.5482227495404</v>
      </c>
      <c r="BA128">
        <v>6050.6350815364503</v>
      </c>
      <c r="BB128">
        <v>62686.865917266703</v>
      </c>
      <c r="BC128">
        <v>1691190.16074403</v>
      </c>
      <c r="BD128" t="s">
        <v>1082</v>
      </c>
      <c r="BF128" s="49"/>
      <c r="BG128" s="49"/>
    </row>
    <row r="129" spans="1:59" x14ac:dyDescent="0.25">
      <c r="A129" s="48">
        <v>335</v>
      </c>
      <c r="B129" t="s">
        <v>454</v>
      </c>
      <c r="C129">
        <v>32.027000000000001</v>
      </c>
      <c r="D129">
        <v>70.027000000000001</v>
      </c>
      <c r="E129">
        <v>38</v>
      </c>
      <c r="F129">
        <v>950000</v>
      </c>
      <c r="G129">
        <v>84.314149627664804</v>
      </c>
      <c r="H129">
        <v>2.9376214827226499</v>
      </c>
      <c r="I129">
        <v>18.4073712306343</v>
      </c>
      <c r="J129">
        <v>16.871011026674001</v>
      </c>
      <c r="K129">
        <v>1461.01732127434</v>
      </c>
      <c r="L129">
        <v>1.1055304878474199</v>
      </c>
      <c r="M129">
        <v>55654.999182671199</v>
      </c>
      <c r="N129">
        <v>1.17325273432343</v>
      </c>
      <c r="O129">
        <v>72336.663314650199</v>
      </c>
      <c r="P129">
        <v>1.13950071050039</v>
      </c>
      <c r="Q129">
        <v>183006.738008235</v>
      </c>
      <c r="R129">
        <v>0.410791918128875</v>
      </c>
      <c r="S129">
        <v>87352.643289201602</v>
      </c>
      <c r="T129">
        <v>1.0954691305176101</v>
      </c>
      <c r="U129">
        <v>2677.4230643348001</v>
      </c>
      <c r="V129">
        <v>13.5192035635006</v>
      </c>
      <c r="W129">
        <v>27307.5127564459</v>
      </c>
      <c r="X129">
        <v>2.5711681254866399</v>
      </c>
      <c r="Y129">
        <v>1242.46724566437</v>
      </c>
      <c r="Z129">
        <v>1.24736994982435</v>
      </c>
      <c r="AA129">
        <v>132173.64061660401</v>
      </c>
      <c r="AB129">
        <v>2.7728803432091702</v>
      </c>
      <c r="AC129">
        <v>665.18750922157597</v>
      </c>
      <c r="AD129">
        <v>1.19149876038693</v>
      </c>
      <c r="AE129">
        <v>11.5965470017674</v>
      </c>
      <c r="AF129">
        <v>1.5822029067889301</v>
      </c>
      <c r="AG129">
        <v>14.8326273218021</v>
      </c>
      <c r="AH129">
        <v>1.6914172749844401</v>
      </c>
      <c r="AI129">
        <v>11.7727632993586</v>
      </c>
      <c r="AJ129">
        <v>1.3343970846922599</v>
      </c>
      <c r="AK129">
        <v>12.9414268036368</v>
      </c>
      <c r="AL129">
        <v>1.9447922816502199</v>
      </c>
      <c r="AM129">
        <v>332.26202008396803</v>
      </c>
      <c r="AN129">
        <v>16.8074461559955</v>
      </c>
      <c r="AO129">
        <v>2.5242901788499399</v>
      </c>
      <c r="AP129">
        <v>6.1343423715542897</v>
      </c>
      <c r="AR129">
        <v>182.619710166841</v>
      </c>
      <c r="AS129">
        <v>1.2027154520680501</v>
      </c>
      <c r="AT129">
        <f t="shared" si="6"/>
        <v>161.23296371965114</v>
      </c>
      <c r="AU129">
        <v>1.2027154520680501</v>
      </c>
      <c r="AV129">
        <v>1.1014098611229299</v>
      </c>
      <c r="AW129">
        <v>1.4908845503627399</v>
      </c>
      <c r="AX129">
        <v>0.56589681574134998</v>
      </c>
      <c r="AZ129">
        <v>4840.0699172929098</v>
      </c>
      <c r="BA129">
        <v>4483.8264482703098</v>
      </c>
      <c r="BB129">
        <v>42656.184457589501</v>
      </c>
      <c r="BC129">
        <v>1846399.4390881101</v>
      </c>
      <c r="BD129" t="s">
        <v>1083</v>
      </c>
      <c r="BF129" s="49"/>
      <c r="BG129" s="49"/>
    </row>
    <row r="130" spans="1:59" x14ac:dyDescent="0.25">
      <c r="A130" s="48">
        <v>439</v>
      </c>
      <c r="B130" t="s">
        <v>455</v>
      </c>
      <c r="C130">
        <v>32.027000000000001</v>
      </c>
      <c r="D130">
        <v>70.027000000000001</v>
      </c>
      <c r="E130">
        <v>38</v>
      </c>
      <c r="F130">
        <v>950000</v>
      </c>
      <c r="G130">
        <v>84.725681918292395</v>
      </c>
      <c r="H130">
        <v>3.2439603758199098</v>
      </c>
      <c r="I130">
        <v>23.5122433265601</v>
      </c>
      <c r="J130">
        <v>14.940093092319801</v>
      </c>
      <c r="K130">
        <v>1391.60565404469</v>
      </c>
      <c r="L130">
        <v>1.06756456913442</v>
      </c>
      <c r="M130">
        <v>56139.655338689001</v>
      </c>
      <c r="N130">
        <v>1.33203557236179</v>
      </c>
      <c r="O130">
        <v>72312.608714569593</v>
      </c>
      <c r="P130">
        <v>1.1445543356885099</v>
      </c>
      <c r="Q130">
        <v>183827.41541191799</v>
      </c>
      <c r="R130">
        <v>0.410791918128875</v>
      </c>
      <c r="S130">
        <v>86466.440174601696</v>
      </c>
      <c r="T130">
        <v>1.04844886726563</v>
      </c>
      <c r="U130">
        <v>1579.2511812671301</v>
      </c>
      <c r="V130">
        <v>17.5744459180662</v>
      </c>
      <c r="W130">
        <v>26827.771637914298</v>
      </c>
      <c r="X130">
        <v>2.57195209469704</v>
      </c>
      <c r="Y130">
        <v>1243.3557277744901</v>
      </c>
      <c r="Z130">
        <v>1.3087736584265901</v>
      </c>
      <c r="AA130">
        <v>132960.82371791999</v>
      </c>
      <c r="AB130">
        <v>2.7806062092630701</v>
      </c>
      <c r="AC130">
        <v>651.88704272559698</v>
      </c>
      <c r="AD130">
        <v>1.1859255117505301</v>
      </c>
      <c r="AE130">
        <v>11.388565041941501</v>
      </c>
      <c r="AF130">
        <v>1.62194401169989</v>
      </c>
      <c r="AG130">
        <v>14.644534341345199</v>
      </c>
      <c r="AH130">
        <v>1.67601623122745</v>
      </c>
      <c r="AI130">
        <v>11.512337604675301</v>
      </c>
      <c r="AJ130">
        <v>1.36155467636295</v>
      </c>
      <c r="AK130">
        <v>11.8104224486079</v>
      </c>
      <c r="AL130">
        <v>2.1987964186818498</v>
      </c>
      <c r="AM130">
        <v>304.43799987686901</v>
      </c>
      <c r="AN130">
        <v>17.374509316044801</v>
      </c>
      <c r="AO130">
        <v>2.61331862020673</v>
      </c>
      <c r="AP130">
        <v>6.7481566629541296</v>
      </c>
      <c r="AR130">
        <v>181.35596681883101</v>
      </c>
      <c r="AS130">
        <v>1.20864379270836</v>
      </c>
      <c r="AT130">
        <f t="shared" si="6"/>
        <v>160.11721840829077</v>
      </c>
      <c r="AU130">
        <v>1.20864379270836</v>
      </c>
      <c r="AV130">
        <v>1.0958394465505701</v>
      </c>
      <c r="AW130">
        <v>1.5017342932508899</v>
      </c>
      <c r="AX130">
        <v>0.50210894771282</v>
      </c>
      <c r="AZ130">
        <v>4756.9866182956303</v>
      </c>
      <c r="BA130">
        <v>4430.1601534132697</v>
      </c>
      <c r="BB130">
        <v>41742.000124315702</v>
      </c>
      <c r="BC130">
        <v>1810898.8201884599</v>
      </c>
      <c r="BD130" t="s">
        <v>1083</v>
      </c>
      <c r="BF130" s="49"/>
      <c r="BG130" s="49"/>
    </row>
    <row r="131" spans="1:59" x14ac:dyDescent="0.25">
      <c r="A131" s="48">
        <v>440</v>
      </c>
      <c r="B131" t="s">
        <v>456</v>
      </c>
      <c r="C131">
        <v>32.027000000000001</v>
      </c>
      <c r="D131">
        <v>70.027000000000001</v>
      </c>
      <c r="E131">
        <v>38</v>
      </c>
      <c r="F131">
        <v>950000</v>
      </c>
      <c r="G131">
        <v>82.2544399545651</v>
      </c>
      <c r="H131">
        <v>3.1614053802108999</v>
      </c>
      <c r="I131">
        <v>16.7904141632999</v>
      </c>
      <c r="J131">
        <v>17.606412540654699</v>
      </c>
      <c r="K131">
        <v>1476.75097031167</v>
      </c>
      <c r="L131">
        <v>1.02024101884685</v>
      </c>
      <c r="M131">
        <v>56566.0180975845</v>
      </c>
      <c r="N131">
        <v>1.50744269099308</v>
      </c>
      <c r="O131">
        <v>71983.5843936499</v>
      </c>
      <c r="P131">
        <v>1.07210525801315</v>
      </c>
      <c r="Q131">
        <v>183906.202512872</v>
      </c>
      <c r="R131">
        <v>0.410791918128875</v>
      </c>
      <c r="S131">
        <v>85719.896932176503</v>
      </c>
      <c r="T131">
        <v>1.10697598732609</v>
      </c>
      <c r="U131">
        <v>2394.2718320983499</v>
      </c>
      <c r="V131">
        <v>14.304630713035399</v>
      </c>
      <c r="W131">
        <v>26184.8470011219</v>
      </c>
      <c r="X131">
        <v>2.5344212505588399</v>
      </c>
      <c r="Y131">
        <v>1267.85060847829</v>
      </c>
      <c r="Z131">
        <v>1.34313980801285</v>
      </c>
      <c r="AA131">
        <v>133366.100008198</v>
      </c>
      <c r="AB131">
        <v>2.7934835232328799</v>
      </c>
      <c r="AC131">
        <v>607.81727888386899</v>
      </c>
      <c r="AD131">
        <v>1.2043513136069799</v>
      </c>
      <c r="AE131">
        <v>16.456220956174601</v>
      </c>
      <c r="AF131">
        <v>1.66797516076749</v>
      </c>
      <c r="AG131">
        <v>19.540152405413998</v>
      </c>
      <c r="AH131">
        <v>1.8289207332412301</v>
      </c>
      <c r="AI131">
        <v>16.580996535532002</v>
      </c>
      <c r="AJ131">
        <v>1.6115595658553901</v>
      </c>
      <c r="AK131">
        <v>10.1640112434992</v>
      </c>
      <c r="AL131">
        <v>2.1500663333060799</v>
      </c>
      <c r="AM131">
        <v>286.964982081345</v>
      </c>
      <c r="AN131">
        <v>17.748088855904999</v>
      </c>
      <c r="AO131">
        <v>2.9413145183768101</v>
      </c>
      <c r="AP131">
        <v>5.9512373175752398</v>
      </c>
      <c r="AR131">
        <v>126.619965451498</v>
      </c>
      <c r="AS131">
        <v>1.15185114321555</v>
      </c>
      <c r="AT131">
        <f t="shared" si="6"/>
        <v>111.79139577635662</v>
      </c>
      <c r="AU131">
        <v>1.15185114321555</v>
      </c>
      <c r="AV131">
        <v>1.1861871830260799</v>
      </c>
      <c r="AW131">
        <v>1.3012212866467401</v>
      </c>
      <c r="AX131">
        <v>0.54268009165764497</v>
      </c>
      <c r="AZ131">
        <v>6869.12495168853</v>
      </c>
      <c r="BA131">
        <v>5908.0281756620798</v>
      </c>
      <c r="BB131">
        <v>60062.894548292199</v>
      </c>
      <c r="BC131">
        <v>1687134.9171770201</v>
      </c>
      <c r="BD131" t="s">
        <v>1082</v>
      </c>
      <c r="BF131" s="49"/>
      <c r="BG131" s="49"/>
    </row>
    <row r="132" spans="1:59" x14ac:dyDescent="0.25">
      <c r="A132" s="48">
        <v>544</v>
      </c>
      <c r="B132" t="s">
        <v>457</v>
      </c>
      <c r="C132">
        <v>32.030999999999999</v>
      </c>
      <c r="D132">
        <v>70.031000000000006</v>
      </c>
      <c r="E132">
        <v>38</v>
      </c>
      <c r="F132">
        <v>950000</v>
      </c>
      <c r="G132">
        <v>90.471581896814001</v>
      </c>
      <c r="H132">
        <v>2.8201564666734602</v>
      </c>
      <c r="I132">
        <v>10.7095128975762</v>
      </c>
      <c r="J132">
        <v>22.325337084531402</v>
      </c>
      <c r="K132">
        <v>1412.5273451806099</v>
      </c>
      <c r="L132">
        <v>0.983601214059592</v>
      </c>
      <c r="M132">
        <v>50717.534537050698</v>
      </c>
      <c r="N132">
        <v>1.1162074458959701</v>
      </c>
      <c r="O132">
        <v>71755.529762129605</v>
      </c>
      <c r="P132">
        <v>1.0932924193063001</v>
      </c>
      <c r="Q132">
        <v>181922.39741269601</v>
      </c>
      <c r="R132">
        <v>0.410791918128875</v>
      </c>
      <c r="S132">
        <v>86973.912372223407</v>
      </c>
      <c r="T132">
        <v>1.0229534716842901</v>
      </c>
      <c r="U132">
        <v>2109.6013391749002</v>
      </c>
      <c r="V132">
        <v>15.5421544076041</v>
      </c>
      <c r="W132">
        <v>27536.921569724302</v>
      </c>
      <c r="X132">
        <v>2.6179773197335701</v>
      </c>
      <c r="Y132">
        <v>1551.4895801837499</v>
      </c>
      <c r="Z132">
        <v>1.2197220410541301</v>
      </c>
      <c r="AA132">
        <v>141869.66847923899</v>
      </c>
      <c r="AB132">
        <v>2.75572528527956</v>
      </c>
      <c r="AC132">
        <v>623.68602223372204</v>
      </c>
      <c r="AD132">
        <v>1.1805122630356799</v>
      </c>
      <c r="AE132">
        <v>13.4553584804274</v>
      </c>
      <c r="AF132">
        <v>1.6463060884966201</v>
      </c>
      <c r="AG132">
        <v>16.5460955018427</v>
      </c>
      <c r="AH132">
        <v>1.66787873392819</v>
      </c>
      <c r="AI132">
        <v>13.5544754071143</v>
      </c>
      <c r="AJ132">
        <v>1.4276688528221899</v>
      </c>
      <c r="AK132">
        <v>10.353064914092799</v>
      </c>
      <c r="AL132">
        <v>2.1642039618167401</v>
      </c>
      <c r="AM132">
        <v>84.204349286592802</v>
      </c>
      <c r="AN132">
        <v>29.909612092305501</v>
      </c>
      <c r="AO132">
        <v>2.8813023058050899</v>
      </c>
      <c r="AP132">
        <v>5.6429619189550504</v>
      </c>
      <c r="AR132">
        <v>153.526418203021</v>
      </c>
      <c r="AS132">
        <v>1.17015569234502</v>
      </c>
      <c r="AT132">
        <f t="shared" si="6"/>
        <v>135.54681142315312</v>
      </c>
      <c r="AU132">
        <v>1.17015569234502</v>
      </c>
      <c r="AV132">
        <v>1.14574573968852</v>
      </c>
      <c r="AW132">
        <v>1.4266842780220601</v>
      </c>
      <c r="AX132">
        <v>0.57172491031123895</v>
      </c>
      <c r="AZ132">
        <v>5403.2200735640999</v>
      </c>
      <c r="BA132">
        <v>4812.2435219599301</v>
      </c>
      <c r="BB132">
        <v>47244.185810696799</v>
      </c>
      <c r="BC132">
        <v>1665513.12184065</v>
      </c>
      <c r="BD132" t="s">
        <v>1082</v>
      </c>
      <c r="BF132" s="49"/>
      <c r="BG132" s="49"/>
    </row>
    <row r="133" spans="1:59" x14ac:dyDescent="0.25">
      <c r="A133" s="48">
        <v>545</v>
      </c>
      <c r="B133" t="s">
        <v>458</v>
      </c>
      <c r="C133">
        <v>32.027000000000001</v>
      </c>
      <c r="D133">
        <v>70.027000000000001</v>
      </c>
      <c r="E133">
        <v>38</v>
      </c>
      <c r="F133">
        <v>950000</v>
      </c>
      <c r="G133">
        <v>93.526915485862006</v>
      </c>
      <c r="H133">
        <v>2.73816340115367</v>
      </c>
      <c r="I133">
        <v>10.106805994275801</v>
      </c>
      <c r="J133">
        <v>22.741591974258899</v>
      </c>
      <c r="K133">
        <v>1332.29561199719</v>
      </c>
      <c r="L133">
        <v>1.0069391591007499</v>
      </c>
      <c r="M133">
        <v>50447.516917827597</v>
      </c>
      <c r="N133">
        <v>1.1452755688980201</v>
      </c>
      <c r="O133">
        <v>72454.202767744995</v>
      </c>
      <c r="P133">
        <v>1.1078342228417699</v>
      </c>
      <c r="Q133">
        <v>182069.16746333099</v>
      </c>
      <c r="R133">
        <v>0.410791918128875</v>
      </c>
      <c r="S133">
        <v>85976.802943796007</v>
      </c>
      <c r="T133">
        <v>1.0372778539828</v>
      </c>
      <c r="U133">
        <v>2018.9011893394099</v>
      </c>
      <c r="V133">
        <v>15.7242592590733</v>
      </c>
      <c r="W133">
        <v>27191.7867589581</v>
      </c>
      <c r="X133">
        <v>2.5293646440531599</v>
      </c>
      <c r="Y133">
        <v>1538.0456004043399</v>
      </c>
      <c r="Z133">
        <v>1.24845619646001</v>
      </c>
      <c r="AA133">
        <v>142515.585400721</v>
      </c>
      <c r="AB133">
        <v>2.7414225817555602</v>
      </c>
      <c r="AC133">
        <v>611.19754823393998</v>
      </c>
      <c r="AD133">
        <v>1.1816264425576</v>
      </c>
      <c r="AE133">
        <v>13.4497499001984</v>
      </c>
      <c r="AF133">
        <v>1.6132974296536899</v>
      </c>
      <c r="AG133">
        <v>16.367118347689001</v>
      </c>
      <c r="AH133">
        <v>1.5753965221319199</v>
      </c>
      <c r="AI133">
        <v>13.565176756672299</v>
      </c>
      <c r="AJ133">
        <v>1.3175719936808801</v>
      </c>
      <c r="AK133">
        <v>9.2919467404947795</v>
      </c>
      <c r="AL133">
        <v>2.2528259666980199</v>
      </c>
      <c r="AM133">
        <v>104.084812480282</v>
      </c>
      <c r="AN133">
        <v>26.977182996419799</v>
      </c>
      <c r="AO133">
        <v>2.8978614452428899</v>
      </c>
      <c r="AP133">
        <v>5.6416667477397704</v>
      </c>
      <c r="AR133">
        <v>152.17779976681999</v>
      </c>
      <c r="AS133">
        <v>1.1660943920450699</v>
      </c>
      <c r="AT133">
        <f t="shared" si="6"/>
        <v>134.356130815912</v>
      </c>
      <c r="AU133">
        <v>1.1660943920450699</v>
      </c>
      <c r="AV133">
        <v>1.1581202253971901</v>
      </c>
      <c r="AW133">
        <v>1.41676116163498</v>
      </c>
      <c r="AX133">
        <v>0.50821876434323898</v>
      </c>
      <c r="AZ133">
        <v>5511.6802266137902</v>
      </c>
      <c r="BA133">
        <v>4857.1569706763303</v>
      </c>
      <c r="BB133">
        <v>48262.341694250899</v>
      </c>
      <c r="BC133">
        <v>1665799.38098289</v>
      </c>
      <c r="BD133" t="s">
        <v>1082</v>
      </c>
      <c r="BF133" s="49"/>
      <c r="BG133" s="49"/>
    </row>
    <row r="134" spans="1:59" x14ac:dyDescent="0.25">
      <c r="A134" s="48">
        <v>649</v>
      </c>
      <c r="B134" t="s">
        <v>459</v>
      </c>
      <c r="C134">
        <v>32.027000000000001</v>
      </c>
      <c r="D134">
        <v>70.027000000000001</v>
      </c>
      <c r="E134">
        <v>38</v>
      </c>
      <c r="F134">
        <v>950000</v>
      </c>
      <c r="G134">
        <v>99.172400404410197</v>
      </c>
      <c r="H134">
        <v>2.7107035164409701</v>
      </c>
      <c r="I134">
        <v>7.8981320344467596</v>
      </c>
      <c r="J134">
        <v>26.102327898212799</v>
      </c>
      <c r="K134">
        <v>750.90723772295303</v>
      </c>
      <c r="L134">
        <v>0.99147102717022095</v>
      </c>
      <c r="M134">
        <v>43165.081955376998</v>
      </c>
      <c r="N134">
        <v>1.0710613039938901</v>
      </c>
      <c r="O134">
        <v>71744.8956939778</v>
      </c>
      <c r="P134">
        <v>1.07680732039044</v>
      </c>
      <c r="Q134">
        <v>179849.425539327</v>
      </c>
      <c r="R134">
        <v>0.410791918128875</v>
      </c>
      <c r="S134">
        <v>86386.666160236899</v>
      </c>
      <c r="T134">
        <v>1.04451345335505</v>
      </c>
      <c r="U134">
        <v>2416.2144865679702</v>
      </c>
      <c r="V134">
        <v>14.668771902198699</v>
      </c>
      <c r="W134">
        <v>27083.089972375099</v>
      </c>
      <c r="X134">
        <v>2.5225064288215902</v>
      </c>
      <c r="Y134">
        <v>2097.5356478152698</v>
      </c>
      <c r="Z134">
        <v>1.2469002122811501</v>
      </c>
      <c r="AA134">
        <v>155990.26500829199</v>
      </c>
      <c r="AB134">
        <v>2.7505491499245398</v>
      </c>
      <c r="AC134">
        <v>589.91738031609998</v>
      </c>
      <c r="AD134">
        <v>1.1805122630356799</v>
      </c>
      <c r="AE134">
        <v>16.395309195496701</v>
      </c>
      <c r="AF134">
        <v>1.6539340963503599</v>
      </c>
      <c r="AG134">
        <v>19.307366211999199</v>
      </c>
      <c r="AH134">
        <v>1.61887459944721</v>
      </c>
      <c r="AI134">
        <v>16.453765686455601</v>
      </c>
      <c r="AJ134">
        <v>1.3539556310012999</v>
      </c>
      <c r="AK134">
        <v>10.3862705200506</v>
      </c>
      <c r="AL134">
        <v>2.11294077519335</v>
      </c>
      <c r="AM134">
        <v>136.864165028575</v>
      </c>
      <c r="AN134">
        <v>24.454934211867101</v>
      </c>
      <c r="AO134">
        <v>3.0624009487956401</v>
      </c>
      <c r="AP134">
        <v>5.9302174580217901</v>
      </c>
      <c r="AR134">
        <v>124.38665193228201</v>
      </c>
      <c r="AS134">
        <v>1.1101816514928899</v>
      </c>
      <c r="AT134">
        <f t="shared" si="6"/>
        <v>109.8196274645496</v>
      </c>
      <c r="AU134">
        <v>1.1101816514928899</v>
      </c>
      <c r="AV134">
        <v>1.19611893417704</v>
      </c>
      <c r="AW134">
        <v>1.3775237480531899</v>
      </c>
      <c r="AX134">
        <v>0.54890280646832701</v>
      </c>
      <c r="AZ134">
        <v>6475.4911581011402</v>
      </c>
      <c r="BA134">
        <v>5522.67017839645</v>
      </c>
      <c r="BB134">
        <v>56406.433824179803</v>
      </c>
      <c r="BC134">
        <v>1549404.0405923401</v>
      </c>
      <c r="BD134" t="s">
        <v>1082</v>
      </c>
      <c r="BF134" s="49"/>
      <c r="BG134" s="49"/>
    </row>
    <row r="135" spans="1:59" x14ac:dyDescent="0.25">
      <c r="A135" s="48">
        <v>650</v>
      </c>
      <c r="B135" t="s">
        <v>460</v>
      </c>
      <c r="C135">
        <v>32.027999999999999</v>
      </c>
      <c r="D135">
        <v>70.028000000000006</v>
      </c>
      <c r="E135">
        <v>38</v>
      </c>
      <c r="F135">
        <v>950000</v>
      </c>
      <c r="G135">
        <v>93.678550214518097</v>
      </c>
      <c r="H135">
        <v>2.8512792883529201</v>
      </c>
      <c r="I135">
        <v>4.1383232146586604</v>
      </c>
      <c r="J135">
        <v>35.830527807989</v>
      </c>
      <c r="K135">
        <v>1346.0643925772699</v>
      </c>
      <c r="L135">
        <v>0.97450376515560899</v>
      </c>
      <c r="M135">
        <v>55420.514946119103</v>
      </c>
      <c r="N135">
        <v>1.1327656278146401</v>
      </c>
      <c r="O135">
        <v>73550.618298287096</v>
      </c>
      <c r="P135">
        <v>1.0754058360160701</v>
      </c>
      <c r="Q135">
        <v>181975.39630086499</v>
      </c>
      <c r="R135">
        <v>0.410791918128875</v>
      </c>
      <c r="S135">
        <v>87177.970959147802</v>
      </c>
      <c r="T135">
        <v>1.03665288725844</v>
      </c>
      <c r="U135">
        <v>2449.7470581624202</v>
      </c>
      <c r="V135">
        <v>14.5146444626609</v>
      </c>
      <c r="W135">
        <v>26782.304742962799</v>
      </c>
      <c r="X135">
        <v>2.56330696196498</v>
      </c>
      <c r="Y135">
        <v>1314.6644510471101</v>
      </c>
      <c r="Z135">
        <v>1.2527897876843299</v>
      </c>
      <c r="AA135">
        <v>133781.47099947301</v>
      </c>
      <c r="AB135">
        <v>2.7432775047336202</v>
      </c>
      <c r="AC135">
        <v>582.77541257546898</v>
      </c>
      <c r="AD135">
        <v>1.1822410512375401</v>
      </c>
      <c r="AE135">
        <v>14.4579919108428</v>
      </c>
      <c r="AF135">
        <v>1.6244281392278399</v>
      </c>
      <c r="AG135">
        <v>17.0541252309581</v>
      </c>
      <c r="AH135">
        <v>1.5581667348188599</v>
      </c>
      <c r="AI135">
        <v>14.404981417500199</v>
      </c>
      <c r="AJ135">
        <v>1.3272481251014401</v>
      </c>
      <c r="AK135">
        <v>6.6719370853950597</v>
      </c>
      <c r="AL135">
        <v>2.3586346518249499</v>
      </c>
      <c r="AM135">
        <v>170.30840527573901</v>
      </c>
      <c r="AN135">
        <v>22.2507258937184</v>
      </c>
      <c r="AO135">
        <v>2.8160245462230802</v>
      </c>
      <c r="AP135">
        <v>5.9843439353907701</v>
      </c>
      <c r="AR135">
        <v>139.20088416617</v>
      </c>
      <c r="AS135">
        <v>1.1606852787259401</v>
      </c>
      <c r="AT135">
        <f t="shared" si="6"/>
        <v>122.89895261580946</v>
      </c>
      <c r="AU135">
        <v>1.1606852787259401</v>
      </c>
      <c r="AV135">
        <v>1.1945336488462599</v>
      </c>
      <c r="AW135">
        <v>1.3985006294564499</v>
      </c>
      <c r="AX135">
        <v>0.45187863827643798</v>
      </c>
      <c r="AZ135">
        <v>5753.6075124335102</v>
      </c>
      <c r="BA135">
        <v>4915.0352426031995</v>
      </c>
      <c r="BB135">
        <v>49773.556734517901</v>
      </c>
      <c r="BC135">
        <v>1542272.45319395</v>
      </c>
      <c r="BD135" t="s">
        <v>1082</v>
      </c>
      <c r="BF135" s="49"/>
      <c r="BG135" s="49"/>
    </row>
    <row r="136" spans="1:59" x14ac:dyDescent="0.25">
      <c r="A136" s="48">
        <v>754</v>
      </c>
      <c r="B136" t="s">
        <v>461</v>
      </c>
      <c r="C136">
        <v>32.027000000000001</v>
      </c>
      <c r="D136">
        <v>70.027000000000001</v>
      </c>
      <c r="E136">
        <v>38</v>
      </c>
      <c r="F136">
        <v>950000</v>
      </c>
      <c r="G136">
        <v>90.448319366107597</v>
      </c>
      <c r="H136">
        <v>2.9490650739839599</v>
      </c>
      <c r="I136">
        <v>5.9418213570459102</v>
      </c>
      <c r="J136">
        <v>29.690788846025001</v>
      </c>
      <c r="K136">
        <v>1519.61893256441</v>
      </c>
      <c r="L136">
        <v>0.97410735641658597</v>
      </c>
      <c r="M136">
        <v>53677.496778790497</v>
      </c>
      <c r="N136">
        <v>1.1459843056910699</v>
      </c>
      <c r="O136">
        <v>72382.207875423803</v>
      </c>
      <c r="P136">
        <v>1.1119011786650099</v>
      </c>
      <c r="Q136">
        <v>182182.07159011401</v>
      </c>
      <c r="R136">
        <v>0.410791918128875</v>
      </c>
      <c r="S136">
        <v>86196.219746584698</v>
      </c>
      <c r="T136">
        <v>0.99796929170027604</v>
      </c>
      <c r="U136">
        <v>2476.5046689231899</v>
      </c>
      <c r="V136">
        <v>14.3646575000268</v>
      </c>
      <c r="W136">
        <v>26862.786218259502</v>
      </c>
      <c r="X136">
        <v>2.5880166881985098</v>
      </c>
      <c r="Y136">
        <v>1395.9148634048399</v>
      </c>
      <c r="Z136">
        <v>1.24838962481381</v>
      </c>
      <c r="AA136">
        <v>137926.58708986</v>
      </c>
      <c r="AB136">
        <v>2.7527113748130101</v>
      </c>
      <c r="AC136">
        <v>563.93884265933104</v>
      </c>
      <c r="AD136">
        <v>1.1805122630356799</v>
      </c>
      <c r="AE136">
        <v>14.7762298501478</v>
      </c>
      <c r="AF136">
        <v>1.5339051944861199</v>
      </c>
      <c r="AG136">
        <v>17.3269796591957</v>
      </c>
      <c r="AH136">
        <v>1.72006510707375</v>
      </c>
      <c r="AI136">
        <v>14.770845580415701</v>
      </c>
      <c r="AJ136">
        <v>1.30121401039253</v>
      </c>
      <c r="AK136">
        <v>6.4436446958498603</v>
      </c>
      <c r="AL136">
        <v>2.38595977841711</v>
      </c>
      <c r="AM136">
        <v>185.36728375507599</v>
      </c>
      <c r="AN136">
        <v>21.475790109888798</v>
      </c>
      <c r="AO136">
        <v>2.8472104069834598</v>
      </c>
      <c r="AP136">
        <v>5.6907604769723896</v>
      </c>
      <c r="AR136">
        <v>132.619753401304</v>
      </c>
      <c r="AS136">
        <v>1.1482747968877201</v>
      </c>
      <c r="AT136">
        <f t="shared" si="6"/>
        <v>117.08854355932533</v>
      </c>
      <c r="AU136">
        <v>1.1482747968877201</v>
      </c>
      <c r="AV136">
        <v>1.2017967079570899</v>
      </c>
      <c r="AW136">
        <v>1.44623217184552</v>
      </c>
      <c r="AX136">
        <v>0.62898847508375899</v>
      </c>
      <c r="AZ136">
        <v>5953.8811242477504</v>
      </c>
      <c r="BA136">
        <v>5055.8071362067003</v>
      </c>
      <c r="BB136">
        <v>51660.670766872798</v>
      </c>
      <c r="BC136">
        <v>1511129.6346507401</v>
      </c>
      <c r="BD136" t="s">
        <v>1082</v>
      </c>
      <c r="BF136" s="49"/>
      <c r="BG136" s="49"/>
    </row>
    <row r="137" spans="1:59" x14ac:dyDescent="0.25">
      <c r="A137" s="48">
        <v>755</v>
      </c>
      <c r="B137" t="s">
        <v>462</v>
      </c>
      <c r="C137">
        <v>32.027000000000001</v>
      </c>
      <c r="D137">
        <v>70.027000000000001</v>
      </c>
      <c r="E137">
        <v>38</v>
      </c>
      <c r="F137">
        <v>950000</v>
      </c>
      <c r="G137">
        <v>98.218760270930403</v>
      </c>
      <c r="H137">
        <v>2.8683624664085499</v>
      </c>
      <c r="I137">
        <v>8.7285106207537506</v>
      </c>
      <c r="J137">
        <v>24.0953539542041</v>
      </c>
      <c r="K137">
        <v>994.073048653721</v>
      </c>
      <c r="L137">
        <v>1.2296434741153901</v>
      </c>
      <c r="M137">
        <v>51860.537077643799</v>
      </c>
      <c r="N137">
        <v>1.5103473874997499</v>
      </c>
      <c r="O137">
        <v>72206.887185519503</v>
      </c>
      <c r="P137">
        <v>1.1742606684733701</v>
      </c>
      <c r="Q137">
        <v>181181.12876428501</v>
      </c>
      <c r="R137">
        <v>0.410791918128875</v>
      </c>
      <c r="S137">
        <v>85839.624958992106</v>
      </c>
      <c r="T137">
        <v>1.1293269763876701</v>
      </c>
      <c r="U137">
        <v>2313.0395403259299</v>
      </c>
      <c r="V137">
        <v>14.589093145757399</v>
      </c>
      <c r="W137">
        <v>27238.565038459099</v>
      </c>
      <c r="X137">
        <v>2.60842780545596</v>
      </c>
      <c r="Y137">
        <v>1656.70909347618</v>
      </c>
      <c r="Z137">
        <v>1.3632565214244301</v>
      </c>
      <c r="AA137">
        <v>142437.79322098399</v>
      </c>
      <c r="AB137">
        <v>2.8202044301948099</v>
      </c>
      <c r="AC137">
        <v>642.07919328661399</v>
      </c>
      <c r="AD137">
        <v>1.21934414071005</v>
      </c>
      <c r="AE137">
        <v>11.994101565560101</v>
      </c>
      <c r="AF137">
        <v>1.7088098707905499</v>
      </c>
      <c r="AG137">
        <v>15.3091997101929</v>
      </c>
      <c r="AH137">
        <v>1.7411759949136001</v>
      </c>
      <c r="AI137">
        <v>12.2521909245649</v>
      </c>
      <c r="AJ137">
        <v>1.55794184076262</v>
      </c>
      <c r="AK137">
        <v>9.1395592291757808</v>
      </c>
      <c r="AL137">
        <v>2.0297967551896599</v>
      </c>
      <c r="AM137">
        <v>162.03606330224099</v>
      </c>
      <c r="AN137">
        <v>22.3428857930787</v>
      </c>
      <c r="AO137">
        <v>2.8180770236691499</v>
      </c>
      <c r="AP137">
        <v>5.9421846950294697</v>
      </c>
      <c r="AR137">
        <v>170.794703206523</v>
      </c>
      <c r="AS137">
        <v>1.1871834891459501</v>
      </c>
      <c r="AT137">
        <f t="shared" si="6"/>
        <v>150.7927931790467</v>
      </c>
      <c r="AU137">
        <v>1.1871834891459501</v>
      </c>
      <c r="AV137">
        <v>1.1037361762848801</v>
      </c>
      <c r="AW137">
        <v>1.4784208946016999</v>
      </c>
      <c r="AX137">
        <v>0.66219513789421602</v>
      </c>
      <c r="AZ137">
        <v>5014.7304166240701</v>
      </c>
      <c r="BA137">
        <v>4634.9926540781898</v>
      </c>
      <c r="BB137">
        <v>44476.433073092099</v>
      </c>
      <c r="BC137">
        <v>1785312.0721728699</v>
      </c>
      <c r="BD137" t="s">
        <v>1083</v>
      </c>
      <c r="BF137" s="49"/>
      <c r="BG137" s="49"/>
    </row>
    <row r="138" spans="1:59" x14ac:dyDescent="0.25">
      <c r="A138" s="48">
        <v>859</v>
      </c>
      <c r="B138" t="s">
        <v>463</v>
      </c>
      <c r="C138">
        <v>32.03</v>
      </c>
      <c r="D138">
        <v>70.03</v>
      </c>
      <c r="E138">
        <v>38</v>
      </c>
      <c r="F138">
        <v>950000</v>
      </c>
      <c r="G138">
        <v>80.868673634164594</v>
      </c>
      <c r="H138">
        <v>3.0544316860567098</v>
      </c>
      <c r="I138">
        <v>13.5329183963287</v>
      </c>
      <c r="J138">
        <v>20.171590448410701</v>
      </c>
      <c r="K138">
        <v>2014.5336342927101</v>
      </c>
      <c r="L138">
        <v>0.97155516773432304</v>
      </c>
      <c r="M138">
        <v>53006.888695028101</v>
      </c>
      <c r="N138">
        <v>1.1469341741947201</v>
      </c>
      <c r="O138">
        <v>71887.274693151907</v>
      </c>
      <c r="P138">
        <v>1.1212976158568799</v>
      </c>
      <c r="Q138">
        <v>182481.365292909</v>
      </c>
      <c r="R138">
        <v>0.410791918128875</v>
      </c>
      <c r="S138">
        <v>86247.145937061403</v>
      </c>
      <c r="T138">
        <v>1.0244379799039101</v>
      </c>
      <c r="U138">
        <v>2274.7442458831201</v>
      </c>
      <c r="V138">
        <v>15.342233301471101</v>
      </c>
      <c r="W138">
        <v>27738.854106737199</v>
      </c>
      <c r="X138">
        <v>2.5656970183160701</v>
      </c>
      <c r="Y138">
        <v>1256.8934376592899</v>
      </c>
      <c r="Z138">
        <v>1.2104929300916001</v>
      </c>
      <c r="AA138">
        <v>137504.829902634</v>
      </c>
      <c r="AB138">
        <v>2.7570464217042701</v>
      </c>
      <c r="AC138">
        <v>611.78488232806103</v>
      </c>
      <c r="AD138">
        <v>1.1938168118718</v>
      </c>
      <c r="AE138">
        <v>17.3550503260029</v>
      </c>
      <c r="AF138">
        <v>1.54740272508633</v>
      </c>
      <c r="AG138">
        <v>20.273417051175301</v>
      </c>
      <c r="AH138">
        <v>1.57185473217198</v>
      </c>
      <c r="AI138">
        <v>17.563739773424999</v>
      </c>
      <c r="AJ138">
        <v>1.43258112669914</v>
      </c>
      <c r="AK138">
        <v>9.9380890680202292</v>
      </c>
      <c r="AL138">
        <v>2.2569857941262099</v>
      </c>
      <c r="AM138">
        <v>326.75161525870499</v>
      </c>
      <c r="AN138">
        <v>17.6761824575396</v>
      </c>
      <c r="AO138">
        <v>2.9628639893402</v>
      </c>
      <c r="AP138">
        <v>5.7720112793818696</v>
      </c>
      <c r="AR138">
        <v>122.874998853176</v>
      </c>
      <c r="AS138">
        <v>1.1006771792493</v>
      </c>
      <c r="AT138">
        <f t="shared" si="6"/>
        <v>108.48500533730207</v>
      </c>
      <c r="AU138">
        <v>1.1006771792493</v>
      </c>
      <c r="AV138">
        <v>1.20593643589354</v>
      </c>
      <c r="AW138">
        <v>1.30272008433747</v>
      </c>
      <c r="AX138">
        <v>0.49970718793181801</v>
      </c>
      <c r="AZ138">
        <v>6681.7361071494597</v>
      </c>
      <c r="BA138">
        <v>5652.1381539122403</v>
      </c>
      <c r="BB138">
        <v>58710.896451594897</v>
      </c>
      <c r="BC138">
        <v>1566318.0277224299</v>
      </c>
      <c r="BD138" t="s">
        <v>1082</v>
      </c>
      <c r="BF138" s="49"/>
      <c r="BG138" s="49"/>
    </row>
    <row r="139" spans="1:59" x14ac:dyDescent="0.25">
      <c r="A139" s="48">
        <v>860</v>
      </c>
      <c r="B139" t="s">
        <v>464</v>
      </c>
      <c r="C139">
        <v>32.027999999999999</v>
      </c>
      <c r="D139">
        <v>70.028000000000006</v>
      </c>
      <c r="E139">
        <v>38</v>
      </c>
      <c r="F139">
        <v>950000</v>
      </c>
      <c r="G139">
        <v>79.884571284574704</v>
      </c>
      <c r="H139">
        <v>3.19134866332739</v>
      </c>
      <c r="I139">
        <v>11.355108327896099</v>
      </c>
      <c r="J139">
        <v>21.9765341745608</v>
      </c>
      <c r="K139">
        <v>2045.2704356048</v>
      </c>
      <c r="L139">
        <v>0.96529543487317604</v>
      </c>
      <c r="M139">
        <v>53201.3557499897</v>
      </c>
      <c r="N139">
        <v>1.1216717321305101</v>
      </c>
      <c r="O139">
        <v>72108.000720426498</v>
      </c>
      <c r="P139">
        <v>1.07142912860248</v>
      </c>
      <c r="Q139">
        <v>181844.98795389099</v>
      </c>
      <c r="R139">
        <v>0.410791918128875</v>
      </c>
      <c r="S139">
        <v>85658.597066601098</v>
      </c>
      <c r="T139">
        <v>1.0472484526891901</v>
      </c>
      <c r="U139">
        <v>2577.7433846559302</v>
      </c>
      <c r="V139">
        <v>14.4092462600993</v>
      </c>
      <c r="W139">
        <v>28750.7949053456</v>
      </c>
      <c r="X139">
        <v>2.5438154956289698</v>
      </c>
      <c r="Y139">
        <v>1268.27354318314</v>
      </c>
      <c r="Z139">
        <v>1.23657596540466</v>
      </c>
      <c r="AA139">
        <v>136881.36259252901</v>
      </c>
      <c r="AB139">
        <v>2.7712693320602502</v>
      </c>
      <c r="AC139">
        <v>604.94846508148498</v>
      </c>
      <c r="AD139">
        <v>1.2408625804820801</v>
      </c>
      <c r="AE139">
        <v>17.349811973715301</v>
      </c>
      <c r="AF139">
        <v>1.5552979626266901</v>
      </c>
      <c r="AG139">
        <v>20.127850208192399</v>
      </c>
      <c r="AH139">
        <v>1.6177409837860499</v>
      </c>
      <c r="AI139">
        <v>17.362910583153699</v>
      </c>
      <c r="AJ139">
        <v>1.3141919615309301</v>
      </c>
      <c r="AK139">
        <v>9.9084867580897704</v>
      </c>
      <c r="AL139">
        <v>2.1465435168637801</v>
      </c>
      <c r="AM139">
        <v>310.01337139094198</v>
      </c>
      <c r="AN139">
        <v>18.004980861582801</v>
      </c>
      <c r="AO139">
        <v>2.9719050752117799</v>
      </c>
      <c r="AP139">
        <v>6.08811431684527</v>
      </c>
      <c r="AR139">
        <v>122.383750414125</v>
      </c>
      <c r="AS139">
        <v>1.10300362425652</v>
      </c>
      <c r="AT139">
        <f t="shared" si="6"/>
        <v>108.05128741233941</v>
      </c>
      <c r="AU139">
        <v>1.10300362425652</v>
      </c>
      <c r="AV139">
        <v>1.2143077271896201</v>
      </c>
      <c r="AW139">
        <v>1.30441301470074</v>
      </c>
      <c r="AX139">
        <v>0.52942618532618102</v>
      </c>
      <c r="AZ139">
        <v>6689.1359051501204</v>
      </c>
      <c r="BA139">
        <v>5618.4519926715202</v>
      </c>
      <c r="BB139">
        <v>58122.155198689499</v>
      </c>
      <c r="BC139">
        <v>1551237.9410568301</v>
      </c>
      <c r="BD139" t="s">
        <v>1082</v>
      </c>
      <c r="BF139" s="49"/>
      <c r="BG139" s="49"/>
    </row>
    <row r="140" spans="1:59" x14ac:dyDescent="0.25">
      <c r="A140" s="48">
        <v>960</v>
      </c>
      <c r="B140" t="s">
        <v>465</v>
      </c>
      <c r="C140">
        <v>32.027999999999999</v>
      </c>
      <c r="D140">
        <v>70.028000000000006</v>
      </c>
      <c r="E140">
        <v>38</v>
      </c>
      <c r="F140">
        <v>950000</v>
      </c>
      <c r="G140">
        <v>79.718262313405106</v>
      </c>
      <c r="H140">
        <v>3.04579127608844</v>
      </c>
      <c r="I140">
        <v>7.5928936591653997</v>
      </c>
      <c r="J140">
        <v>26.898402986929899</v>
      </c>
      <c r="K140">
        <v>2053.4310925138502</v>
      </c>
      <c r="L140">
        <v>0.96730774279280196</v>
      </c>
      <c r="M140">
        <v>52364.443395050897</v>
      </c>
      <c r="N140">
        <v>1.09010763210867</v>
      </c>
      <c r="O140">
        <v>71655.658439787803</v>
      </c>
      <c r="P140">
        <v>1.07263258246666</v>
      </c>
      <c r="Q140">
        <v>181564.28215696901</v>
      </c>
      <c r="R140">
        <v>0.410791918128875</v>
      </c>
      <c r="S140">
        <v>86355.350171386701</v>
      </c>
      <c r="T140">
        <v>1.0862855225922901</v>
      </c>
      <c r="U140">
        <v>2044.6946879558</v>
      </c>
      <c r="V140">
        <v>16.272258280632599</v>
      </c>
      <c r="W140">
        <v>29291.6042312393</v>
      </c>
      <c r="X140">
        <v>2.557951506642</v>
      </c>
      <c r="Y140">
        <v>1280.68689423706</v>
      </c>
      <c r="Z140">
        <v>1.1841232241753601</v>
      </c>
      <c r="AA140">
        <v>138340.18606471599</v>
      </c>
      <c r="AB140">
        <v>2.7708492944134</v>
      </c>
      <c r="AC140">
        <v>605.124331929444</v>
      </c>
      <c r="AD140">
        <v>1.1960013570852801</v>
      </c>
      <c r="AE140">
        <v>19.635812297848599</v>
      </c>
      <c r="AF140">
        <v>1.47784432761666</v>
      </c>
      <c r="AG140">
        <v>22.573906355717099</v>
      </c>
      <c r="AH140">
        <v>1.6220579388666601</v>
      </c>
      <c r="AI140">
        <v>19.728140524331799</v>
      </c>
      <c r="AJ140">
        <v>1.3133975310011701</v>
      </c>
      <c r="AK140">
        <v>9.44400047163073</v>
      </c>
      <c r="AL140">
        <v>2.1544275639564998</v>
      </c>
      <c r="AM140">
        <v>268.260907301852</v>
      </c>
      <c r="AN140">
        <v>19.1376599951899</v>
      </c>
      <c r="AO140">
        <v>2.9979390672982702</v>
      </c>
      <c r="AP140">
        <v>5.9180671141085899</v>
      </c>
      <c r="AR140">
        <v>109.162636517873</v>
      </c>
      <c r="AS140">
        <v>1.0619034750415901</v>
      </c>
      <c r="AT140">
        <f t="shared" si="6"/>
        <v>96.378509182540014</v>
      </c>
      <c r="AU140">
        <v>1.0619034750415901</v>
      </c>
      <c r="AV140">
        <v>1.22544075433043</v>
      </c>
      <c r="AW140">
        <v>1.2373628046526099</v>
      </c>
      <c r="AX140">
        <v>0.64955286196210305</v>
      </c>
      <c r="AZ140">
        <v>7486.5092894277896</v>
      </c>
      <c r="BA140">
        <v>6232.2555460067997</v>
      </c>
      <c r="BB140">
        <v>65302.091004208698</v>
      </c>
      <c r="BC140">
        <v>1534203.75104018</v>
      </c>
      <c r="BD140" t="s">
        <v>1082</v>
      </c>
      <c r="BF140" s="49"/>
      <c r="BG140" s="49"/>
    </row>
    <row r="141" spans="1:59" x14ac:dyDescent="0.25">
      <c r="A141" s="48">
        <v>961</v>
      </c>
      <c r="B141" t="s">
        <v>466</v>
      </c>
      <c r="C141">
        <v>32.030999999999999</v>
      </c>
      <c r="D141">
        <v>70.031000000000006</v>
      </c>
      <c r="E141">
        <v>38</v>
      </c>
      <c r="F141">
        <v>950000</v>
      </c>
      <c r="G141">
        <v>80.373060622607198</v>
      </c>
      <c r="H141">
        <v>3.0501626866247999</v>
      </c>
      <c r="I141">
        <v>5.9871469152826</v>
      </c>
      <c r="J141">
        <v>29.354381577767999</v>
      </c>
      <c r="K141">
        <v>2061.6462779389699</v>
      </c>
      <c r="L141">
        <v>1.01589528739361</v>
      </c>
      <c r="M141">
        <v>55922.574940485902</v>
      </c>
      <c r="N141">
        <v>1.0857814282901499</v>
      </c>
      <c r="O141">
        <v>73409.385664636502</v>
      </c>
      <c r="P141">
        <v>1.01541068975826</v>
      </c>
      <c r="Q141">
        <v>181579.52424227601</v>
      </c>
      <c r="R141">
        <v>0.410791918128875</v>
      </c>
      <c r="S141">
        <v>85284.963521162397</v>
      </c>
      <c r="T141">
        <v>1.02950574254618</v>
      </c>
      <c r="U141">
        <v>2601.0834998586101</v>
      </c>
      <c r="V141">
        <v>14.0135488859129</v>
      </c>
      <c r="W141">
        <v>26758.050348425899</v>
      </c>
      <c r="X141">
        <v>2.50676345381379</v>
      </c>
      <c r="Y141">
        <v>1297.2612148359999</v>
      </c>
      <c r="Z141">
        <v>1.2170612879654299</v>
      </c>
      <c r="AA141">
        <v>134941.96432453301</v>
      </c>
      <c r="AB141">
        <v>2.7566743348349401</v>
      </c>
      <c r="AC141">
        <v>556.48548319305496</v>
      </c>
      <c r="AD141">
        <v>1.20409315350677</v>
      </c>
      <c r="AE141">
        <v>21.2470502808821</v>
      </c>
      <c r="AF141">
        <v>1.5473566193681001</v>
      </c>
      <c r="AG141">
        <v>23.774117004840299</v>
      </c>
      <c r="AH141">
        <v>1.49629817117282</v>
      </c>
      <c r="AI141">
        <v>21.392487075002901</v>
      </c>
      <c r="AJ141">
        <v>1.3305928667226301</v>
      </c>
      <c r="AK141">
        <v>6.6569760071440101</v>
      </c>
      <c r="AL141">
        <v>2.5803901714592401</v>
      </c>
      <c r="AM141">
        <v>168.66482440100799</v>
      </c>
      <c r="AN141">
        <v>22.435772108140601</v>
      </c>
      <c r="AO141">
        <v>2.9930241014435</v>
      </c>
      <c r="AP141">
        <v>5.7881761017913398</v>
      </c>
      <c r="AR141">
        <v>95.384819868018297</v>
      </c>
      <c r="AS141">
        <v>1.1785033390673201</v>
      </c>
      <c r="AT141">
        <f t="shared" si="6"/>
        <v>84.214224122551002</v>
      </c>
      <c r="AU141">
        <v>1.1785033390673201</v>
      </c>
      <c r="AV141">
        <v>1.2595103473069</v>
      </c>
      <c r="AW141">
        <v>1.1640902030581499</v>
      </c>
      <c r="AX141">
        <v>0.1503015858401</v>
      </c>
      <c r="AZ141">
        <v>8610.2534063929907</v>
      </c>
      <c r="BA141">
        <v>6976.2384491921202</v>
      </c>
      <c r="BB141">
        <v>75284.077886628802</v>
      </c>
      <c r="BC141">
        <v>1499637.5385203799</v>
      </c>
      <c r="BD141" t="s">
        <v>1082</v>
      </c>
      <c r="BF141" s="49"/>
      <c r="BG141" s="49"/>
    </row>
    <row r="142" spans="1:59" x14ac:dyDescent="0.25">
      <c r="BF142" s="49"/>
      <c r="BG142" s="49"/>
    </row>
    <row r="143" spans="1:59" x14ac:dyDescent="0.25">
      <c r="A143" s="48">
        <v>3</v>
      </c>
      <c r="B143" t="s">
        <v>1039</v>
      </c>
      <c r="C143">
        <v>32.027000000000001</v>
      </c>
      <c r="D143">
        <v>70.027000000000001</v>
      </c>
      <c r="E143">
        <v>38</v>
      </c>
      <c r="F143">
        <v>950000</v>
      </c>
      <c r="G143">
        <v>450.25433570439299</v>
      </c>
      <c r="H143">
        <v>1.5217604594291601</v>
      </c>
      <c r="I143">
        <v>345.90959220561098</v>
      </c>
      <c r="J143">
        <v>4.3357791699235904</v>
      </c>
      <c r="K143">
        <v>96419.592424313407</v>
      </c>
      <c r="L143">
        <v>0.84498082828875898</v>
      </c>
      <c r="M143">
        <v>386.74792284186799</v>
      </c>
      <c r="N143">
        <v>1.08273468932973</v>
      </c>
      <c r="O143">
        <v>9984.0738464252809</v>
      </c>
      <c r="P143">
        <v>0.98388241690709699</v>
      </c>
      <c r="Q143">
        <v>318760.93330547301</v>
      </c>
      <c r="R143">
        <v>0.410791918128875</v>
      </c>
      <c r="S143">
        <v>454.72088976635803</v>
      </c>
      <c r="T143">
        <v>1.0348063483473</v>
      </c>
      <c r="U143">
        <v>79803.146221282004</v>
      </c>
      <c r="V143">
        <v>2.9086141785408999</v>
      </c>
      <c r="W143">
        <v>439.49319301542698</v>
      </c>
      <c r="X143">
        <v>4.1421603984683797</v>
      </c>
      <c r="Y143">
        <v>429.98406030881301</v>
      </c>
      <c r="Z143">
        <v>1.14601930554755</v>
      </c>
      <c r="AA143">
        <v>465.13815181649699</v>
      </c>
      <c r="AB143">
        <v>6.0727131316156804</v>
      </c>
      <c r="AC143">
        <v>416.62946233027202</v>
      </c>
      <c r="AD143">
        <v>1.1805122630356799</v>
      </c>
      <c r="AE143">
        <v>497.59640496190502</v>
      </c>
      <c r="AF143">
        <v>1.18498697065692</v>
      </c>
      <c r="AG143">
        <v>498.14299973611998</v>
      </c>
      <c r="AH143">
        <v>1.2262987137739501</v>
      </c>
      <c r="AI143">
        <v>499.224860869503</v>
      </c>
      <c r="AJ143">
        <v>1.2247944817191201</v>
      </c>
      <c r="AK143">
        <v>362.00293677621403</v>
      </c>
      <c r="AL143">
        <v>1.44495782122946</v>
      </c>
      <c r="AM143">
        <v>462.78210825742201</v>
      </c>
      <c r="AN143">
        <v>13.4957187830371</v>
      </c>
      <c r="AO143">
        <v>428.68414312283801</v>
      </c>
      <c r="AP143">
        <v>2.00271832162352</v>
      </c>
      <c r="AR143">
        <v>3.4065086771000099</v>
      </c>
      <c r="AS143">
        <v>0.62449923155084497</v>
      </c>
      <c r="AT143">
        <f t="shared" si="6"/>
        <v>3.0075696070471079</v>
      </c>
      <c r="AU143">
        <v>0.62449923155084497</v>
      </c>
      <c r="AV143">
        <v>1.4073750689567801</v>
      </c>
      <c r="AW143">
        <v>0.438158727138868</v>
      </c>
      <c r="AX143">
        <v>0.39076603880155097</v>
      </c>
      <c r="AZ143">
        <v>302620.13238842</v>
      </c>
      <c r="BA143">
        <v>219369.02034612</v>
      </c>
      <c r="BB143">
        <v>2636465.6813482102</v>
      </c>
      <c r="BC143">
        <v>1685747.405542</v>
      </c>
      <c r="BD143" t="s">
        <v>1082</v>
      </c>
      <c r="BF143" s="49"/>
      <c r="BG143" s="49"/>
    </row>
    <row r="144" spans="1:59" x14ac:dyDescent="0.25">
      <c r="A144" s="48">
        <v>4</v>
      </c>
      <c r="B144" t="s">
        <v>1038</v>
      </c>
      <c r="C144">
        <v>32.027999999999999</v>
      </c>
      <c r="D144">
        <v>70.028000000000006</v>
      </c>
      <c r="E144">
        <v>38</v>
      </c>
      <c r="F144">
        <v>950000</v>
      </c>
      <c r="G144">
        <v>448.80667501461602</v>
      </c>
      <c r="H144">
        <v>1.58597191127795</v>
      </c>
      <c r="I144">
        <v>345.657919030936</v>
      </c>
      <c r="J144">
        <v>4.1761260383551901</v>
      </c>
      <c r="K144">
        <v>96738.302005872203</v>
      </c>
      <c r="L144">
        <v>0.86662337410355095</v>
      </c>
      <c r="M144">
        <v>385.41920335542301</v>
      </c>
      <c r="N144">
        <v>1.13652441576458</v>
      </c>
      <c r="O144">
        <v>9979.4036573120593</v>
      </c>
      <c r="P144">
        <v>0.98466021088514399</v>
      </c>
      <c r="Q144">
        <v>318441.63394729601</v>
      </c>
      <c r="R144">
        <v>0.410791918128875</v>
      </c>
      <c r="S144">
        <v>453.35310075895001</v>
      </c>
      <c r="T144">
        <v>1.0695780234916199</v>
      </c>
      <c r="U144">
        <v>80011.814214481201</v>
      </c>
      <c r="V144">
        <v>2.7764334174386098</v>
      </c>
      <c r="W144">
        <v>435.710952306217</v>
      </c>
      <c r="X144">
        <v>4.6298877537210901</v>
      </c>
      <c r="Y144">
        <v>431.05113102519999</v>
      </c>
      <c r="Z144">
        <v>1.15759354350858</v>
      </c>
      <c r="AA144">
        <v>449.90788836677399</v>
      </c>
      <c r="AB144">
        <v>5.5719024670293198</v>
      </c>
      <c r="AC144">
        <v>417.04805786122199</v>
      </c>
      <c r="AD144">
        <v>1.1805122630356799</v>
      </c>
      <c r="AE144">
        <v>498.118123364626</v>
      </c>
      <c r="AF144">
        <v>1.17873791968148</v>
      </c>
      <c r="AG144">
        <v>498.13441134315599</v>
      </c>
      <c r="AH144">
        <v>1.2266982864307701</v>
      </c>
      <c r="AI144">
        <v>498.80550007036697</v>
      </c>
      <c r="AJ144">
        <v>1.22905934376691</v>
      </c>
      <c r="AK144">
        <v>361.39522945732898</v>
      </c>
      <c r="AL144">
        <v>1.4431812297768201</v>
      </c>
      <c r="AM144">
        <v>464.92815850120201</v>
      </c>
      <c r="AN144">
        <v>13.464448823725</v>
      </c>
      <c r="AO144">
        <v>429.54069636541698</v>
      </c>
      <c r="AP144">
        <v>2.0140389571629802</v>
      </c>
      <c r="AR144">
        <v>3.4100734192902999</v>
      </c>
      <c r="AS144">
        <v>0.62449923155084497</v>
      </c>
      <c r="AT144">
        <f t="shared" si="6"/>
        <v>3.0107168793087484</v>
      </c>
      <c r="AU144">
        <v>0.62449923155084497</v>
      </c>
      <c r="AV144">
        <v>1.40889380499656</v>
      </c>
      <c r="AW144">
        <v>0.438158727138868</v>
      </c>
      <c r="AX144">
        <v>0.54062954896842397</v>
      </c>
      <c r="AZ144">
        <v>304297.54379410401</v>
      </c>
      <c r="BA144">
        <v>220332.725258119</v>
      </c>
      <c r="BB144">
        <v>2646635.7177098999</v>
      </c>
      <c r="BC144">
        <v>1695131.6833830101</v>
      </c>
      <c r="BD144" t="s">
        <v>1082</v>
      </c>
      <c r="BF144" s="49"/>
      <c r="BG144" s="49"/>
    </row>
    <row r="145" spans="1:59" x14ac:dyDescent="0.25">
      <c r="A145" s="48">
        <v>108</v>
      </c>
      <c r="B145" t="s">
        <v>1037</v>
      </c>
      <c r="C145">
        <v>32.027000000000001</v>
      </c>
      <c r="D145">
        <v>70.027000000000001</v>
      </c>
      <c r="E145">
        <v>38</v>
      </c>
      <c r="F145">
        <v>950000</v>
      </c>
      <c r="G145">
        <v>449.39852795268598</v>
      </c>
      <c r="H145">
        <v>1.4940562739209799</v>
      </c>
      <c r="I145">
        <v>341.71558790863401</v>
      </c>
      <c r="J145">
        <v>4.28957460898439</v>
      </c>
      <c r="K145">
        <v>97397.564609639696</v>
      </c>
      <c r="L145">
        <v>0.857007456924614</v>
      </c>
      <c r="M145">
        <v>392.30912654779797</v>
      </c>
      <c r="N145">
        <v>1.1444752738458199</v>
      </c>
      <c r="O145">
        <v>10003.2252290862</v>
      </c>
      <c r="P145">
        <v>0.97603007738061898</v>
      </c>
      <c r="Q145">
        <v>318848.08393887099</v>
      </c>
      <c r="R145">
        <v>0.410791918128875</v>
      </c>
      <c r="S145">
        <v>453.15530053103498</v>
      </c>
      <c r="T145">
        <v>1.06675732720404</v>
      </c>
      <c r="U145">
        <v>78761.245706740301</v>
      </c>
      <c r="V145">
        <v>2.6648868984415199</v>
      </c>
      <c r="W145">
        <v>417.89351825614699</v>
      </c>
      <c r="X145">
        <v>4.4439975383088104</v>
      </c>
      <c r="Y145">
        <v>434.33864295027303</v>
      </c>
      <c r="Z145">
        <v>1.1611401816851801</v>
      </c>
      <c r="AA145">
        <v>456.78167635535902</v>
      </c>
      <c r="AB145">
        <v>5.55001781113027</v>
      </c>
      <c r="AC145">
        <v>417.516539314515</v>
      </c>
      <c r="AD145">
        <v>1.1805122630356799</v>
      </c>
      <c r="AE145">
        <v>499.27341696354</v>
      </c>
      <c r="AF145">
        <v>1.2155139295292401</v>
      </c>
      <c r="AG145">
        <v>499.47547043182198</v>
      </c>
      <c r="AH145">
        <v>1.2427287586382501</v>
      </c>
      <c r="AI145">
        <v>498.07272692361101</v>
      </c>
      <c r="AJ145">
        <v>1.2586184851779301</v>
      </c>
      <c r="AK145">
        <v>358.53718369616701</v>
      </c>
      <c r="AL145">
        <v>1.4418365500303001</v>
      </c>
      <c r="AM145">
        <v>443.06906050414</v>
      </c>
      <c r="AN145">
        <v>13.567873739393599</v>
      </c>
      <c r="AO145">
        <v>421.42577110490299</v>
      </c>
      <c r="AP145">
        <v>2.0162401312545</v>
      </c>
      <c r="AR145">
        <v>3.40443754936621</v>
      </c>
      <c r="AS145">
        <v>0.62449923155084497</v>
      </c>
      <c r="AT145">
        <f t="shared" si="6"/>
        <v>3.0057410308082262</v>
      </c>
      <c r="AU145">
        <v>0.62449923155084497</v>
      </c>
      <c r="AV145">
        <v>1.4083037061903301</v>
      </c>
      <c r="AW145">
        <v>0.438158727138868</v>
      </c>
      <c r="AX145">
        <v>0.36437703995577397</v>
      </c>
      <c r="AZ145">
        <v>313282.27637433301</v>
      </c>
      <c r="BA145">
        <v>226953.50626659201</v>
      </c>
      <c r="BB145">
        <v>2714199.2404473699</v>
      </c>
      <c r="BC145">
        <v>1742807.50298783</v>
      </c>
      <c r="BD145" t="s">
        <v>1083</v>
      </c>
      <c r="BF145" s="49"/>
      <c r="BG145" s="49"/>
    </row>
    <row r="146" spans="1:59" x14ac:dyDescent="0.25">
      <c r="A146" s="48">
        <v>109</v>
      </c>
      <c r="B146" t="s">
        <v>1036</v>
      </c>
      <c r="C146">
        <v>32.027999999999999</v>
      </c>
      <c r="D146">
        <v>70.028000000000006</v>
      </c>
      <c r="E146">
        <v>38</v>
      </c>
      <c r="F146">
        <v>950000</v>
      </c>
      <c r="G146">
        <v>451.45255731453199</v>
      </c>
      <c r="H146">
        <v>1.53287736808618</v>
      </c>
      <c r="I146">
        <v>346.81159730831502</v>
      </c>
      <c r="J146">
        <v>4.2866447964729302</v>
      </c>
      <c r="K146">
        <v>98022.405440265196</v>
      </c>
      <c r="L146">
        <v>0.85788200474061604</v>
      </c>
      <c r="M146">
        <v>392.65401702063298</v>
      </c>
      <c r="N146">
        <v>1.0476504129255699</v>
      </c>
      <c r="O146">
        <v>10057.345947437199</v>
      </c>
      <c r="P146">
        <v>0.99324198175218603</v>
      </c>
      <c r="Q146">
        <v>319241.18155411101</v>
      </c>
      <c r="R146">
        <v>0.410791918128875</v>
      </c>
      <c r="S146">
        <v>457.084079172511</v>
      </c>
      <c r="T146">
        <v>1.02199212331414</v>
      </c>
      <c r="U146">
        <v>77502.060969735394</v>
      </c>
      <c r="V146">
        <v>2.5919410722454699</v>
      </c>
      <c r="W146">
        <v>426.29570038367598</v>
      </c>
      <c r="X146">
        <v>4.0741546163395501</v>
      </c>
      <c r="Y146">
        <v>437.137587062161</v>
      </c>
      <c r="Z146">
        <v>1.1982517482859101</v>
      </c>
      <c r="AA146">
        <v>416.82967831373497</v>
      </c>
      <c r="AB146">
        <v>5.9989650287865999</v>
      </c>
      <c r="AC146">
        <v>420.77073028779802</v>
      </c>
      <c r="AD146">
        <v>1.1805122630356799</v>
      </c>
      <c r="AE146">
        <v>501.246031929862</v>
      </c>
      <c r="AF146">
        <v>1.19123063636167</v>
      </c>
      <c r="AG146">
        <v>501.447132595624</v>
      </c>
      <c r="AH146">
        <v>1.2295099866528401</v>
      </c>
      <c r="AI146">
        <v>500.98706386463198</v>
      </c>
      <c r="AJ146">
        <v>1.23752576511695</v>
      </c>
      <c r="AK146">
        <v>361.31295113024902</v>
      </c>
      <c r="AL146">
        <v>1.43551221064219</v>
      </c>
      <c r="AM146">
        <v>416.17832816136001</v>
      </c>
      <c r="AN146">
        <v>13.8199475583323</v>
      </c>
      <c r="AO146">
        <v>425.20672395386299</v>
      </c>
      <c r="AP146">
        <v>2.00761912627032</v>
      </c>
      <c r="AR146">
        <v>3.4178113322529602</v>
      </c>
      <c r="AS146">
        <v>0.62449923155084497</v>
      </c>
      <c r="AT146">
        <f t="shared" si="6"/>
        <v>3.0175485988358171</v>
      </c>
      <c r="AU146">
        <v>0.62449923155084497</v>
      </c>
      <c r="AV146">
        <v>1.40838198974282</v>
      </c>
      <c r="AW146">
        <v>0.438158727138868</v>
      </c>
      <c r="AX146">
        <v>0.29693052475836801</v>
      </c>
      <c r="AZ146">
        <v>312000.61949057702</v>
      </c>
      <c r="BA146">
        <v>225992.13894076701</v>
      </c>
      <c r="BB146">
        <v>2708468.3859573002</v>
      </c>
      <c r="BC146">
        <v>1742533.4165637901</v>
      </c>
      <c r="BD146" t="s">
        <v>1083</v>
      </c>
      <c r="BF146" s="49"/>
      <c r="BG146" s="49"/>
    </row>
    <row r="147" spans="1:59" x14ac:dyDescent="0.25">
      <c r="A147" s="48">
        <v>213</v>
      </c>
      <c r="B147" t="s">
        <v>1035</v>
      </c>
      <c r="C147">
        <v>32.027000000000001</v>
      </c>
      <c r="D147">
        <v>70.027000000000001</v>
      </c>
      <c r="E147">
        <v>38</v>
      </c>
      <c r="F147">
        <v>950000</v>
      </c>
      <c r="G147">
        <v>452.38599089704599</v>
      </c>
      <c r="H147">
        <v>1.5777817873037701</v>
      </c>
      <c r="I147">
        <v>345.12005864305303</v>
      </c>
      <c r="J147">
        <v>4.3693774241785297</v>
      </c>
      <c r="K147">
        <v>97203.687170249104</v>
      </c>
      <c r="L147">
        <v>0.88993600541332696</v>
      </c>
      <c r="M147">
        <v>391.68427382711201</v>
      </c>
      <c r="N147">
        <v>1.12570149594063</v>
      </c>
      <c r="O147">
        <v>9995.3122049296107</v>
      </c>
      <c r="P147">
        <v>0.97393471077461002</v>
      </c>
      <c r="Q147">
        <v>319672.16275812697</v>
      </c>
      <c r="R147">
        <v>0.410791918128875</v>
      </c>
      <c r="S147">
        <v>450.92105673327501</v>
      </c>
      <c r="T147">
        <v>1.0635553747745901</v>
      </c>
      <c r="U147">
        <v>77701.393380895301</v>
      </c>
      <c r="V147">
        <v>2.8166822070372199</v>
      </c>
      <c r="W147">
        <v>419.80646805820999</v>
      </c>
      <c r="X147">
        <v>4.2855702768059496</v>
      </c>
      <c r="Y147">
        <v>431.141148268758</v>
      </c>
      <c r="Z147">
        <v>1.17057874713048</v>
      </c>
      <c r="AA147">
        <v>461.809175095196</v>
      </c>
      <c r="AB147">
        <v>5.5629850944329702</v>
      </c>
      <c r="AC147">
        <v>414.375118826446</v>
      </c>
      <c r="AD147">
        <v>1.1805122630356799</v>
      </c>
      <c r="AE147">
        <v>495.95133124114699</v>
      </c>
      <c r="AF147">
        <v>1.1866518758860001</v>
      </c>
      <c r="AG147">
        <v>496.637836663553</v>
      </c>
      <c r="AH147">
        <v>1.228629661879</v>
      </c>
      <c r="AI147">
        <v>494.31633472029802</v>
      </c>
      <c r="AJ147">
        <v>1.2334687852672299</v>
      </c>
      <c r="AK147">
        <v>353.11307690946302</v>
      </c>
      <c r="AL147">
        <v>1.44108303737879</v>
      </c>
      <c r="AM147">
        <v>437.69126243355203</v>
      </c>
      <c r="AN147">
        <v>13.694316085314499</v>
      </c>
      <c r="AO147">
        <v>418.362643946981</v>
      </c>
      <c r="AP147">
        <v>1.9953473187436299</v>
      </c>
      <c r="AR147">
        <v>3.3985105217335501</v>
      </c>
      <c r="AS147">
        <v>0.62449923155084497</v>
      </c>
      <c r="AT147">
        <f t="shared" si="6"/>
        <v>3.0005081223210266</v>
      </c>
      <c r="AU147">
        <v>0.62449923155084497</v>
      </c>
      <c r="AV147">
        <v>1.4070128052478199</v>
      </c>
      <c r="AW147">
        <v>0.438158727138868</v>
      </c>
      <c r="AX147">
        <v>0.410470706615154</v>
      </c>
      <c r="AZ147">
        <v>306662.18254690903</v>
      </c>
      <c r="BA147">
        <v>222351.51498076</v>
      </c>
      <c r="BB147">
        <v>2654369.2559011001</v>
      </c>
      <c r="BC147">
        <v>1704551.8161270299</v>
      </c>
      <c r="BD147" t="s">
        <v>1083</v>
      </c>
      <c r="BF147" s="49"/>
      <c r="BG147" s="49"/>
    </row>
    <row r="148" spans="1:59" x14ac:dyDescent="0.25">
      <c r="A148" s="48">
        <v>214</v>
      </c>
      <c r="B148" t="s">
        <v>1034</v>
      </c>
      <c r="C148">
        <v>32.029000000000003</v>
      </c>
      <c r="D148">
        <v>70.028999999999996</v>
      </c>
      <c r="E148">
        <v>38</v>
      </c>
      <c r="F148">
        <v>950000</v>
      </c>
      <c r="G148">
        <v>450.53080123643502</v>
      </c>
      <c r="H148">
        <v>1.5842278653055599</v>
      </c>
      <c r="I148">
        <v>347.74818630232801</v>
      </c>
      <c r="J148">
        <v>4.1730477453500603</v>
      </c>
      <c r="K148">
        <v>96652.084154177996</v>
      </c>
      <c r="L148">
        <v>0.86177992560790295</v>
      </c>
      <c r="M148">
        <v>389.01463886189202</v>
      </c>
      <c r="N148">
        <v>1.11902964155429</v>
      </c>
      <c r="O148">
        <v>9901.4336383327009</v>
      </c>
      <c r="P148">
        <v>0.98224105196872602</v>
      </c>
      <c r="Q148">
        <v>318007.58415233501</v>
      </c>
      <c r="R148">
        <v>0.410791918128875</v>
      </c>
      <c r="S148">
        <v>447.35166877036698</v>
      </c>
      <c r="T148">
        <v>1.1587509368575499</v>
      </c>
      <c r="U148">
        <v>80903.506781542295</v>
      </c>
      <c r="V148">
        <v>2.6630255010936899</v>
      </c>
      <c r="W148">
        <v>441.455936682816</v>
      </c>
      <c r="X148">
        <v>4.1759643766587304</v>
      </c>
      <c r="Y148">
        <v>428.80030403356699</v>
      </c>
      <c r="Z148">
        <v>1.14425420011137</v>
      </c>
      <c r="AA148">
        <v>456.83597880134602</v>
      </c>
      <c r="AB148">
        <v>5.5299448813295502</v>
      </c>
      <c r="AC148">
        <v>411.08911949652799</v>
      </c>
      <c r="AD148">
        <v>1.1805122630356799</v>
      </c>
      <c r="AE148">
        <v>492.16357749274601</v>
      </c>
      <c r="AF148">
        <v>1.1897123430118799</v>
      </c>
      <c r="AG148">
        <v>491.44131255323998</v>
      </c>
      <c r="AH148">
        <v>1.2206899032493399</v>
      </c>
      <c r="AI148">
        <v>490.00572040418302</v>
      </c>
      <c r="AJ148">
        <v>1.23753481568852</v>
      </c>
      <c r="AK148">
        <v>351.92952369475699</v>
      </c>
      <c r="AL148">
        <v>1.4548247652745601</v>
      </c>
      <c r="AM148">
        <v>431.45570672400697</v>
      </c>
      <c r="AN148">
        <v>13.7205781757004</v>
      </c>
      <c r="AO148">
        <v>414.70699652139598</v>
      </c>
      <c r="AP148">
        <v>2.0118228594035799</v>
      </c>
      <c r="AR148">
        <v>3.40669847946219</v>
      </c>
      <c r="AS148">
        <v>0.62449923155084497</v>
      </c>
      <c r="AT148">
        <f t="shared" ref="AT148:AT162" si="7">AR148*((EXP(1820.2*0.000013972)-1)/(EXP(2058.2*0.000013972)-1))</f>
        <v>3.0077371814964775</v>
      </c>
      <c r="AU148">
        <v>0.62449923155084497</v>
      </c>
      <c r="AV148">
        <v>1.4109166512506901</v>
      </c>
      <c r="AW148">
        <v>0.438158727138868</v>
      </c>
      <c r="AX148">
        <v>0.288634629158527</v>
      </c>
      <c r="AZ148">
        <v>306428.26492804999</v>
      </c>
      <c r="BA148">
        <v>221553.15902817101</v>
      </c>
      <c r="BB148">
        <v>2649913.4341563899</v>
      </c>
      <c r="BC148">
        <v>1702723.45304311</v>
      </c>
      <c r="BD148" t="s">
        <v>1083</v>
      </c>
      <c r="BF148" s="49"/>
      <c r="BG148" s="49"/>
    </row>
    <row r="149" spans="1:59" x14ac:dyDescent="0.25">
      <c r="A149" s="48">
        <v>318</v>
      </c>
      <c r="B149" t="s">
        <v>1033</v>
      </c>
      <c r="C149">
        <v>32.027999999999999</v>
      </c>
      <c r="D149">
        <v>70.028000000000006</v>
      </c>
      <c r="E149">
        <v>38</v>
      </c>
      <c r="F149">
        <v>950000</v>
      </c>
      <c r="G149">
        <v>443.907876466321</v>
      </c>
      <c r="H149">
        <v>1.5307425639160199</v>
      </c>
      <c r="I149">
        <v>342.04445291438901</v>
      </c>
      <c r="J149">
        <v>4.1283662267418801</v>
      </c>
      <c r="K149">
        <v>97069.8885063856</v>
      </c>
      <c r="L149">
        <v>0.86616734977195697</v>
      </c>
      <c r="M149">
        <v>392.54662801601103</v>
      </c>
      <c r="N149">
        <v>1.15085158754283</v>
      </c>
      <c r="O149">
        <v>9952.5740612183308</v>
      </c>
      <c r="P149">
        <v>0.995166107740864</v>
      </c>
      <c r="Q149">
        <v>319559.943971331</v>
      </c>
      <c r="R149">
        <v>0.410791918128875</v>
      </c>
      <c r="S149">
        <v>450.02758813834998</v>
      </c>
      <c r="T149">
        <v>1.0485782655067</v>
      </c>
      <c r="U149">
        <v>78090.382660606396</v>
      </c>
      <c r="V149">
        <v>2.7319249131009999</v>
      </c>
      <c r="W149">
        <v>425.07841280889602</v>
      </c>
      <c r="X149">
        <v>4.00449303476229</v>
      </c>
      <c r="Y149">
        <v>433.12833527311301</v>
      </c>
      <c r="Z149">
        <v>1.15194411745612</v>
      </c>
      <c r="AA149">
        <v>449.08060236998801</v>
      </c>
      <c r="AB149">
        <v>5.5538176674067401</v>
      </c>
      <c r="AC149">
        <v>416.07448896127602</v>
      </c>
      <c r="AD149">
        <v>1.1805122630356799</v>
      </c>
      <c r="AE149">
        <v>498.59762535166999</v>
      </c>
      <c r="AF149">
        <v>1.19037844280242</v>
      </c>
      <c r="AG149">
        <v>498.133412201461</v>
      </c>
      <c r="AH149">
        <v>1.23769355607138</v>
      </c>
      <c r="AI149">
        <v>495.75438201484502</v>
      </c>
      <c r="AJ149">
        <v>1.24001526475646</v>
      </c>
      <c r="AK149">
        <v>355.19240732275603</v>
      </c>
      <c r="AL149">
        <v>1.4566615028499399</v>
      </c>
      <c r="AM149">
        <v>420.37510718695199</v>
      </c>
      <c r="AN149">
        <v>13.847698840513999</v>
      </c>
      <c r="AO149">
        <v>421.414784784544</v>
      </c>
      <c r="AP149">
        <v>2.0463495015369499</v>
      </c>
      <c r="AR149">
        <v>3.4027399628674599</v>
      </c>
      <c r="AS149">
        <v>0.62449923155084497</v>
      </c>
      <c r="AT149">
        <f t="shared" si="7"/>
        <v>3.0042422500790602</v>
      </c>
      <c r="AU149">
        <v>0.62449923155084497</v>
      </c>
      <c r="AV149">
        <v>1.4103948412388001</v>
      </c>
      <c r="AW149">
        <v>0.438158727138868</v>
      </c>
      <c r="AX149">
        <v>0.43992663797055298</v>
      </c>
      <c r="AZ149">
        <v>310391.017061038</v>
      </c>
      <c r="BA149">
        <v>224501.571659365</v>
      </c>
      <c r="BB149">
        <v>2681212.9861263898</v>
      </c>
      <c r="BC149">
        <v>1723289.4975397901</v>
      </c>
      <c r="BD149" t="s">
        <v>1083</v>
      </c>
      <c r="BF149" s="49"/>
      <c r="BG149" s="49"/>
    </row>
    <row r="150" spans="1:59" x14ac:dyDescent="0.25">
      <c r="A150" s="48">
        <v>319</v>
      </c>
      <c r="B150" t="s">
        <v>1032</v>
      </c>
      <c r="C150">
        <v>32.03</v>
      </c>
      <c r="D150">
        <v>70.03</v>
      </c>
      <c r="E150">
        <v>38</v>
      </c>
      <c r="F150">
        <v>950000</v>
      </c>
      <c r="G150">
        <v>450.37250190435799</v>
      </c>
      <c r="H150">
        <v>1.5078222676924999</v>
      </c>
      <c r="I150">
        <v>353.32251694067401</v>
      </c>
      <c r="J150">
        <v>4.2049927657327402</v>
      </c>
      <c r="K150">
        <v>97496.039778747101</v>
      </c>
      <c r="L150">
        <v>0.90013754801694801</v>
      </c>
      <c r="M150">
        <v>392.46477369609198</v>
      </c>
      <c r="N150">
        <v>1.2052634564494</v>
      </c>
      <c r="O150">
        <v>10011.9802510114</v>
      </c>
      <c r="P150">
        <v>0.99381015348440604</v>
      </c>
      <c r="Q150">
        <v>319063.00728454598</v>
      </c>
      <c r="R150">
        <v>0.410791918128875</v>
      </c>
      <c r="S150">
        <v>451.65480947412698</v>
      </c>
      <c r="T150">
        <v>1.08812628522363</v>
      </c>
      <c r="U150">
        <v>78302.835463021198</v>
      </c>
      <c r="V150">
        <v>2.6710254462897498</v>
      </c>
      <c r="W150">
        <v>438.30695784330601</v>
      </c>
      <c r="X150">
        <v>4.1192242154925696</v>
      </c>
      <c r="Y150">
        <v>432.76561197646998</v>
      </c>
      <c r="Z150">
        <v>1.1997566050956101</v>
      </c>
      <c r="AA150">
        <v>444.980455078722</v>
      </c>
      <c r="AB150">
        <v>5.5443544049225997</v>
      </c>
      <c r="AC150">
        <v>418.24007906569398</v>
      </c>
      <c r="AD150">
        <v>1.1805122630356799</v>
      </c>
      <c r="AE150">
        <v>499.727037639819</v>
      </c>
      <c r="AF150">
        <v>1.2174324429702601</v>
      </c>
      <c r="AG150">
        <v>500.53480192525302</v>
      </c>
      <c r="AH150">
        <v>1.2564429605151799</v>
      </c>
      <c r="AI150">
        <v>497.52478570008498</v>
      </c>
      <c r="AJ150">
        <v>1.26018302032472</v>
      </c>
      <c r="AK150">
        <v>358.43456290880903</v>
      </c>
      <c r="AL150">
        <v>1.4574766256107501</v>
      </c>
      <c r="AM150">
        <v>421.98827032950601</v>
      </c>
      <c r="AN150">
        <v>13.857086953251301</v>
      </c>
      <c r="AO150">
        <v>422.41886071070599</v>
      </c>
      <c r="AP150">
        <v>2.0273907937676001</v>
      </c>
      <c r="AR150">
        <v>3.4033381790736699</v>
      </c>
      <c r="AS150">
        <v>0.62449923155084497</v>
      </c>
      <c r="AT150">
        <f t="shared" si="7"/>
        <v>3.0047704086868263</v>
      </c>
      <c r="AU150">
        <v>0.62449923155084497</v>
      </c>
      <c r="AV150">
        <v>1.40665187005573</v>
      </c>
      <c r="AW150">
        <v>0.438158727138868</v>
      </c>
      <c r="AX150">
        <v>0.39101793154911801</v>
      </c>
      <c r="AZ150">
        <v>309217.11222058401</v>
      </c>
      <c r="BA150">
        <v>224247.27705129699</v>
      </c>
      <c r="BB150">
        <v>2673725.9611188802</v>
      </c>
      <c r="BC150">
        <v>1721643.9834332401</v>
      </c>
      <c r="BD150" t="s">
        <v>1083</v>
      </c>
      <c r="BF150" s="49"/>
      <c r="BG150" s="49"/>
    </row>
    <row r="151" spans="1:59" x14ac:dyDescent="0.25">
      <c r="A151" s="48">
        <v>423</v>
      </c>
      <c r="B151" t="s">
        <v>1031</v>
      </c>
      <c r="C151">
        <v>32.027999999999999</v>
      </c>
      <c r="D151">
        <v>70.028000000000006</v>
      </c>
      <c r="E151">
        <v>38</v>
      </c>
      <c r="F151">
        <v>950000</v>
      </c>
      <c r="G151">
        <v>444.80136698138602</v>
      </c>
      <c r="H151">
        <v>1.49731917451681</v>
      </c>
      <c r="I151">
        <v>349.38691200440701</v>
      </c>
      <c r="J151">
        <v>4.1280926393968604</v>
      </c>
      <c r="K151">
        <v>96701.259988025195</v>
      </c>
      <c r="L151">
        <v>0.86741388865510205</v>
      </c>
      <c r="M151">
        <v>390.58230999676499</v>
      </c>
      <c r="N151">
        <v>1.0671396702026701</v>
      </c>
      <c r="O151">
        <v>9961.6034698724907</v>
      </c>
      <c r="P151">
        <v>0.98054192224312198</v>
      </c>
      <c r="Q151">
        <v>319869.08494405</v>
      </c>
      <c r="R151">
        <v>0.410791918128875</v>
      </c>
      <c r="S151">
        <v>449.08884844987898</v>
      </c>
      <c r="T151">
        <v>1.0630564842901999</v>
      </c>
      <c r="U151">
        <v>77912.988926252801</v>
      </c>
      <c r="V151">
        <v>2.6896886764447201</v>
      </c>
      <c r="W151">
        <v>438.85174815592501</v>
      </c>
      <c r="X151">
        <v>4.1975949645457096</v>
      </c>
      <c r="Y151">
        <v>431.99200220054399</v>
      </c>
      <c r="Z151">
        <v>1.1496467432405699</v>
      </c>
      <c r="AA151">
        <v>460.05874869576098</v>
      </c>
      <c r="AB151">
        <v>5.6483994752192102</v>
      </c>
      <c r="AC151">
        <v>413.37581077473402</v>
      </c>
      <c r="AD151">
        <v>1.1805122630356799</v>
      </c>
      <c r="AE151">
        <v>495.23354771866099</v>
      </c>
      <c r="AF151">
        <v>1.1817110684296599</v>
      </c>
      <c r="AG151">
        <v>494.02325297057098</v>
      </c>
      <c r="AH151">
        <v>1.21729852186821</v>
      </c>
      <c r="AI151">
        <v>493.086279047353</v>
      </c>
      <c r="AJ151">
        <v>1.2260226522798201</v>
      </c>
      <c r="AK151">
        <v>352.42461164680401</v>
      </c>
      <c r="AL151">
        <v>1.42633355704714</v>
      </c>
      <c r="AM151">
        <v>443.35546108404498</v>
      </c>
      <c r="AN151">
        <v>13.6941666454847</v>
      </c>
      <c r="AO151">
        <v>415.16058686494398</v>
      </c>
      <c r="AP151">
        <v>2.0137510695790302</v>
      </c>
      <c r="AR151">
        <v>3.4083291699932499</v>
      </c>
      <c r="AS151">
        <v>0.62449923155084497</v>
      </c>
      <c r="AT151">
        <f t="shared" si="7"/>
        <v>3.0091769005004787</v>
      </c>
      <c r="AU151">
        <v>0.62449923155084497</v>
      </c>
      <c r="AV151">
        <v>1.4124311504406399</v>
      </c>
      <c r="AW151">
        <v>0.438158727138868</v>
      </c>
      <c r="AX151">
        <v>0.460849569737522</v>
      </c>
      <c r="AZ151">
        <v>307907.24656792101</v>
      </c>
      <c r="BA151">
        <v>222380.92360968201</v>
      </c>
      <c r="BB151">
        <v>2662299.3343418902</v>
      </c>
      <c r="BC151">
        <v>1709774.00350749</v>
      </c>
      <c r="BD151" t="s">
        <v>1083</v>
      </c>
      <c r="BF151" s="49"/>
      <c r="BG151" s="49"/>
    </row>
    <row r="152" spans="1:59" x14ac:dyDescent="0.25">
      <c r="A152" s="48">
        <v>424</v>
      </c>
      <c r="B152" t="s">
        <v>1030</v>
      </c>
      <c r="C152">
        <v>32.033000000000001</v>
      </c>
      <c r="D152">
        <v>70.033000000000001</v>
      </c>
      <c r="E152">
        <v>38</v>
      </c>
      <c r="F152">
        <v>950000</v>
      </c>
      <c r="G152">
        <v>452.41042738005598</v>
      </c>
      <c r="H152">
        <v>1.52619435236098</v>
      </c>
      <c r="I152">
        <v>348.44014146791102</v>
      </c>
      <c r="J152">
        <v>4.3238748927446302</v>
      </c>
      <c r="K152">
        <v>97004.555407994994</v>
      </c>
      <c r="L152">
        <v>0.89475591156972301</v>
      </c>
      <c r="M152">
        <v>390.41355201896198</v>
      </c>
      <c r="N152">
        <v>1.1310956418934399</v>
      </c>
      <c r="O152">
        <v>9998.53096685118</v>
      </c>
      <c r="P152">
        <v>1.0205153704143699</v>
      </c>
      <c r="Q152">
        <v>319494.379022229</v>
      </c>
      <c r="R152">
        <v>0.410791918128875</v>
      </c>
      <c r="S152">
        <v>450.61740931039702</v>
      </c>
      <c r="T152">
        <v>1.04815321438874</v>
      </c>
      <c r="U152">
        <v>78172.888146552999</v>
      </c>
      <c r="V152">
        <v>2.8243802673035598</v>
      </c>
      <c r="W152">
        <v>447.16435421685298</v>
      </c>
      <c r="X152">
        <v>3.9262232746611101</v>
      </c>
      <c r="Y152">
        <v>429.90978359291</v>
      </c>
      <c r="Z152">
        <v>1.2390340167543801</v>
      </c>
      <c r="AA152">
        <v>447.77395540311801</v>
      </c>
      <c r="AB152">
        <v>5.7288576342670199</v>
      </c>
      <c r="AC152">
        <v>415.06463531746999</v>
      </c>
      <c r="AD152">
        <v>1.1805122630356799</v>
      </c>
      <c r="AE152">
        <v>497.26022556012998</v>
      </c>
      <c r="AF152">
        <v>1.1856608168248499</v>
      </c>
      <c r="AG152">
        <v>497.53495236858299</v>
      </c>
      <c r="AH152">
        <v>1.22971599481199</v>
      </c>
      <c r="AI152">
        <v>494.45899933067301</v>
      </c>
      <c r="AJ152">
        <v>1.24425634876364</v>
      </c>
      <c r="AK152">
        <v>353.17106914971401</v>
      </c>
      <c r="AL152">
        <v>1.47223875640264</v>
      </c>
      <c r="AM152">
        <v>393.06494420686101</v>
      </c>
      <c r="AN152">
        <v>14.1701530853348</v>
      </c>
      <c r="AO152">
        <v>416.07276893318198</v>
      </c>
      <c r="AP152">
        <v>2.0205860629774501</v>
      </c>
      <c r="AR152">
        <v>3.39819502068779</v>
      </c>
      <c r="AS152">
        <v>0.62449923155084497</v>
      </c>
      <c r="AT152">
        <f t="shared" si="7"/>
        <v>3.000229569865664</v>
      </c>
      <c r="AU152">
        <v>0.62449923155084497</v>
      </c>
      <c r="AV152">
        <v>1.4082227798220801</v>
      </c>
      <c r="AW152">
        <v>0.438158727138868</v>
      </c>
      <c r="AX152">
        <v>0.50087973827796906</v>
      </c>
      <c r="AZ152">
        <v>306996.634632078</v>
      </c>
      <c r="BA152">
        <v>222374.855863801</v>
      </c>
      <c r="BB152">
        <v>2651473.8689947999</v>
      </c>
      <c r="BC152">
        <v>1704799.76955586</v>
      </c>
      <c r="BD152" t="s">
        <v>1083</v>
      </c>
      <c r="BF152" s="49"/>
      <c r="BG152" s="49"/>
    </row>
    <row r="153" spans="1:59" x14ac:dyDescent="0.25">
      <c r="A153" s="48">
        <v>528</v>
      </c>
      <c r="B153" t="s">
        <v>1029</v>
      </c>
      <c r="C153">
        <v>32.027000000000001</v>
      </c>
      <c r="D153">
        <v>70.027000000000001</v>
      </c>
      <c r="E153">
        <v>38</v>
      </c>
      <c r="F153">
        <v>950000</v>
      </c>
      <c r="G153">
        <v>449.52334479569703</v>
      </c>
      <c r="H153">
        <v>1.63265475456262</v>
      </c>
      <c r="I153">
        <v>334.60989868248799</v>
      </c>
      <c r="J153">
        <v>4.2878939187044001</v>
      </c>
      <c r="K153">
        <v>97237.906651249694</v>
      </c>
      <c r="L153">
        <v>0.87646716294817495</v>
      </c>
      <c r="M153">
        <v>392.65925039244399</v>
      </c>
      <c r="N153">
        <v>1.1612108193424999</v>
      </c>
      <c r="O153">
        <v>9963.2365424942</v>
      </c>
      <c r="P153">
        <v>0.98118538013255197</v>
      </c>
      <c r="Q153">
        <v>318595.12114627397</v>
      </c>
      <c r="R153">
        <v>0.410791918128875</v>
      </c>
      <c r="S153">
        <v>452.32637737989302</v>
      </c>
      <c r="T153">
        <v>1.0761536055618099</v>
      </c>
      <c r="U153">
        <v>79413.621595155797</v>
      </c>
      <c r="V153">
        <v>2.8967230877263899</v>
      </c>
      <c r="W153">
        <v>426.70454584062702</v>
      </c>
      <c r="X153">
        <v>4.2591233417136101</v>
      </c>
      <c r="Y153">
        <v>432.51473732219199</v>
      </c>
      <c r="Z153">
        <v>1.1630532104409601</v>
      </c>
      <c r="AA153">
        <v>430.28100720339103</v>
      </c>
      <c r="AB153">
        <v>5.6811876053990504</v>
      </c>
      <c r="AC153">
        <v>415.579135141834</v>
      </c>
      <c r="AD153">
        <v>1.1805122630356799</v>
      </c>
      <c r="AE153">
        <v>496.368869404853</v>
      </c>
      <c r="AF153">
        <v>1.1934016191425401</v>
      </c>
      <c r="AG153">
        <v>496.95244413301702</v>
      </c>
      <c r="AH153">
        <v>1.2302283478362499</v>
      </c>
      <c r="AI153">
        <v>495.76783835825103</v>
      </c>
      <c r="AJ153">
        <v>1.23514912333391</v>
      </c>
      <c r="AK153">
        <v>354.37107467045303</v>
      </c>
      <c r="AL153">
        <v>1.44239906926581</v>
      </c>
      <c r="AM153">
        <v>420.916796062299</v>
      </c>
      <c r="AN153">
        <v>13.992836127731399</v>
      </c>
      <c r="AO153">
        <v>419.48089373463398</v>
      </c>
      <c r="AP153">
        <v>2.0214781177768901</v>
      </c>
      <c r="AR153">
        <v>3.4062284697552099</v>
      </c>
      <c r="AS153">
        <v>0.62449923155084497</v>
      </c>
      <c r="AT153">
        <f t="shared" si="7"/>
        <v>3.0073222150179735</v>
      </c>
      <c r="AU153">
        <v>0.62449923155084497</v>
      </c>
      <c r="AV153">
        <v>1.40731076259202</v>
      </c>
      <c r="AW153">
        <v>0.438158727138868</v>
      </c>
      <c r="AX153">
        <v>0.49636356510940399</v>
      </c>
      <c r="AZ153">
        <v>302366.12121840799</v>
      </c>
      <c r="BA153">
        <v>219156.60039233399</v>
      </c>
      <c r="BB153">
        <v>2623698.8578351401</v>
      </c>
      <c r="BC153">
        <v>1684102.0473156101</v>
      </c>
      <c r="BD153" t="s">
        <v>1082</v>
      </c>
      <c r="BF153" s="49"/>
      <c r="BG153" s="49"/>
    </row>
    <row r="154" spans="1:59" x14ac:dyDescent="0.25">
      <c r="A154" s="48">
        <v>529</v>
      </c>
      <c r="B154" t="s">
        <v>1028</v>
      </c>
      <c r="C154">
        <v>32.027999999999999</v>
      </c>
      <c r="D154">
        <v>70.028000000000006</v>
      </c>
      <c r="E154">
        <v>38</v>
      </c>
      <c r="F154">
        <v>950000</v>
      </c>
      <c r="G154">
        <v>447.78482875124598</v>
      </c>
      <c r="H154">
        <v>1.5189145167338201</v>
      </c>
      <c r="I154">
        <v>356.723164850106</v>
      </c>
      <c r="J154">
        <v>4.1889336298848399</v>
      </c>
      <c r="K154">
        <v>97484.277090150194</v>
      </c>
      <c r="L154">
        <v>0.84701605145876502</v>
      </c>
      <c r="M154">
        <v>395.32848842700298</v>
      </c>
      <c r="N154">
        <v>1.1085902259970699</v>
      </c>
      <c r="O154">
        <v>10000.1303360437</v>
      </c>
      <c r="P154">
        <v>0.94190125956415804</v>
      </c>
      <c r="Q154">
        <v>319478.28487752099</v>
      </c>
      <c r="R154">
        <v>0.410791918128875</v>
      </c>
      <c r="S154">
        <v>452.41581824276102</v>
      </c>
      <c r="T154">
        <v>1.0733595291614</v>
      </c>
      <c r="U154">
        <v>77657.895844063896</v>
      </c>
      <c r="V154">
        <v>2.8566325627548901</v>
      </c>
      <c r="W154">
        <v>442.91653121852801</v>
      </c>
      <c r="X154">
        <v>4.1895937616166297</v>
      </c>
      <c r="Y154">
        <v>434.98038703057398</v>
      </c>
      <c r="Z154">
        <v>1.1848245251854299</v>
      </c>
      <c r="AA154">
        <v>449.42226677276301</v>
      </c>
      <c r="AB154">
        <v>6.1341191675597599</v>
      </c>
      <c r="AC154">
        <v>418.28918382532601</v>
      </c>
      <c r="AD154">
        <v>1.1805122630356799</v>
      </c>
      <c r="AE154">
        <v>500.52297133738398</v>
      </c>
      <c r="AF154">
        <v>1.16466507141582</v>
      </c>
      <c r="AG154">
        <v>499.71487828565898</v>
      </c>
      <c r="AH154">
        <v>1.20709961091401</v>
      </c>
      <c r="AI154">
        <v>498.06092460678502</v>
      </c>
      <c r="AJ154">
        <v>1.2154834004113</v>
      </c>
      <c r="AK154">
        <v>358.59957518378701</v>
      </c>
      <c r="AL154">
        <v>1.45139341662635</v>
      </c>
      <c r="AM154">
        <v>444.23227709599098</v>
      </c>
      <c r="AN154">
        <v>13.828895881350199</v>
      </c>
      <c r="AO154">
        <v>421.697432338775</v>
      </c>
      <c r="AP154">
        <v>2.0036544872141402</v>
      </c>
      <c r="AR154">
        <v>3.4086863851143998</v>
      </c>
      <c r="AS154">
        <v>0.62449923155084497</v>
      </c>
      <c r="AT154">
        <f t="shared" si="7"/>
        <v>3.0094922818610987</v>
      </c>
      <c r="AU154">
        <v>0.62449923155084497</v>
      </c>
      <c r="AV154">
        <v>1.4110658057735399</v>
      </c>
      <c r="AW154">
        <v>0.438158727138868</v>
      </c>
      <c r="AX154">
        <v>0.41406280854039001</v>
      </c>
      <c r="AZ154">
        <v>302026.85488976497</v>
      </c>
      <c r="BA154">
        <v>218318.23384731601</v>
      </c>
      <c r="BB154">
        <v>2610002.3815643401</v>
      </c>
      <c r="BC154">
        <v>1679011.3367144901</v>
      </c>
      <c r="BD154" t="s">
        <v>1082</v>
      </c>
      <c r="BF154" s="49"/>
      <c r="BG154" s="49"/>
    </row>
    <row r="155" spans="1:59" x14ac:dyDescent="0.25">
      <c r="A155" s="48">
        <v>633</v>
      </c>
      <c r="B155" t="s">
        <v>1027</v>
      </c>
      <c r="C155">
        <v>32.027000000000001</v>
      </c>
      <c r="D155">
        <v>70.027000000000001</v>
      </c>
      <c r="E155">
        <v>38</v>
      </c>
      <c r="F155">
        <v>950000</v>
      </c>
      <c r="G155">
        <v>448.58319279687498</v>
      </c>
      <c r="H155">
        <v>1.6246312999997901</v>
      </c>
      <c r="I155">
        <v>347.60760330734001</v>
      </c>
      <c r="J155">
        <v>4.1445371922625398</v>
      </c>
      <c r="K155">
        <v>97866.366638560896</v>
      </c>
      <c r="L155">
        <v>0.87312059684362398</v>
      </c>
      <c r="M155">
        <v>395.785163488291</v>
      </c>
      <c r="N155">
        <v>1.20172474098753</v>
      </c>
      <c r="O155">
        <v>10023.179093728901</v>
      </c>
      <c r="P155">
        <v>1.0026167073987899</v>
      </c>
      <c r="Q155">
        <v>318133.46758549399</v>
      </c>
      <c r="R155">
        <v>0.410791918128875</v>
      </c>
      <c r="S155">
        <v>450.95668684578698</v>
      </c>
      <c r="T155">
        <v>1.13524199292131</v>
      </c>
      <c r="U155">
        <v>79425.6534960032</v>
      </c>
      <c r="V155">
        <v>2.8572546096894902</v>
      </c>
      <c r="W155">
        <v>415.76694879798299</v>
      </c>
      <c r="X155">
        <v>4.2855683938014701</v>
      </c>
      <c r="Y155">
        <v>430.49344096486402</v>
      </c>
      <c r="Z155">
        <v>1.1843913771966299</v>
      </c>
      <c r="AA155">
        <v>428.31102239360098</v>
      </c>
      <c r="AB155">
        <v>5.4481361525277396</v>
      </c>
      <c r="AC155">
        <v>414.27410528425401</v>
      </c>
      <c r="AD155">
        <v>1.1805122630356799</v>
      </c>
      <c r="AE155">
        <v>493.924207471182</v>
      </c>
      <c r="AF155">
        <v>1.19333483815268</v>
      </c>
      <c r="AG155">
        <v>494.70734525704898</v>
      </c>
      <c r="AH155">
        <v>1.23378521726319</v>
      </c>
      <c r="AI155">
        <v>493.67417775541497</v>
      </c>
      <c r="AJ155">
        <v>1.2498012539559999</v>
      </c>
      <c r="AK155">
        <v>353.617110966317</v>
      </c>
      <c r="AL155">
        <v>1.4624054087510701</v>
      </c>
      <c r="AM155">
        <v>418.17286403895798</v>
      </c>
      <c r="AN155">
        <v>14.137645793545801</v>
      </c>
      <c r="AO155">
        <v>417.80203477737598</v>
      </c>
      <c r="AP155">
        <v>2.0014965317162399</v>
      </c>
      <c r="AR155">
        <v>3.41125036035417</v>
      </c>
      <c r="AS155">
        <v>0.62449923155084497</v>
      </c>
      <c r="AT155">
        <f t="shared" si="7"/>
        <v>3.0117559878238027</v>
      </c>
      <c r="AU155">
        <v>0.62449923155084497</v>
      </c>
      <c r="AV155">
        <v>1.40680551711945</v>
      </c>
      <c r="AW155">
        <v>0.438158727138868</v>
      </c>
      <c r="AX155">
        <v>0.59444982473575703</v>
      </c>
      <c r="AZ155">
        <v>294446.94621064601</v>
      </c>
      <c r="BA155">
        <v>213493.00998859599</v>
      </c>
      <c r="BB155">
        <v>2556403.3787605301</v>
      </c>
      <c r="BC155">
        <v>1642922.6930958999</v>
      </c>
      <c r="BD155" t="s">
        <v>1082</v>
      </c>
      <c r="BF155" s="49"/>
      <c r="BG155" s="49"/>
    </row>
    <row r="156" spans="1:59" x14ac:dyDescent="0.25">
      <c r="A156" s="48">
        <v>634</v>
      </c>
      <c r="B156" t="s">
        <v>1026</v>
      </c>
      <c r="C156">
        <v>32.027999999999999</v>
      </c>
      <c r="D156">
        <v>70.028000000000006</v>
      </c>
      <c r="E156">
        <v>38</v>
      </c>
      <c r="F156">
        <v>950000</v>
      </c>
      <c r="G156">
        <v>459.40596706317501</v>
      </c>
      <c r="H156">
        <v>1.54236491737754</v>
      </c>
      <c r="I156">
        <v>354.91869311247802</v>
      </c>
      <c r="J156">
        <v>4.2289418075062102</v>
      </c>
      <c r="K156">
        <v>98110.851635218598</v>
      </c>
      <c r="L156">
        <v>0.88990094319017898</v>
      </c>
      <c r="M156">
        <v>396.02233920967899</v>
      </c>
      <c r="N156">
        <v>1.1590897119922501</v>
      </c>
      <c r="O156">
        <v>10016.8162010624</v>
      </c>
      <c r="P156">
        <v>0.99090901441317003</v>
      </c>
      <c r="Q156">
        <v>319458.21413959702</v>
      </c>
      <c r="R156">
        <v>0.410791918128875</v>
      </c>
      <c r="S156">
        <v>451.57160550259101</v>
      </c>
      <c r="T156">
        <v>1.12672873258081</v>
      </c>
      <c r="U156">
        <v>77065.4279764885</v>
      </c>
      <c r="V156">
        <v>2.9530751060476401</v>
      </c>
      <c r="W156">
        <v>431.38622931662798</v>
      </c>
      <c r="X156">
        <v>4.0807115326231296</v>
      </c>
      <c r="Y156">
        <v>433.02197824670498</v>
      </c>
      <c r="Z156">
        <v>1.1683743575627099</v>
      </c>
      <c r="AA156">
        <v>454.52797773336601</v>
      </c>
      <c r="AB156">
        <v>5.3267463585073704</v>
      </c>
      <c r="AC156">
        <v>416.05205498410402</v>
      </c>
      <c r="AD156">
        <v>1.1805122630356799</v>
      </c>
      <c r="AE156">
        <v>496.21264061502001</v>
      </c>
      <c r="AF156">
        <v>1.1809403508409699</v>
      </c>
      <c r="AG156">
        <v>496.136553874882</v>
      </c>
      <c r="AH156">
        <v>1.22504418740076</v>
      </c>
      <c r="AI156">
        <v>496.64259027527498</v>
      </c>
      <c r="AJ156">
        <v>1.2414469799417001</v>
      </c>
      <c r="AK156">
        <v>354.04529335567202</v>
      </c>
      <c r="AL156">
        <v>1.44910872428166</v>
      </c>
      <c r="AM156">
        <v>448.00076088740298</v>
      </c>
      <c r="AN156">
        <v>13.8757374785511</v>
      </c>
      <c r="AO156">
        <v>418.35320024022701</v>
      </c>
      <c r="AP156">
        <v>2.0042465780080598</v>
      </c>
      <c r="AR156">
        <v>3.4154955226708901</v>
      </c>
      <c r="AS156">
        <v>0.62449923155084497</v>
      </c>
      <c r="AT156">
        <f t="shared" si="7"/>
        <v>3.0155039956438263</v>
      </c>
      <c r="AU156">
        <v>0.62449923155084497</v>
      </c>
      <c r="AV156">
        <v>1.4091355505457099</v>
      </c>
      <c r="AW156">
        <v>0.438158727138868</v>
      </c>
      <c r="AX156">
        <v>0.36639055264050802</v>
      </c>
      <c r="AZ156">
        <v>295931.95154317998</v>
      </c>
      <c r="BA156">
        <v>214208.53535687999</v>
      </c>
      <c r="BB156">
        <v>2572299.8445584802</v>
      </c>
      <c r="BC156">
        <v>1650571.2135366099</v>
      </c>
      <c r="BD156" t="s">
        <v>1082</v>
      </c>
      <c r="BF156" s="49"/>
      <c r="BG156" s="49"/>
    </row>
    <row r="157" spans="1:59" x14ac:dyDescent="0.25">
      <c r="A157" s="48">
        <v>738</v>
      </c>
      <c r="B157" t="s">
        <v>1025</v>
      </c>
      <c r="C157">
        <v>32.027999999999999</v>
      </c>
      <c r="D157">
        <v>70.028000000000006</v>
      </c>
      <c r="E157">
        <v>38</v>
      </c>
      <c r="F157">
        <v>950000</v>
      </c>
      <c r="G157">
        <v>451.00967116783801</v>
      </c>
      <c r="H157">
        <v>1.5343903359259199</v>
      </c>
      <c r="I157">
        <v>344.84329215065998</v>
      </c>
      <c r="J157">
        <v>4.2477036935566703</v>
      </c>
      <c r="K157">
        <v>96914.320682331701</v>
      </c>
      <c r="L157">
        <v>0.85381402942705997</v>
      </c>
      <c r="M157">
        <v>391.95214348108198</v>
      </c>
      <c r="N157">
        <v>1.10329128750755</v>
      </c>
      <c r="O157">
        <v>9874.5521118150591</v>
      </c>
      <c r="P157">
        <v>0.972106141513847</v>
      </c>
      <c r="Q157">
        <v>319398.18730781903</v>
      </c>
      <c r="R157">
        <v>0.410791918128875</v>
      </c>
      <c r="S157">
        <v>447.67088215929198</v>
      </c>
      <c r="T157">
        <v>1.0878995629066099</v>
      </c>
      <c r="U157">
        <v>78587.732981949201</v>
      </c>
      <c r="V157">
        <v>2.6382209595806101</v>
      </c>
      <c r="W157">
        <v>424.441169391747</v>
      </c>
      <c r="X157">
        <v>4.33129597590389</v>
      </c>
      <c r="Y157">
        <v>425.50998533867198</v>
      </c>
      <c r="Z157">
        <v>1.14579889369711</v>
      </c>
      <c r="AA157">
        <v>454.66525679630598</v>
      </c>
      <c r="AB157">
        <v>5.6510756100083102</v>
      </c>
      <c r="AC157">
        <v>411.71958361445598</v>
      </c>
      <c r="AD157">
        <v>1.1805122630356799</v>
      </c>
      <c r="AE157">
        <v>491.80579145494301</v>
      </c>
      <c r="AF157">
        <v>1.18677006473487</v>
      </c>
      <c r="AG157">
        <v>491.44122082894398</v>
      </c>
      <c r="AH157">
        <v>1.2238687635785599</v>
      </c>
      <c r="AI157">
        <v>492.10308896072303</v>
      </c>
      <c r="AJ157">
        <v>1.2516331372176901</v>
      </c>
      <c r="AK157">
        <v>351.552613127462</v>
      </c>
      <c r="AL157">
        <v>1.4521482408262101</v>
      </c>
      <c r="AM157">
        <v>423.65851344878399</v>
      </c>
      <c r="AN157">
        <v>14.137553933485799</v>
      </c>
      <c r="AO157">
        <v>421.221046782207</v>
      </c>
      <c r="AP157">
        <v>2.0653527096022302</v>
      </c>
      <c r="AR157">
        <v>3.4121520435081001</v>
      </c>
      <c r="AS157">
        <v>0.62449923155084497</v>
      </c>
      <c r="AT157">
        <f t="shared" si="7"/>
        <v>3.0125520741121417</v>
      </c>
      <c r="AU157">
        <v>0.62449923155084497</v>
      </c>
      <c r="AV157">
        <v>1.40995164962217</v>
      </c>
      <c r="AW157">
        <v>0.438158727138868</v>
      </c>
      <c r="AX157">
        <v>0.35724777770539401</v>
      </c>
      <c r="AZ157">
        <v>292206.993810663</v>
      </c>
      <c r="BA157">
        <v>211376.22117030699</v>
      </c>
      <c r="BB157">
        <v>2539480.0528976298</v>
      </c>
      <c r="BC157">
        <v>1627267.28990396</v>
      </c>
      <c r="BD157" t="s">
        <v>1082</v>
      </c>
      <c r="BF157" s="49"/>
      <c r="BG157" s="49"/>
    </row>
    <row r="158" spans="1:59" x14ac:dyDescent="0.25">
      <c r="A158" s="48">
        <v>739</v>
      </c>
      <c r="B158" t="s">
        <v>1024</v>
      </c>
      <c r="C158">
        <v>32.027000000000001</v>
      </c>
      <c r="D158">
        <v>70.027000000000001</v>
      </c>
      <c r="E158">
        <v>38</v>
      </c>
      <c r="F158">
        <v>950000</v>
      </c>
      <c r="G158">
        <v>457.372255443938</v>
      </c>
      <c r="H158">
        <v>1.6479782461479999</v>
      </c>
      <c r="I158">
        <v>348.67055507829701</v>
      </c>
      <c r="J158">
        <v>4.1394020836803396</v>
      </c>
      <c r="K158">
        <v>96863.295331141693</v>
      </c>
      <c r="L158">
        <v>0.86602100088488099</v>
      </c>
      <c r="M158">
        <v>394.65165736613</v>
      </c>
      <c r="N158">
        <v>1.3333211569007399</v>
      </c>
      <c r="O158">
        <v>9935.0780951358993</v>
      </c>
      <c r="P158">
        <v>0.98993357562488005</v>
      </c>
      <c r="Q158">
        <v>318868.43554215698</v>
      </c>
      <c r="R158">
        <v>0.410791918128875</v>
      </c>
      <c r="S158">
        <v>449.99548443641999</v>
      </c>
      <c r="T158">
        <v>1.0926202185631599</v>
      </c>
      <c r="U158">
        <v>79310.338255686394</v>
      </c>
      <c r="V158">
        <v>2.8785154352812299</v>
      </c>
      <c r="W158">
        <v>429.97946710045301</v>
      </c>
      <c r="X158">
        <v>4.44101861018855</v>
      </c>
      <c r="Y158">
        <v>426.62768192128902</v>
      </c>
      <c r="Z158">
        <v>1.20707645797303</v>
      </c>
      <c r="AA158">
        <v>434.55463185938203</v>
      </c>
      <c r="AB158">
        <v>5.6480237020692901</v>
      </c>
      <c r="AC158">
        <v>412.11744838057803</v>
      </c>
      <c r="AD158">
        <v>1.1805122630356799</v>
      </c>
      <c r="AE158">
        <v>493.213163456568</v>
      </c>
      <c r="AF158">
        <v>1.20186354614477</v>
      </c>
      <c r="AG158">
        <v>493.04307087252602</v>
      </c>
      <c r="AH158">
        <v>1.24209907458363</v>
      </c>
      <c r="AI158">
        <v>492.65112334078299</v>
      </c>
      <c r="AJ158">
        <v>1.2537198243444501</v>
      </c>
      <c r="AK158">
        <v>352.17896827605699</v>
      </c>
      <c r="AL158">
        <v>1.48329875030381</v>
      </c>
      <c r="AM158">
        <v>473.869000723883</v>
      </c>
      <c r="AN158">
        <v>13.720213905198399</v>
      </c>
      <c r="AO158">
        <v>421.914116141497</v>
      </c>
      <c r="AP158">
        <v>2.1428856770225102</v>
      </c>
      <c r="AR158">
        <v>3.40360024768284</v>
      </c>
      <c r="AS158">
        <v>0.62449923155084497</v>
      </c>
      <c r="AT158">
        <f t="shared" si="7"/>
        <v>3.0050017862227767</v>
      </c>
      <c r="AU158">
        <v>0.62449923155084497</v>
      </c>
      <c r="AV158">
        <v>1.40922500575498</v>
      </c>
      <c r="AW158">
        <v>0.438158727138868</v>
      </c>
      <c r="AX158">
        <v>0.51640237900637498</v>
      </c>
      <c r="AZ158">
        <v>293010.50267624599</v>
      </c>
      <c r="BA158">
        <v>212057.46604156899</v>
      </c>
      <c r="BB158">
        <v>2541749.3828614298</v>
      </c>
      <c r="BC158">
        <v>1628551.6436443301</v>
      </c>
      <c r="BD158" t="s">
        <v>1082</v>
      </c>
      <c r="BF158" s="49"/>
      <c r="BG158" s="49"/>
    </row>
    <row r="159" spans="1:59" x14ac:dyDescent="0.25">
      <c r="A159" s="48">
        <v>843</v>
      </c>
      <c r="B159" t="s">
        <v>1023</v>
      </c>
      <c r="C159">
        <v>32.027999999999999</v>
      </c>
      <c r="D159">
        <v>70.028000000000006</v>
      </c>
      <c r="E159">
        <v>38</v>
      </c>
      <c r="F159">
        <v>950000</v>
      </c>
      <c r="G159">
        <v>449.25827927768302</v>
      </c>
      <c r="H159">
        <v>1.4970266658451299</v>
      </c>
      <c r="I159">
        <v>342.46103052713198</v>
      </c>
      <c r="J159">
        <v>4.1562329487429199</v>
      </c>
      <c r="K159">
        <v>97455.810313269394</v>
      </c>
      <c r="L159">
        <v>1.01784431426081</v>
      </c>
      <c r="M159">
        <v>397.735711301717</v>
      </c>
      <c r="N159">
        <v>1.0562671491157101</v>
      </c>
      <c r="O159">
        <v>10033.807821996499</v>
      </c>
      <c r="P159">
        <v>0.98921499052836603</v>
      </c>
      <c r="Q159">
        <v>319252.03810903901</v>
      </c>
      <c r="R159">
        <v>0.410791918128875</v>
      </c>
      <c r="S159">
        <v>455.14136708984302</v>
      </c>
      <c r="T159">
        <v>1.16220208338661</v>
      </c>
      <c r="U159">
        <v>78001.667334493104</v>
      </c>
      <c r="V159">
        <v>2.6530661605755999</v>
      </c>
      <c r="W159">
        <v>422.72781844301397</v>
      </c>
      <c r="X159">
        <v>4.0209885488686803</v>
      </c>
      <c r="Y159">
        <v>439.59764952497198</v>
      </c>
      <c r="Z159">
        <v>2.6804552010078901</v>
      </c>
      <c r="AA159">
        <v>457.38211483508297</v>
      </c>
      <c r="AB159">
        <v>6.0251725244155203</v>
      </c>
      <c r="AC159">
        <v>420.67024383991202</v>
      </c>
      <c r="AD159">
        <v>1.1805122630356799</v>
      </c>
      <c r="AE159">
        <v>502.32076635712701</v>
      </c>
      <c r="AF159">
        <v>1.16466507141582</v>
      </c>
      <c r="AG159">
        <v>501.98103932842099</v>
      </c>
      <c r="AH159">
        <v>1.20669605903215</v>
      </c>
      <c r="AI159">
        <v>501.82531839820302</v>
      </c>
      <c r="AJ159">
        <v>1.22033065055607</v>
      </c>
      <c r="AK159">
        <v>358.25630056012199</v>
      </c>
      <c r="AL159">
        <v>1.4509974345949199</v>
      </c>
      <c r="AM159">
        <v>462.14401065420998</v>
      </c>
      <c r="AN159">
        <v>13.8473079968792</v>
      </c>
      <c r="AO159">
        <v>425.42749022942797</v>
      </c>
      <c r="AP159">
        <v>2.0405401112706198</v>
      </c>
      <c r="AR159">
        <v>3.4127833803763199</v>
      </c>
      <c r="AS159">
        <v>0.62449923155084497</v>
      </c>
      <c r="AT159">
        <f t="shared" si="7"/>
        <v>3.013109474593588</v>
      </c>
      <c r="AU159">
        <v>0.62449923155084497</v>
      </c>
      <c r="AV159">
        <v>1.40978529146387</v>
      </c>
      <c r="AW159">
        <v>0.438158727138868</v>
      </c>
      <c r="AX159">
        <v>0.54483040590238796</v>
      </c>
      <c r="AZ159">
        <v>298239.322807875</v>
      </c>
      <c r="BA159">
        <v>215751.71636323899</v>
      </c>
      <c r="BB159">
        <v>2588268.3100113901</v>
      </c>
      <c r="BC159">
        <v>1661370.79995688</v>
      </c>
      <c r="BD159" t="s">
        <v>1082</v>
      </c>
      <c r="BF159" s="49"/>
      <c r="BG159" s="49"/>
    </row>
    <row r="160" spans="1:59" x14ac:dyDescent="0.25">
      <c r="A160" s="48">
        <v>844</v>
      </c>
      <c r="B160" t="s">
        <v>1022</v>
      </c>
      <c r="C160">
        <v>32.027000000000001</v>
      </c>
      <c r="D160">
        <v>70.027000000000001</v>
      </c>
      <c r="E160">
        <v>38</v>
      </c>
      <c r="F160">
        <v>950000</v>
      </c>
      <c r="G160">
        <v>450.03089095015798</v>
      </c>
      <c r="H160">
        <v>1.5499220146531101</v>
      </c>
      <c r="I160">
        <v>345.26052486369701</v>
      </c>
      <c r="J160">
        <v>4.1680619670752099</v>
      </c>
      <c r="K160">
        <v>97001.494209462297</v>
      </c>
      <c r="L160">
        <v>0.93405777887068397</v>
      </c>
      <c r="M160">
        <v>398.09862985686902</v>
      </c>
      <c r="N160">
        <v>1.17031387742771</v>
      </c>
      <c r="O160">
        <v>9995.4787018632396</v>
      </c>
      <c r="P160">
        <v>1.09223908449899</v>
      </c>
      <c r="Q160">
        <v>319310.628929211</v>
      </c>
      <c r="R160">
        <v>0.410791918128875</v>
      </c>
      <c r="S160">
        <v>455.43548904973102</v>
      </c>
      <c r="T160">
        <v>1.1118181983206801</v>
      </c>
      <c r="U160">
        <v>78397.863875231094</v>
      </c>
      <c r="V160">
        <v>2.5423472036047099</v>
      </c>
      <c r="W160">
        <v>430.35106146178703</v>
      </c>
      <c r="X160">
        <v>4.0245162613918604</v>
      </c>
      <c r="Y160">
        <v>435.31325563175801</v>
      </c>
      <c r="Z160">
        <v>1.5124837889971501</v>
      </c>
      <c r="AA160">
        <v>448.31202370830698</v>
      </c>
      <c r="AB160">
        <v>5.7779234061452502</v>
      </c>
      <c r="AC160">
        <v>418.632733211833</v>
      </c>
      <c r="AD160">
        <v>1.18485099586528</v>
      </c>
      <c r="AE160">
        <v>500.295466970289</v>
      </c>
      <c r="AF160">
        <v>1.19484232547474</v>
      </c>
      <c r="AG160">
        <v>499.75728602461999</v>
      </c>
      <c r="AH160">
        <v>1.22858541171288</v>
      </c>
      <c r="AI160">
        <v>499.88376218304899</v>
      </c>
      <c r="AJ160">
        <v>1.2361979987442799</v>
      </c>
      <c r="AK160">
        <v>357.58275748761798</v>
      </c>
      <c r="AL160">
        <v>1.5002851374591299</v>
      </c>
      <c r="AM160">
        <v>462.77835676483102</v>
      </c>
      <c r="AN160">
        <v>13.819395671135499</v>
      </c>
      <c r="AO160">
        <v>427.74609827827101</v>
      </c>
      <c r="AP160">
        <v>2.5238265344751398</v>
      </c>
      <c r="AR160">
        <v>3.41184931126371</v>
      </c>
      <c r="AS160">
        <v>0.62449923155084497</v>
      </c>
      <c r="AT160">
        <f t="shared" si="7"/>
        <v>3.0122847950931799</v>
      </c>
      <c r="AU160">
        <v>0.62449923155084497</v>
      </c>
      <c r="AV160">
        <v>1.41045576337013</v>
      </c>
      <c r="AW160">
        <v>0.438158727138868</v>
      </c>
      <c r="AX160">
        <v>0.44716933826207</v>
      </c>
      <c r="AZ160">
        <v>298992.832879539</v>
      </c>
      <c r="BA160">
        <v>216205.62166649499</v>
      </c>
      <c r="BB160">
        <v>2594673.8834547601</v>
      </c>
      <c r="BC160">
        <v>1664242.34994051</v>
      </c>
      <c r="BD160" t="s">
        <v>1082</v>
      </c>
      <c r="BF160" s="49"/>
      <c r="BG160" s="49"/>
    </row>
    <row r="161" spans="1:59" x14ac:dyDescent="0.25">
      <c r="A161" s="48">
        <v>976</v>
      </c>
      <c r="B161" t="s">
        <v>1021</v>
      </c>
      <c r="C161">
        <v>32.027999999999999</v>
      </c>
      <c r="D161">
        <v>70.028000000000006</v>
      </c>
      <c r="E161">
        <v>38</v>
      </c>
      <c r="F161">
        <v>950000</v>
      </c>
      <c r="G161">
        <v>453.79512799782702</v>
      </c>
      <c r="H161">
        <v>1.59549451625309</v>
      </c>
      <c r="I161">
        <v>343.27024943459497</v>
      </c>
      <c r="J161">
        <v>4.3517327274173399</v>
      </c>
      <c r="K161">
        <v>97439.6169697484</v>
      </c>
      <c r="L161">
        <v>0.89277090873139997</v>
      </c>
      <c r="M161">
        <v>399.39362660445602</v>
      </c>
      <c r="N161">
        <v>1.1566605593885899</v>
      </c>
      <c r="O161">
        <v>9962.2742260859704</v>
      </c>
      <c r="P161">
        <v>1.0082561700242501</v>
      </c>
      <c r="Q161">
        <v>318930.225674343</v>
      </c>
      <c r="R161">
        <v>0.410791918128875</v>
      </c>
      <c r="S161">
        <v>449.87318475433898</v>
      </c>
      <c r="T161">
        <v>1.0017201755657801</v>
      </c>
      <c r="U161">
        <v>78652.401036903902</v>
      </c>
      <c r="V161">
        <v>2.85445372916708</v>
      </c>
      <c r="W161">
        <v>440.475180673588</v>
      </c>
      <c r="X161">
        <v>4.04228215695945</v>
      </c>
      <c r="Y161">
        <v>431.00089801574399</v>
      </c>
      <c r="Z161">
        <v>1.2012758250234901</v>
      </c>
      <c r="AA161">
        <v>440.29756274362398</v>
      </c>
      <c r="AB161">
        <v>5.7278463322763402</v>
      </c>
      <c r="AC161">
        <v>415.73846796442302</v>
      </c>
      <c r="AD161">
        <v>1.1805122630356799</v>
      </c>
      <c r="AE161">
        <v>496.53144343807998</v>
      </c>
      <c r="AF161">
        <v>1.21310503273271</v>
      </c>
      <c r="AG161">
        <v>495.96678086009899</v>
      </c>
      <c r="AH161">
        <v>1.2375679712351799</v>
      </c>
      <c r="AI161">
        <v>496.988953540029</v>
      </c>
      <c r="AJ161">
        <v>1.2432853498418299</v>
      </c>
      <c r="AK161">
        <v>354.08602141106797</v>
      </c>
      <c r="AL161">
        <v>1.4526717897575501</v>
      </c>
      <c r="AM161">
        <v>413.001467491445</v>
      </c>
      <c r="AN161">
        <v>14.409480838929101</v>
      </c>
      <c r="AO161">
        <v>425.46275976363802</v>
      </c>
      <c r="AP161">
        <v>2.0088855493586002</v>
      </c>
      <c r="AR161">
        <v>3.4138732415183299</v>
      </c>
      <c r="AS161">
        <v>0.62449923155084497</v>
      </c>
      <c r="AT161">
        <f t="shared" si="7"/>
        <v>3.014071701189001</v>
      </c>
      <c r="AU161">
        <v>0.62449923155084497</v>
      </c>
      <c r="AV161">
        <v>1.41048288774356</v>
      </c>
      <c r="AW161">
        <v>0.438158727138868</v>
      </c>
      <c r="AX161">
        <v>0.60170606902661605</v>
      </c>
      <c r="AZ161">
        <v>288945.601072266</v>
      </c>
      <c r="BA161">
        <v>208916.63233623101</v>
      </c>
      <c r="BB161">
        <v>2512527.4141383702</v>
      </c>
      <c r="BC161">
        <v>1609271.13891479</v>
      </c>
      <c r="BD161" t="s">
        <v>1082</v>
      </c>
      <c r="BF161" s="49"/>
      <c r="BG161" s="49"/>
    </row>
    <row r="162" spans="1:59" x14ac:dyDescent="0.25">
      <c r="A162" s="48">
        <v>977</v>
      </c>
      <c r="B162" t="s">
        <v>1020</v>
      </c>
      <c r="C162">
        <v>32.027000000000001</v>
      </c>
      <c r="D162">
        <v>70.027000000000001</v>
      </c>
      <c r="E162">
        <v>38</v>
      </c>
      <c r="F162">
        <v>950000</v>
      </c>
      <c r="G162">
        <v>449.963303030102</v>
      </c>
      <c r="H162">
        <v>1.6008417701684201</v>
      </c>
      <c r="I162">
        <v>356.97467509919102</v>
      </c>
      <c r="J162">
        <v>4.5883764702909202</v>
      </c>
      <c r="K162">
        <v>96894.595984377505</v>
      </c>
      <c r="L162">
        <v>0.90629649651947297</v>
      </c>
      <c r="M162">
        <v>397.01881814449803</v>
      </c>
      <c r="N162">
        <v>1.0999838521651</v>
      </c>
      <c r="O162">
        <v>9914.5897176256494</v>
      </c>
      <c r="P162">
        <v>1.03672676314575</v>
      </c>
      <c r="Q162">
        <v>319079.56303176901</v>
      </c>
      <c r="R162">
        <v>0.410791918128875</v>
      </c>
      <c r="S162">
        <v>453.43781828779402</v>
      </c>
      <c r="T162">
        <v>1.06295967311131</v>
      </c>
      <c r="U162">
        <v>79018.803399352604</v>
      </c>
      <c r="V162">
        <v>2.7262471809811299</v>
      </c>
      <c r="W162">
        <v>433.23719128756198</v>
      </c>
      <c r="X162">
        <v>4.1910978898751496</v>
      </c>
      <c r="Y162">
        <v>429.11339952677798</v>
      </c>
      <c r="Z162">
        <v>1.19784351710551</v>
      </c>
      <c r="AA162">
        <v>443.29710345283303</v>
      </c>
      <c r="AB162">
        <v>5.4492427781137804</v>
      </c>
      <c r="AC162">
        <v>415.10473549077699</v>
      </c>
      <c r="AD162">
        <v>1.1805122630356799</v>
      </c>
      <c r="AE162">
        <v>496.61658468145299</v>
      </c>
      <c r="AF162">
        <v>1.18627856774347</v>
      </c>
      <c r="AG162">
        <v>495.74267728638898</v>
      </c>
      <c r="AH162">
        <v>1.2133849053105099</v>
      </c>
      <c r="AI162">
        <v>495.92851777651498</v>
      </c>
      <c r="AJ162">
        <v>1.23909762162839</v>
      </c>
      <c r="AK162">
        <v>353.431138421691</v>
      </c>
      <c r="AL162">
        <v>1.4554684626730701</v>
      </c>
      <c r="AM162">
        <v>386.46561467483599</v>
      </c>
      <c r="AN162">
        <v>14.6761754923502</v>
      </c>
      <c r="AO162">
        <v>424.81629071414397</v>
      </c>
      <c r="AP162">
        <v>2.0094071052784801</v>
      </c>
      <c r="AR162">
        <v>3.4101273071275</v>
      </c>
      <c r="AS162">
        <v>0.62449923155084497</v>
      </c>
      <c r="AT162">
        <f t="shared" si="7"/>
        <v>3.0107644562964255</v>
      </c>
      <c r="AU162">
        <v>0.62449923155084497</v>
      </c>
      <c r="AV162">
        <v>1.41134478849152</v>
      </c>
      <c r="AW162">
        <v>0.438158727138868</v>
      </c>
      <c r="AX162">
        <v>0.489945178465927</v>
      </c>
      <c r="AZ162">
        <v>289840.37379990402</v>
      </c>
      <c r="BA162">
        <v>209440.333696071</v>
      </c>
      <c r="BB162">
        <v>2513887.26429709</v>
      </c>
      <c r="BC162">
        <v>1611466.26560928</v>
      </c>
      <c r="BD162" t="s">
        <v>1082</v>
      </c>
      <c r="BF162" s="49"/>
      <c r="BG162" s="49"/>
    </row>
    <row r="163" spans="1:59" x14ac:dyDescent="0.25">
      <c r="BF163" s="49"/>
      <c r="BG163" s="49"/>
    </row>
    <row r="164" spans="1:59" x14ac:dyDescent="0.25">
      <c r="A164" s="48">
        <v>526</v>
      </c>
      <c r="B164" t="s">
        <v>1097</v>
      </c>
      <c r="C164">
        <v>32.027999999999999</v>
      </c>
      <c r="D164">
        <v>70.028000000000006</v>
      </c>
      <c r="E164">
        <v>38</v>
      </c>
      <c r="F164">
        <v>971980.18260517996</v>
      </c>
      <c r="G164">
        <v>467.57140003185401</v>
      </c>
      <c r="H164">
        <v>1.13108741108885</v>
      </c>
      <c r="I164">
        <v>348.92050025386499</v>
      </c>
      <c r="J164">
        <v>2.5920584147392698</v>
      </c>
      <c r="K164">
        <v>99458.076296057901</v>
      </c>
      <c r="L164">
        <v>0.72263145815989105</v>
      </c>
      <c r="M164">
        <v>430.964406546178</v>
      </c>
      <c r="N164">
        <v>0.82385984971770898</v>
      </c>
      <c r="O164">
        <v>10322.7052112561</v>
      </c>
      <c r="P164">
        <v>0.81039741199427096</v>
      </c>
      <c r="Q164">
        <v>325802.13966044399</v>
      </c>
      <c r="R164">
        <v>0</v>
      </c>
      <c r="S164">
        <v>464.75411274121097</v>
      </c>
      <c r="T164">
        <v>0.81748131584848804</v>
      </c>
      <c r="U164">
        <v>81240.643941738497</v>
      </c>
      <c r="V164">
        <v>1.3874684324240301</v>
      </c>
      <c r="W164">
        <v>457.31014039666502</v>
      </c>
      <c r="X164">
        <v>2.3411385133726301</v>
      </c>
      <c r="Y164">
        <v>446.03389480547099</v>
      </c>
      <c r="Z164">
        <v>1.0038954671282501</v>
      </c>
      <c r="AA164">
        <v>465.39725105997297</v>
      </c>
      <c r="AB164">
        <v>2.5609498543816702</v>
      </c>
      <c r="AC164">
        <v>426.31624969761401</v>
      </c>
      <c r="AD164">
        <v>1.1067335737103201</v>
      </c>
      <c r="AE164">
        <v>518.04306312025506</v>
      </c>
      <c r="AF164">
        <v>1.0898140798209699</v>
      </c>
      <c r="AG164">
        <v>518.497720595283</v>
      </c>
      <c r="AH164">
        <v>1.1337120357122199</v>
      </c>
      <c r="AI164">
        <v>516.89657445971397</v>
      </c>
      <c r="AJ164">
        <v>1.14461489572138</v>
      </c>
      <c r="AK164">
        <v>365.45502398851897</v>
      </c>
      <c r="AL164">
        <v>1.36644457582099</v>
      </c>
      <c r="AM164">
        <v>420.84238857749602</v>
      </c>
      <c r="AN164">
        <v>9.3562940156791505</v>
      </c>
      <c r="AO164">
        <v>427.03314032077299</v>
      </c>
      <c r="AP164">
        <v>1.92671101576953</v>
      </c>
      <c r="AR164">
        <v>3.34915143272333</v>
      </c>
      <c r="AS164">
        <v>0.47037143855425101</v>
      </c>
      <c r="AT164">
        <f t="shared" ref="AT164:AT230" si="8">AR164*((EXP(1820.2*0.000013972)-1)/(EXP(2058.2*0.000013972)-1))</f>
        <v>2.9569295173591135</v>
      </c>
      <c r="AU164">
        <v>0.47037143855425101</v>
      </c>
      <c r="AV164">
        <v>1.4077558688645899</v>
      </c>
      <c r="AW164">
        <v>0.152423981603792</v>
      </c>
      <c r="AX164">
        <v>0.47798206954480099</v>
      </c>
      <c r="AZ164">
        <v>813806.28872528195</v>
      </c>
      <c r="BA164">
        <v>589765.57834733604</v>
      </c>
      <c r="BB164">
        <v>7051567.3500613002</v>
      </c>
      <c r="BC164">
        <v>4454679.5767225605</v>
      </c>
      <c r="BD164" t="s">
        <v>1083</v>
      </c>
      <c r="BF164" s="49"/>
      <c r="BG164" s="49"/>
    </row>
    <row r="165" spans="1:59" x14ac:dyDescent="0.25">
      <c r="A165" s="48">
        <v>421</v>
      </c>
      <c r="B165" t="s">
        <v>1098</v>
      </c>
      <c r="C165">
        <v>32.027000000000001</v>
      </c>
      <c r="D165">
        <v>70.027000000000001</v>
      </c>
      <c r="E165">
        <v>38</v>
      </c>
      <c r="F165">
        <v>972080.855150574</v>
      </c>
      <c r="G165">
        <v>464.64730697105199</v>
      </c>
      <c r="H165">
        <v>1.13108741108885</v>
      </c>
      <c r="I165">
        <v>345.68956409684102</v>
      </c>
      <c r="J165">
        <v>2.5920584147392698</v>
      </c>
      <c r="K165">
        <v>98937.509945528</v>
      </c>
      <c r="L165">
        <v>0.72263145815989105</v>
      </c>
      <c r="M165">
        <v>427.979110915354</v>
      </c>
      <c r="N165">
        <v>0.82385984971770898</v>
      </c>
      <c r="O165">
        <v>10299.2569469222</v>
      </c>
      <c r="P165">
        <v>0.81039741199427096</v>
      </c>
      <c r="Q165">
        <v>325802.13966044399</v>
      </c>
      <c r="R165">
        <v>0</v>
      </c>
      <c r="S165">
        <v>464.43640822167799</v>
      </c>
      <c r="T165">
        <v>0.81748131584848804</v>
      </c>
      <c r="U165">
        <v>81847.166405271593</v>
      </c>
      <c r="V165">
        <v>1.3874684324240301</v>
      </c>
      <c r="W165">
        <v>455.733123226364</v>
      </c>
      <c r="X165">
        <v>2.3411385133726301</v>
      </c>
      <c r="Y165">
        <v>443.16123645693199</v>
      </c>
      <c r="Z165">
        <v>1.0038954671282501</v>
      </c>
      <c r="AA165">
        <v>462.21003216273101</v>
      </c>
      <c r="AB165">
        <v>2.5609498543816702</v>
      </c>
      <c r="AC165">
        <v>424.61839721122698</v>
      </c>
      <c r="AD165">
        <v>1.1067335737103201</v>
      </c>
      <c r="AE165">
        <v>514.72344297011205</v>
      </c>
      <c r="AF165">
        <v>1.0898140798209699</v>
      </c>
      <c r="AG165">
        <v>515.03763937991403</v>
      </c>
      <c r="AH165">
        <v>1.1337120357122199</v>
      </c>
      <c r="AI165">
        <v>513.05931689959402</v>
      </c>
      <c r="AJ165">
        <v>1.14461489572138</v>
      </c>
      <c r="AK165">
        <v>363.90895287252698</v>
      </c>
      <c r="AL165">
        <v>1.36644457582099</v>
      </c>
      <c r="AM165">
        <v>461.20370947666601</v>
      </c>
      <c r="AN165">
        <v>9.3562940156791505</v>
      </c>
      <c r="AO165">
        <v>420.97665764840002</v>
      </c>
      <c r="AP165">
        <v>1.92671101576953</v>
      </c>
      <c r="AR165">
        <v>3.35805308665419</v>
      </c>
      <c r="AS165">
        <v>0.47037143855425101</v>
      </c>
      <c r="AT165">
        <f t="shared" si="8"/>
        <v>2.9647886911797707</v>
      </c>
      <c r="AU165">
        <v>0.47037143855425101</v>
      </c>
      <c r="AV165">
        <v>1.40809131290347</v>
      </c>
      <c r="AW165">
        <v>0.152423981603792</v>
      </c>
      <c r="AX165">
        <v>0.42679984639879198</v>
      </c>
      <c r="AZ165">
        <v>812794.18651661801</v>
      </c>
      <c r="BA165">
        <v>588924.60871089902</v>
      </c>
      <c r="BB165">
        <v>7035539.2089725398</v>
      </c>
      <c r="BC165">
        <v>4459910.9445008002</v>
      </c>
      <c r="BD165" t="s">
        <v>1083</v>
      </c>
      <c r="BF165" s="49"/>
      <c r="BG165" s="49"/>
    </row>
    <row r="166" spans="1:59" x14ac:dyDescent="0.25">
      <c r="A166" s="48">
        <v>316</v>
      </c>
      <c r="B166" t="s">
        <v>1099</v>
      </c>
      <c r="C166">
        <v>32.027999999999999</v>
      </c>
      <c r="D166">
        <v>70.028000000000006</v>
      </c>
      <c r="E166">
        <v>38</v>
      </c>
      <c r="F166">
        <v>972667.84880563605</v>
      </c>
      <c r="G166">
        <v>469.63589372378198</v>
      </c>
      <c r="H166">
        <v>1.13108741108885</v>
      </c>
      <c r="I166">
        <v>344.61958273382402</v>
      </c>
      <c r="J166">
        <v>2.5920584147392698</v>
      </c>
      <c r="K166">
        <v>99480.593210199906</v>
      </c>
      <c r="L166">
        <v>0.72263145815989105</v>
      </c>
      <c r="M166">
        <v>432.54240054324498</v>
      </c>
      <c r="N166">
        <v>0.82385984971770898</v>
      </c>
      <c r="O166">
        <v>10342.193449300999</v>
      </c>
      <c r="P166">
        <v>0.81039741199427096</v>
      </c>
      <c r="Q166">
        <v>325802.13966044399</v>
      </c>
      <c r="R166">
        <v>0</v>
      </c>
      <c r="S166">
        <v>466.66995383778499</v>
      </c>
      <c r="T166">
        <v>0.81748131584848804</v>
      </c>
      <c r="U166">
        <v>81674.319219345198</v>
      </c>
      <c r="V166">
        <v>1.3874684324240301</v>
      </c>
      <c r="W166">
        <v>454.68482852198503</v>
      </c>
      <c r="X166">
        <v>2.3411385133726301</v>
      </c>
      <c r="Y166">
        <v>445.09228739613098</v>
      </c>
      <c r="Z166">
        <v>1.0038954671282501</v>
      </c>
      <c r="AA166">
        <v>452.85931791669702</v>
      </c>
      <c r="AB166">
        <v>2.5609498543816702</v>
      </c>
      <c r="AC166">
        <v>426.692962662475</v>
      </c>
      <c r="AD166">
        <v>1.1067335737103201</v>
      </c>
      <c r="AE166">
        <v>517.1269698479</v>
      </c>
      <c r="AF166">
        <v>1.0898140798209699</v>
      </c>
      <c r="AG166">
        <v>517.37484283486901</v>
      </c>
      <c r="AH166">
        <v>1.1337120357122199</v>
      </c>
      <c r="AI166">
        <v>516.08473337679902</v>
      </c>
      <c r="AJ166">
        <v>1.14461489572138</v>
      </c>
      <c r="AK166">
        <v>366.48969509651101</v>
      </c>
      <c r="AL166">
        <v>1.36644457582099</v>
      </c>
      <c r="AM166">
        <v>456.35456994401397</v>
      </c>
      <c r="AN166">
        <v>9.3562940156791505</v>
      </c>
      <c r="AO166">
        <v>426.75296680867098</v>
      </c>
      <c r="AP166">
        <v>1.92671101576953</v>
      </c>
      <c r="AR166">
        <v>3.3595505887675499</v>
      </c>
      <c r="AS166">
        <v>0.47037143855425101</v>
      </c>
      <c r="AT166">
        <f t="shared" si="8"/>
        <v>2.9661108195726635</v>
      </c>
      <c r="AU166">
        <v>0.47037143855425101</v>
      </c>
      <c r="AV166">
        <v>1.40834989168574</v>
      </c>
      <c r="AW166">
        <v>0.152423981603792</v>
      </c>
      <c r="AX166">
        <v>0.37511041938464701</v>
      </c>
      <c r="AZ166">
        <v>818476.37146273803</v>
      </c>
      <c r="BA166">
        <v>592959.17280137003</v>
      </c>
      <c r="BB166">
        <v>7093461.0075641004</v>
      </c>
      <c r="BC166">
        <v>4492320.7954269396</v>
      </c>
      <c r="BD166" t="s">
        <v>1083</v>
      </c>
      <c r="BF166" s="49"/>
      <c r="BG166" s="49"/>
    </row>
    <row r="167" spans="1:59" x14ac:dyDescent="0.25">
      <c r="A167" s="48">
        <v>527</v>
      </c>
      <c r="B167" t="s">
        <v>1100</v>
      </c>
      <c r="C167">
        <v>32.027000000000001</v>
      </c>
      <c r="D167">
        <v>70.027000000000001</v>
      </c>
      <c r="E167">
        <v>38</v>
      </c>
      <c r="F167">
        <v>972402.66336482298</v>
      </c>
      <c r="G167">
        <v>467.92294846719898</v>
      </c>
      <c r="H167">
        <v>1.13108741108885</v>
      </c>
      <c r="I167">
        <v>344.60338745195799</v>
      </c>
      <c r="J167">
        <v>2.5920584147392698</v>
      </c>
      <c r="K167">
        <v>99280.844971810904</v>
      </c>
      <c r="L167">
        <v>0.72263145815989105</v>
      </c>
      <c r="M167">
        <v>431.67090787359598</v>
      </c>
      <c r="N167">
        <v>0.82385984971770898</v>
      </c>
      <c r="O167">
        <v>10347.140555944399</v>
      </c>
      <c r="P167">
        <v>0.81039741199427096</v>
      </c>
      <c r="Q167">
        <v>325802.13966044399</v>
      </c>
      <c r="R167">
        <v>0</v>
      </c>
      <c r="S167">
        <v>463.705903981343</v>
      </c>
      <c r="T167">
        <v>0.81748131584848804</v>
      </c>
      <c r="U167">
        <v>81677.592905391895</v>
      </c>
      <c r="V167">
        <v>1.3874684324240301</v>
      </c>
      <c r="W167">
        <v>457.53220992236498</v>
      </c>
      <c r="X167">
        <v>2.3411385133726301</v>
      </c>
      <c r="Y167">
        <v>443.83503625202502</v>
      </c>
      <c r="Z167">
        <v>1.0038954671282501</v>
      </c>
      <c r="AA167">
        <v>458.96699821750701</v>
      </c>
      <c r="AB167">
        <v>2.5609498543816702</v>
      </c>
      <c r="AC167">
        <v>425.61550019914398</v>
      </c>
      <c r="AD167">
        <v>1.1067335737103201</v>
      </c>
      <c r="AE167">
        <v>517.26950761508499</v>
      </c>
      <c r="AF167">
        <v>1.0898140798209699</v>
      </c>
      <c r="AG167">
        <v>516.90294943786398</v>
      </c>
      <c r="AH167">
        <v>1.1337120357122199</v>
      </c>
      <c r="AI167">
        <v>515.59990409476097</v>
      </c>
      <c r="AJ167">
        <v>1.14461489572138</v>
      </c>
      <c r="AK167">
        <v>364.69597656273402</v>
      </c>
      <c r="AL167">
        <v>1.36644457582099</v>
      </c>
      <c r="AM167">
        <v>452.639650772077</v>
      </c>
      <c r="AN167">
        <v>9.3562940156791505</v>
      </c>
      <c r="AO167">
        <v>422.77247437386598</v>
      </c>
      <c r="AP167">
        <v>1.92671101576953</v>
      </c>
      <c r="AR167">
        <v>3.3540744339545201</v>
      </c>
      <c r="AS167">
        <v>0.47037143855425101</v>
      </c>
      <c r="AT167">
        <f t="shared" si="8"/>
        <v>2.9612759818134435</v>
      </c>
      <c r="AU167">
        <v>0.47037143855425101</v>
      </c>
      <c r="AV167">
        <v>1.4100161046458</v>
      </c>
      <c r="AW167">
        <v>0.152423981603792</v>
      </c>
      <c r="AX167">
        <v>0.41566085312925199</v>
      </c>
      <c r="AZ167">
        <v>808311.57886839996</v>
      </c>
      <c r="BA167">
        <v>584860.59095791902</v>
      </c>
      <c r="BB167">
        <v>6997141.5290785097</v>
      </c>
      <c r="BC167">
        <v>4423897.0796727799</v>
      </c>
      <c r="BD167" t="s">
        <v>1083</v>
      </c>
      <c r="BF167" s="49"/>
      <c r="BG167" s="49"/>
    </row>
    <row r="168" spans="1:59" x14ac:dyDescent="0.25">
      <c r="A168" s="48">
        <v>317</v>
      </c>
      <c r="B168" t="s">
        <v>1101</v>
      </c>
      <c r="C168">
        <v>32.027000000000001</v>
      </c>
      <c r="D168">
        <v>70.027000000000001</v>
      </c>
      <c r="E168">
        <v>38</v>
      </c>
      <c r="F168">
        <v>973597.07013809704</v>
      </c>
      <c r="G168">
        <v>467.56734629356998</v>
      </c>
      <c r="H168">
        <v>1.13108741108885</v>
      </c>
      <c r="I168">
        <v>351.93782078932702</v>
      </c>
      <c r="J168">
        <v>2.5920584147392698</v>
      </c>
      <c r="K168">
        <v>99463.714913774806</v>
      </c>
      <c r="L168">
        <v>0.72263145815989105</v>
      </c>
      <c r="M168">
        <v>429.96010786032002</v>
      </c>
      <c r="N168">
        <v>0.82385984971770898</v>
      </c>
      <c r="O168">
        <v>10331.6029289901</v>
      </c>
      <c r="P168">
        <v>0.81039741199427096</v>
      </c>
      <c r="Q168">
        <v>325802.13966044399</v>
      </c>
      <c r="R168">
        <v>0</v>
      </c>
      <c r="S168">
        <v>463.62873968949901</v>
      </c>
      <c r="T168">
        <v>0.81748131584848804</v>
      </c>
      <c r="U168">
        <v>82351.250983903403</v>
      </c>
      <c r="V168">
        <v>1.3874684324240301</v>
      </c>
      <c r="W168">
        <v>450.79715899782099</v>
      </c>
      <c r="X168">
        <v>2.3411385133726301</v>
      </c>
      <c r="Y168">
        <v>445.79610909189302</v>
      </c>
      <c r="Z168">
        <v>1.0038954671282501</v>
      </c>
      <c r="AA168">
        <v>458.99610203511901</v>
      </c>
      <c r="AB168">
        <v>2.5609498543816702</v>
      </c>
      <c r="AC168">
        <v>425.94944842556401</v>
      </c>
      <c r="AD168">
        <v>1.1067335737103201</v>
      </c>
      <c r="AE168">
        <v>517.13450433031005</v>
      </c>
      <c r="AF168">
        <v>1.0898140798209699</v>
      </c>
      <c r="AG168">
        <v>516.62934185222696</v>
      </c>
      <c r="AH168">
        <v>1.1337120357122199</v>
      </c>
      <c r="AI168">
        <v>515.52642903455603</v>
      </c>
      <c r="AJ168">
        <v>1.14461489572138</v>
      </c>
      <c r="AK168">
        <v>365.444609000154</v>
      </c>
      <c r="AL168">
        <v>1.36644457582099</v>
      </c>
      <c r="AM168">
        <v>469.28625798542902</v>
      </c>
      <c r="AN168">
        <v>9.3562940156791505</v>
      </c>
      <c r="AO168">
        <v>426.26657589461701</v>
      </c>
      <c r="AP168">
        <v>1.92671101576953</v>
      </c>
      <c r="AR168">
        <v>3.35834420380165</v>
      </c>
      <c r="AS168">
        <v>0.47037143855425101</v>
      </c>
      <c r="AT168">
        <f t="shared" si="8"/>
        <v>2.9650457153554837</v>
      </c>
      <c r="AU168">
        <v>0.47037143855425101</v>
      </c>
      <c r="AV168">
        <v>1.41035950798781</v>
      </c>
      <c r="AW168">
        <v>0.152423981603792</v>
      </c>
      <c r="AX168">
        <v>0.48922364530999202</v>
      </c>
      <c r="AZ168">
        <v>827029.80021560204</v>
      </c>
      <c r="BA168">
        <v>598295.832152594</v>
      </c>
      <c r="BB168">
        <v>7158171.4620650997</v>
      </c>
      <c r="BC168">
        <v>4531211.1465735799</v>
      </c>
      <c r="BD168" t="s">
        <v>1083</v>
      </c>
      <c r="BF168" s="49"/>
      <c r="BG168" s="49"/>
    </row>
    <row r="169" spans="1:59" x14ac:dyDescent="0.25">
      <c r="A169" s="48">
        <v>211</v>
      </c>
      <c r="B169" t="s">
        <v>1102</v>
      </c>
      <c r="C169">
        <v>32.027000000000001</v>
      </c>
      <c r="D169">
        <v>70.027000000000001</v>
      </c>
      <c r="E169">
        <v>38</v>
      </c>
      <c r="F169">
        <v>972826.43456459104</v>
      </c>
      <c r="G169">
        <v>470.61201289219701</v>
      </c>
      <c r="H169">
        <v>1.13108741108885</v>
      </c>
      <c r="I169">
        <v>347.00362111874699</v>
      </c>
      <c r="J169">
        <v>2.5920584147392698</v>
      </c>
      <c r="K169">
        <v>99793.592960413094</v>
      </c>
      <c r="L169">
        <v>0.72263145815989105</v>
      </c>
      <c r="M169">
        <v>433.65579121291</v>
      </c>
      <c r="N169">
        <v>0.82385984971770898</v>
      </c>
      <c r="O169">
        <v>10345.1834016468</v>
      </c>
      <c r="P169">
        <v>0.81039741199427096</v>
      </c>
      <c r="Q169">
        <v>325802.13966044399</v>
      </c>
      <c r="R169">
        <v>0</v>
      </c>
      <c r="S169">
        <v>463.36177232691398</v>
      </c>
      <c r="T169">
        <v>0.81748131584848804</v>
      </c>
      <c r="U169">
        <v>81494.193813440201</v>
      </c>
      <c r="V169">
        <v>1.3874684324240301</v>
      </c>
      <c r="W169">
        <v>453.30382870851702</v>
      </c>
      <c r="X169">
        <v>2.3411385133726301</v>
      </c>
      <c r="Y169">
        <v>443.11650372312602</v>
      </c>
      <c r="Z169">
        <v>1.0038954671282501</v>
      </c>
      <c r="AA169">
        <v>454.78746004112202</v>
      </c>
      <c r="AB169">
        <v>2.5609498543816702</v>
      </c>
      <c r="AC169">
        <v>425.26829671788403</v>
      </c>
      <c r="AD169">
        <v>1.1067335737103201</v>
      </c>
      <c r="AE169">
        <v>516.22762954696805</v>
      </c>
      <c r="AF169">
        <v>1.0898140798209699</v>
      </c>
      <c r="AG169">
        <v>515.70793857327101</v>
      </c>
      <c r="AH169">
        <v>1.1337120357122199</v>
      </c>
      <c r="AI169">
        <v>514.93396905334305</v>
      </c>
      <c r="AJ169">
        <v>1.14461489572138</v>
      </c>
      <c r="AK169">
        <v>365.60513985470101</v>
      </c>
      <c r="AL169">
        <v>1.36644457582099</v>
      </c>
      <c r="AM169">
        <v>441.11342355844403</v>
      </c>
      <c r="AN169">
        <v>9.3562940156791505</v>
      </c>
      <c r="AO169">
        <v>425.51342123685299</v>
      </c>
      <c r="AP169">
        <v>1.92671101576953</v>
      </c>
      <c r="AR169">
        <v>3.3590073040648698</v>
      </c>
      <c r="AS169">
        <v>0.47037143855425101</v>
      </c>
      <c r="AT169">
        <f t="shared" si="8"/>
        <v>2.9656311593942708</v>
      </c>
      <c r="AU169">
        <v>0.47037143855425101</v>
      </c>
      <c r="AV169">
        <v>1.41040947030012</v>
      </c>
      <c r="AW169">
        <v>0.152423981603792</v>
      </c>
      <c r="AX169">
        <v>0.52997714985377198</v>
      </c>
      <c r="AZ169">
        <v>816894.49222358398</v>
      </c>
      <c r="BA169">
        <v>590945.16089861304</v>
      </c>
      <c r="BB169">
        <v>7075204.8261957401</v>
      </c>
      <c r="BC169">
        <v>4476616.0336715104</v>
      </c>
      <c r="BD169" t="s">
        <v>1083</v>
      </c>
      <c r="BF169" s="49"/>
      <c r="BG169" s="49"/>
    </row>
    <row r="170" spans="1:59" x14ac:dyDescent="0.25">
      <c r="A170" s="48">
        <v>107</v>
      </c>
      <c r="B170" t="s">
        <v>1103</v>
      </c>
      <c r="C170">
        <v>32.027000000000001</v>
      </c>
      <c r="D170">
        <v>70.027000000000001</v>
      </c>
      <c r="E170">
        <v>38</v>
      </c>
      <c r="F170">
        <v>973486.07313307002</v>
      </c>
      <c r="G170">
        <v>466.914182588551</v>
      </c>
      <c r="H170">
        <v>1.13108741108885</v>
      </c>
      <c r="I170">
        <v>342.449876003295</v>
      </c>
      <c r="J170">
        <v>2.5920584147392698</v>
      </c>
      <c r="K170">
        <v>100104.56329730801</v>
      </c>
      <c r="L170">
        <v>0.72263145815989105</v>
      </c>
      <c r="M170">
        <v>434.20470533887101</v>
      </c>
      <c r="N170">
        <v>0.82385984971770898</v>
      </c>
      <c r="O170">
        <v>10366.040608608901</v>
      </c>
      <c r="P170">
        <v>0.81039741199427096</v>
      </c>
      <c r="Q170">
        <v>325802.13966044399</v>
      </c>
      <c r="R170">
        <v>0</v>
      </c>
      <c r="S170">
        <v>464.97745259416399</v>
      </c>
      <c r="T170">
        <v>0.81748131584848804</v>
      </c>
      <c r="U170">
        <v>81661.483767687198</v>
      </c>
      <c r="V170">
        <v>1.3874684324240301</v>
      </c>
      <c r="W170">
        <v>445.46340808732998</v>
      </c>
      <c r="X170">
        <v>2.3411385133726301</v>
      </c>
      <c r="Y170">
        <v>447.43655685135599</v>
      </c>
      <c r="Z170">
        <v>1.0038954671282501</v>
      </c>
      <c r="AA170">
        <v>463.11980584157101</v>
      </c>
      <c r="AB170">
        <v>2.5609498543816702</v>
      </c>
      <c r="AC170">
        <v>428.05245531795202</v>
      </c>
      <c r="AD170">
        <v>1.1067335737103201</v>
      </c>
      <c r="AE170">
        <v>517.87636647694501</v>
      </c>
      <c r="AF170">
        <v>1.0898140798209699</v>
      </c>
      <c r="AG170">
        <v>517.76397253534299</v>
      </c>
      <c r="AH170">
        <v>1.1337120357122199</v>
      </c>
      <c r="AI170">
        <v>517.63758492633895</v>
      </c>
      <c r="AJ170">
        <v>1.14461489572138</v>
      </c>
      <c r="AK170">
        <v>367.87415593771698</v>
      </c>
      <c r="AL170">
        <v>1.36644457582099</v>
      </c>
      <c r="AM170">
        <v>417.920869647904</v>
      </c>
      <c r="AN170">
        <v>9.3562940156791505</v>
      </c>
      <c r="AO170">
        <v>426.232616467855</v>
      </c>
      <c r="AP170">
        <v>1.92671101576953</v>
      </c>
      <c r="AR170">
        <v>3.3676069642379201</v>
      </c>
      <c r="AS170">
        <v>0.47037143855425101</v>
      </c>
      <c r="AT170">
        <f t="shared" si="8"/>
        <v>2.9732237061977673</v>
      </c>
      <c r="AU170">
        <v>0.47037143855425101</v>
      </c>
      <c r="AV170">
        <v>1.4093017029383701</v>
      </c>
      <c r="AW170">
        <v>0.152423981603792</v>
      </c>
      <c r="AX170">
        <v>0.53939630655497195</v>
      </c>
      <c r="AZ170">
        <v>829696.112622199</v>
      </c>
      <c r="BA170">
        <v>600714.74489737896</v>
      </c>
      <c r="BB170">
        <v>7201204.7474536896</v>
      </c>
      <c r="BC170">
        <v>4561977.3627909003</v>
      </c>
      <c r="BD170" t="s">
        <v>1083</v>
      </c>
      <c r="BF170" s="49"/>
      <c r="BG170" s="49"/>
    </row>
    <row r="171" spans="1:59" x14ac:dyDescent="0.25">
      <c r="A171" s="48">
        <v>422</v>
      </c>
      <c r="B171" t="s">
        <v>1104</v>
      </c>
      <c r="C171">
        <v>32.027000000000001</v>
      </c>
      <c r="D171">
        <v>70.027000000000001</v>
      </c>
      <c r="E171">
        <v>38</v>
      </c>
      <c r="F171">
        <v>971473.171029986</v>
      </c>
      <c r="G171">
        <v>466.02241073082803</v>
      </c>
      <c r="H171">
        <v>1.13108741108885</v>
      </c>
      <c r="I171">
        <v>351.77897163235701</v>
      </c>
      <c r="J171">
        <v>2.5920584147392698</v>
      </c>
      <c r="K171">
        <v>98871.587309618</v>
      </c>
      <c r="L171">
        <v>0.72263145815989105</v>
      </c>
      <c r="M171">
        <v>428.271296620719</v>
      </c>
      <c r="N171">
        <v>0.82385984971770898</v>
      </c>
      <c r="O171">
        <v>10263.0827782837</v>
      </c>
      <c r="P171">
        <v>0.81039741199427096</v>
      </c>
      <c r="Q171">
        <v>325802.13966044399</v>
      </c>
      <c r="R171">
        <v>0</v>
      </c>
      <c r="S171">
        <v>462.81889132101202</v>
      </c>
      <c r="T171">
        <v>0.81748131584848804</v>
      </c>
      <c r="U171">
        <v>81520.378649697901</v>
      </c>
      <c r="V171">
        <v>1.3874684324240301</v>
      </c>
      <c r="W171">
        <v>459.49689859729699</v>
      </c>
      <c r="X171">
        <v>2.3411385133726301</v>
      </c>
      <c r="Y171">
        <v>442.38776038598002</v>
      </c>
      <c r="Z171">
        <v>1.0038954671282501</v>
      </c>
      <c r="AA171">
        <v>467.03518446440302</v>
      </c>
      <c r="AB171">
        <v>2.5609498543816702</v>
      </c>
      <c r="AC171">
        <v>423.447937505097</v>
      </c>
      <c r="AD171">
        <v>1.1067335737103201</v>
      </c>
      <c r="AE171">
        <v>513.63592549730095</v>
      </c>
      <c r="AF171">
        <v>1.0898140798209699</v>
      </c>
      <c r="AG171">
        <v>513.31694311195895</v>
      </c>
      <c r="AH171">
        <v>1.1337120357122199</v>
      </c>
      <c r="AI171">
        <v>512.11651947229495</v>
      </c>
      <c r="AJ171">
        <v>1.14461489572138</v>
      </c>
      <c r="AK171">
        <v>362.74262899334002</v>
      </c>
      <c r="AL171">
        <v>1.36644457582099</v>
      </c>
      <c r="AM171">
        <v>441.27756275505902</v>
      </c>
      <c r="AN171">
        <v>9.3562940156791505</v>
      </c>
      <c r="AO171">
        <v>421.03076420306797</v>
      </c>
      <c r="AP171">
        <v>1.92671101576953</v>
      </c>
      <c r="AR171">
        <v>3.3604262707947998</v>
      </c>
      <c r="AS171">
        <v>0.47037143855425101</v>
      </c>
      <c r="AT171">
        <f t="shared" si="8"/>
        <v>2.966883949747936</v>
      </c>
      <c r="AU171">
        <v>0.47037143855425101</v>
      </c>
      <c r="AV171">
        <v>1.4099177083325101</v>
      </c>
      <c r="AW171">
        <v>0.152423981603792</v>
      </c>
      <c r="AX171">
        <v>0.45955876464184198</v>
      </c>
      <c r="AZ171">
        <v>821220.74526064296</v>
      </c>
      <c r="BA171">
        <v>594248.39801310899</v>
      </c>
      <c r="BB171">
        <v>7110304.2054555397</v>
      </c>
      <c r="BC171">
        <v>4503561.4859598298</v>
      </c>
      <c r="BD171" t="s">
        <v>1083</v>
      </c>
      <c r="BF171" s="49"/>
      <c r="BG171" s="49"/>
    </row>
    <row r="172" spans="1:59" x14ac:dyDescent="0.25">
      <c r="A172" s="48">
        <v>106</v>
      </c>
      <c r="B172" t="s">
        <v>1105</v>
      </c>
      <c r="C172">
        <v>32.027999999999999</v>
      </c>
      <c r="D172">
        <v>70.028000000000006</v>
      </c>
      <c r="E172">
        <v>38</v>
      </c>
      <c r="F172">
        <v>971331.78241791099</v>
      </c>
      <c r="G172">
        <v>469.219218503658</v>
      </c>
      <c r="H172">
        <v>1.13108741108885</v>
      </c>
      <c r="I172">
        <v>349.39808916564198</v>
      </c>
      <c r="J172">
        <v>2.5920584147392698</v>
      </c>
      <c r="K172">
        <v>99583.2918662062</v>
      </c>
      <c r="L172">
        <v>0.72263145815989105</v>
      </c>
      <c r="M172">
        <v>433.42549574242099</v>
      </c>
      <c r="N172">
        <v>0.82385984971770898</v>
      </c>
      <c r="O172">
        <v>10356.5706582844</v>
      </c>
      <c r="P172">
        <v>0.81039741199427096</v>
      </c>
      <c r="Q172">
        <v>325802.13966044399</v>
      </c>
      <c r="R172">
        <v>0</v>
      </c>
      <c r="S172">
        <v>464.49630799233898</v>
      </c>
      <c r="T172">
        <v>0.81748131584848804</v>
      </c>
      <c r="U172">
        <v>80607.249150666394</v>
      </c>
      <c r="V172">
        <v>1.3874684324240301</v>
      </c>
      <c r="W172">
        <v>444.84776355283901</v>
      </c>
      <c r="X172">
        <v>2.3411385133726301</v>
      </c>
      <c r="Y172">
        <v>446.32822993906098</v>
      </c>
      <c r="Z172">
        <v>1.0038954671282501</v>
      </c>
      <c r="AA172">
        <v>450.967805294968</v>
      </c>
      <c r="AB172">
        <v>2.5609498543816702</v>
      </c>
      <c r="AC172">
        <v>427.05345620677599</v>
      </c>
      <c r="AD172">
        <v>1.1067335737103201</v>
      </c>
      <c r="AE172">
        <v>516.10480239352</v>
      </c>
      <c r="AF172">
        <v>1.0898140798209699</v>
      </c>
      <c r="AG172">
        <v>516.41185565728301</v>
      </c>
      <c r="AH172">
        <v>1.1337120357122199</v>
      </c>
      <c r="AI172">
        <v>516.31703064032195</v>
      </c>
      <c r="AJ172">
        <v>1.14461489572138</v>
      </c>
      <c r="AK172">
        <v>366.51093536773402</v>
      </c>
      <c r="AL172">
        <v>1.36644457582099</v>
      </c>
      <c r="AM172">
        <v>452.07676832986101</v>
      </c>
      <c r="AN172">
        <v>9.3562940156791505</v>
      </c>
      <c r="AO172">
        <v>426.18226329238303</v>
      </c>
      <c r="AP172">
        <v>1.92671101576953</v>
      </c>
      <c r="AR172">
        <v>3.3684800282607599</v>
      </c>
      <c r="AS172">
        <v>0.47037143855425101</v>
      </c>
      <c r="AT172">
        <f t="shared" si="8"/>
        <v>2.9739945249653084</v>
      </c>
      <c r="AU172">
        <v>0.47037143855425101</v>
      </c>
      <c r="AV172">
        <v>1.40814391856085</v>
      </c>
      <c r="AW172">
        <v>0.152423981603792</v>
      </c>
      <c r="AX172">
        <v>0.36391155477640402</v>
      </c>
      <c r="AZ172">
        <v>824853.97999654606</v>
      </c>
      <c r="BA172">
        <v>597713.93708779698</v>
      </c>
      <c r="BB172">
        <v>7165321.18030963</v>
      </c>
      <c r="BC172">
        <v>4540170.3584057698</v>
      </c>
      <c r="BD172" t="s">
        <v>1083</v>
      </c>
      <c r="BF172" s="49"/>
      <c r="BG172" s="49"/>
    </row>
    <row r="173" spans="1:59" x14ac:dyDescent="0.25">
      <c r="A173" s="48">
        <v>2</v>
      </c>
      <c r="B173" t="s">
        <v>1106</v>
      </c>
      <c r="C173">
        <v>32.027999999999999</v>
      </c>
      <c r="D173">
        <v>70.028000000000006</v>
      </c>
      <c r="E173">
        <v>38</v>
      </c>
      <c r="F173">
        <v>972823.22555998701</v>
      </c>
      <c r="G173">
        <v>465.44981170710599</v>
      </c>
      <c r="H173">
        <v>1.13108741108885</v>
      </c>
      <c r="I173">
        <v>358.23645052441799</v>
      </c>
      <c r="J173">
        <v>2.5920584147392698</v>
      </c>
      <c r="K173">
        <v>98992.527878366804</v>
      </c>
      <c r="L173">
        <v>0.72263145815989105</v>
      </c>
      <c r="M173">
        <v>432.55797752433199</v>
      </c>
      <c r="N173">
        <v>0.82385984971770898</v>
      </c>
      <c r="O173">
        <v>10288.940228932501</v>
      </c>
      <c r="P173">
        <v>0.81039741199427096</v>
      </c>
      <c r="Q173">
        <v>325802.13966044399</v>
      </c>
      <c r="R173">
        <v>0</v>
      </c>
      <c r="S173">
        <v>464.91826699565598</v>
      </c>
      <c r="T173">
        <v>0.81748131584848804</v>
      </c>
      <c r="U173">
        <v>82295.5914929102</v>
      </c>
      <c r="V173">
        <v>1.3874684324240301</v>
      </c>
      <c r="W173">
        <v>448.63708508414902</v>
      </c>
      <c r="X173">
        <v>2.3411385133726301</v>
      </c>
      <c r="Y173">
        <v>442.23392564883602</v>
      </c>
      <c r="Z173">
        <v>1.0038954671282501</v>
      </c>
      <c r="AA173">
        <v>457.88250385436402</v>
      </c>
      <c r="AB173">
        <v>2.5609498543816702</v>
      </c>
      <c r="AC173">
        <v>426.461925603895</v>
      </c>
      <c r="AD173">
        <v>1.1067335737103201</v>
      </c>
      <c r="AE173">
        <v>514.90248699630604</v>
      </c>
      <c r="AF173">
        <v>1.0898140798209699</v>
      </c>
      <c r="AG173">
        <v>515.16498335129302</v>
      </c>
      <c r="AH173">
        <v>1.1337120357122199</v>
      </c>
      <c r="AI173">
        <v>517.69018007480804</v>
      </c>
      <c r="AJ173">
        <v>1.14461489572138</v>
      </c>
      <c r="AK173">
        <v>368.38022419096399</v>
      </c>
      <c r="AL173">
        <v>1.36644457582099</v>
      </c>
      <c r="AM173">
        <v>466.72300954043601</v>
      </c>
      <c r="AN173">
        <v>9.3562940156791505</v>
      </c>
      <c r="AO173">
        <v>430.41813430621897</v>
      </c>
      <c r="AP173">
        <v>1.92671101576953</v>
      </c>
      <c r="AR173">
        <v>3.3719738084956501</v>
      </c>
      <c r="AS173">
        <v>0.47037143855425101</v>
      </c>
      <c r="AT173">
        <f t="shared" si="8"/>
        <v>2.9770791456852832</v>
      </c>
      <c r="AU173">
        <v>0.47037143855425101</v>
      </c>
      <c r="AV173">
        <v>1.40826644730964</v>
      </c>
      <c r="AW173">
        <v>0.152423981603792</v>
      </c>
      <c r="AX173">
        <v>0.58620843080939899</v>
      </c>
      <c r="AZ173">
        <v>796684.14406445704</v>
      </c>
      <c r="BA173">
        <v>577275.45959892694</v>
      </c>
      <c r="BB173">
        <v>6954428.7647045199</v>
      </c>
      <c r="BC173">
        <v>4389341.5411720499</v>
      </c>
      <c r="BD173" t="s">
        <v>1083</v>
      </c>
      <c r="BF173" s="49"/>
      <c r="BG173" s="49"/>
    </row>
    <row r="174" spans="1:59" x14ac:dyDescent="0.25">
      <c r="A174" s="48">
        <v>978</v>
      </c>
      <c r="B174" t="s">
        <v>1107</v>
      </c>
      <c r="C174">
        <v>32.027999999999999</v>
      </c>
      <c r="D174">
        <v>70.028000000000006</v>
      </c>
      <c r="E174">
        <v>38</v>
      </c>
      <c r="F174">
        <v>972309.85548199795</v>
      </c>
      <c r="G174">
        <v>467.71421083074603</v>
      </c>
      <c r="H174">
        <v>1.13108741108885</v>
      </c>
      <c r="I174">
        <v>347.22983103664399</v>
      </c>
      <c r="J174">
        <v>2.5920584147392698</v>
      </c>
      <c r="K174">
        <v>99284.712776451604</v>
      </c>
      <c r="L174">
        <v>0.72263145815989105</v>
      </c>
      <c r="M174">
        <v>433.35995637303398</v>
      </c>
      <c r="N174">
        <v>0.82385984971770898</v>
      </c>
      <c r="O174">
        <v>10310.9511583396</v>
      </c>
      <c r="P174">
        <v>0.81039741199427096</v>
      </c>
      <c r="Q174">
        <v>325802.13966044399</v>
      </c>
      <c r="R174">
        <v>0</v>
      </c>
      <c r="S174">
        <v>465.13399199100002</v>
      </c>
      <c r="T174">
        <v>0.81748131584848804</v>
      </c>
      <c r="U174">
        <v>81619.703365343797</v>
      </c>
      <c r="V174">
        <v>1.3874684324240301</v>
      </c>
      <c r="W174">
        <v>451.82937034671397</v>
      </c>
      <c r="X174">
        <v>2.3411385133726301</v>
      </c>
      <c r="Y174">
        <v>443.55596878783501</v>
      </c>
      <c r="Z174">
        <v>1.0038954671282501</v>
      </c>
      <c r="AA174">
        <v>463.18117955397599</v>
      </c>
      <c r="AB174">
        <v>2.5609498543816702</v>
      </c>
      <c r="AC174">
        <v>426.57680147265398</v>
      </c>
      <c r="AD174">
        <v>1.1067335737103201</v>
      </c>
      <c r="AE174">
        <v>516.88562937052598</v>
      </c>
      <c r="AF174">
        <v>1.0898140798209699</v>
      </c>
      <c r="AG174">
        <v>517.13499162089897</v>
      </c>
      <c r="AH174">
        <v>1.1337120357122199</v>
      </c>
      <c r="AI174">
        <v>517.01266418847899</v>
      </c>
      <c r="AJ174">
        <v>1.14461489572138</v>
      </c>
      <c r="AK174">
        <v>368.60015279793902</v>
      </c>
      <c r="AL174">
        <v>1.36644457582099</v>
      </c>
      <c r="AM174">
        <v>477.08924426966001</v>
      </c>
      <c r="AN174">
        <v>9.3562940156791505</v>
      </c>
      <c r="AO174">
        <v>431.24098461587897</v>
      </c>
      <c r="AP174">
        <v>1.92671101576953</v>
      </c>
      <c r="AR174">
        <v>3.35972645183235</v>
      </c>
      <c r="AS174">
        <v>0.47037143855425101</v>
      </c>
      <c r="AT174">
        <f t="shared" si="8"/>
        <v>2.9662660871673863</v>
      </c>
      <c r="AU174">
        <v>0.47037143855425101</v>
      </c>
      <c r="AV174">
        <v>1.4082532818967299</v>
      </c>
      <c r="AW174">
        <v>0.152423981603792</v>
      </c>
      <c r="AX174">
        <v>0.47323251849453402</v>
      </c>
      <c r="AZ174">
        <v>775844.698315877</v>
      </c>
      <c r="BA174">
        <v>561964.81699415902</v>
      </c>
      <c r="BB174">
        <v>6738950.3336994499</v>
      </c>
      <c r="BC174">
        <v>4258464.50881912</v>
      </c>
      <c r="BD174" t="s">
        <v>1083</v>
      </c>
      <c r="BF174" s="49"/>
      <c r="BG174" s="49"/>
    </row>
    <row r="175" spans="1:59" x14ac:dyDescent="0.25">
      <c r="A175" s="48">
        <v>979</v>
      </c>
      <c r="B175" t="s">
        <v>1108</v>
      </c>
      <c r="C175">
        <v>31.689</v>
      </c>
      <c r="D175">
        <v>69.688999999999993</v>
      </c>
      <c r="E175">
        <v>38</v>
      </c>
      <c r="F175">
        <v>972099.547521709</v>
      </c>
      <c r="G175">
        <v>465.37213625754498</v>
      </c>
      <c r="H175">
        <v>1.13108741108885</v>
      </c>
      <c r="I175">
        <v>356.61860383485202</v>
      </c>
      <c r="J175">
        <v>2.5920584147392698</v>
      </c>
      <c r="K175">
        <v>98815.249219894904</v>
      </c>
      <c r="L175">
        <v>0.72263145815989105</v>
      </c>
      <c r="M175">
        <v>430.82963847796799</v>
      </c>
      <c r="N175">
        <v>0.82385984971770898</v>
      </c>
      <c r="O175">
        <v>10257.424298526201</v>
      </c>
      <c r="P175">
        <v>0.81039741199427096</v>
      </c>
      <c r="Q175">
        <v>325802.13966044399</v>
      </c>
      <c r="R175">
        <v>0</v>
      </c>
      <c r="S175">
        <v>461.98905613718802</v>
      </c>
      <c r="T175">
        <v>0.81748131584848804</v>
      </c>
      <c r="U175">
        <v>82004.353849221705</v>
      </c>
      <c r="V175">
        <v>1.3874684324240301</v>
      </c>
      <c r="W175">
        <v>454.29386775606901</v>
      </c>
      <c r="X175">
        <v>2.3411385133726301</v>
      </c>
      <c r="Y175">
        <v>442.23111318539497</v>
      </c>
      <c r="Z175">
        <v>1.0038954671282501</v>
      </c>
      <c r="AA175">
        <v>464.73583259139298</v>
      </c>
      <c r="AB175">
        <v>2.5609498543816702</v>
      </c>
      <c r="AC175">
        <v>424.875745052708</v>
      </c>
      <c r="AD175">
        <v>1.1067335737103201</v>
      </c>
      <c r="AE175">
        <v>515.00044792081599</v>
      </c>
      <c r="AF175">
        <v>1.0898140798209699</v>
      </c>
      <c r="AG175">
        <v>515.66934987944501</v>
      </c>
      <c r="AH175">
        <v>1.1337120357122199</v>
      </c>
      <c r="AI175">
        <v>515.54428307735702</v>
      </c>
      <c r="AJ175">
        <v>1.14461489572138</v>
      </c>
      <c r="AK175">
        <v>367.20389450558599</v>
      </c>
      <c r="AL175">
        <v>1.36644457582099</v>
      </c>
      <c r="AM175">
        <v>451.96417038047701</v>
      </c>
      <c r="AN175">
        <v>9.3562940156791505</v>
      </c>
      <c r="AO175">
        <v>428.42726389600199</v>
      </c>
      <c r="AP175">
        <v>1.92671101576953</v>
      </c>
      <c r="AR175">
        <v>3.35608912498058</v>
      </c>
      <c r="AS175">
        <v>0.47037143855425101</v>
      </c>
      <c r="AT175">
        <f t="shared" si="8"/>
        <v>2.963054730694461</v>
      </c>
      <c r="AU175">
        <v>0.47037143855425101</v>
      </c>
      <c r="AV175">
        <v>1.4071615526118799</v>
      </c>
      <c r="AW175">
        <v>0.152423981603792</v>
      </c>
      <c r="AX175">
        <v>0.407969673607462</v>
      </c>
      <c r="AZ175">
        <v>773161.81835789897</v>
      </c>
      <c r="BA175">
        <v>560450.99157707102</v>
      </c>
      <c r="BB175">
        <v>6722603.6201821696</v>
      </c>
      <c r="BC175">
        <v>4242464.7374912202</v>
      </c>
      <c r="BD175" t="s">
        <v>1083</v>
      </c>
      <c r="BF175" s="49"/>
      <c r="BG175" s="49"/>
    </row>
    <row r="176" spans="1:59" x14ac:dyDescent="0.25">
      <c r="A176" s="48">
        <v>1</v>
      </c>
      <c r="B176" t="s">
        <v>1109</v>
      </c>
      <c r="C176">
        <v>32.027999999999999</v>
      </c>
      <c r="D176">
        <v>70.028000000000006</v>
      </c>
      <c r="E176">
        <v>38</v>
      </c>
      <c r="F176">
        <v>971600.65514260205</v>
      </c>
      <c r="G176">
        <v>465.15808367857602</v>
      </c>
      <c r="H176">
        <v>1.13108741108885</v>
      </c>
      <c r="I176">
        <v>359.19870462068798</v>
      </c>
      <c r="J176">
        <v>2.5920584147392698</v>
      </c>
      <c r="K176">
        <v>99102.414501464795</v>
      </c>
      <c r="L176">
        <v>0.72263145815989105</v>
      </c>
      <c r="M176">
        <v>432.95156872979902</v>
      </c>
      <c r="N176">
        <v>0.82385984971770898</v>
      </c>
      <c r="O176">
        <v>10272.390849187201</v>
      </c>
      <c r="P176">
        <v>0.81039741199427096</v>
      </c>
      <c r="Q176">
        <v>325802.13966044399</v>
      </c>
      <c r="R176">
        <v>0</v>
      </c>
      <c r="S176">
        <v>463.95053485804999</v>
      </c>
      <c r="T176">
        <v>0.81748131584848804</v>
      </c>
      <c r="U176">
        <v>81313.823744107096</v>
      </c>
      <c r="V176">
        <v>1.3874684324240301</v>
      </c>
      <c r="W176">
        <v>454.89090298356399</v>
      </c>
      <c r="X176">
        <v>2.3411385133726301</v>
      </c>
      <c r="Y176">
        <v>442.78201738189</v>
      </c>
      <c r="Z176">
        <v>1.0038954671282501</v>
      </c>
      <c r="AA176">
        <v>466.50239248987998</v>
      </c>
      <c r="AB176">
        <v>2.5609498543816702</v>
      </c>
      <c r="AC176">
        <v>426.70399818354002</v>
      </c>
      <c r="AD176">
        <v>1.1067335737103201</v>
      </c>
      <c r="AE176">
        <v>514.92046591795099</v>
      </c>
      <c r="AF176">
        <v>1.0898140798209699</v>
      </c>
      <c r="AG176">
        <v>515.53856668455398</v>
      </c>
      <c r="AH176">
        <v>1.1337120357122199</v>
      </c>
      <c r="AI176">
        <v>518.28671777468799</v>
      </c>
      <c r="AJ176">
        <v>1.14461489572138</v>
      </c>
      <c r="AK176">
        <v>369.55396499684599</v>
      </c>
      <c r="AL176">
        <v>1.36644457582099</v>
      </c>
      <c r="AM176">
        <v>471.49332971558101</v>
      </c>
      <c r="AN176">
        <v>9.3562940156791505</v>
      </c>
      <c r="AO176">
        <v>432.77748646158898</v>
      </c>
      <c r="AP176">
        <v>1.92671101576953</v>
      </c>
      <c r="AR176">
        <v>3.3716517521805698</v>
      </c>
      <c r="AS176">
        <v>0.47037143855425101</v>
      </c>
      <c r="AT176">
        <f t="shared" si="8"/>
        <v>2.976794805653654</v>
      </c>
      <c r="AU176">
        <v>0.47037143855425101</v>
      </c>
      <c r="AV176">
        <v>1.4073416901117899</v>
      </c>
      <c r="AW176">
        <v>0.152423981603792</v>
      </c>
      <c r="AX176">
        <v>0.486369523225126</v>
      </c>
      <c r="AZ176">
        <v>782850.24990363396</v>
      </c>
      <c r="BA176">
        <v>567634.23162258498</v>
      </c>
      <c r="BB176">
        <v>6841539.2637937795</v>
      </c>
      <c r="BC176">
        <v>4315482.55764616</v>
      </c>
      <c r="BD176" t="s">
        <v>1083</v>
      </c>
      <c r="BF176" s="49"/>
      <c r="BG176" s="49"/>
    </row>
    <row r="177" spans="1:59" x14ac:dyDescent="0.25">
      <c r="A177" s="48">
        <v>736</v>
      </c>
      <c r="B177" t="s">
        <v>1110</v>
      </c>
      <c r="C177">
        <v>32.027000000000001</v>
      </c>
      <c r="D177">
        <v>70.027000000000001</v>
      </c>
      <c r="E177">
        <v>38</v>
      </c>
      <c r="F177">
        <v>972314.37500702206</v>
      </c>
      <c r="G177">
        <v>470.76829463954698</v>
      </c>
      <c r="H177">
        <v>1.13108741108885</v>
      </c>
      <c r="I177">
        <v>351.36556027106701</v>
      </c>
      <c r="J177">
        <v>2.5920584147392698</v>
      </c>
      <c r="K177">
        <v>99348.181961616196</v>
      </c>
      <c r="L177">
        <v>0.72263145815989105</v>
      </c>
      <c r="M177">
        <v>431.435823986863</v>
      </c>
      <c r="N177">
        <v>0.82385984971770898</v>
      </c>
      <c r="O177">
        <v>10274.8742760448</v>
      </c>
      <c r="P177">
        <v>0.81039741199427096</v>
      </c>
      <c r="Q177">
        <v>325802.13966044399</v>
      </c>
      <c r="R177">
        <v>0</v>
      </c>
      <c r="S177">
        <v>462.45143986510601</v>
      </c>
      <c r="T177">
        <v>0.81748131584848804</v>
      </c>
      <c r="U177">
        <v>81610.382363507</v>
      </c>
      <c r="V177">
        <v>1.3874684324240301</v>
      </c>
      <c r="W177">
        <v>456.13660728430102</v>
      </c>
      <c r="X177">
        <v>2.3411385133726301</v>
      </c>
      <c r="Y177">
        <v>441.79643327276898</v>
      </c>
      <c r="Z177">
        <v>1.0038954671282501</v>
      </c>
      <c r="AA177">
        <v>452.70881768744999</v>
      </c>
      <c r="AB177">
        <v>2.5609498543816702</v>
      </c>
      <c r="AC177">
        <v>423.10582036167102</v>
      </c>
      <c r="AD177">
        <v>1.1067335737103201</v>
      </c>
      <c r="AE177">
        <v>511.767332613186</v>
      </c>
      <c r="AF177">
        <v>1.0898140798209699</v>
      </c>
      <c r="AG177">
        <v>511.778302586591</v>
      </c>
      <c r="AH177">
        <v>1.1337120357122199</v>
      </c>
      <c r="AI177">
        <v>512.20416021077801</v>
      </c>
      <c r="AJ177">
        <v>1.14461489572138</v>
      </c>
      <c r="AK177">
        <v>364.52631422084801</v>
      </c>
      <c r="AL177">
        <v>1.36644457582099</v>
      </c>
      <c r="AM177">
        <v>491.208740011499</v>
      </c>
      <c r="AN177">
        <v>9.3562940156791505</v>
      </c>
      <c r="AO177">
        <v>425.02090808563503</v>
      </c>
      <c r="AP177">
        <v>1.92671101576953</v>
      </c>
      <c r="AR177">
        <v>3.36774025291479</v>
      </c>
      <c r="AS177">
        <v>0.47037143855425101</v>
      </c>
      <c r="AT177">
        <f t="shared" si="8"/>
        <v>2.9733413853266106</v>
      </c>
      <c r="AU177">
        <v>0.47037143855425101</v>
      </c>
      <c r="AV177">
        <v>1.4090029393269701</v>
      </c>
      <c r="AW177">
        <v>0.152423981603792</v>
      </c>
      <c r="AX177">
        <v>0.52702622179695202</v>
      </c>
      <c r="AZ177">
        <v>770453.54792723095</v>
      </c>
      <c r="BA177">
        <v>557809.71748248697</v>
      </c>
      <c r="BB177">
        <v>6697067.3816273799</v>
      </c>
      <c r="BC177">
        <v>4236889.1974970903</v>
      </c>
      <c r="BD177" t="s">
        <v>1083</v>
      </c>
      <c r="BF177" s="49"/>
      <c r="BG177" s="49"/>
    </row>
    <row r="178" spans="1:59" x14ac:dyDescent="0.25">
      <c r="A178" s="48">
        <v>841</v>
      </c>
      <c r="B178" t="s">
        <v>1111</v>
      </c>
      <c r="C178">
        <v>32.027000000000001</v>
      </c>
      <c r="D178">
        <v>70.027000000000001</v>
      </c>
      <c r="E178">
        <v>38</v>
      </c>
      <c r="F178">
        <v>972435.95052864298</v>
      </c>
      <c r="G178">
        <v>467.45830367910298</v>
      </c>
      <c r="H178">
        <v>1.13108741108885</v>
      </c>
      <c r="I178">
        <v>350.30837909420302</v>
      </c>
      <c r="J178">
        <v>2.5920584147392698</v>
      </c>
      <c r="K178">
        <v>99888.443324327294</v>
      </c>
      <c r="L178">
        <v>0.72263145815989105</v>
      </c>
      <c r="M178">
        <v>432.89942344909599</v>
      </c>
      <c r="N178">
        <v>0.82385984971770898</v>
      </c>
      <c r="O178">
        <v>10396.281155055</v>
      </c>
      <c r="P178">
        <v>0.81039741199427096</v>
      </c>
      <c r="Q178">
        <v>325802.13966044399</v>
      </c>
      <c r="R178">
        <v>0</v>
      </c>
      <c r="S178">
        <v>467.88899635648301</v>
      </c>
      <c r="T178">
        <v>0.81748131584848804</v>
      </c>
      <c r="U178">
        <v>81047.766014390407</v>
      </c>
      <c r="V178">
        <v>1.3874684324240301</v>
      </c>
      <c r="W178">
        <v>441.20998129087297</v>
      </c>
      <c r="X178">
        <v>2.3411385133726301</v>
      </c>
      <c r="Y178">
        <v>447.88482273582702</v>
      </c>
      <c r="Z178">
        <v>1.0038954671282501</v>
      </c>
      <c r="AA178">
        <v>456.15673327328699</v>
      </c>
      <c r="AB178">
        <v>2.5609498543816702</v>
      </c>
      <c r="AC178">
        <v>430.81958575783102</v>
      </c>
      <c r="AD178">
        <v>1.1067335737103201</v>
      </c>
      <c r="AE178">
        <v>519.91678647361198</v>
      </c>
      <c r="AF178">
        <v>1.0898140798209699</v>
      </c>
      <c r="AG178">
        <v>520.274621071723</v>
      </c>
      <c r="AH178">
        <v>1.1337120357122199</v>
      </c>
      <c r="AI178">
        <v>521.51419093253503</v>
      </c>
      <c r="AJ178">
        <v>1.14461489572138</v>
      </c>
      <c r="AK178">
        <v>370.17060092592402</v>
      </c>
      <c r="AL178">
        <v>1.36644457582099</v>
      </c>
      <c r="AM178">
        <v>432.41782329273701</v>
      </c>
      <c r="AN178">
        <v>9.3562940156791505</v>
      </c>
      <c r="AO178">
        <v>430.13823774864699</v>
      </c>
      <c r="AP178">
        <v>1.92671101576953</v>
      </c>
      <c r="AR178">
        <v>3.3732085208818101</v>
      </c>
      <c r="AS178">
        <v>0.47037143855425101</v>
      </c>
      <c r="AT178">
        <f t="shared" si="8"/>
        <v>2.9781692598749294</v>
      </c>
      <c r="AU178">
        <v>0.47037143855425101</v>
      </c>
      <c r="AV178">
        <v>1.4080823337212101</v>
      </c>
      <c r="AW178">
        <v>0.152423981603792</v>
      </c>
      <c r="AX178">
        <v>0.56348945028302999</v>
      </c>
      <c r="AZ178">
        <v>796973.12925422296</v>
      </c>
      <c r="BA178">
        <v>577388.08451040299</v>
      </c>
      <c r="BB178">
        <v>6943080.9381365702</v>
      </c>
      <c r="BC178">
        <v>4392486.8542603999</v>
      </c>
      <c r="BD178" t="s">
        <v>1083</v>
      </c>
      <c r="BF178" s="49"/>
      <c r="BG178" s="49"/>
    </row>
    <row r="179" spans="1:59" x14ac:dyDescent="0.25">
      <c r="A179" s="48">
        <v>842</v>
      </c>
      <c r="B179" t="s">
        <v>1112</v>
      </c>
      <c r="C179">
        <v>31.689</v>
      </c>
      <c r="D179">
        <v>69.688999999999993</v>
      </c>
      <c r="E179">
        <v>38</v>
      </c>
      <c r="F179">
        <v>973315.63628042804</v>
      </c>
      <c r="G179">
        <v>463.02663231019699</v>
      </c>
      <c r="H179">
        <v>1.13108741108885</v>
      </c>
      <c r="I179">
        <v>351.76256257530702</v>
      </c>
      <c r="J179">
        <v>2.5920584147392698</v>
      </c>
      <c r="K179">
        <v>99663.563264267505</v>
      </c>
      <c r="L179">
        <v>0.72263145815989105</v>
      </c>
      <c r="M179">
        <v>434.13410990435801</v>
      </c>
      <c r="N179">
        <v>0.82385984971770898</v>
      </c>
      <c r="O179">
        <v>10381.876008277</v>
      </c>
      <c r="P179">
        <v>0.81039741199427096</v>
      </c>
      <c r="Q179">
        <v>325802.13966044399</v>
      </c>
      <c r="R179">
        <v>0</v>
      </c>
      <c r="S179">
        <v>467.64757539997498</v>
      </c>
      <c r="T179">
        <v>0.81748131584848804</v>
      </c>
      <c r="U179">
        <v>81889.552578244795</v>
      </c>
      <c r="V179">
        <v>1.3874684324240301</v>
      </c>
      <c r="W179">
        <v>445.99357263272299</v>
      </c>
      <c r="X179">
        <v>2.3411385133726301</v>
      </c>
      <c r="Y179">
        <v>448.33850295445598</v>
      </c>
      <c r="Z179">
        <v>1.0038954671282501</v>
      </c>
      <c r="AA179">
        <v>456.50872042173501</v>
      </c>
      <c r="AB179">
        <v>2.5609498543816702</v>
      </c>
      <c r="AC179">
        <v>430.58498772179797</v>
      </c>
      <c r="AD179">
        <v>1.1067335737103201</v>
      </c>
      <c r="AE179">
        <v>520.75428833573403</v>
      </c>
      <c r="AF179">
        <v>1.0898140798209699</v>
      </c>
      <c r="AG179">
        <v>520.46757810428198</v>
      </c>
      <c r="AH179">
        <v>1.1337120357122199</v>
      </c>
      <c r="AI179">
        <v>521.07379055985803</v>
      </c>
      <c r="AJ179">
        <v>1.14461489572138</v>
      </c>
      <c r="AK179">
        <v>369.96688524246201</v>
      </c>
      <c r="AL179">
        <v>1.36644457582099</v>
      </c>
      <c r="AM179">
        <v>455.19754245937901</v>
      </c>
      <c r="AN179">
        <v>9.3562940156791505</v>
      </c>
      <c r="AO179">
        <v>431.84803894385198</v>
      </c>
      <c r="AP179">
        <v>1.92671101576953</v>
      </c>
      <c r="AR179">
        <v>3.3702546814028098</v>
      </c>
      <c r="AS179">
        <v>0.47037143855425101</v>
      </c>
      <c r="AT179">
        <f t="shared" si="8"/>
        <v>2.9755613469989521</v>
      </c>
      <c r="AU179">
        <v>0.47037143855425101</v>
      </c>
      <c r="AV179">
        <v>1.4098575117057</v>
      </c>
      <c r="AW179">
        <v>0.152423981603792</v>
      </c>
      <c r="AX179">
        <v>0.46961033342686398</v>
      </c>
      <c r="AZ179">
        <v>799946.96124676603</v>
      </c>
      <c r="BA179">
        <v>578794.11320508597</v>
      </c>
      <c r="BB179">
        <v>6952217.3862875802</v>
      </c>
      <c r="BC179">
        <v>4399589.3191935299</v>
      </c>
      <c r="BD179" t="s">
        <v>1083</v>
      </c>
      <c r="BF179" s="49"/>
      <c r="BG179" s="49"/>
    </row>
    <row r="180" spans="1:59" x14ac:dyDescent="0.25">
      <c r="A180" s="48">
        <v>632</v>
      </c>
      <c r="B180" t="s">
        <v>1113</v>
      </c>
      <c r="C180">
        <v>32.027000000000001</v>
      </c>
      <c r="D180">
        <v>70.027000000000001</v>
      </c>
      <c r="E180">
        <v>38</v>
      </c>
      <c r="F180">
        <v>970457.92650842003</v>
      </c>
      <c r="G180">
        <v>469.80849275584097</v>
      </c>
      <c r="H180">
        <v>1.13108741108885</v>
      </c>
      <c r="I180">
        <v>353.55357782692602</v>
      </c>
      <c r="J180">
        <v>2.5920584147392698</v>
      </c>
      <c r="K180">
        <v>99751.260797346695</v>
      </c>
      <c r="L180">
        <v>0.72263145815989105</v>
      </c>
      <c r="M180">
        <v>433.11970643542401</v>
      </c>
      <c r="N180">
        <v>0.82385984971770898</v>
      </c>
      <c r="O180">
        <v>10318.125816904299</v>
      </c>
      <c r="P180">
        <v>0.81039741199427096</v>
      </c>
      <c r="Q180">
        <v>325802.13966044399</v>
      </c>
      <c r="R180">
        <v>0</v>
      </c>
      <c r="S180">
        <v>461.26149468929901</v>
      </c>
      <c r="T180">
        <v>0.81748131584848804</v>
      </c>
      <c r="U180">
        <v>79921.133326106894</v>
      </c>
      <c r="V180">
        <v>1.3874684324240301</v>
      </c>
      <c r="W180">
        <v>446.25712009872001</v>
      </c>
      <c r="X180">
        <v>2.3411385133726301</v>
      </c>
      <c r="Y180">
        <v>441.73259499782102</v>
      </c>
      <c r="Z180">
        <v>1.0038954671282501</v>
      </c>
      <c r="AA180">
        <v>451.91221916575898</v>
      </c>
      <c r="AB180">
        <v>2.5609498543816702</v>
      </c>
      <c r="AC180">
        <v>422.75402658146402</v>
      </c>
      <c r="AD180">
        <v>1.1067335737103201</v>
      </c>
      <c r="AE180">
        <v>510.40249532288402</v>
      </c>
      <c r="AF180">
        <v>1.0898140798209699</v>
      </c>
      <c r="AG180">
        <v>510.02841678734899</v>
      </c>
      <c r="AH180">
        <v>1.1337120357122199</v>
      </c>
      <c r="AI180">
        <v>511.22845200134799</v>
      </c>
      <c r="AJ180">
        <v>1.14461489572138</v>
      </c>
      <c r="AK180">
        <v>361.90533773463198</v>
      </c>
      <c r="AL180">
        <v>1.36644457582099</v>
      </c>
      <c r="AM180">
        <v>405.17815794249202</v>
      </c>
      <c r="AN180">
        <v>9.3562940156791505</v>
      </c>
      <c r="AO180">
        <v>419.19463115555402</v>
      </c>
      <c r="AP180">
        <v>1.92671101576953</v>
      </c>
      <c r="AR180">
        <v>3.37646556487939</v>
      </c>
      <c r="AS180">
        <v>0.47037143855425101</v>
      </c>
      <c r="AT180">
        <f t="shared" si="8"/>
        <v>2.9810448687356343</v>
      </c>
      <c r="AU180">
        <v>0.47037143855425101</v>
      </c>
      <c r="AV180">
        <v>1.4100607619641701</v>
      </c>
      <c r="AW180">
        <v>0.152423981603792</v>
      </c>
      <c r="AX180">
        <v>0.422201125630982</v>
      </c>
      <c r="AZ180">
        <v>782762.55455368198</v>
      </c>
      <c r="BA180">
        <v>566317.98019503697</v>
      </c>
      <c r="BB180">
        <v>6810224.5751157897</v>
      </c>
      <c r="BC180">
        <v>4312566.1535784202</v>
      </c>
      <c r="BD180" t="s">
        <v>1083</v>
      </c>
      <c r="BF180" s="49"/>
      <c r="BG180" s="49"/>
    </row>
    <row r="181" spans="1:59" x14ac:dyDescent="0.25">
      <c r="A181" s="48">
        <v>631</v>
      </c>
      <c r="B181" t="s">
        <v>1114</v>
      </c>
      <c r="C181">
        <v>32.036999999999999</v>
      </c>
      <c r="D181">
        <v>70.037000000000006</v>
      </c>
      <c r="E181">
        <v>38</v>
      </c>
      <c r="F181">
        <v>972962.45392823499</v>
      </c>
      <c r="G181">
        <v>473.75116761462402</v>
      </c>
      <c r="H181">
        <v>1.13108741108885</v>
      </c>
      <c r="I181">
        <v>346.66018989902699</v>
      </c>
      <c r="J181">
        <v>2.5920584147392698</v>
      </c>
      <c r="K181">
        <v>99798.372562707693</v>
      </c>
      <c r="L181">
        <v>0.72263145815989105</v>
      </c>
      <c r="M181">
        <v>432.97739014438997</v>
      </c>
      <c r="N181">
        <v>0.82385984971770898</v>
      </c>
      <c r="O181">
        <v>10364.3177414171</v>
      </c>
      <c r="P181">
        <v>0.81039741199427096</v>
      </c>
      <c r="Q181">
        <v>325802.13966044399</v>
      </c>
      <c r="R181">
        <v>0</v>
      </c>
      <c r="S181">
        <v>462.35212568027998</v>
      </c>
      <c r="T181">
        <v>0.81748131584848804</v>
      </c>
      <c r="U181">
        <v>81580.746312632007</v>
      </c>
      <c r="V181">
        <v>1.3874684324240301</v>
      </c>
      <c r="W181">
        <v>447.79940004824198</v>
      </c>
      <c r="X181">
        <v>2.3411385133726301</v>
      </c>
      <c r="Y181">
        <v>443.09669429097801</v>
      </c>
      <c r="Z181">
        <v>1.0038954671282501</v>
      </c>
      <c r="AA181">
        <v>446.51296889314801</v>
      </c>
      <c r="AB181">
        <v>2.5609498543816702</v>
      </c>
      <c r="AC181">
        <v>422.54849714152999</v>
      </c>
      <c r="AD181">
        <v>1.1067335737103201</v>
      </c>
      <c r="AE181">
        <v>510.83543876155801</v>
      </c>
      <c r="AF181">
        <v>1.0898140798209699</v>
      </c>
      <c r="AG181">
        <v>510.544916492543</v>
      </c>
      <c r="AH181">
        <v>1.1337120357122199</v>
      </c>
      <c r="AI181">
        <v>511.88390205282599</v>
      </c>
      <c r="AJ181">
        <v>1.14461489572138</v>
      </c>
      <c r="AK181">
        <v>362.49820198582898</v>
      </c>
      <c r="AL181">
        <v>1.36644457582099</v>
      </c>
      <c r="AM181">
        <v>446.655663842124</v>
      </c>
      <c r="AN181">
        <v>9.3562940156791505</v>
      </c>
      <c r="AO181">
        <v>418.59761890459299</v>
      </c>
      <c r="AP181">
        <v>1.92671101576953</v>
      </c>
      <c r="AR181">
        <v>3.37081660004635</v>
      </c>
      <c r="AS181">
        <v>0.47037143855425101</v>
      </c>
      <c r="AT181">
        <f t="shared" si="8"/>
        <v>2.9760574588818622</v>
      </c>
      <c r="AU181">
        <v>0.47037143855425101</v>
      </c>
      <c r="AV181">
        <v>1.40969505407686</v>
      </c>
      <c r="AW181">
        <v>0.152423981603792</v>
      </c>
      <c r="AX181">
        <v>0.58239647979164</v>
      </c>
      <c r="AZ181">
        <v>784335.69021345605</v>
      </c>
      <c r="BA181">
        <v>567576.58038099995</v>
      </c>
      <c r="BB181">
        <v>6826198.6810548203</v>
      </c>
      <c r="BC181">
        <v>4315298.4987853402</v>
      </c>
      <c r="BD181" t="s">
        <v>1083</v>
      </c>
      <c r="BF181" s="49"/>
      <c r="BG181" s="49"/>
    </row>
    <row r="182" spans="1:59" x14ac:dyDescent="0.25">
      <c r="A182" s="48">
        <v>212</v>
      </c>
      <c r="B182" t="s">
        <v>1115</v>
      </c>
      <c r="C182">
        <v>32.027999999999999</v>
      </c>
      <c r="D182">
        <v>70.028000000000006</v>
      </c>
      <c r="E182">
        <v>38</v>
      </c>
      <c r="F182">
        <v>971030.23052524205</v>
      </c>
      <c r="G182">
        <v>471.104556606161</v>
      </c>
      <c r="H182">
        <v>1.13108741108885</v>
      </c>
      <c r="I182">
        <v>347.57379147137499</v>
      </c>
      <c r="J182">
        <v>2.5920584147392698</v>
      </c>
      <c r="K182">
        <v>99193.349207077496</v>
      </c>
      <c r="L182">
        <v>0.72263145815989105</v>
      </c>
      <c r="M182">
        <v>430.51557069822599</v>
      </c>
      <c r="N182">
        <v>0.82385984971770898</v>
      </c>
      <c r="O182">
        <v>10302.669956845901</v>
      </c>
      <c r="P182">
        <v>0.81039741199427096</v>
      </c>
      <c r="Q182">
        <v>325802.13966044399</v>
      </c>
      <c r="R182">
        <v>0</v>
      </c>
      <c r="S182">
        <v>462.04088667385201</v>
      </c>
      <c r="T182">
        <v>0.81748131584848804</v>
      </c>
      <c r="U182">
        <v>80835.390038377096</v>
      </c>
      <c r="V182">
        <v>1.3874684324240301</v>
      </c>
      <c r="W182">
        <v>455.20701502696801</v>
      </c>
      <c r="X182">
        <v>2.3411385133726301</v>
      </c>
      <c r="Y182">
        <v>441.81078617183698</v>
      </c>
      <c r="Z182">
        <v>1.0038954671282501</v>
      </c>
      <c r="AA182">
        <v>451.84992141313501</v>
      </c>
      <c r="AB182">
        <v>2.5609498543816702</v>
      </c>
      <c r="AC182">
        <v>423.18625094148001</v>
      </c>
      <c r="AD182">
        <v>1.1067335737103201</v>
      </c>
      <c r="AE182">
        <v>514.34998769489596</v>
      </c>
      <c r="AF182">
        <v>1.0898140798209699</v>
      </c>
      <c r="AG182">
        <v>514.12899044862399</v>
      </c>
      <c r="AH182">
        <v>1.1337120357122199</v>
      </c>
      <c r="AI182">
        <v>512.47012050277203</v>
      </c>
      <c r="AJ182">
        <v>1.14461489572138</v>
      </c>
      <c r="AK182">
        <v>363.85395462149103</v>
      </c>
      <c r="AL182">
        <v>1.36644457582099</v>
      </c>
      <c r="AM182">
        <v>468.214437186395</v>
      </c>
      <c r="AN182">
        <v>9.3562940156791505</v>
      </c>
      <c r="AO182">
        <v>423.67252801507698</v>
      </c>
      <c r="AP182">
        <v>1.92671101576953</v>
      </c>
      <c r="AR182">
        <v>3.35275628135585</v>
      </c>
      <c r="AS182">
        <v>0.47037143855425101</v>
      </c>
      <c r="AT182">
        <f t="shared" si="8"/>
        <v>2.9601121991641111</v>
      </c>
      <c r="AU182">
        <v>0.47037143855425101</v>
      </c>
      <c r="AV182">
        <v>1.4095792494630801</v>
      </c>
      <c r="AW182">
        <v>0.152423981603792</v>
      </c>
      <c r="AX182">
        <v>0.45896475103344497</v>
      </c>
      <c r="AZ182">
        <v>818476.25846466701</v>
      </c>
      <c r="BA182">
        <v>592451.24252437998</v>
      </c>
      <c r="BB182">
        <v>7080104.0014580898</v>
      </c>
      <c r="BC182">
        <v>4479486.5572183896</v>
      </c>
      <c r="BD182" t="s">
        <v>1083</v>
      </c>
      <c r="BF182" s="49"/>
      <c r="BG182" s="49"/>
    </row>
    <row r="183" spans="1:59" x14ac:dyDescent="0.25">
      <c r="A183" s="48">
        <v>737</v>
      </c>
      <c r="B183" t="s">
        <v>1116</v>
      </c>
      <c r="C183">
        <v>32.027000000000001</v>
      </c>
      <c r="D183">
        <v>70.027000000000001</v>
      </c>
      <c r="E183">
        <v>38</v>
      </c>
      <c r="F183">
        <v>971866.49912246398</v>
      </c>
      <c r="G183">
        <v>470.27243821338999</v>
      </c>
      <c r="H183">
        <v>1.13108741108885</v>
      </c>
      <c r="I183">
        <v>351.09346007644803</v>
      </c>
      <c r="J183">
        <v>2.5920584147392698</v>
      </c>
      <c r="K183">
        <v>99364.6091133109</v>
      </c>
      <c r="L183">
        <v>0.72263145815989105</v>
      </c>
      <c r="M183">
        <v>432.54471048301201</v>
      </c>
      <c r="N183">
        <v>0.82385984971770898</v>
      </c>
      <c r="O183">
        <v>10265.9980202934</v>
      </c>
      <c r="P183">
        <v>0.81039741199427096</v>
      </c>
      <c r="Q183">
        <v>325802.13966044399</v>
      </c>
      <c r="R183">
        <v>0</v>
      </c>
      <c r="S183">
        <v>461.51610143649702</v>
      </c>
      <c r="T183">
        <v>0.81748131584848804</v>
      </c>
      <c r="U183">
        <v>81302.520007067404</v>
      </c>
      <c r="V183">
        <v>1.3874684324240301</v>
      </c>
      <c r="W183">
        <v>458.57517715004002</v>
      </c>
      <c r="X183">
        <v>2.3411385133726301</v>
      </c>
      <c r="Y183">
        <v>441.349527263916</v>
      </c>
      <c r="Z183">
        <v>1.0038954671282501</v>
      </c>
      <c r="AA183">
        <v>457.717662624095</v>
      </c>
      <c r="AB183">
        <v>2.5609498543816702</v>
      </c>
      <c r="AC183">
        <v>423.36823527803</v>
      </c>
      <c r="AD183">
        <v>1.1067335737103201</v>
      </c>
      <c r="AE183">
        <v>512.12278318240499</v>
      </c>
      <c r="AF183">
        <v>1.0898140798209699</v>
      </c>
      <c r="AG183">
        <v>511.62657958040501</v>
      </c>
      <c r="AH183">
        <v>1.1337120357122199</v>
      </c>
      <c r="AI183">
        <v>512.92038405533401</v>
      </c>
      <c r="AJ183">
        <v>1.14461489572138</v>
      </c>
      <c r="AK183">
        <v>364.61949385067402</v>
      </c>
      <c r="AL183">
        <v>1.36644457582099</v>
      </c>
      <c r="AM183">
        <v>461.25871153823499</v>
      </c>
      <c r="AN183">
        <v>9.3562940156791505</v>
      </c>
      <c r="AO183">
        <v>425.96560203320598</v>
      </c>
      <c r="AP183">
        <v>1.92671101576953</v>
      </c>
      <c r="AR183">
        <v>3.3706226479952899</v>
      </c>
      <c r="AS183">
        <v>0.47037143855425101</v>
      </c>
      <c r="AT183">
        <f t="shared" si="8"/>
        <v>2.9758862207171353</v>
      </c>
      <c r="AU183">
        <v>0.47037143855425101</v>
      </c>
      <c r="AV183">
        <v>1.41035369144347</v>
      </c>
      <c r="AW183">
        <v>0.152423981603792</v>
      </c>
      <c r="AX183">
        <v>0.49694827205362702</v>
      </c>
      <c r="AZ183">
        <v>765198.15901354398</v>
      </c>
      <c r="BA183">
        <v>553465.57537430897</v>
      </c>
      <c r="BB183">
        <v>6654649.8314286703</v>
      </c>
      <c r="BC183">
        <v>4207610.9427086599</v>
      </c>
      <c r="BD183" t="s">
        <v>1083</v>
      </c>
      <c r="BF183" s="49"/>
      <c r="BG183" s="49"/>
    </row>
    <row r="184" spans="1:59" x14ac:dyDescent="0.25">
      <c r="BF184" s="49"/>
      <c r="BG184" s="49"/>
    </row>
    <row r="185" spans="1:59" x14ac:dyDescent="0.25">
      <c r="A185" s="48">
        <v>5</v>
      </c>
      <c r="B185" t="s">
        <v>471</v>
      </c>
      <c r="C185">
        <v>32.029000000000003</v>
      </c>
      <c r="D185">
        <v>70.028999999999996</v>
      </c>
      <c r="E185">
        <v>38</v>
      </c>
      <c r="F185">
        <v>950000</v>
      </c>
      <c r="G185">
        <v>40.507339353763598</v>
      </c>
      <c r="H185">
        <v>3.4324840973145201</v>
      </c>
      <c r="I185">
        <v>35.590312318079199</v>
      </c>
      <c r="J185">
        <v>10.637775243320201</v>
      </c>
      <c r="K185">
        <v>101317.499626224</v>
      </c>
      <c r="L185">
        <v>0.83377008685016696</v>
      </c>
      <c r="M185">
        <v>53.933025742544302</v>
      </c>
      <c r="N185">
        <v>1.75001132059516</v>
      </c>
      <c r="O185">
        <v>10692.7346796578</v>
      </c>
      <c r="P185">
        <v>0.99986292774103003</v>
      </c>
      <c r="Q185">
        <v>340376.88180689898</v>
      </c>
      <c r="R185">
        <v>0.410791918128875</v>
      </c>
      <c r="S185">
        <v>60.941388757887701</v>
      </c>
      <c r="T185">
        <v>1.8473855402242501</v>
      </c>
      <c r="U185">
        <v>45870.963596107104</v>
      </c>
      <c r="V185">
        <v>3.2912103459889801</v>
      </c>
      <c r="W185">
        <v>43.921622834827602</v>
      </c>
      <c r="X185">
        <v>10.338656785587199</v>
      </c>
      <c r="Y185">
        <v>38.208158440899503</v>
      </c>
      <c r="Z185">
        <v>1.4845391590402901</v>
      </c>
      <c r="AA185">
        <v>76.825118742685802</v>
      </c>
      <c r="AB185">
        <v>11.615622548759699</v>
      </c>
      <c r="AC185">
        <v>32.044166425297298</v>
      </c>
      <c r="AD185">
        <v>1.18210594678684</v>
      </c>
      <c r="AE185">
        <v>78.098139416035906</v>
      </c>
      <c r="AF185">
        <v>1.2446025112722401</v>
      </c>
      <c r="AG185">
        <v>78.160844419209994</v>
      </c>
      <c r="AH185">
        <v>1.2980859080623901</v>
      </c>
      <c r="AI185">
        <v>78.720952802994404</v>
      </c>
      <c r="AJ185">
        <v>1.2376976186515001</v>
      </c>
      <c r="AK185">
        <v>42.254936436219303</v>
      </c>
      <c r="AL185">
        <v>1.5479916753501599</v>
      </c>
      <c r="AM185">
        <v>52.8618130754761</v>
      </c>
      <c r="AN185">
        <v>30.774609681163302</v>
      </c>
      <c r="AO185">
        <v>39.320785996851598</v>
      </c>
      <c r="AP185">
        <v>2.2891044593872301</v>
      </c>
      <c r="AR185">
        <v>1.6281989881055901</v>
      </c>
      <c r="AS185">
        <v>0.54460650548476597</v>
      </c>
      <c r="AT185">
        <f t="shared" si="8"/>
        <v>1.4375192477184646</v>
      </c>
      <c r="AU185">
        <v>0.54460650548476597</v>
      </c>
      <c r="AV185">
        <v>1.4053168220163399</v>
      </c>
      <c r="AW185">
        <v>0.43137977747686901</v>
      </c>
      <c r="AX185">
        <v>0.340960452910676</v>
      </c>
      <c r="AZ185">
        <v>44748.149348316903</v>
      </c>
      <c r="BA185">
        <v>32430.205232178901</v>
      </c>
      <c r="BB185">
        <v>391677.68340886198</v>
      </c>
      <c r="BC185">
        <v>122147.064996659</v>
      </c>
      <c r="BD185" t="s">
        <v>1082</v>
      </c>
      <c r="BF185" s="49"/>
      <c r="BG185" s="49"/>
    </row>
    <row r="186" spans="1:59" x14ac:dyDescent="0.25">
      <c r="A186" s="48">
        <v>6</v>
      </c>
      <c r="B186" t="s">
        <v>472</v>
      </c>
      <c r="C186">
        <v>32.027000000000001</v>
      </c>
      <c r="D186">
        <v>70.027000000000001</v>
      </c>
      <c r="E186">
        <v>38</v>
      </c>
      <c r="F186">
        <v>950000</v>
      </c>
      <c r="G186">
        <v>39.737187347111998</v>
      </c>
      <c r="H186">
        <v>3.5521773109100701</v>
      </c>
      <c r="I186">
        <v>34.238169078462498</v>
      </c>
      <c r="J186">
        <v>10.824574154933</v>
      </c>
      <c r="K186">
        <v>101706.817590458</v>
      </c>
      <c r="L186">
        <v>0.89177769986486</v>
      </c>
      <c r="M186">
        <v>55.3680573622145</v>
      </c>
      <c r="N186">
        <v>1.61076492370463</v>
      </c>
      <c r="O186">
        <v>10727.1122503351</v>
      </c>
      <c r="P186">
        <v>0.98429486597966898</v>
      </c>
      <c r="Q186">
        <v>340026.831520034</v>
      </c>
      <c r="R186">
        <v>0.410791918128875</v>
      </c>
      <c r="S186">
        <v>60.559957581576803</v>
      </c>
      <c r="T186">
        <v>1.91168280247178</v>
      </c>
      <c r="U186">
        <v>45998.953704614803</v>
      </c>
      <c r="V186">
        <v>3.6598143758545501</v>
      </c>
      <c r="W186">
        <v>39.529040261360002</v>
      </c>
      <c r="X186">
        <v>10.860522919186501</v>
      </c>
      <c r="Y186">
        <v>38.754207180332997</v>
      </c>
      <c r="Z186">
        <v>1.6021146441326599</v>
      </c>
      <c r="AA186">
        <v>80.640414421837903</v>
      </c>
      <c r="AB186">
        <v>11.3442950155669</v>
      </c>
      <c r="AC186">
        <v>32.028182617945902</v>
      </c>
      <c r="AD186">
        <v>1.20227367343409</v>
      </c>
      <c r="AE186">
        <v>78.172126034402396</v>
      </c>
      <c r="AF186">
        <v>1.2723948303195001</v>
      </c>
      <c r="AG186">
        <v>78.149735948587306</v>
      </c>
      <c r="AH186">
        <v>1.31849196789328</v>
      </c>
      <c r="AI186">
        <v>78.964477894309496</v>
      </c>
      <c r="AJ186">
        <v>1.25529955149124</v>
      </c>
      <c r="AK186">
        <v>42.410992914931398</v>
      </c>
      <c r="AL186">
        <v>1.5366896671466099</v>
      </c>
      <c r="AM186">
        <v>39.2074173466292</v>
      </c>
      <c r="AN186">
        <v>35.267631529390002</v>
      </c>
      <c r="AO186">
        <v>39.936000668391799</v>
      </c>
      <c r="AP186">
        <v>2.33449853063712</v>
      </c>
      <c r="AR186">
        <v>1.62769233856213</v>
      </c>
      <c r="AS186">
        <v>0.54460650548476597</v>
      </c>
      <c r="AT186">
        <f t="shared" si="8"/>
        <v>1.437071932325265</v>
      </c>
      <c r="AU186">
        <v>0.54460650548476597</v>
      </c>
      <c r="AV186">
        <v>1.40688032718628</v>
      </c>
      <c r="AW186">
        <v>0.43137977747686901</v>
      </c>
      <c r="AX186">
        <v>0.40948043095381798</v>
      </c>
      <c r="AZ186">
        <v>44856.259692754102</v>
      </c>
      <c r="BA186">
        <v>32471.270344958601</v>
      </c>
      <c r="BB186">
        <v>393545.51331367402</v>
      </c>
      <c r="BC186">
        <v>122271.30730654699</v>
      </c>
      <c r="BD186" t="s">
        <v>1082</v>
      </c>
      <c r="BF186" s="49"/>
      <c r="BG186" s="49"/>
    </row>
    <row r="187" spans="1:59" x14ac:dyDescent="0.25">
      <c r="A187" s="48">
        <v>110</v>
      </c>
      <c r="B187" t="s">
        <v>473</v>
      </c>
      <c r="C187">
        <v>32.027000000000001</v>
      </c>
      <c r="D187">
        <v>70.027000000000001</v>
      </c>
      <c r="E187">
        <v>38</v>
      </c>
      <c r="F187">
        <v>950000</v>
      </c>
      <c r="G187">
        <v>40.009223676839902</v>
      </c>
      <c r="H187">
        <v>3.6657186070058301</v>
      </c>
      <c r="I187">
        <v>31.427713833551302</v>
      </c>
      <c r="J187">
        <v>11.1434357660905</v>
      </c>
      <c r="K187">
        <v>102871.31261977401</v>
      </c>
      <c r="L187">
        <v>0.84101413256012703</v>
      </c>
      <c r="M187">
        <v>55.477339055555902</v>
      </c>
      <c r="N187">
        <v>1.78162618938893</v>
      </c>
      <c r="O187">
        <v>10760.768148716999</v>
      </c>
      <c r="P187">
        <v>0.96706104872820897</v>
      </c>
      <c r="Q187">
        <v>339872.17572586099</v>
      </c>
      <c r="R187">
        <v>0.410791918128875</v>
      </c>
      <c r="S187">
        <v>59.879441850437999</v>
      </c>
      <c r="T187">
        <v>1.7726576395831199</v>
      </c>
      <c r="U187">
        <v>45091.803035439902</v>
      </c>
      <c r="V187">
        <v>3.4100976778237899</v>
      </c>
      <c r="W187">
        <v>38.7487161080455</v>
      </c>
      <c r="X187">
        <v>10.8600011617931</v>
      </c>
      <c r="Y187">
        <v>39.044414647042103</v>
      </c>
      <c r="Z187">
        <v>1.56239707358875</v>
      </c>
      <c r="AA187">
        <v>70.272651693425999</v>
      </c>
      <c r="AB187">
        <v>12.0193681930803</v>
      </c>
      <c r="AC187">
        <v>32.296519036436599</v>
      </c>
      <c r="AD187">
        <v>1.1805122630356799</v>
      </c>
      <c r="AE187">
        <v>78.550676166718901</v>
      </c>
      <c r="AF187">
        <v>1.2137919609358501</v>
      </c>
      <c r="AG187">
        <v>78.151505100956797</v>
      </c>
      <c r="AH187">
        <v>1.2725667057042001</v>
      </c>
      <c r="AI187">
        <v>79.040969412079804</v>
      </c>
      <c r="AJ187">
        <v>1.2208021164688601</v>
      </c>
      <c r="AK187">
        <v>42.471017327421499</v>
      </c>
      <c r="AL187">
        <v>1.5230547338437099</v>
      </c>
      <c r="AM187">
        <v>30.969706912388599</v>
      </c>
      <c r="AN187">
        <v>39.183511378271298</v>
      </c>
      <c r="AO187">
        <v>38.984084329712999</v>
      </c>
      <c r="AP187">
        <v>2.3034205596333002</v>
      </c>
      <c r="AR187">
        <v>1.64278679921138</v>
      </c>
      <c r="AS187">
        <v>0.54460650548476597</v>
      </c>
      <c r="AT187">
        <f t="shared" si="8"/>
        <v>1.4503986681086303</v>
      </c>
      <c r="AU187">
        <v>0.54460650548476597</v>
      </c>
      <c r="AV187">
        <v>1.41417795608262</v>
      </c>
      <c r="AW187">
        <v>0.43137977747686901</v>
      </c>
      <c r="AX187">
        <v>0.46246451671207001</v>
      </c>
      <c r="AZ187">
        <v>45960.975326486703</v>
      </c>
      <c r="BA187">
        <v>33109.348726295597</v>
      </c>
      <c r="BB187">
        <v>401634.37012599403</v>
      </c>
      <c r="BC187">
        <v>125723.71676629801</v>
      </c>
      <c r="BD187" t="s">
        <v>1082</v>
      </c>
      <c r="BF187" s="49"/>
      <c r="BG187" s="49"/>
    </row>
    <row r="188" spans="1:59" x14ac:dyDescent="0.25">
      <c r="A188" s="48">
        <v>111</v>
      </c>
      <c r="B188" t="s">
        <v>474</v>
      </c>
      <c r="C188">
        <v>32.033000000000001</v>
      </c>
      <c r="D188">
        <v>70.033000000000001</v>
      </c>
      <c r="E188">
        <v>38</v>
      </c>
      <c r="F188">
        <v>950000</v>
      </c>
      <c r="G188">
        <v>39.5873776952022</v>
      </c>
      <c r="H188">
        <v>3.6940080231041601</v>
      </c>
      <c r="I188">
        <v>36.002740066957401</v>
      </c>
      <c r="J188">
        <v>10.4501791241339</v>
      </c>
      <c r="K188">
        <v>103145.03055929299</v>
      </c>
      <c r="L188">
        <v>0.86441651946836495</v>
      </c>
      <c r="M188">
        <v>54.845868393566001</v>
      </c>
      <c r="N188">
        <v>1.7662372912837301</v>
      </c>
      <c r="O188">
        <v>10805.376626745699</v>
      </c>
      <c r="P188">
        <v>0.98891919923375504</v>
      </c>
      <c r="Q188">
        <v>340127.07745986601</v>
      </c>
      <c r="R188">
        <v>0.410791918128875</v>
      </c>
      <c r="S188">
        <v>60.201460430422998</v>
      </c>
      <c r="T188">
        <v>1.8114561176394099</v>
      </c>
      <c r="U188">
        <v>44360.710636443102</v>
      </c>
      <c r="V188">
        <v>3.6232007134961002</v>
      </c>
      <c r="W188">
        <v>39.483840911088599</v>
      </c>
      <c r="X188">
        <v>10.7600880037966</v>
      </c>
      <c r="Y188">
        <v>39.4497455191974</v>
      </c>
      <c r="Z188">
        <v>1.51122427131015</v>
      </c>
      <c r="AA188">
        <v>65.402401614473305</v>
      </c>
      <c r="AB188">
        <v>12.433910136118399</v>
      </c>
      <c r="AC188">
        <v>32.282310131783802</v>
      </c>
      <c r="AD188">
        <v>1.1805122630356799</v>
      </c>
      <c r="AE188">
        <v>78.838520993395093</v>
      </c>
      <c r="AF188">
        <v>1.25044457531857</v>
      </c>
      <c r="AG188">
        <v>78.451011359249406</v>
      </c>
      <c r="AH188">
        <v>1.32664664971024</v>
      </c>
      <c r="AI188">
        <v>79.2373516933243</v>
      </c>
      <c r="AJ188">
        <v>1.2559361430765299</v>
      </c>
      <c r="AK188">
        <v>42.226644980019699</v>
      </c>
      <c r="AL188">
        <v>1.57591019150753</v>
      </c>
      <c r="AM188">
        <v>45.488323515928101</v>
      </c>
      <c r="AN188">
        <v>32.761942233549703</v>
      </c>
      <c r="AO188">
        <v>38.579093838441104</v>
      </c>
      <c r="AP188">
        <v>2.3430228533756701</v>
      </c>
      <c r="AR188">
        <v>1.6358795211069901</v>
      </c>
      <c r="AS188">
        <v>0.54460650548476597</v>
      </c>
      <c r="AT188">
        <f t="shared" si="8"/>
        <v>1.4443003070993548</v>
      </c>
      <c r="AU188">
        <v>0.54460650548476597</v>
      </c>
      <c r="AV188">
        <v>1.41397898289619</v>
      </c>
      <c r="AW188">
        <v>0.43137977747686901</v>
      </c>
      <c r="AX188">
        <v>0.50117849191421604</v>
      </c>
      <c r="AZ188">
        <v>46162.690661081098</v>
      </c>
      <c r="BA188">
        <v>33262.049218787302</v>
      </c>
      <c r="BB188">
        <v>402919.50831728498</v>
      </c>
      <c r="BC188">
        <v>125753.09021424899</v>
      </c>
      <c r="BD188" t="s">
        <v>1082</v>
      </c>
      <c r="BF188" s="49"/>
      <c r="BG188" s="49"/>
    </row>
    <row r="189" spans="1:59" x14ac:dyDescent="0.25">
      <c r="A189" s="48">
        <v>215</v>
      </c>
      <c r="B189" t="s">
        <v>475</v>
      </c>
      <c r="C189">
        <v>32.027000000000001</v>
      </c>
      <c r="D189">
        <v>70.027000000000001</v>
      </c>
      <c r="E189">
        <v>38</v>
      </c>
      <c r="F189">
        <v>950000</v>
      </c>
      <c r="G189">
        <v>40.790945518970403</v>
      </c>
      <c r="H189">
        <v>3.5545783758540299</v>
      </c>
      <c r="I189">
        <v>36.609788419172297</v>
      </c>
      <c r="J189">
        <v>10.397225457502101</v>
      </c>
      <c r="K189">
        <v>102059.86963484601</v>
      </c>
      <c r="L189">
        <v>0.84652043965793999</v>
      </c>
      <c r="M189">
        <v>55.415235433305099</v>
      </c>
      <c r="N189">
        <v>1.81330906250764</v>
      </c>
      <c r="O189">
        <v>10682.9782566023</v>
      </c>
      <c r="P189">
        <v>0.968865744233253</v>
      </c>
      <c r="Q189">
        <v>339998.01173907501</v>
      </c>
      <c r="R189">
        <v>0.410791918128875</v>
      </c>
      <c r="S189">
        <v>60.057282410670503</v>
      </c>
      <c r="T189">
        <v>1.8278183471364</v>
      </c>
      <c r="U189">
        <v>45766.5607506413</v>
      </c>
      <c r="V189">
        <v>3.3521897763240198</v>
      </c>
      <c r="W189">
        <v>41.4149094337767</v>
      </c>
      <c r="X189">
        <v>10.5683583558191</v>
      </c>
      <c r="Y189">
        <v>38.979247289431797</v>
      </c>
      <c r="Z189">
        <v>1.4712655926042699</v>
      </c>
      <c r="AA189">
        <v>66.262818461326205</v>
      </c>
      <c r="AB189">
        <v>12.4412264875823</v>
      </c>
      <c r="AC189">
        <v>31.875666995304002</v>
      </c>
      <c r="AD189">
        <v>1.1814724279337201</v>
      </c>
      <c r="AE189">
        <v>77.853932945192</v>
      </c>
      <c r="AF189">
        <v>1.22201297826247</v>
      </c>
      <c r="AG189">
        <v>77.407146951520403</v>
      </c>
      <c r="AH189">
        <v>1.2739177890661999</v>
      </c>
      <c r="AI189">
        <v>78.241778051686893</v>
      </c>
      <c r="AJ189">
        <v>1.22435863193438</v>
      </c>
      <c r="AK189">
        <v>41.687379499034002</v>
      </c>
      <c r="AL189">
        <v>1.53405346858363</v>
      </c>
      <c r="AM189">
        <v>41.827769065302398</v>
      </c>
      <c r="AN189">
        <v>34.356300645723202</v>
      </c>
      <c r="AO189">
        <v>38.870924983190598</v>
      </c>
      <c r="AP189">
        <v>2.4047946502505702</v>
      </c>
      <c r="AR189">
        <v>1.6383916719598399</v>
      </c>
      <c r="AS189">
        <v>0.54460650548476597</v>
      </c>
      <c r="AT189">
        <f t="shared" si="8"/>
        <v>1.4465182578722795</v>
      </c>
      <c r="AU189">
        <v>0.54460650548476597</v>
      </c>
      <c r="AV189">
        <v>1.41559541763564</v>
      </c>
      <c r="AW189">
        <v>0.43137977747686901</v>
      </c>
      <c r="AX189">
        <v>0.45783359884797398</v>
      </c>
      <c r="AZ189">
        <v>45115.977947691397</v>
      </c>
      <c r="BA189">
        <v>32479.982706891398</v>
      </c>
      <c r="BB189">
        <v>393697.781160924</v>
      </c>
      <c r="BC189">
        <v>122884.974716814</v>
      </c>
      <c r="BD189" t="s">
        <v>1082</v>
      </c>
      <c r="BF189" s="49"/>
      <c r="BG189" s="49"/>
    </row>
    <row r="190" spans="1:59" x14ac:dyDescent="0.25">
      <c r="A190" s="48">
        <v>216</v>
      </c>
      <c r="B190" t="s">
        <v>476</v>
      </c>
      <c r="C190">
        <v>32.027999999999999</v>
      </c>
      <c r="D190">
        <v>70.028000000000006</v>
      </c>
      <c r="E190">
        <v>38</v>
      </c>
      <c r="F190">
        <v>950000</v>
      </c>
      <c r="G190">
        <v>39.065204181165598</v>
      </c>
      <c r="H190">
        <v>3.5080712429096099</v>
      </c>
      <c r="I190">
        <v>33.394009801854402</v>
      </c>
      <c r="J190">
        <v>10.886666156103701</v>
      </c>
      <c r="K190">
        <v>102490.387690269</v>
      </c>
      <c r="L190">
        <v>0.89936021842896596</v>
      </c>
      <c r="M190">
        <v>55.610370245258402</v>
      </c>
      <c r="N190">
        <v>1.59632549176706</v>
      </c>
      <c r="O190">
        <v>10746.210597970799</v>
      </c>
      <c r="P190">
        <v>0.97337412121330802</v>
      </c>
      <c r="Q190">
        <v>340914.15805834602</v>
      </c>
      <c r="R190">
        <v>0.410791918128875</v>
      </c>
      <c r="S190">
        <v>60.2562511189115</v>
      </c>
      <c r="T190">
        <v>1.90539380727987</v>
      </c>
      <c r="U190">
        <v>43884.652122781998</v>
      </c>
      <c r="V190">
        <v>3.3799984430924899</v>
      </c>
      <c r="W190">
        <v>38.256637442688998</v>
      </c>
      <c r="X190">
        <v>11.0074888191839</v>
      </c>
      <c r="Y190">
        <v>38.530793188166797</v>
      </c>
      <c r="Z190">
        <v>1.64585937077273</v>
      </c>
      <c r="AA190">
        <v>70.1354312151676</v>
      </c>
      <c r="AB190">
        <v>12.145995675792401</v>
      </c>
      <c r="AC190">
        <v>31.847368416808301</v>
      </c>
      <c r="AD190">
        <v>1.1805122630356799</v>
      </c>
      <c r="AE190">
        <v>77.885422637346494</v>
      </c>
      <c r="AF190">
        <v>1.2242170197205799</v>
      </c>
      <c r="AG190">
        <v>77.846280623761203</v>
      </c>
      <c r="AH190">
        <v>1.26165532235938</v>
      </c>
      <c r="AI190">
        <v>78.492801628406099</v>
      </c>
      <c r="AJ190">
        <v>1.2334945995514199</v>
      </c>
      <c r="AK190">
        <v>41.5411904613158</v>
      </c>
      <c r="AL190">
        <v>1.5301488372282701</v>
      </c>
      <c r="AM190">
        <v>30.615712976175701</v>
      </c>
      <c r="AN190">
        <v>39.862908031767901</v>
      </c>
      <c r="AO190">
        <v>39.0698611508965</v>
      </c>
      <c r="AP190">
        <v>2.2905759653508602</v>
      </c>
      <c r="AR190">
        <v>1.6270977311743799</v>
      </c>
      <c r="AS190">
        <v>0.54460650548476597</v>
      </c>
      <c r="AT190">
        <f t="shared" si="8"/>
        <v>1.4365469599042215</v>
      </c>
      <c r="AU190">
        <v>0.54460650548476597</v>
      </c>
      <c r="AV190">
        <v>1.4078966468863301</v>
      </c>
      <c r="AW190">
        <v>0.43137977747686901</v>
      </c>
      <c r="AX190">
        <v>0.47811239795358701</v>
      </c>
      <c r="AZ190">
        <v>44845.282787438897</v>
      </c>
      <c r="BA190">
        <v>32453.3995430467</v>
      </c>
      <c r="BB190">
        <v>392543.08111947001</v>
      </c>
      <c r="BC190">
        <v>121995.39152185799</v>
      </c>
      <c r="BD190" t="s">
        <v>1082</v>
      </c>
      <c r="BF190" s="49"/>
      <c r="BG190" s="49"/>
    </row>
    <row r="191" spans="1:59" x14ac:dyDescent="0.25">
      <c r="A191" s="48">
        <v>320</v>
      </c>
      <c r="B191" t="s">
        <v>477</v>
      </c>
      <c r="C191">
        <v>32.027000000000001</v>
      </c>
      <c r="D191">
        <v>70.027000000000001</v>
      </c>
      <c r="E191">
        <v>38</v>
      </c>
      <c r="F191">
        <v>950000</v>
      </c>
      <c r="G191">
        <v>38.938121728435299</v>
      </c>
      <c r="H191">
        <v>3.7416789531660299</v>
      </c>
      <c r="I191">
        <v>33.855857963318599</v>
      </c>
      <c r="J191">
        <v>10.787658283659299</v>
      </c>
      <c r="K191">
        <v>102020.01223254501</v>
      </c>
      <c r="L191">
        <v>0.84497692932677304</v>
      </c>
      <c r="M191">
        <v>55.394177135721698</v>
      </c>
      <c r="N191">
        <v>1.61918743895007</v>
      </c>
      <c r="O191">
        <v>10743.883222734899</v>
      </c>
      <c r="P191">
        <v>0.95884206640876801</v>
      </c>
      <c r="Q191">
        <v>340510.84102832602</v>
      </c>
      <c r="R191">
        <v>0.410791918128875</v>
      </c>
      <c r="S191">
        <v>60.554248188450003</v>
      </c>
      <c r="T191">
        <v>1.75053360347622</v>
      </c>
      <c r="U191">
        <v>44950.603376915802</v>
      </c>
      <c r="V191">
        <v>3.4471813612340401</v>
      </c>
      <c r="W191">
        <v>40.736882819772802</v>
      </c>
      <c r="X191">
        <v>10.6758174627535</v>
      </c>
      <c r="Y191">
        <v>39.095670605686003</v>
      </c>
      <c r="Z191">
        <v>1.5875424166872101</v>
      </c>
      <c r="AA191">
        <v>61.009236568257698</v>
      </c>
      <c r="AB191">
        <v>13.0001135267579</v>
      </c>
      <c r="AC191">
        <v>32.094205545157202</v>
      </c>
      <c r="AD191">
        <v>1.1805122630356799</v>
      </c>
      <c r="AE191">
        <v>78.331781790529803</v>
      </c>
      <c r="AF191">
        <v>1.1980873510202601</v>
      </c>
      <c r="AG191">
        <v>78.201299662919695</v>
      </c>
      <c r="AH191">
        <v>1.2854248091265901</v>
      </c>
      <c r="AI191">
        <v>78.807820112513696</v>
      </c>
      <c r="AJ191">
        <v>1.2352600821928299</v>
      </c>
      <c r="AK191">
        <v>41.826014128007401</v>
      </c>
      <c r="AL191">
        <v>1.5632332399172899</v>
      </c>
      <c r="AM191">
        <v>43.591673288184303</v>
      </c>
      <c r="AN191">
        <v>33.929055916379802</v>
      </c>
      <c r="AO191">
        <v>39.088705913423397</v>
      </c>
      <c r="AP191">
        <v>2.44158434383916</v>
      </c>
      <c r="AR191">
        <v>1.6340408387527701</v>
      </c>
      <c r="AS191">
        <v>0.54460650548476597</v>
      </c>
      <c r="AT191">
        <f t="shared" si="8"/>
        <v>1.4426769543679379</v>
      </c>
      <c r="AU191">
        <v>0.54460650548476597</v>
      </c>
      <c r="AV191">
        <v>1.4101853265013899</v>
      </c>
      <c r="AW191">
        <v>0.43137977747686901</v>
      </c>
      <c r="AX191">
        <v>0.64612557259477199</v>
      </c>
      <c r="AZ191">
        <v>45147.0611300854</v>
      </c>
      <c r="BA191">
        <v>32631.8876325329</v>
      </c>
      <c r="BB191">
        <v>394545.21076620498</v>
      </c>
      <c r="BC191">
        <v>123062.791868346</v>
      </c>
      <c r="BD191" t="s">
        <v>1082</v>
      </c>
      <c r="BF191" s="49"/>
      <c r="BG191" s="49"/>
    </row>
    <row r="192" spans="1:59" x14ac:dyDescent="0.25">
      <c r="A192" s="48">
        <v>321</v>
      </c>
      <c r="B192" t="s">
        <v>478</v>
      </c>
      <c r="C192">
        <v>32.027000000000001</v>
      </c>
      <c r="D192">
        <v>70.027000000000001</v>
      </c>
      <c r="E192">
        <v>38</v>
      </c>
      <c r="F192">
        <v>950000</v>
      </c>
      <c r="G192">
        <v>38.883650551780804</v>
      </c>
      <c r="H192">
        <v>3.4905075562307699</v>
      </c>
      <c r="I192">
        <v>35.948850869867599</v>
      </c>
      <c r="J192">
        <v>10.4959150497214</v>
      </c>
      <c r="K192">
        <v>102203.73425800299</v>
      </c>
      <c r="L192">
        <v>0.84379540221510296</v>
      </c>
      <c r="M192">
        <v>54.920326185485401</v>
      </c>
      <c r="N192">
        <v>1.7774910459551101</v>
      </c>
      <c r="O192">
        <v>10705.100239432501</v>
      </c>
      <c r="P192">
        <v>0.96641275121688097</v>
      </c>
      <c r="Q192">
        <v>339939.93321877101</v>
      </c>
      <c r="R192">
        <v>0.410791918128875</v>
      </c>
      <c r="S192">
        <v>60.6660765300254</v>
      </c>
      <c r="T192">
        <v>1.9075780465575101</v>
      </c>
      <c r="U192">
        <v>45698.3499034673</v>
      </c>
      <c r="V192">
        <v>3.5010516596711301</v>
      </c>
      <c r="W192">
        <v>44.000981756214799</v>
      </c>
      <c r="X192">
        <v>10.3005150039636</v>
      </c>
      <c r="Y192">
        <v>38.871444324749298</v>
      </c>
      <c r="Z192">
        <v>1.60649905538593</v>
      </c>
      <c r="AA192">
        <v>62.342256958468496</v>
      </c>
      <c r="AB192">
        <v>12.8760780482458</v>
      </c>
      <c r="AC192">
        <v>32.030419716853302</v>
      </c>
      <c r="AD192">
        <v>1.1805122630356799</v>
      </c>
      <c r="AE192">
        <v>78.385242848350998</v>
      </c>
      <c r="AF192">
        <v>1.2147803908346599</v>
      </c>
      <c r="AG192">
        <v>78.003901913754206</v>
      </c>
      <c r="AH192">
        <v>1.28663686295</v>
      </c>
      <c r="AI192">
        <v>78.652856945891401</v>
      </c>
      <c r="AJ192">
        <v>1.23779796400846</v>
      </c>
      <c r="AK192">
        <v>41.764176205600599</v>
      </c>
      <c r="AL192">
        <v>1.5590437941210999</v>
      </c>
      <c r="AM192">
        <v>33.236862964761997</v>
      </c>
      <c r="AN192">
        <v>38.524014631756302</v>
      </c>
      <c r="AO192">
        <v>38.881013224392802</v>
      </c>
      <c r="AP192">
        <v>2.35932611651931</v>
      </c>
      <c r="AR192">
        <v>1.63505666977941</v>
      </c>
      <c r="AS192">
        <v>0.54460650548476597</v>
      </c>
      <c r="AT192">
        <f t="shared" si="8"/>
        <v>1.4435738205764861</v>
      </c>
      <c r="AU192">
        <v>0.54460650548476597</v>
      </c>
      <c r="AV192">
        <v>1.41478126497108</v>
      </c>
      <c r="AW192">
        <v>0.43137977747686901</v>
      </c>
      <c r="AX192">
        <v>0.50837125255703397</v>
      </c>
      <c r="AZ192">
        <v>45105.285732343204</v>
      </c>
      <c r="BA192">
        <v>32495.744508045202</v>
      </c>
      <c r="BB192">
        <v>393169.089701341</v>
      </c>
      <c r="BC192">
        <v>122625.56811530401</v>
      </c>
      <c r="BD192" t="s">
        <v>1082</v>
      </c>
      <c r="BF192" s="49"/>
      <c r="BG192" s="49"/>
    </row>
    <row r="193" spans="1:59" x14ac:dyDescent="0.25">
      <c r="A193" s="48">
        <v>425</v>
      </c>
      <c r="B193" t="s">
        <v>479</v>
      </c>
      <c r="C193">
        <v>32.027999999999999</v>
      </c>
      <c r="D193">
        <v>70.028000000000006</v>
      </c>
      <c r="E193">
        <v>38</v>
      </c>
      <c r="F193">
        <v>950000</v>
      </c>
      <c r="G193">
        <v>38.903040083782798</v>
      </c>
      <c r="H193">
        <v>3.6954493299346201</v>
      </c>
      <c r="I193">
        <v>34.144873587331801</v>
      </c>
      <c r="J193">
        <v>10.7711105922515</v>
      </c>
      <c r="K193">
        <v>101772.5013455</v>
      </c>
      <c r="L193">
        <v>0.84327906466621505</v>
      </c>
      <c r="M193">
        <v>54.682975758222199</v>
      </c>
      <c r="N193">
        <v>1.7515722201856401</v>
      </c>
      <c r="O193">
        <v>10703.8908227104</v>
      </c>
      <c r="P193">
        <v>0.97862071874099299</v>
      </c>
      <c r="Q193">
        <v>340987.75201038801</v>
      </c>
      <c r="R193">
        <v>0.410791918128875</v>
      </c>
      <c r="S193">
        <v>61.931923290516401</v>
      </c>
      <c r="T193">
        <v>1.83905311769946</v>
      </c>
      <c r="U193">
        <v>44507.314718843598</v>
      </c>
      <c r="V193">
        <v>3.3854950073359</v>
      </c>
      <c r="W193">
        <v>41.129203847049503</v>
      </c>
      <c r="X193">
        <v>10.6753394336413</v>
      </c>
      <c r="Y193">
        <v>38.877663713821903</v>
      </c>
      <c r="Z193">
        <v>1.4924784378212199</v>
      </c>
      <c r="AA193">
        <v>65.911137539342704</v>
      </c>
      <c r="AB193">
        <v>12.6127114759094</v>
      </c>
      <c r="AC193">
        <v>31.914997280219001</v>
      </c>
      <c r="AD193">
        <v>1.1805122630356799</v>
      </c>
      <c r="AE193">
        <v>77.979274024652895</v>
      </c>
      <c r="AF193">
        <v>1.2191468729632999</v>
      </c>
      <c r="AG193">
        <v>77.722278478083396</v>
      </c>
      <c r="AH193">
        <v>1.27881002101134</v>
      </c>
      <c r="AI193">
        <v>78.3225349256182</v>
      </c>
      <c r="AJ193">
        <v>1.22077665513091</v>
      </c>
      <c r="AK193">
        <v>41.332931096313999</v>
      </c>
      <c r="AL193">
        <v>1.5447702909294001</v>
      </c>
      <c r="AM193">
        <v>46.800937885849997</v>
      </c>
      <c r="AN193">
        <v>33.128269206082301</v>
      </c>
      <c r="AO193">
        <v>38.045255660561097</v>
      </c>
      <c r="AP193">
        <v>2.34733721989002</v>
      </c>
      <c r="AR193">
        <v>1.6355091248112801</v>
      </c>
      <c r="AS193">
        <v>0.54460650548476597</v>
      </c>
      <c r="AT193">
        <f t="shared" si="8"/>
        <v>1.443973288222512</v>
      </c>
      <c r="AU193">
        <v>0.54460650548476597</v>
      </c>
      <c r="AV193">
        <v>1.4125824048850699</v>
      </c>
      <c r="AW193">
        <v>0.43137977747686901</v>
      </c>
      <c r="AX193">
        <v>0.48721639572797298</v>
      </c>
      <c r="AZ193">
        <v>44496.415898056497</v>
      </c>
      <c r="BA193">
        <v>32107.881885173101</v>
      </c>
      <c r="BB193">
        <v>388248.89602693898</v>
      </c>
      <c r="BC193">
        <v>121154.91193906299</v>
      </c>
      <c r="BD193" t="s">
        <v>1082</v>
      </c>
      <c r="BF193" s="49"/>
      <c r="BG193" s="49"/>
    </row>
    <row r="194" spans="1:59" x14ac:dyDescent="0.25">
      <c r="A194" s="48">
        <v>426</v>
      </c>
      <c r="B194" t="s">
        <v>480</v>
      </c>
      <c r="C194">
        <v>32.027000000000001</v>
      </c>
      <c r="D194">
        <v>70.027000000000001</v>
      </c>
      <c r="E194">
        <v>38</v>
      </c>
      <c r="F194">
        <v>950000</v>
      </c>
      <c r="G194">
        <v>40.328919052259799</v>
      </c>
      <c r="H194">
        <v>3.4006461170704201</v>
      </c>
      <c r="I194">
        <v>31.244986735084101</v>
      </c>
      <c r="J194">
        <v>11.212459435258999</v>
      </c>
      <c r="K194">
        <v>101467.009579483</v>
      </c>
      <c r="L194">
        <v>0.91421122098834795</v>
      </c>
      <c r="M194">
        <v>54.577913726460601</v>
      </c>
      <c r="N194">
        <v>1.5869841992520901</v>
      </c>
      <c r="O194">
        <v>10672.7121917392</v>
      </c>
      <c r="P194">
        <v>0.99254649179293197</v>
      </c>
      <c r="Q194">
        <v>340296.29406438302</v>
      </c>
      <c r="R194">
        <v>0.410791918128875</v>
      </c>
      <c r="S194">
        <v>60.189216756465299</v>
      </c>
      <c r="T194">
        <v>1.96696918656121</v>
      </c>
      <c r="U194">
        <v>45913.641538147604</v>
      </c>
      <c r="V194">
        <v>3.6291736715257401</v>
      </c>
      <c r="W194">
        <v>38.882850227111597</v>
      </c>
      <c r="X194">
        <v>10.9464698838167</v>
      </c>
      <c r="Y194">
        <v>38.362344141946103</v>
      </c>
      <c r="Z194">
        <v>1.59838827365765</v>
      </c>
      <c r="AA194">
        <v>59.4470634551231</v>
      </c>
      <c r="AB194">
        <v>13.2301745902981</v>
      </c>
      <c r="AC194">
        <v>31.705545893322601</v>
      </c>
      <c r="AD194">
        <v>1.1849251434949399</v>
      </c>
      <c r="AE194">
        <v>77.525871688778594</v>
      </c>
      <c r="AF194">
        <v>1.2408231407388499</v>
      </c>
      <c r="AG194">
        <v>77.688881487690196</v>
      </c>
      <c r="AH194">
        <v>1.3169379925921301</v>
      </c>
      <c r="AI194">
        <v>77.996332349641705</v>
      </c>
      <c r="AJ194">
        <v>1.2430601542939701</v>
      </c>
      <c r="AK194">
        <v>41.1303987950973</v>
      </c>
      <c r="AL194">
        <v>1.5842574774857101</v>
      </c>
      <c r="AM194">
        <v>50.171050030398298</v>
      </c>
      <c r="AN194">
        <v>32.042033316301797</v>
      </c>
      <c r="AO194">
        <v>38.5658024577059</v>
      </c>
      <c r="AP194">
        <v>2.3639529271871802</v>
      </c>
      <c r="AR194">
        <v>1.6253523990018399</v>
      </c>
      <c r="AS194">
        <v>0.54460650548476597</v>
      </c>
      <c r="AT194">
        <f t="shared" si="8"/>
        <v>1.435006025036913</v>
      </c>
      <c r="AU194">
        <v>0.54460650548476597</v>
      </c>
      <c r="AV194">
        <v>1.4049149650344399</v>
      </c>
      <c r="AW194">
        <v>0.43137977747686901</v>
      </c>
      <c r="AX194">
        <v>0.57081415461705998</v>
      </c>
      <c r="AZ194">
        <v>44395.193528910997</v>
      </c>
      <c r="BA194">
        <v>32212.092135549701</v>
      </c>
      <c r="BB194">
        <v>387918.741590183</v>
      </c>
      <c r="BC194">
        <v>120776.125996685</v>
      </c>
      <c r="BD194" t="s">
        <v>1082</v>
      </c>
      <c r="BF194" s="49"/>
      <c r="BG194" s="49"/>
    </row>
    <row r="195" spans="1:59" x14ac:dyDescent="0.25">
      <c r="A195" s="48">
        <v>530</v>
      </c>
      <c r="B195" t="s">
        <v>481</v>
      </c>
      <c r="C195">
        <v>32.027000000000001</v>
      </c>
      <c r="D195">
        <v>70.027000000000001</v>
      </c>
      <c r="E195">
        <v>38</v>
      </c>
      <c r="F195">
        <v>950000</v>
      </c>
      <c r="G195">
        <v>41.3983547311514</v>
      </c>
      <c r="H195">
        <v>3.7359492927933702</v>
      </c>
      <c r="I195">
        <v>35.3489966689365</v>
      </c>
      <c r="J195">
        <v>10.6983909758402</v>
      </c>
      <c r="K195">
        <v>102543.633248828</v>
      </c>
      <c r="L195">
        <v>0.86782834386377306</v>
      </c>
      <c r="M195">
        <v>55.786901494903503</v>
      </c>
      <c r="N195">
        <v>1.74362265215997</v>
      </c>
      <c r="O195">
        <v>10703.655673678701</v>
      </c>
      <c r="P195">
        <v>0.98424255922927895</v>
      </c>
      <c r="Q195">
        <v>340233.76684469701</v>
      </c>
      <c r="R195">
        <v>0.410791918128875</v>
      </c>
      <c r="S195">
        <v>61.851494122339197</v>
      </c>
      <c r="T195">
        <v>1.9991769633574701</v>
      </c>
      <c r="U195">
        <v>44929.229421882599</v>
      </c>
      <c r="V195">
        <v>3.6532757777914502</v>
      </c>
      <c r="W195">
        <v>40.671053815343299</v>
      </c>
      <c r="X195">
        <v>10.8579688868157</v>
      </c>
      <c r="Y195">
        <v>38.800046491650299</v>
      </c>
      <c r="Z195">
        <v>1.5312553481298401</v>
      </c>
      <c r="AA195">
        <v>51.690415171017499</v>
      </c>
      <c r="AB195">
        <v>14.3735742834532</v>
      </c>
      <c r="AC195">
        <v>31.9819520338446</v>
      </c>
      <c r="AD195">
        <v>1.1842412121096799</v>
      </c>
      <c r="AE195">
        <v>78.156967871130504</v>
      </c>
      <c r="AF195">
        <v>1.2506288027335599</v>
      </c>
      <c r="AG195">
        <v>78.192290740133501</v>
      </c>
      <c r="AH195">
        <v>1.2927497811008699</v>
      </c>
      <c r="AI195">
        <v>78.5537583995701</v>
      </c>
      <c r="AJ195">
        <v>1.2689911564573999</v>
      </c>
      <c r="AK195">
        <v>41.826273492604898</v>
      </c>
      <c r="AL195">
        <v>1.5892164889389599</v>
      </c>
      <c r="AM195">
        <v>37.463269734704198</v>
      </c>
      <c r="AN195">
        <v>37.316543560026197</v>
      </c>
      <c r="AO195">
        <v>39.3421560351008</v>
      </c>
      <c r="AP195">
        <v>2.2867496120324602</v>
      </c>
      <c r="AR195">
        <v>1.62991946446931</v>
      </c>
      <c r="AS195">
        <v>0.54460650548476597</v>
      </c>
      <c r="AT195">
        <f t="shared" si="8"/>
        <v>1.4390382376614381</v>
      </c>
      <c r="AU195">
        <v>0.54460650548476597</v>
      </c>
      <c r="AV195">
        <v>1.4074999897212299</v>
      </c>
      <c r="AW195">
        <v>0.43137977747686901</v>
      </c>
      <c r="AX195">
        <v>0.39205443308846599</v>
      </c>
      <c r="AZ195">
        <v>43507.398820019102</v>
      </c>
      <c r="BA195">
        <v>31517.236584168899</v>
      </c>
      <c r="BB195">
        <v>379747.35787627503</v>
      </c>
      <c r="BC195">
        <v>118418.462212247</v>
      </c>
      <c r="BD195" t="s">
        <v>1082</v>
      </c>
      <c r="BF195" s="49"/>
      <c r="BG195" s="49"/>
    </row>
    <row r="196" spans="1:59" x14ac:dyDescent="0.25">
      <c r="A196" s="48">
        <v>531</v>
      </c>
      <c r="B196" t="s">
        <v>482</v>
      </c>
      <c r="C196">
        <v>32.027000000000001</v>
      </c>
      <c r="D196">
        <v>70.027000000000001</v>
      </c>
      <c r="E196">
        <v>38</v>
      </c>
      <c r="F196">
        <v>950000</v>
      </c>
      <c r="G196">
        <v>40.471102893571199</v>
      </c>
      <c r="H196">
        <v>3.8367509311199401</v>
      </c>
      <c r="I196">
        <v>37.519149924765898</v>
      </c>
      <c r="J196">
        <v>10.389804008693201</v>
      </c>
      <c r="K196">
        <v>102645.082356927</v>
      </c>
      <c r="L196">
        <v>0.86488670801169298</v>
      </c>
      <c r="M196">
        <v>54.964285944839702</v>
      </c>
      <c r="N196">
        <v>1.79623691551529</v>
      </c>
      <c r="O196">
        <v>10687.5956218744</v>
      </c>
      <c r="P196">
        <v>0.96249754256400999</v>
      </c>
      <c r="Q196">
        <v>340463.43487602699</v>
      </c>
      <c r="R196">
        <v>0.410791918128875</v>
      </c>
      <c r="S196">
        <v>59.709198922917601</v>
      </c>
      <c r="T196">
        <v>2.1109273941660001</v>
      </c>
      <c r="U196">
        <v>44502.480995332</v>
      </c>
      <c r="V196">
        <v>3.2958059607248802</v>
      </c>
      <c r="W196">
        <v>39.068298985942299</v>
      </c>
      <c r="X196">
        <v>11.051568000913701</v>
      </c>
      <c r="Y196">
        <v>38.938087979994101</v>
      </c>
      <c r="Z196">
        <v>1.5228600187842001</v>
      </c>
      <c r="AA196">
        <v>55.646336062914202</v>
      </c>
      <c r="AB196">
        <v>13.8513388036601</v>
      </c>
      <c r="AC196">
        <v>32.050965954541397</v>
      </c>
      <c r="AD196">
        <v>1.1805122630356799</v>
      </c>
      <c r="AE196">
        <v>78.197880300754406</v>
      </c>
      <c r="AF196">
        <v>1.2399983609701299</v>
      </c>
      <c r="AG196">
        <v>78.157474308464998</v>
      </c>
      <c r="AH196">
        <v>1.2987768784606499</v>
      </c>
      <c r="AI196">
        <v>78.708288429016605</v>
      </c>
      <c r="AJ196">
        <v>1.2448376546631399</v>
      </c>
      <c r="AK196">
        <v>42.002542090607498</v>
      </c>
      <c r="AL196">
        <v>1.5667668042812699</v>
      </c>
      <c r="AM196">
        <v>33.708471081165797</v>
      </c>
      <c r="AN196">
        <v>39.160617341495801</v>
      </c>
      <c r="AO196">
        <v>38.853689664647902</v>
      </c>
      <c r="AP196">
        <v>2.2897907388852099</v>
      </c>
      <c r="AR196">
        <v>1.63499405877537</v>
      </c>
      <c r="AS196">
        <v>0.54460650548476597</v>
      </c>
      <c r="AT196">
        <f t="shared" si="8"/>
        <v>1.4435185419993073</v>
      </c>
      <c r="AU196">
        <v>0.54460650548476597</v>
      </c>
      <c r="AV196">
        <v>1.4092470613908601</v>
      </c>
      <c r="AW196">
        <v>0.43137977747686901</v>
      </c>
      <c r="AX196">
        <v>0.572007522107985</v>
      </c>
      <c r="AZ196">
        <v>43656.472430640701</v>
      </c>
      <c r="BA196">
        <v>31590.540360764298</v>
      </c>
      <c r="BB196">
        <v>381631.39791023103</v>
      </c>
      <c r="BC196">
        <v>119031.364664555</v>
      </c>
      <c r="BD196" t="s">
        <v>1082</v>
      </c>
      <c r="BF196" s="49"/>
      <c r="BG196" s="49"/>
    </row>
    <row r="197" spans="1:59" x14ac:dyDescent="0.25">
      <c r="A197" s="48">
        <v>635</v>
      </c>
      <c r="B197" t="s">
        <v>483</v>
      </c>
      <c r="C197">
        <v>32.027000000000001</v>
      </c>
      <c r="D197">
        <v>70.027000000000001</v>
      </c>
      <c r="E197">
        <v>38</v>
      </c>
      <c r="F197">
        <v>950000</v>
      </c>
      <c r="G197">
        <v>41.041966986107703</v>
      </c>
      <c r="H197">
        <v>3.53092526196891</v>
      </c>
      <c r="I197">
        <v>35.491976109698903</v>
      </c>
      <c r="J197">
        <v>10.6999909105041</v>
      </c>
      <c r="K197">
        <v>103289.628489607</v>
      </c>
      <c r="L197">
        <v>0.89780952776332501</v>
      </c>
      <c r="M197">
        <v>55.6672820624146</v>
      </c>
      <c r="N197">
        <v>1.60699316332787</v>
      </c>
      <c r="O197">
        <v>10740.855213193299</v>
      </c>
      <c r="P197">
        <v>0.99355250360795599</v>
      </c>
      <c r="Q197">
        <v>340101.53233763098</v>
      </c>
      <c r="R197">
        <v>0.410791918128875</v>
      </c>
      <c r="S197">
        <v>60.153245817369601</v>
      </c>
      <c r="T197">
        <v>2.0060341857191601</v>
      </c>
      <c r="U197">
        <v>44367.342700639398</v>
      </c>
      <c r="V197">
        <v>3.2816179903497602</v>
      </c>
      <c r="W197">
        <v>39.745939710742803</v>
      </c>
      <c r="X197">
        <v>11.020539420961001</v>
      </c>
      <c r="Y197">
        <v>38.824878698990801</v>
      </c>
      <c r="Z197">
        <v>1.51259517072146</v>
      </c>
      <c r="AA197">
        <v>51.992041075036397</v>
      </c>
      <c r="AB197">
        <v>14.422378237440601</v>
      </c>
      <c r="AC197">
        <v>31.672395056429998</v>
      </c>
      <c r="AD197">
        <v>1.1805122630356799</v>
      </c>
      <c r="AE197">
        <v>77.465387125215699</v>
      </c>
      <c r="AF197">
        <v>1.22991521706144</v>
      </c>
      <c r="AG197">
        <v>77.376341049079102</v>
      </c>
      <c r="AH197">
        <v>1.2579755707525999</v>
      </c>
      <c r="AI197">
        <v>78.024025430164002</v>
      </c>
      <c r="AJ197">
        <v>1.21694956220077</v>
      </c>
      <c r="AK197">
        <v>40.9642205447647</v>
      </c>
      <c r="AL197">
        <v>1.53010609750722</v>
      </c>
      <c r="AM197">
        <v>36.928294021042397</v>
      </c>
      <c r="AN197">
        <v>37.894319960472899</v>
      </c>
      <c r="AO197">
        <v>38.761444197444298</v>
      </c>
      <c r="AP197">
        <v>2.31558407328877</v>
      </c>
      <c r="AR197">
        <v>1.63280308234049</v>
      </c>
      <c r="AS197">
        <v>0.54460650548476597</v>
      </c>
      <c r="AT197">
        <f t="shared" si="8"/>
        <v>1.4415841526406072</v>
      </c>
      <c r="AU197">
        <v>0.54460650548476597</v>
      </c>
      <c r="AV197">
        <v>1.4103408434472799</v>
      </c>
      <c r="AW197">
        <v>0.43137977747686901</v>
      </c>
      <c r="AX197">
        <v>0.494253045759734</v>
      </c>
      <c r="AZ197">
        <v>42740.040994844101</v>
      </c>
      <c r="BA197">
        <v>30906.758374060799</v>
      </c>
      <c r="BB197">
        <v>373842.79382052302</v>
      </c>
      <c r="BC197">
        <v>116242.467255827</v>
      </c>
      <c r="BD197" t="s">
        <v>1082</v>
      </c>
      <c r="BF197" s="49"/>
      <c r="BG197" s="49"/>
    </row>
    <row r="198" spans="1:59" x14ac:dyDescent="0.25">
      <c r="A198" s="48">
        <v>636</v>
      </c>
      <c r="B198" t="s">
        <v>484</v>
      </c>
      <c r="C198">
        <v>32.027999999999999</v>
      </c>
      <c r="D198">
        <v>70.028000000000006</v>
      </c>
      <c r="E198">
        <v>38</v>
      </c>
      <c r="F198">
        <v>950000</v>
      </c>
      <c r="G198">
        <v>40.632444045930399</v>
      </c>
      <c r="H198">
        <v>3.4287350751604899</v>
      </c>
      <c r="I198">
        <v>36.409524607083299</v>
      </c>
      <c r="J198">
        <v>10.580645457821401</v>
      </c>
      <c r="K198">
        <v>103031.60871895999</v>
      </c>
      <c r="L198">
        <v>0.90167607380110704</v>
      </c>
      <c r="M198">
        <v>60.777282631555103</v>
      </c>
      <c r="N198">
        <v>12.100460237559901</v>
      </c>
      <c r="O198">
        <v>10709.215910029599</v>
      </c>
      <c r="P198">
        <v>0.96436522581533501</v>
      </c>
      <c r="Q198">
        <v>340177.48444512999</v>
      </c>
      <c r="R198">
        <v>0.410791918128875</v>
      </c>
      <c r="S198">
        <v>60.593075619858702</v>
      </c>
      <c r="T198">
        <v>1.9530273938881599</v>
      </c>
      <c r="U198">
        <v>44540.501450208103</v>
      </c>
      <c r="V198">
        <v>3.8051742383465998</v>
      </c>
      <c r="W198">
        <v>34.742382241520602</v>
      </c>
      <c r="X198">
        <v>11.7610722820276</v>
      </c>
      <c r="Y198">
        <v>38.3327883302373</v>
      </c>
      <c r="Z198">
        <v>1.68160810919188</v>
      </c>
      <c r="AA198">
        <v>53.387150844041201</v>
      </c>
      <c r="AB198">
        <v>14.2504524362657</v>
      </c>
      <c r="AC198">
        <v>31.749967459314501</v>
      </c>
      <c r="AD198">
        <v>1.1896975057132</v>
      </c>
      <c r="AE198">
        <v>77.504004878868201</v>
      </c>
      <c r="AF198">
        <v>1.21898119711333</v>
      </c>
      <c r="AG198">
        <v>77.514830059683703</v>
      </c>
      <c r="AH198">
        <v>1.2753096798713299</v>
      </c>
      <c r="AI198">
        <v>78.004437680332103</v>
      </c>
      <c r="AJ198">
        <v>1.22449597781519</v>
      </c>
      <c r="AK198">
        <v>41.189006796992203</v>
      </c>
      <c r="AL198">
        <v>1.6083377316563201</v>
      </c>
      <c r="AM198">
        <v>35.746291099433797</v>
      </c>
      <c r="AN198">
        <v>38.507872080639103</v>
      </c>
      <c r="AO198">
        <v>38.709766268204497</v>
      </c>
      <c r="AP198">
        <v>2.3383064426197802</v>
      </c>
      <c r="AR198">
        <v>1.6343154139087099</v>
      </c>
      <c r="AS198">
        <v>0.54460650548476597</v>
      </c>
      <c r="AT198">
        <f t="shared" si="8"/>
        <v>1.4429193737985433</v>
      </c>
      <c r="AU198">
        <v>0.54460650548476597</v>
      </c>
      <c r="AV198">
        <v>1.4087242427735001</v>
      </c>
      <c r="AW198">
        <v>0.43137977747686901</v>
      </c>
      <c r="AX198">
        <v>0.48048009024244998</v>
      </c>
      <c r="AZ198">
        <v>42687.0291015525</v>
      </c>
      <c r="BA198">
        <v>30904.7172592184</v>
      </c>
      <c r="BB198">
        <v>373173.711521652</v>
      </c>
      <c r="BC198">
        <v>116336.027269816</v>
      </c>
      <c r="BD198" t="s">
        <v>1082</v>
      </c>
      <c r="BF198" s="49"/>
      <c r="BG198" s="49"/>
    </row>
    <row r="199" spans="1:59" x14ac:dyDescent="0.25">
      <c r="A199" s="48">
        <v>740</v>
      </c>
      <c r="B199" t="s">
        <v>485</v>
      </c>
      <c r="C199">
        <v>32.027000000000001</v>
      </c>
      <c r="D199">
        <v>70.027000000000001</v>
      </c>
      <c r="E199">
        <v>38</v>
      </c>
      <c r="F199">
        <v>950000</v>
      </c>
      <c r="G199">
        <v>40.400313923141503</v>
      </c>
      <c r="H199">
        <v>3.44817171024643</v>
      </c>
      <c r="I199">
        <v>37.167287571578598</v>
      </c>
      <c r="J199">
        <v>10.522219698375499</v>
      </c>
      <c r="K199">
        <v>102315.513014799</v>
      </c>
      <c r="L199">
        <v>0.87865989744310202</v>
      </c>
      <c r="M199">
        <v>55.629894528224298</v>
      </c>
      <c r="N199">
        <v>1.66943192118961</v>
      </c>
      <c r="O199">
        <v>10655.525751242199</v>
      </c>
      <c r="P199">
        <v>0.98004370649663297</v>
      </c>
      <c r="Q199">
        <v>339912.41288355697</v>
      </c>
      <c r="R199">
        <v>0.410791918128875</v>
      </c>
      <c r="S199">
        <v>60.246269327648903</v>
      </c>
      <c r="T199">
        <v>1.8942203728446301</v>
      </c>
      <c r="U199">
        <v>45703.781575861402</v>
      </c>
      <c r="V199">
        <v>3.4576509879718702</v>
      </c>
      <c r="W199">
        <v>41.271593463371097</v>
      </c>
      <c r="X199">
        <v>10.9007047014343</v>
      </c>
      <c r="Y199">
        <v>38.940331186356403</v>
      </c>
      <c r="Z199">
        <v>1.62325165313624</v>
      </c>
      <c r="AA199">
        <v>55.386784020261302</v>
      </c>
      <c r="AB199">
        <v>14.1200617173116</v>
      </c>
      <c r="AC199">
        <v>31.7742040342115</v>
      </c>
      <c r="AD199">
        <v>1.18686944177679</v>
      </c>
      <c r="AE199">
        <v>77.7902051757534</v>
      </c>
      <c r="AF199">
        <v>1.25306374956738</v>
      </c>
      <c r="AG199">
        <v>77.623660277812704</v>
      </c>
      <c r="AH199">
        <v>1.3093674107796001</v>
      </c>
      <c r="AI199">
        <v>78.191241783640095</v>
      </c>
      <c r="AJ199">
        <v>1.2533830111238999</v>
      </c>
      <c r="AK199">
        <v>41.3824015621258</v>
      </c>
      <c r="AL199">
        <v>1.55571673237844</v>
      </c>
      <c r="AM199">
        <v>34.038448780463398</v>
      </c>
      <c r="AN199">
        <v>39.8328807243686</v>
      </c>
      <c r="AO199">
        <v>39.029937251704503</v>
      </c>
      <c r="AP199">
        <v>2.3718619658318598</v>
      </c>
      <c r="AR199">
        <v>1.63440813068499</v>
      </c>
      <c r="AS199">
        <v>0.54460650548476597</v>
      </c>
      <c r="AT199">
        <f t="shared" si="8"/>
        <v>1.4430012324358858</v>
      </c>
      <c r="AU199">
        <v>0.54460650548476597</v>
      </c>
      <c r="AV199">
        <v>1.41229701730974</v>
      </c>
      <c r="AW199">
        <v>0.43137977747686901</v>
      </c>
      <c r="AX199">
        <v>0.49978968397011703</v>
      </c>
      <c r="AZ199">
        <v>42268.4260236419</v>
      </c>
      <c r="BA199">
        <v>30532.843412789902</v>
      </c>
      <c r="BB199">
        <v>369062.60529995302</v>
      </c>
      <c r="BC199">
        <v>114849.823149726</v>
      </c>
      <c r="BD199" t="s">
        <v>1082</v>
      </c>
      <c r="BF199" s="49"/>
      <c r="BG199" s="49"/>
    </row>
    <row r="200" spans="1:59" x14ac:dyDescent="0.25">
      <c r="A200" s="48">
        <v>741</v>
      </c>
      <c r="B200" t="s">
        <v>486</v>
      </c>
      <c r="C200">
        <v>32.027000000000001</v>
      </c>
      <c r="D200">
        <v>70.027000000000001</v>
      </c>
      <c r="E200">
        <v>38</v>
      </c>
      <c r="F200">
        <v>950000</v>
      </c>
      <c r="G200">
        <v>40.785389630370901</v>
      </c>
      <c r="H200">
        <v>3.5173135925895398</v>
      </c>
      <c r="I200">
        <v>37.653719396678703</v>
      </c>
      <c r="J200">
        <v>10.471515317017801</v>
      </c>
      <c r="K200">
        <v>102874.36352150299</v>
      </c>
      <c r="L200">
        <v>0.86530911264904997</v>
      </c>
      <c r="M200">
        <v>56.0056625290688</v>
      </c>
      <c r="N200">
        <v>1.72516901854463</v>
      </c>
      <c r="O200">
        <v>10686.0734598858</v>
      </c>
      <c r="P200">
        <v>0.96473359097955003</v>
      </c>
      <c r="Q200">
        <v>340253.46572302101</v>
      </c>
      <c r="R200">
        <v>0.410791918128875</v>
      </c>
      <c r="S200">
        <v>60.139285276694302</v>
      </c>
      <c r="T200">
        <v>2.0004502268678199</v>
      </c>
      <c r="U200">
        <v>44580.813996518496</v>
      </c>
      <c r="V200">
        <v>3.6335817714431098</v>
      </c>
      <c r="W200">
        <v>38.687016614024699</v>
      </c>
      <c r="X200">
        <v>11.255512009392</v>
      </c>
      <c r="Y200">
        <v>38.938729008229203</v>
      </c>
      <c r="Z200">
        <v>1.5779519858392299</v>
      </c>
      <c r="AA200">
        <v>61.403466101143103</v>
      </c>
      <c r="AB200">
        <v>13.4531104671872</v>
      </c>
      <c r="AC200">
        <v>31.8830958485031</v>
      </c>
      <c r="AD200">
        <v>1.19434294722967</v>
      </c>
      <c r="AE200">
        <v>77.905874171989495</v>
      </c>
      <c r="AF200">
        <v>1.28395729624901</v>
      </c>
      <c r="AG200">
        <v>77.806132612572497</v>
      </c>
      <c r="AH200">
        <v>1.28189576403385</v>
      </c>
      <c r="AI200">
        <v>78.314028610475006</v>
      </c>
      <c r="AJ200">
        <v>1.2550553358751599</v>
      </c>
      <c r="AK200">
        <v>41.482483042734302</v>
      </c>
      <c r="AL200">
        <v>1.5930706581059</v>
      </c>
      <c r="AM200">
        <v>55.849811817050202</v>
      </c>
      <c r="AN200">
        <v>31.697209587090299</v>
      </c>
      <c r="AO200">
        <v>38.627967849791901</v>
      </c>
      <c r="AP200">
        <v>2.3075045050318299</v>
      </c>
      <c r="AR200">
        <v>1.6357011483016499</v>
      </c>
      <c r="AS200">
        <v>0.54460650548476597</v>
      </c>
      <c r="AT200">
        <f t="shared" si="8"/>
        <v>1.4441428236818983</v>
      </c>
      <c r="AU200">
        <v>0.54460650548476597</v>
      </c>
      <c r="AV200">
        <v>1.4108637304385701</v>
      </c>
      <c r="AW200">
        <v>0.43137977747686901</v>
      </c>
      <c r="AX200">
        <v>0.53522937910389801</v>
      </c>
      <c r="AZ200">
        <v>42227.390474899898</v>
      </c>
      <c r="BA200">
        <v>30531.680134687798</v>
      </c>
      <c r="BB200">
        <v>368610.18799695902</v>
      </c>
      <c r="BC200">
        <v>114953.56065677801</v>
      </c>
      <c r="BD200" t="s">
        <v>1082</v>
      </c>
      <c r="BF200" s="49"/>
      <c r="BG200" s="49"/>
    </row>
    <row r="201" spans="1:59" x14ac:dyDescent="0.25">
      <c r="A201" s="48">
        <v>845</v>
      </c>
      <c r="B201" t="s">
        <v>487</v>
      </c>
      <c r="C201">
        <v>32.027000000000001</v>
      </c>
      <c r="D201">
        <v>70.027000000000001</v>
      </c>
      <c r="E201">
        <v>38</v>
      </c>
      <c r="F201">
        <v>950000</v>
      </c>
      <c r="G201">
        <v>40.009840966123399</v>
      </c>
      <c r="H201">
        <v>3.4239251135987798</v>
      </c>
      <c r="I201">
        <v>35.643837933708497</v>
      </c>
      <c r="J201">
        <v>10.6107239780103</v>
      </c>
      <c r="K201">
        <v>101918.765819183</v>
      </c>
      <c r="L201">
        <v>0.87570996354543895</v>
      </c>
      <c r="M201">
        <v>55.482791929659598</v>
      </c>
      <c r="N201">
        <v>1.7068093628571399</v>
      </c>
      <c r="O201">
        <v>10650.4773577711</v>
      </c>
      <c r="P201">
        <v>0.97105507500705601</v>
      </c>
      <c r="Q201">
        <v>340811.37430450303</v>
      </c>
      <c r="R201">
        <v>0.410791918128875</v>
      </c>
      <c r="S201">
        <v>62.403808106499</v>
      </c>
      <c r="T201">
        <v>1.9998304107835601</v>
      </c>
      <c r="U201">
        <v>44728.992275293698</v>
      </c>
      <c r="V201">
        <v>3.7033555869583599</v>
      </c>
      <c r="W201">
        <v>39.314711795363401</v>
      </c>
      <c r="X201">
        <v>11.0499719368344</v>
      </c>
      <c r="Y201">
        <v>38.535795679847901</v>
      </c>
      <c r="Z201">
        <v>1.6061430703909101</v>
      </c>
      <c r="AA201">
        <v>53.7366541735312</v>
      </c>
      <c r="AB201">
        <v>14.2220251156276</v>
      </c>
      <c r="AC201">
        <v>31.9010739458482</v>
      </c>
      <c r="AD201">
        <v>1.1805122630356799</v>
      </c>
      <c r="AE201">
        <v>78.227680615886399</v>
      </c>
      <c r="AF201">
        <v>1.2001089589993099</v>
      </c>
      <c r="AG201">
        <v>78.160026504720804</v>
      </c>
      <c r="AH201">
        <v>1.2638864441342399</v>
      </c>
      <c r="AI201">
        <v>78.618631231589504</v>
      </c>
      <c r="AJ201">
        <v>1.2365762080399301</v>
      </c>
      <c r="AK201">
        <v>41.041382413793102</v>
      </c>
      <c r="AL201">
        <v>1.58155592657405</v>
      </c>
      <c r="AM201">
        <v>28.6770370223648</v>
      </c>
      <c r="AN201">
        <v>43.005436454005299</v>
      </c>
      <c r="AO201">
        <v>39.120755213954403</v>
      </c>
      <c r="AP201">
        <v>2.3333775537321801</v>
      </c>
      <c r="AR201">
        <v>1.63074239133434</v>
      </c>
      <c r="AS201">
        <v>0.54460650548476597</v>
      </c>
      <c r="AT201">
        <f t="shared" si="8"/>
        <v>1.4397647908755029</v>
      </c>
      <c r="AU201">
        <v>0.54460650548476597</v>
      </c>
      <c r="AV201">
        <v>1.4108126332134301</v>
      </c>
      <c r="AW201">
        <v>0.43137977747686901</v>
      </c>
      <c r="AX201">
        <v>0.58559527814879597</v>
      </c>
      <c r="AZ201">
        <v>43339.503577143201</v>
      </c>
      <c r="BA201">
        <v>31343.777819070001</v>
      </c>
      <c r="BB201">
        <v>378335.50458418397</v>
      </c>
      <c r="BC201">
        <v>117571.93010347099</v>
      </c>
      <c r="BD201" t="s">
        <v>1082</v>
      </c>
      <c r="BF201" s="49"/>
      <c r="BG201" s="49"/>
    </row>
    <row r="202" spans="1:59" x14ac:dyDescent="0.25">
      <c r="A202" s="48">
        <v>846</v>
      </c>
      <c r="B202" t="s">
        <v>488</v>
      </c>
      <c r="C202">
        <v>32.027999999999999</v>
      </c>
      <c r="D202">
        <v>70.028000000000006</v>
      </c>
      <c r="E202">
        <v>38</v>
      </c>
      <c r="F202">
        <v>950000</v>
      </c>
      <c r="G202">
        <v>38.931765603576601</v>
      </c>
      <c r="H202">
        <v>3.6346932148018301</v>
      </c>
      <c r="I202">
        <v>34.311270790282997</v>
      </c>
      <c r="J202">
        <v>10.8277170336971</v>
      </c>
      <c r="K202">
        <v>102344.531221816</v>
      </c>
      <c r="L202">
        <v>0.86632975559518999</v>
      </c>
      <c r="M202">
        <v>55.414921299267199</v>
      </c>
      <c r="N202">
        <v>1.64204016160026</v>
      </c>
      <c r="O202">
        <v>10701.2745723059</v>
      </c>
      <c r="P202">
        <v>0.971705376139818</v>
      </c>
      <c r="Q202">
        <v>340374.24895943998</v>
      </c>
      <c r="R202">
        <v>0.410791918128875</v>
      </c>
      <c r="S202">
        <v>60.976351935189498</v>
      </c>
      <c r="T202">
        <v>2.0541846681113198</v>
      </c>
      <c r="U202">
        <v>44905.044428868001</v>
      </c>
      <c r="V202">
        <v>3.5119308903342699</v>
      </c>
      <c r="W202">
        <v>41.240290536345697</v>
      </c>
      <c r="X202">
        <v>10.827665814575001</v>
      </c>
      <c r="Y202">
        <v>39.090541345542299</v>
      </c>
      <c r="Z202">
        <v>1.4832739397171399</v>
      </c>
      <c r="AA202">
        <v>64.818046831617806</v>
      </c>
      <c r="AB202">
        <v>13.028357805805401</v>
      </c>
      <c r="AC202">
        <v>31.9285565855842</v>
      </c>
      <c r="AD202">
        <v>1.1920791473058501</v>
      </c>
      <c r="AE202">
        <v>78.279192955371201</v>
      </c>
      <c r="AF202">
        <v>1.22821017502983</v>
      </c>
      <c r="AG202">
        <v>78.311417743123897</v>
      </c>
      <c r="AH202">
        <v>1.27498083996393</v>
      </c>
      <c r="AI202">
        <v>78.627948322405899</v>
      </c>
      <c r="AJ202">
        <v>1.222753652238</v>
      </c>
      <c r="AK202">
        <v>41.312563196119399</v>
      </c>
      <c r="AL202">
        <v>1.5784809626280001</v>
      </c>
      <c r="AM202">
        <v>36.434223638269401</v>
      </c>
      <c r="AN202">
        <v>38.497122335458002</v>
      </c>
      <c r="AO202">
        <v>39.301599579106998</v>
      </c>
      <c r="AP202">
        <v>2.3596963653311902</v>
      </c>
      <c r="AR202">
        <v>1.62884524418098</v>
      </c>
      <c r="AS202">
        <v>0.54460650548476597</v>
      </c>
      <c r="AT202">
        <f t="shared" si="8"/>
        <v>1.4380898202062959</v>
      </c>
      <c r="AU202">
        <v>0.54460650548476597</v>
      </c>
      <c r="AV202">
        <v>1.4089421595124501</v>
      </c>
      <c r="AW202">
        <v>0.43137977747686901</v>
      </c>
      <c r="AX202">
        <v>0.41376927670283298</v>
      </c>
      <c r="AZ202">
        <v>43150.920643946898</v>
      </c>
      <c r="BA202">
        <v>31249.554345576202</v>
      </c>
      <c r="BB202">
        <v>376442.59535645699</v>
      </c>
      <c r="BC202">
        <v>117076.737843496</v>
      </c>
      <c r="BD202" t="s">
        <v>1082</v>
      </c>
      <c r="BF202" s="49"/>
      <c r="BG202" s="49"/>
    </row>
    <row r="203" spans="1:59" x14ac:dyDescent="0.25">
      <c r="A203" s="48">
        <v>974</v>
      </c>
      <c r="B203" t="s">
        <v>489</v>
      </c>
      <c r="C203">
        <v>32.027000000000001</v>
      </c>
      <c r="D203">
        <v>70.027000000000001</v>
      </c>
      <c r="E203">
        <v>38</v>
      </c>
      <c r="F203">
        <v>950000</v>
      </c>
      <c r="G203">
        <v>41.151842148099497</v>
      </c>
      <c r="H203">
        <v>3.5435822260442902</v>
      </c>
      <c r="I203">
        <v>36.589735736747201</v>
      </c>
      <c r="J203">
        <v>10.5532917484734</v>
      </c>
      <c r="K203">
        <v>102137.04010046</v>
      </c>
      <c r="L203">
        <v>0.88476939628118301</v>
      </c>
      <c r="M203">
        <v>56.292605541118</v>
      </c>
      <c r="N203">
        <v>1.9973342317359</v>
      </c>
      <c r="O203">
        <v>10688.6305564617</v>
      </c>
      <c r="P203">
        <v>0.947870508073413</v>
      </c>
      <c r="Q203">
        <v>340310.07930936001</v>
      </c>
      <c r="R203">
        <v>0.410791918128875</v>
      </c>
      <c r="S203">
        <v>61.905120914883497</v>
      </c>
      <c r="T203">
        <v>1.80854793122101</v>
      </c>
      <c r="U203">
        <v>45217.868148187197</v>
      </c>
      <c r="V203">
        <v>3.60713709132231</v>
      </c>
      <c r="W203">
        <v>35.799555873666101</v>
      </c>
      <c r="X203">
        <v>11.6668400338014</v>
      </c>
      <c r="Y203">
        <v>38.570278133227099</v>
      </c>
      <c r="Z203">
        <v>1.4930575650093101</v>
      </c>
      <c r="AA203">
        <v>55.492202054985903</v>
      </c>
      <c r="AB203">
        <v>14.1789107444779</v>
      </c>
      <c r="AC203">
        <v>31.703854969479401</v>
      </c>
      <c r="AD203">
        <v>1.1970505664675899</v>
      </c>
      <c r="AE203">
        <v>77.889955334983796</v>
      </c>
      <c r="AF203">
        <v>1.22093449560238</v>
      </c>
      <c r="AG203">
        <v>77.773010536120793</v>
      </c>
      <c r="AH203">
        <v>1.25632109366804</v>
      </c>
      <c r="AI203">
        <v>78.072262442093404</v>
      </c>
      <c r="AJ203">
        <v>1.2232073269065</v>
      </c>
      <c r="AK203">
        <v>41.1727191761819</v>
      </c>
      <c r="AL203">
        <v>1.583863450163</v>
      </c>
      <c r="AM203">
        <v>46.578533385465299</v>
      </c>
      <c r="AN203">
        <v>34.770441027449301</v>
      </c>
      <c r="AO203">
        <v>39.246125468899201</v>
      </c>
      <c r="AP203">
        <v>2.3774662379114702</v>
      </c>
      <c r="AR203">
        <v>1.6298337542189201</v>
      </c>
      <c r="AS203">
        <v>0.54460650548476597</v>
      </c>
      <c r="AT203">
        <f t="shared" si="8"/>
        <v>1.4389625650098996</v>
      </c>
      <c r="AU203">
        <v>0.54460650548476597</v>
      </c>
      <c r="AV203">
        <v>1.4120100741860799</v>
      </c>
      <c r="AW203">
        <v>0.43137977747686901</v>
      </c>
      <c r="AX203">
        <v>0.52227496546747498</v>
      </c>
      <c r="AZ203">
        <v>42275.634663594799</v>
      </c>
      <c r="BA203">
        <v>30557.7435264577</v>
      </c>
      <c r="BB203">
        <v>368094.873987631</v>
      </c>
      <c r="BC203">
        <v>114454.36257321401</v>
      </c>
      <c r="BD203" t="s">
        <v>1082</v>
      </c>
      <c r="BF203" s="49"/>
      <c r="BG203" s="49"/>
    </row>
    <row r="204" spans="1:59" x14ac:dyDescent="0.25">
      <c r="A204" s="48">
        <v>975</v>
      </c>
      <c r="B204" t="s">
        <v>490</v>
      </c>
      <c r="C204">
        <v>32.027999999999999</v>
      </c>
      <c r="D204">
        <v>70.028000000000006</v>
      </c>
      <c r="E204">
        <v>38</v>
      </c>
      <c r="F204">
        <v>950000</v>
      </c>
      <c r="G204">
        <v>40.749074607877702</v>
      </c>
      <c r="H204">
        <v>3.6587707920310502</v>
      </c>
      <c r="I204">
        <v>32.386398579349802</v>
      </c>
      <c r="J204">
        <v>11.1612929140256</v>
      </c>
      <c r="K204">
        <v>102215.179668806</v>
      </c>
      <c r="L204">
        <v>0.88941108333891705</v>
      </c>
      <c r="M204">
        <v>56.258424942584497</v>
      </c>
      <c r="N204">
        <v>1.66277854214989</v>
      </c>
      <c r="O204">
        <v>10644.3395930283</v>
      </c>
      <c r="P204">
        <v>1.0133656379265099</v>
      </c>
      <c r="Q204">
        <v>340297.97064870998</v>
      </c>
      <c r="R204">
        <v>0.410791918128875</v>
      </c>
      <c r="S204">
        <v>61.038908450890403</v>
      </c>
      <c r="T204">
        <v>1.7706098734445099</v>
      </c>
      <c r="U204">
        <v>45215.035698831198</v>
      </c>
      <c r="V204">
        <v>3.8408987714601901</v>
      </c>
      <c r="W204">
        <v>42.686658672905601</v>
      </c>
      <c r="X204">
        <v>10.714212639133301</v>
      </c>
      <c r="Y204">
        <v>38.839545110182797</v>
      </c>
      <c r="Z204">
        <v>1.5282169516394299</v>
      </c>
      <c r="AA204">
        <v>68.219369904460706</v>
      </c>
      <c r="AB204">
        <v>12.823809425899601</v>
      </c>
      <c r="AC204">
        <v>31.869723632642401</v>
      </c>
      <c r="AD204">
        <v>1.19365375689066</v>
      </c>
      <c r="AE204">
        <v>77.710902848451795</v>
      </c>
      <c r="AF204">
        <v>1.2442310738678699</v>
      </c>
      <c r="AG204">
        <v>77.754293007780703</v>
      </c>
      <c r="AH204">
        <v>1.3145868424985301</v>
      </c>
      <c r="AI204">
        <v>78.165874971715596</v>
      </c>
      <c r="AJ204">
        <v>1.2514745190711201</v>
      </c>
      <c r="AK204">
        <v>41.3770948796951</v>
      </c>
      <c r="AL204">
        <v>1.5602695238592199</v>
      </c>
      <c r="AM204">
        <v>42.552189451785402</v>
      </c>
      <c r="AN204">
        <v>36.214807052596001</v>
      </c>
      <c r="AO204">
        <v>38.781909929120197</v>
      </c>
      <c r="AP204">
        <v>2.3539669693393401</v>
      </c>
      <c r="AR204">
        <v>1.6384312071792599</v>
      </c>
      <c r="AS204">
        <v>0.54460650548476597</v>
      </c>
      <c r="AT204">
        <f t="shared" si="8"/>
        <v>1.4465531630892059</v>
      </c>
      <c r="AU204">
        <v>0.54460650548476597</v>
      </c>
      <c r="AV204">
        <v>1.40895213193473</v>
      </c>
      <c r="AW204">
        <v>0.43137977747686901</v>
      </c>
      <c r="AX204">
        <v>0.59122012315496097</v>
      </c>
      <c r="AZ204">
        <v>42292.9966801888</v>
      </c>
      <c r="BA204">
        <v>30634.7267050804</v>
      </c>
      <c r="BB204">
        <v>369572.66979915398</v>
      </c>
      <c r="BC204">
        <v>115361.147529711</v>
      </c>
      <c r="BD204" t="s">
        <v>1082</v>
      </c>
      <c r="BF204" s="49"/>
      <c r="BG204" s="49"/>
    </row>
    <row r="205" spans="1:59" x14ac:dyDescent="0.25">
      <c r="BF205" s="49"/>
      <c r="BG205" s="49"/>
    </row>
    <row r="206" spans="1:59" x14ac:dyDescent="0.25">
      <c r="A206" s="48">
        <v>13</v>
      </c>
      <c r="B206" t="s">
        <v>1196</v>
      </c>
      <c r="C206">
        <v>32.027000000000001</v>
      </c>
      <c r="D206">
        <v>70.027000000000001</v>
      </c>
      <c r="E206">
        <v>38</v>
      </c>
      <c r="F206">
        <v>950000</v>
      </c>
      <c r="G206">
        <v>5.4253061635678197</v>
      </c>
      <c r="H206">
        <v>9.4810038944957604</v>
      </c>
      <c r="I206">
        <v>28.207548576757201</v>
      </c>
      <c r="J206">
        <v>12.6366091920752</v>
      </c>
      <c r="K206">
        <v>171.159773657551</v>
      </c>
      <c r="L206">
        <v>2.4645640200264398</v>
      </c>
      <c r="M206">
        <v>120103.06510599</v>
      </c>
      <c r="N206">
        <v>1.0734320289288699</v>
      </c>
      <c r="O206">
        <v>43396.216484054901</v>
      </c>
      <c r="P206">
        <v>1.01360490751965</v>
      </c>
      <c r="Q206">
        <v>206892.05985427299</v>
      </c>
      <c r="R206">
        <v>0.410791918128875</v>
      </c>
      <c r="S206">
        <v>96351.716924295702</v>
      </c>
      <c r="T206">
        <v>0.97177260053912795</v>
      </c>
      <c r="U206" t="s">
        <v>821</v>
      </c>
      <c r="V206">
        <v>32.193025653524998</v>
      </c>
      <c r="W206">
        <v>3869.5869564727</v>
      </c>
      <c r="X206">
        <v>2.6960240293686102</v>
      </c>
      <c r="Y206">
        <v>375.36939135806398</v>
      </c>
      <c r="Z206">
        <v>1.2651373499738301</v>
      </c>
      <c r="AA206">
        <v>78420.947467912207</v>
      </c>
      <c r="AB206">
        <v>2.7428486557857701</v>
      </c>
      <c r="AC206">
        <v>733.32626960986897</v>
      </c>
      <c r="AD206">
        <v>1.1805122630356799</v>
      </c>
      <c r="AE206">
        <v>0.45489463891527898</v>
      </c>
      <c r="AF206">
        <v>7.6589829652204804</v>
      </c>
      <c r="AG206">
        <v>76.805475809657494</v>
      </c>
      <c r="AH206">
        <v>1.3320232454762999</v>
      </c>
      <c r="AI206">
        <v>0.451616415591022</v>
      </c>
      <c r="AJ206">
        <v>6.0640260981767797</v>
      </c>
      <c r="AK206">
        <v>5.7364793637937002</v>
      </c>
      <c r="AL206">
        <v>2.3082467005695499</v>
      </c>
      <c r="AM206">
        <v>1067.40060952458</v>
      </c>
      <c r="AN206">
        <v>12.617160677391899</v>
      </c>
      <c r="AO206">
        <v>0.18855661607690199</v>
      </c>
      <c r="AP206">
        <v>17.872233268191799</v>
      </c>
      <c r="AR206">
        <v>38.887698858430603</v>
      </c>
      <c r="AS206">
        <v>0.70140571974263199</v>
      </c>
      <c r="AT206">
        <f t="shared" si="8"/>
        <v>34.333528037328612</v>
      </c>
      <c r="AU206">
        <v>0.70140571974263199</v>
      </c>
      <c r="AV206">
        <v>8.3445409434219995E-3</v>
      </c>
      <c r="AW206">
        <v>7.6729087456018998</v>
      </c>
      <c r="AX206">
        <v>0.26991274328704701</v>
      </c>
      <c r="AZ206">
        <v>228.59705845300999</v>
      </c>
      <c r="BA206">
        <v>27952.4158717547</v>
      </c>
      <c r="BB206">
        <v>1970.27750991946</v>
      </c>
      <c r="BC206">
        <v>2451422.8390864199</v>
      </c>
      <c r="BD206" t="s">
        <v>1083</v>
      </c>
      <c r="BF206" s="49"/>
      <c r="BG206" s="49"/>
    </row>
    <row r="207" spans="1:59" x14ac:dyDescent="0.25">
      <c r="A207" s="48">
        <v>14</v>
      </c>
      <c r="B207" t="s">
        <v>1197</v>
      </c>
      <c r="C207">
        <v>32.027000000000001</v>
      </c>
      <c r="D207">
        <v>70.027000000000001</v>
      </c>
      <c r="E207">
        <v>38</v>
      </c>
      <c r="F207">
        <v>950000</v>
      </c>
      <c r="G207">
        <v>7.3482989383918698</v>
      </c>
      <c r="H207">
        <v>9.0152295428442706</v>
      </c>
      <c r="I207">
        <v>27.224651719952099</v>
      </c>
      <c r="J207">
        <v>12.723962029576199</v>
      </c>
      <c r="K207">
        <v>279.98310920683099</v>
      </c>
      <c r="L207">
        <v>1.1972612143719501</v>
      </c>
      <c r="M207">
        <v>122035.48336657599</v>
      </c>
      <c r="N207">
        <v>1.2074536056999801</v>
      </c>
      <c r="O207">
        <v>43570.546481752797</v>
      </c>
      <c r="P207">
        <v>1.1023184660244301</v>
      </c>
      <c r="Q207">
        <v>208111.237421617</v>
      </c>
      <c r="R207">
        <v>0.410791918128875</v>
      </c>
      <c r="S207">
        <v>94461.666034667098</v>
      </c>
      <c r="T207">
        <v>1.0932407329023699</v>
      </c>
      <c r="U207" t="s">
        <v>822</v>
      </c>
      <c r="V207">
        <v>28.554225548316399</v>
      </c>
      <c r="W207">
        <v>3897.9466509584699</v>
      </c>
      <c r="X207">
        <v>2.7592219345975102</v>
      </c>
      <c r="Y207">
        <v>380.46405735607902</v>
      </c>
      <c r="Z207">
        <v>1.2844224018589201</v>
      </c>
      <c r="AA207">
        <v>75371.872446757203</v>
      </c>
      <c r="AB207">
        <v>2.8051239413032798</v>
      </c>
      <c r="AC207">
        <v>725.46137797556901</v>
      </c>
      <c r="AD207">
        <v>1.22325524814927</v>
      </c>
      <c r="AE207">
        <v>0.636375331101658</v>
      </c>
      <c r="AF207">
        <v>4.4857673571071404</v>
      </c>
      <c r="AG207">
        <v>76.482601304749707</v>
      </c>
      <c r="AH207">
        <v>1.3909001092668301</v>
      </c>
      <c r="AI207">
        <v>0.63885470669063704</v>
      </c>
      <c r="AJ207">
        <v>2.2568251447376402</v>
      </c>
      <c r="AK207">
        <v>6.2262749815882898</v>
      </c>
      <c r="AL207">
        <v>2.1878196703452799</v>
      </c>
      <c r="AM207">
        <v>945.29295294417398</v>
      </c>
      <c r="AN207">
        <v>12.6450557839987</v>
      </c>
      <c r="AO207">
        <v>0.11326200576322699</v>
      </c>
      <c r="AP207">
        <v>22.767504913857799</v>
      </c>
      <c r="AR207">
        <v>38.631675046310299</v>
      </c>
      <c r="AS207">
        <v>0.69924781994915397</v>
      </c>
      <c r="AT207">
        <f t="shared" si="8"/>
        <v>34.107487387207954</v>
      </c>
      <c r="AU207">
        <v>0.69924781994915397</v>
      </c>
      <c r="AV207">
        <v>1.1722655269394E-2</v>
      </c>
      <c r="AW207">
        <v>4.3526309895136901</v>
      </c>
      <c r="AX207">
        <v>0.15441337270562</v>
      </c>
      <c r="AZ207">
        <v>326.56577911426899</v>
      </c>
      <c r="BA207">
        <v>28425.963170580399</v>
      </c>
      <c r="BB207">
        <v>2846.1618468008201</v>
      </c>
      <c r="BC207">
        <v>2476334.4045775598</v>
      </c>
      <c r="BD207" t="s">
        <v>1083</v>
      </c>
      <c r="BF207" s="49"/>
      <c r="BG207" s="49"/>
    </row>
    <row r="208" spans="1:59" x14ac:dyDescent="0.25">
      <c r="A208" s="48">
        <v>118</v>
      </c>
      <c r="B208" t="s">
        <v>1198</v>
      </c>
      <c r="C208">
        <v>32.027000000000001</v>
      </c>
      <c r="D208">
        <v>70.027000000000001</v>
      </c>
      <c r="E208">
        <v>38</v>
      </c>
      <c r="F208">
        <v>950000</v>
      </c>
      <c r="G208">
        <v>6.7420145023931299</v>
      </c>
      <c r="H208">
        <v>8.3396616179165992</v>
      </c>
      <c r="I208">
        <v>27.412753409024901</v>
      </c>
      <c r="J208">
        <v>12.555728845709</v>
      </c>
      <c r="K208">
        <v>249.093325583819</v>
      </c>
      <c r="L208">
        <v>1.2344167961040799</v>
      </c>
      <c r="M208">
        <v>121775.993243448</v>
      </c>
      <c r="N208">
        <v>1.2568187063115099</v>
      </c>
      <c r="O208">
        <v>42899.2649636364</v>
      </c>
      <c r="P208">
        <v>1.1935193999032001</v>
      </c>
      <c r="Q208">
        <v>206779.41527912099</v>
      </c>
      <c r="R208">
        <v>0.410791918128875</v>
      </c>
      <c r="S208">
        <v>95979.526951803404</v>
      </c>
      <c r="T208">
        <v>1.0516327005530399</v>
      </c>
      <c r="U208" t="s">
        <v>823</v>
      </c>
      <c r="V208">
        <v>51.6826773035407</v>
      </c>
      <c r="W208">
        <v>3255.3444561881201</v>
      </c>
      <c r="X208">
        <v>2.8272075716190601</v>
      </c>
      <c r="Y208">
        <v>385.53220658941001</v>
      </c>
      <c r="Z208">
        <v>1.3369776635472299</v>
      </c>
      <c r="AA208">
        <v>78396.989468004394</v>
      </c>
      <c r="AB208">
        <v>2.79143625745948</v>
      </c>
      <c r="AC208">
        <v>753.10192508410501</v>
      </c>
      <c r="AD208">
        <v>1.1958332107841601</v>
      </c>
      <c r="AE208">
        <v>0.29612841993946698</v>
      </c>
      <c r="AF208">
        <v>6.8493552682557999</v>
      </c>
      <c r="AG208">
        <v>78.436389085624796</v>
      </c>
      <c r="AH208">
        <v>1.33413351447332</v>
      </c>
      <c r="AI208">
        <v>0.29105070366715602</v>
      </c>
      <c r="AJ208">
        <v>4.3408520392989702</v>
      </c>
      <c r="AK208">
        <v>6.8690545706049804</v>
      </c>
      <c r="AL208">
        <v>2.1644638495656401</v>
      </c>
      <c r="AM208">
        <v>860.25778659960702</v>
      </c>
      <c r="AN208">
        <v>12.2146898253923</v>
      </c>
      <c r="AO208">
        <v>0.18205011588738301</v>
      </c>
      <c r="AP208">
        <v>17.932393159384599</v>
      </c>
      <c r="AR208">
        <v>39.111253780309397</v>
      </c>
      <c r="AS208">
        <v>0.69402204199186501</v>
      </c>
      <c r="AT208">
        <f t="shared" si="8"/>
        <v>34.530902256002506</v>
      </c>
      <c r="AU208">
        <v>0.69402204199186501</v>
      </c>
      <c r="AV208">
        <v>5.3195772790900001E-3</v>
      </c>
      <c r="AW208">
        <v>6.9933836794162998</v>
      </c>
      <c r="AX208">
        <v>0.24724974692204499</v>
      </c>
      <c r="AZ208">
        <v>154.46618156712199</v>
      </c>
      <c r="BA208">
        <v>29627.735392262799</v>
      </c>
      <c r="BB208">
        <v>1307.7746321845</v>
      </c>
      <c r="BC208">
        <v>2613254.9295791201</v>
      </c>
      <c r="BD208" t="s">
        <v>1083</v>
      </c>
      <c r="BF208" s="49"/>
      <c r="BG208" s="49"/>
    </row>
    <row r="209" spans="1:59" x14ac:dyDescent="0.25">
      <c r="A209" s="48">
        <v>119</v>
      </c>
      <c r="B209" t="s">
        <v>1199</v>
      </c>
      <c r="C209">
        <v>32.027000000000001</v>
      </c>
      <c r="D209">
        <v>70.027000000000001</v>
      </c>
      <c r="E209">
        <v>38</v>
      </c>
      <c r="F209">
        <v>950000</v>
      </c>
      <c r="G209">
        <v>6.7602691862348303</v>
      </c>
      <c r="H209">
        <v>9.2303178686116407</v>
      </c>
      <c r="I209">
        <v>30.018917671438501</v>
      </c>
      <c r="J209">
        <v>12.1279861010552</v>
      </c>
      <c r="K209">
        <v>279.23990831268299</v>
      </c>
      <c r="L209">
        <v>1.1766306586705999</v>
      </c>
      <c r="M209">
        <v>120848.983002779</v>
      </c>
      <c r="N209">
        <v>1.0997468327819599</v>
      </c>
      <c r="O209">
        <v>43659.136429522303</v>
      </c>
      <c r="P209">
        <v>1.1192237985647899</v>
      </c>
      <c r="Q209">
        <v>207443.05726847801</v>
      </c>
      <c r="R209">
        <v>0.410791918128875</v>
      </c>
      <c r="S209">
        <v>96001.312794507801</v>
      </c>
      <c r="T209">
        <v>1.0994136914969901</v>
      </c>
      <c r="U209" t="s">
        <v>824</v>
      </c>
      <c r="V209">
        <v>33.7911579420213</v>
      </c>
      <c r="W209">
        <v>3701.7887754022199</v>
      </c>
      <c r="X209">
        <v>2.66574373999183</v>
      </c>
      <c r="Y209">
        <v>383.20753180391199</v>
      </c>
      <c r="Z209">
        <v>1.34756474537821</v>
      </c>
      <c r="AA209">
        <v>76568.456842657906</v>
      </c>
      <c r="AB209">
        <v>2.7660299229738698</v>
      </c>
      <c r="AC209">
        <v>730.13456352737796</v>
      </c>
      <c r="AD209">
        <v>1.1902833072783801</v>
      </c>
      <c r="AE209">
        <v>0.211898452811801</v>
      </c>
      <c r="AF209">
        <v>9.5481125159603906</v>
      </c>
      <c r="AG209">
        <v>76.5690099858259</v>
      </c>
      <c r="AH209">
        <v>1.3108825644295601</v>
      </c>
      <c r="AI209">
        <v>0.219227284063675</v>
      </c>
      <c r="AJ209">
        <v>6.1081829551492097</v>
      </c>
      <c r="AK209">
        <v>5.7233555257781497</v>
      </c>
      <c r="AL209">
        <v>2.1752631913827898</v>
      </c>
      <c r="AM209">
        <v>1078.3062795035501</v>
      </c>
      <c r="AN209">
        <v>11.8927140660315</v>
      </c>
      <c r="AO209">
        <v>9.1139749245514004E-2</v>
      </c>
      <c r="AP209">
        <v>25.4999045188023</v>
      </c>
      <c r="AR209">
        <v>38.844529554970798</v>
      </c>
      <c r="AS209">
        <v>0.699345805465584</v>
      </c>
      <c r="AT209">
        <f t="shared" si="8"/>
        <v>34.295414326972931</v>
      </c>
      <c r="AU209">
        <v>0.699345805465584</v>
      </c>
      <c r="AV209">
        <v>3.8993969252839999E-3</v>
      </c>
      <c r="AW209">
        <v>9.6289308815783397</v>
      </c>
      <c r="AX209">
        <v>0.30476272610969501</v>
      </c>
      <c r="AZ209">
        <v>108.545384801618</v>
      </c>
      <c r="BA209">
        <v>28401.906644893101</v>
      </c>
      <c r="BB209">
        <v>974.999815845635</v>
      </c>
      <c r="BC209">
        <v>2488141.8399799298</v>
      </c>
      <c r="BD209" t="s">
        <v>1083</v>
      </c>
      <c r="BF209" s="49"/>
      <c r="BG209" s="49"/>
    </row>
    <row r="210" spans="1:59" x14ac:dyDescent="0.25">
      <c r="A210" s="48">
        <v>223</v>
      </c>
      <c r="B210" t="s">
        <v>1200</v>
      </c>
      <c r="C210">
        <v>32.027999999999999</v>
      </c>
      <c r="D210">
        <v>70.028000000000006</v>
      </c>
      <c r="E210">
        <v>38</v>
      </c>
      <c r="F210">
        <v>950000</v>
      </c>
      <c r="G210">
        <v>10.323224655966399</v>
      </c>
      <c r="H210">
        <v>7.1509657069563604</v>
      </c>
      <c r="I210">
        <v>26.787099898225598</v>
      </c>
      <c r="J210">
        <v>12.614731871812999</v>
      </c>
      <c r="K210">
        <v>302.206136065799</v>
      </c>
      <c r="L210">
        <v>1.21742477673887</v>
      </c>
      <c r="M210">
        <v>126892.313833199</v>
      </c>
      <c r="N210">
        <v>1.38587813773416</v>
      </c>
      <c r="O210">
        <v>40385.417037255102</v>
      </c>
      <c r="P210">
        <v>1.3674836201976801</v>
      </c>
      <c r="Q210">
        <v>208993.49018694699</v>
      </c>
      <c r="R210">
        <v>0.410791918128875</v>
      </c>
      <c r="S210">
        <v>89737.846812006595</v>
      </c>
      <c r="T210">
        <v>1.40387208546186</v>
      </c>
      <c r="U210" t="s">
        <v>825</v>
      </c>
      <c r="V210">
        <v>29.843383407400299</v>
      </c>
      <c r="W210">
        <v>4665.7690655646902</v>
      </c>
      <c r="X210">
        <v>3.0947942133320399</v>
      </c>
      <c r="Y210">
        <v>409.31589641089198</v>
      </c>
      <c r="Z210">
        <v>1.3154889982151099</v>
      </c>
      <c r="AA210">
        <v>75648.302984800801</v>
      </c>
      <c r="AB210">
        <v>2.8624885618247902</v>
      </c>
      <c r="AC210">
        <v>730.39352216965904</v>
      </c>
      <c r="AD210">
        <v>1.55253251214939</v>
      </c>
      <c r="AE210">
        <v>2.46928341578541</v>
      </c>
      <c r="AF210">
        <v>13.7484294913664</v>
      </c>
      <c r="AG210">
        <v>79.2630893835846</v>
      </c>
      <c r="AH210">
        <v>1.54524310211438</v>
      </c>
      <c r="AI210">
        <v>2.43165699165103</v>
      </c>
      <c r="AJ210">
        <v>13.965755805386401</v>
      </c>
      <c r="AK210">
        <v>8.1234073668231197</v>
      </c>
      <c r="AL210">
        <v>2.2285136335926299</v>
      </c>
      <c r="AM210">
        <v>988.80167586085099</v>
      </c>
      <c r="AN210">
        <v>12.0272286434296</v>
      </c>
      <c r="AO210">
        <v>0.19103738904161099</v>
      </c>
      <c r="AP210">
        <v>17.515358431132999</v>
      </c>
      <c r="AR210">
        <v>37.538521813326199</v>
      </c>
      <c r="AS210">
        <v>0.81831750411293402</v>
      </c>
      <c r="AT210">
        <f t="shared" si="8"/>
        <v>33.142354240338314</v>
      </c>
      <c r="AU210">
        <v>0.81831750411293402</v>
      </c>
      <c r="AV210">
        <v>4.3896483864403001E-2</v>
      </c>
      <c r="AW210">
        <v>13.393170179651699</v>
      </c>
      <c r="AX210">
        <v>-0.64709219370154702</v>
      </c>
      <c r="AZ210">
        <v>1299.1056517607501</v>
      </c>
      <c r="BA210">
        <v>30194.7099802292</v>
      </c>
      <c r="BB210">
        <v>11108.361944942601</v>
      </c>
      <c r="BC210">
        <v>2556326.7479428798</v>
      </c>
      <c r="BD210" t="s">
        <v>1083</v>
      </c>
      <c r="BF210" s="49"/>
      <c r="BG210" s="49"/>
    </row>
    <row r="211" spans="1:59" x14ac:dyDescent="0.25">
      <c r="A211" s="48">
        <v>224</v>
      </c>
      <c r="B211" t="s">
        <v>1201</v>
      </c>
      <c r="C211">
        <v>32.027000000000001</v>
      </c>
      <c r="D211">
        <v>70.027000000000001</v>
      </c>
      <c r="E211">
        <v>38</v>
      </c>
      <c r="F211">
        <v>950000</v>
      </c>
      <c r="G211">
        <v>11.9320118751859</v>
      </c>
      <c r="H211">
        <v>7.6154800026757599</v>
      </c>
      <c r="I211">
        <v>18.1051568224667</v>
      </c>
      <c r="J211">
        <v>15.4349389265974</v>
      </c>
      <c r="K211">
        <v>384.426870166632</v>
      </c>
      <c r="L211">
        <v>1.03958267225705</v>
      </c>
      <c r="M211">
        <v>121280.197040382</v>
      </c>
      <c r="N211">
        <v>1.0312776891700599</v>
      </c>
      <c r="O211">
        <v>45163.694267402097</v>
      </c>
      <c r="P211">
        <v>1.0804567485594001</v>
      </c>
      <c r="Q211">
        <v>207125.85086750399</v>
      </c>
      <c r="R211">
        <v>0.410791918128875</v>
      </c>
      <c r="S211">
        <v>94152.514887949903</v>
      </c>
      <c r="T211">
        <v>1.10280921694463</v>
      </c>
      <c r="U211" t="s">
        <v>826</v>
      </c>
      <c r="V211">
        <v>36.313597321778097</v>
      </c>
      <c r="W211">
        <v>6057.1400327505798</v>
      </c>
      <c r="X211">
        <v>2.8064916790744099</v>
      </c>
      <c r="Y211">
        <v>384.46379887778801</v>
      </c>
      <c r="Z211">
        <v>1.29757822311958</v>
      </c>
      <c r="AA211">
        <v>72950.929421249704</v>
      </c>
      <c r="AB211">
        <v>2.9361019632738499</v>
      </c>
      <c r="AC211">
        <v>772.52230334403498</v>
      </c>
      <c r="AD211">
        <v>1.25408920173365</v>
      </c>
      <c r="AE211">
        <v>0.47863325591907602</v>
      </c>
      <c r="AF211">
        <v>4.7006834717592199</v>
      </c>
      <c r="AG211">
        <v>82.205267250652199</v>
      </c>
      <c r="AH211">
        <v>1.4720257324533901</v>
      </c>
      <c r="AI211">
        <v>0.49228634029516299</v>
      </c>
      <c r="AJ211">
        <v>18.390545256166501</v>
      </c>
      <c r="AK211">
        <v>8.6039458884579805</v>
      </c>
      <c r="AL211">
        <v>2.0792269257676002</v>
      </c>
      <c r="AM211">
        <v>994.10436927927901</v>
      </c>
      <c r="AN211">
        <v>12.6975605508265</v>
      </c>
      <c r="AO211">
        <v>4.0173084050326997E-2</v>
      </c>
      <c r="AP211">
        <v>38.526886778289203</v>
      </c>
      <c r="AR211">
        <v>38.265160906277998</v>
      </c>
      <c r="AS211">
        <v>0.69051952126931904</v>
      </c>
      <c r="AT211">
        <f t="shared" si="8"/>
        <v>33.783896023556245</v>
      </c>
      <c r="AU211">
        <v>0.69051952126931904</v>
      </c>
      <c r="AV211">
        <v>8.2021916760230008E-3</v>
      </c>
      <c r="AW211">
        <v>4.5846124352151802</v>
      </c>
      <c r="AX211">
        <v>0.28490600369600799</v>
      </c>
      <c r="AZ211">
        <v>245.05335559573601</v>
      </c>
      <c r="BA211">
        <v>30477.7744013876</v>
      </c>
      <c r="BB211">
        <v>2188.6000077159902</v>
      </c>
      <c r="BC211">
        <v>2630956.5814287602</v>
      </c>
      <c r="BD211" t="s">
        <v>1083</v>
      </c>
      <c r="BF211" s="49"/>
      <c r="BG211" s="49"/>
    </row>
    <row r="212" spans="1:59" x14ac:dyDescent="0.25">
      <c r="A212" s="48">
        <v>328</v>
      </c>
      <c r="B212" t="s">
        <v>1202</v>
      </c>
      <c r="C212">
        <v>32.027999999999999</v>
      </c>
      <c r="D212">
        <v>70.028000000000006</v>
      </c>
      <c r="E212">
        <v>38</v>
      </c>
      <c r="F212">
        <v>950000</v>
      </c>
      <c r="G212">
        <v>11.536364723861199</v>
      </c>
      <c r="H212">
        <v>8.5418773638925707</v>
      </c>
      <c r="I212">
        <v>21.4777363487682</v>
      </c>
      <c r="J212">
        <v>14.087303994119701</v>
      </c>
      <c r="K212">
        <v>379.95104121542897</v>
      </c>
      <c r="L212">
        <v>1.7590377649122999</v>
      </c>
      <c r="M212">
        <v>130533.268920684</v>
      </c>
      <c r="N212">
        <v>1.5719352281043599</v>
      </c>
      <c r="O212">
        <v>43276.778237966901</v>
      </c>
      <c r="P212">
        <v>2.4671595797828201</v>
      </c>
      <c r="Q212">
        <v>209306.960803525</v>
      </c>
      <c r="R212">
        <v>0.410791918128875</v>
      </c>
      <c r="S212">
        <v>88585.853637548498</v>
      </c>
      <c r="T212">
        <v>2.36676887805115</v>
      </c>
      <c r="U212" t="s">
        <v>827</v>
      </c>
      <c r="V212">
        <v>33.006647608179499</v>
      </c>
      <c r="W212">
        <v>5678.8023133960596</v>
      </c>
      <c r="X212">
        <v>3.5189494702664201</v>
      </c>
      <c r="Y212">
        <v>374.63050157629601</v>
      </c>
      <c r="Z212">
        <v>1.3936511885643199</v>
      </c>
      <c r="AA212">
        <v>66010.843534548796</v>
      </c>
      <c r="AB212">
        <v>3.8115542424851001</v>
      </c>
      <c r="AC212">
        <v>724.78488273430196</v>
      </c>
      <c r="AD212">
        <v>2.3736494413923399</v>
      </c>
      <c r="AE212">
        <v>1.81314897308069</v>
      </c>
      <c r="AF212">
        <v>2.5878643993958899</v>
      </c>
      <c r="AG212">
        <v>78.516440828374996</v>
      </c>
      <c r="AH212">
        <v>2.4151976256969099</v>
      </c>
      <c r="AI212">
        <v>1.8114813734248301</v>
      </c>
      <c r="AJ212">
        <v>16.108658543802999</v>
      </c>
      <c r="AK212">
        <v>7.9977536938672902</v>
      </c>
      <c r="AL212">
        <v>2.6857642819615002</v>
      </c>
      <c r="AM212">
        <v>886.87588192859596</v>
      </c>
      <c r="AN212">
        <v>12.161191131116199</v>
      </c>
      <c r="AO212">
        <v>3.8730114012903001E-2</v>
      </c>
      <c r="AP212">
        <v>39.153836229242799</v>
      </c>
      <c r="AR212">
        <v>37.586863823486397</v>
      </c>
      <c r="AS212">
        <v>0.69445957930715996</v>
      </c>
      <c r="AT212">
        <f t="shared" si="8"/>
        <v>33.185034877401932</v>
      </c>
      <c r="AU212">
        <v>0.69445957930715996</v>
      </c>
      <c r="AV212">
        <v>3.2530751877591003E-2</v>
      </c>
      <c r="AW212">
        <v>2.3716999613445999</v>
      </c>
      <c r="AX212">
        <v>-0.44670832352678502</v>
      </c>
      <c r="AZ212">
        <v>941.17235645921596</v>
      </c>
      <c r="BA212">
        <v>29510.9040619892</v>
      </c>
      <c r="BB212">
        <v>8162.3853396290497</v>
      </c>
      <c r="BC212">
        <v>2502693.6372402702</v>
      </c>
      <c r="BD212" t="s">
        <v>1083</v>
      </c>
      <c r="BF212" s="49"/>
      <c r="BG212" s="49"/>
    </row>
    <row r="213" spans="1:59" x14ac:dyDescent="0.25">
      <c r="A213" s="48">
        <v>329</v>
      </c>
      <c r="B213" t="s">
        <v>1203</v>
      </c>
      <c r="C213">
        <v>32.027000000000001</v>
      </c>
      <c r="D213">
        <v>70.027000000000001</v>
      </c>
      <c r="E213">
        <v>38</v>
      </c>
      <c r="F213">
        <v>950000</v>
      </c>
      <c r="G213">
        <v>13.734538769881</v>
      </c>
      <c r="H213">
        <v>7.04133057156288</v>
      </c>
      <c r="I213">
        <v>27.687525428052201</v>
      </c>
      <c r="J213">
        <v>12.435289466896</v>
      </c>
      <c r="K213">
        <v>340.41681586460197</v>
      </c>
      <c r="L213">
        <v>2.7687789399951699</v>
      </c>
      <c r="M213">
        <v>137446.21827488899</v>
      </c>
      <c r="N213">
        <v>2.58864177761741</v>
      </c>
      <c r="O213">
        <v>38410.245470090202</v>
      </c>
      <c r="P213">
        <v>3.9059563823363699</v>
      </c>
      <c r="Q213">
        <v>211861.07715147399</v>
      </c>
      <c r="R213">
        <v>0.410791918128875</v>
      </c>
      <c r="S213">
        <v>82120.505532878698</v>
      </c>
      <c r="T213">
        <v>3.9972878655908999</v>
      </c>
      <c r="U213">
        <v>753.89192188149798</v>
      </c>
      <c r="V213">
        <v>22.687419075855299</v>
      </c>
      <c r="W213">
        <v>5084.14108507541</v>
      </c>
      <c r="X213">
        <v>4.5055259595216501</v>
      </c>
      <c r="Y213">
        <v>385.141165986705</v>
      </c>
      <c r="Z213">
        <v>1.47352889933019</v>
      </c>
      <c r="AA213">
        <v>66176.621908990899</v>
      </c>
      <c r="AB213">
        <v>4.5449204630815103</v>
      </c>
      <c r="AC213">
        <v>676.458007821764</v>
      </c>
      <c r="AD213">
        <v>4.0746970900656097</v>
      </c>
      <c r="AE213">
        <v>3.2365315282326601</v>
      </c>
      <c r="AF213">
        <v>2.0724668011441398</v>
      </c>
      <c r="AG213">
        <v>74.053343388960798</v>
      </c>
      <c r="AH213">
        <v>3.2835769498744001</v>
      </c>
      <c r="AI213">
        <v>3.21438753865388</v>
      </c>
      <c r="AJ213">
        <v>21.103706956546802</v>
      </c>
      <c r="AK213">
        <v>8.0560825797577902</v>
      </c>
      <c r="AL213">
        <v>4.74666649042336</v>
      </c>
      <c r="AM213">
        <v>748.77515817684298</v>
      </c>
      <c r="AN213">
        <v>12.577472466054401</v>
      </c>
      <c r="AO213">
        <v>5.7644892912833999E-2</v>
      </c>
      <c r="AP213">
        <v>32.0201812150584</v>
      </c>
      <c r="AR213">
        <v>37.203208569684001</v>
      </c>
      <c r="AS213">
        <v>1.21198423815122</v>
      </c>
      <c r="AT213">
        <f t="shared" si="8"/>
        <v>32.846309810098617</v>
      </c>
      <c r="AU213">
        <v>1.21198423815122</v>
      </c>
      <c r="AV213">
        <v>6.1575490502747E-2</v>
      </c>
      <c r="AW213">
        <v>1.7978881655229599</v>
      </c>
      <c r="AX213">
        <v>-0.93121771846916901</v>
      </c>
      <c r="AZ213">
        <v>1689.96185047471</v>
      </c>
      <c r="BA213">
        <v>27998.888454722499</v>
      </c>
      <c r="BB213">
        <v>14569.202887052101</v>
      </c>
      <c r="BC213">
        <v>2349581.0488837902</v>
      </c>
      <c r="BD213" t="s">
        <v>1083</v>
      </c>
      <c r="BF213" s="49"/>
      <c r="BG213" s="49"/>
    </row>
    <row r="214" spans="1:59" x14ac:dyDescent="0.25">
      <c r="A214" s="48">
        <v>433</v>
      </c>
      <c r="B214" t="s">
        <v>1204</v>
      </c>
      <c r="C214">
        <v>32.027000000000001</v>
      </c>
      <c r="D214">
        <v>70.027000000000001</v>
      </c>
      <c r="E214">
        <v>38</v>
      </c>
      <c r="F214">
        <v>950000</v>
      </c>
      <c r="G214">
        <v>15.7328650957459</v>
      </c>
      <c r="H214">
        <v>6.5545220759712599</v>
      </c>
      <c r="I214">
        <v>27.5956331877987</v>
      </c>
      <c r="J214">
        <v>12.456448195374</v>
      </c>
      <c r="K214">
        <v>345.61311321374399</v>
      </c>
      <c r="L214">
        <v>1.8525360271673501</v>
      </c>
      <c r="M214">
        <v>135282.12140296801</v>
      </c>
      <c r="N214">
        <v>2.18444452449903</v>
      </c>
      <c r="O214">
        <v>38763.740581657803</v>
      </c>
      <c r="P214">
        <v>3.4163166568782999</v>
      </c>
      <c r="Q214">
        <v>211756.02877164201</v>
      </c>
      <c r="R214">
        <v>0.410791918128875</v>
      </c>
      <c r="S214">
        <v>82849.557526802804</v>
      </c>
      <c r="T214">
        <v>3.35795205044304</v>
      </c>
      <c r="U214" t="s">
        <v>828</v>
      </c>
      <c r="V214">
        <v>29.9425234231594</v>
      </c>
      <c r="W214">
        <v>5402.2855375858499</v>
      </c>
      <c r="X214">
        <v>4.1917091048622597</v>
      </c>
      <c r="Y214">
        <v>386.80223665403298</v>
      </c>
      <c r="Z214">
        <v>1.54140661681972</v>
      </c>
      <c r="AA214">
        <v>68340.356221082504</v>
      </c>
      <c r="AB214">
        <v>4.1194671294935299</v>
      </c>
      <c r="AC214">
        <v>681.28875382794001</v>
      </c>
      <c r="AD214">
        <v>3.4392066816681601</v>
      </c>
      <c r="AE214">
        <v>2.7915954877897402</v>
      </c>
      <c r="AF214">
        <v>2.1895005216119001</v>
      </c>
      <c r="AG214">
        <v>74.186944574412806</v>
      </c>
      <c r="AH214">
        <v>2.9575132206494801</v>
      </c>
      <c r="AI214">
        <v>2.7756324899007399</v>
      </c>
      <c r="AJ214">
        <v>21.040690648389798</v>
      </c>
      <c r="AK214">
        <v>7.73502995399115</v>
      </c>
      <c r="AL214">
        <v>3.8958644156112401</v>
      </c>
      <c r="AM214">
        <v>739.885684973759</v>
      </c>
      <c r="AN214">
        <v>12.6485906605162</v>
      </c>
      <c r="AO214">
        <v>6.3155504121606004E-2</v>
      </c>
      <c r="AP214">
        <v>30.8134025772443</v>
      </c>
      <c r="AR214">
        <v>37.400163477825103</v>
      </c>
      <c r="AS214">
        <v>1.03347388343793</v>
      </c>
      <c r="AT214">
        <f t="shared" si="8"/>
        <v>33.020199164811253</v>
      </c>
      <c r="AU214">
        <v>1.03347388343793</v>
      </c>
      <c r="AV214">
        <v>5.3013913441576001E-2</v>
      </c>
      <c r="AW214">
        <v>1.9317842904643601</v>
      </c>
      <c r="AX214">
        <v>-0.87211131152297106</v>
      </c>
      <c r="AZ214">
        <v>1450.3395481077901</v>
      </c>
      <c r="BA214">
        <v>27907.631777763701</v>
      </c>
      <c r="BB214">
        <v>12519.5829230937</v>
      </c>
      <c r="BC214">
        <v>2354493.0819687899</v>
      </c>
      <c r="BD214" t="s">
        <v>1083</v>
      </c>
      <c r="BF214" s="49"/>
      <c r="BG214" s="49"/>
    </row>
    <row r="215" spans="1:59" x14ac:dyDescent="0.25">
      <c r="A215" s="48">
        <v>434</v>
      </c>
      <c r="B215" t="s">
        <v>1205</v>
      </c>
      <c r="C215">
        <v>32.027000000000001</v>
      </c>
      <c r="D215">
        <v>70.027000000000001</v>
      </c>
      <c r="E215">
        <v>38</v>
      </c>
      <c r="F215">
        <v>950000</v>
      </c>
      <c r="G215">
        <v>14.7780197675562</v>
      </c>
      <c r="H215">
        <v>6.3271765880819304</v>
      </c>
      <c r="I215">
        <v>19.423675169641701</v>
      </c>
      <c r="J215">
        <v>14.9406452501148</v>
      </c>
      <c r="K215">
        <v>384.47139684794899</v>
      </c>
      <c r="L215">
        <v>1.01959395850699</v>
      </c>
      <c r="M215">
        <v>118275.966097789</v>
      </c>
      <c r="N215">
        <v>1.060250531696</v>
      </c>
      <c r="O215">
        <v>44499.401991897103</v>
      </c>
      <c r="P215">
        <v>1.08305520603113</v>
      </c>
      <c r="Q215">
        <v>206125.49657118801</v>
      </c>
      <c r="R215">
        <v>0.410791918128875</v>
      </c>
      <c r="S215">
        <v>95629.142718425806</v>
      </c>
      <c r="T215">
        <v>0.978219762981269</v>
      </c>
      <c r="U215">
        <v>688.60228493411103</v>
      </c>
      <c r="V215">
        <v>24.149150881187701</v>
      </c>
      <c r="W215">
        <v>6080.0009086137297</v>
      </c>
      <c r="X215">
        <v>2.6738480653778001</v>
      </c>
      <c r="Y215">
        <v>394.42423813252702</v>
      </c>
      <c r="Z215">
        <v>1.26244255978335</v>
      </c>
      <c r="AA215">
        <v>77377.075771777105</v>
      </c>
      <c r="AB215">
        <v>2.7516850257473702</v>
      </c>
      <c r="AC215">
        <v>782.91060713452805</v>
      </c>
      <c r="AD215">
        <v>1.1810537442873199</v>
      </c>
      <c r="AE215">
        <v>0.27681191662361299</v>
      </c>
      <c r="AF215">
        <v>6.1425653544993901</v>
      </c>
      <c r="AG215">
        <v>83.196655892438898</v>
      </c>
      <c r="AH215">
        <v>1.2884500727925301</v>
      </c>
      <c r="AI215">
        <v>0.282247843460179</v>
      </c>
      <c r="AJ215">
        <v>9.9286139719315596</v>
      </c>
      <c r="AK215">
        <v>8.4465607018776794</v>
      </c>
      <c r="AL215">
        <v>2.0002328989823699</v>
      </c>
      <c r="AM215">
        <v>876.075077783349</v>
      </c>
      <c r="AN215">
        <v>12.698068782686001</v>
      </c>
      <c r="AO215">
        <v>6.0287735686365002E-2</v>
      </c>
      <c r="AP215">
        <v>31.962688270885099</v>
      </c>
      <c r="AR215">
        <v>38.319431329325297</v>
      </c>
      <c r="AS215">
        <v>0.69061578124348699</v>
      </c>
      <c r="AT215">
        <f t="shared" si="8"/>
        <v>33.831810792133204</v>
      </c>
      <c r="AU215">
        <v>0.69061578124348699</v>
      </c>
      <c r="AV215">
        <v>4.687193518245E-3</v>
      </c>
      <c r="AW215">
        <v>6.0542299633380399</v>
      </c>
      <c r="AX215">
        <v>8.6589900142561002E-2</v>
      </c>
      <c r="AZ215">
        <v>139.95433824003001</v>
      </c>
      <c r="BA215">
        <v>30461.493808196199</v>
      </c>
      <c r="BB215">
        <v>1239.08831704267</v>
      </c>
      <c r="BC215">
        <v>2632730.9495985899</v>
      </c>
      <c r="BD215" t="s">
        <v>1083</v>
      </c>
      <c r="BF215" s="49"/>
      <c r="BG215" s="49"/>
    </row>
    <row r="216" spans="1:59" x14ac:dyDescent="0.25">
      <c r="A216" s="48">
        <v>538</v>
      </c>
      <c r="B216" t="s">
        <v>1206</v>
      </c>
      <c r="C216">
        <v>32.027000000000001</v>
      </c>
      <c r="D216">
        <v>70.027000000000001</v>
      </c>
      <c r="E216">
        <v>38</v>
      </c>
      <c r="F216">
        <v>950000</v>
      </c>
      <c r="G216">
        <v>14.215678620113399</v>
      </c>
      <c r="H216">
        <v>5.8478615444016402</v>
      </c>
      <c r="I216">
        <v>19.876725818352</v>
      </c>
      <c r="J216">
        <v>14.811345859635001</v>
      </c>
      <c r="K216">
        <v>379.77992603822997</v>
      </c>
      <c r="L216">
        <v>1.0591421523406599</v>
      </c>
      <c r="M216">
        <v>119326.856464795</v>
      </c>
      <c r="N216">
        <v>1.0285236209199</v>
      </c>
      <c r="O216">
        <v>44550.436575152198</v>
      </c>
      <c r="P216">
        <v>1.0621671704742901</v>
      </c>
      <c r="Q216">
        <v>206379.76925850901</v>
      </c>
      <c r="R216">
        <v>0.410791918128875</v>
      </c>
      <c r="S216">
        <v>95643.011913226699</v>
      </c>
      <c r="T216">
        <v>1.0120182827191799</v>
      </c>
      <c r="U216" t="s">
        <v>829</v>
      </c>
      <c r="V216">
        <v>32.756814155151901</v>
      </c>
      <c r="W216">
        <v>5956.6151030673</v>
      </c>
      <c r="X216">
        <v>2.6478150935388798</v>
      </c>
      <c r="Y216">
        <v>393.545309433066</v>
      </c>
      <c r="Z216">
        <v>1.1937907047408201</v>
      </c>
      <c r="AA216">
        <v>76366.005912357199</v>
      </c>
      <c r="AB216">
        <v>2.7370920683096398</v>
      </c>
      <c r="AC216">
        <v>775.24440099785295</v>
      </c>
      <c r="AD216">
        <v>1.2080168989965501</v>
      </c>
      <c r="AE216">
        <v>0.22339295382240601</v>
      </c>
      <c r="AF216">
        <v>6.8481497815573702</v>
      </c>
      <c r="AG216">
        <v>82.581275670051298</v>
      </c>
      <c r="AH216">
        <v>1.2583572031665899</v>
      </c>
      <c r="AI216">
        <v>0.238444048546988</v>
      </c>
      <c r="AJ216">
        <v>8.4336682259422595</v>
      </c>
      <c r="AK216">
        <v>7.5988664151594696</v>
      </c>
      <c r="AL216">
        <v>2.4013464808823999</v>
      </c>
      <c r="AM216">
        <v>953.89299101029496</v>
      </c>
      <c r="AN216">
        <v>12.116939539037</v>
      </c>
      <c r="AO216">
        <v>4.9159169593607999E-2</v>
      </c>
      <c r="AP216">
        <v>35.722595706550003</v>
      </c>
      <c r="AR216">
        <v>38.241401143716097</v>
      </c>
      <c r="AS216">
        <v>0.69275726765915302</v>
      </c>
      <c r="AT216">
        <f t="shared" si="8"/>
        <v>33.762918786588614</v>
      </c>
      <c r="AU216">
        <v>0.69275726765915302</v>
      </c>
      <c r="AV216">
        <v>3.8116073905240001E-3</v>
      </c>
      <c r="AW216">
        <v>6.7692645562508904</v>
      </c>
      <c r="AX216">
        <v>-0.17039812749757999</v>
      </c>
      <c r="AZ216">
        <v>111.83458047904099</v>
      </c>
      <c r="BA216">
        <v>29931.4293982528</v>
      </c>
      <c r="BB216">
        <v>1030.3478642386899</v>
      </c>
      <c r="BC216">
        <v>2581723.7870915998</v>
      </c>
      <c r="BD216" t="s">
        <v>1083</v>
      </c>
      <c r="BF216" s="49"/>
      <c r="BG216" s="49"/>
    </row>
    <row r="217" spans="1:59" x14ac:dyDescent="0.25">
      <c r="A217" s="48">
        <v>539</v>
      </c>
      <c r="B217" t="s">
        <v>1207</v>
      </c>
      <c r="C217">
        <v>32.027999999999999</v>
      </c>
      <c r="D217">
        <v>70.028000000000006</v>
      </c>
      <c r="E217">
        <v>38</v>
      </c>
      <c r="F217">
        <v>950000</v>
      </c>
      <c r="G217">
        <v>12.6269279483285</v>
      </c>
      <c r="H217">
        <v>7.1250174462635298</v>
      </c>
      <c r="I217">
        <v>18.444275859772699</v>
      </c>
      <c r="J217">
        <v>15.4188918778594</v>
      </c>
      <c r="K217">
        <v>356.317282640842</v>
      </c>
      <c r="L217">
        <v>1.0364749480487101</v>
      </c>
      <c r="M217">
        <v>119269.925569609</v>
      </c>
      <c r="N217">
        <v>1.0595935959326599</v>
      </c>
      <c r="O217">
        <v>43695.828007088698</v>
      </c>
      <c r="P217">
        <v>1.0079770765614</v>
      </c>
      <c r="Q217">
        <v>205829.888131769</v>
      </c>
      <c r="R217">
        <v>0.410791918128875</v>
      </c>
      <c r="S217">
        <v>95717.910743786997</v>
      </c>
      <c r="T217">
        <v>0.98943866747892295</v>
      </c>
      <c r="U217" t="s">
        <v>830</v>
      </c>
      <c r="V217">
        <v>29.694946116775299</v>
      </c>
      <c r="W217">
        <v>5743.9538346016598</v>
      </c>
      <c r="X217">
        <v>2.70073115298135</v>
      </c>
      <c r="Y217">
        <v>406.08290852838297</v>
      </c>
      <c r="Z217">
        <v>1.22229541685837</v>
      </c>
      <c r="AA217">
        <v>78798.191680876</v>
      </c>
      <c r="AB217">
        <v>2.7544862943353898</v>
      </c>
      <c r="AC217">
        <v>778.58311656216199</v>
      </c>
      <c r="AD217">
        <v>1.1805122630356799</v>
      </c>
      <c r="AE217">
        <v>0.162010381703907</v>
      </c>
      <c r="AF217">
        <v>8.0429728681121304</v>
      </c>
      <c r="AG217">
        <v>82.687299656543203</v>
      </c>
      <c r="AH217">
        <v>1.2974008830432999</v>
      </c>
      <c r="AI217">
        <v>0.167863246242453</v>
      </c>
      <c r="AJ217">
        <v>8.2114574489361498</v>
      </c>
      <c r="AK217">
        <v>11.966079877220301</v>
      </c>
      <c r="AL217">
        <v>2.0243155989367398</v>
      </c>
      <c r="AM217">
        <v>986.49663255800897</v>
      </c>
      <c r="AN217">
        <v>12.384195750757399</v>
      </c>
      <c r="AO217">
        <v>6.0608420515874999E-2</v>
      </c>
      <c r="AP217">
        <v>32.316716002880199</v>
      </c>
      <c r="AR217">
        <v>38.354335875363802</v>
      </c>
      <c r="AS217">
        <v>0.69358756149791001</v>
      </c>
      <c r="AT217">
        <f t="shared" si="8"/>
        <v>33.862627637696782</v>
      </c>
      <c r="AU217">
        <v>0.69358756149791001</v>
      </c>
      <c r="AV217">
        <v>2.7606313281370001E-3</v>
      </c>
      <c r="AW217">
        <v>7.9759999245137703</v>
      </c>
      <c r="AX217">
        <v>6.8667116624523003E-2</v>
      </c>
      <c r="AZ217">
        <v>80.456316013280798</v>
      </c>
      <c r="BA217">
        <v>29731.881759513199</v>
      </c>
      <c r="BB217">
        <v>723.93743458207405</v>
      </c>
      <c r="BC217">
        <v>2571961.7237807298</v>
      </c>
      <c r="BD217" t="s">
        <v>1083</v>
      </c>
      <c r="BF217" s="49"/>
      <c r="BG217" s="49"/>
    </row>
    <row r="218" spans="1:59" x14ac:dyDescent="0.25">
      <c r="A218" s="48">
        <v>643</v>
      </c>
      <c r="B218" t="s">
        <v>1208</v>
      </c>
      <c r="C218">
        <v>32.027000000000001</v>
      </c>
      <c r="D218">
        <v>70.027000000000001</v>
      </c>
      <c r="E218">
        <v>38</v>
      </c>
      <c r="F218">
        <v>950000</v>
      </c>
      <c r="G218">
        <v>8.7347721849335596</v>
      </c>
      <c r="H218">
        <v>7.8878212386399698</v>
      </c>
      <c r="I218">
        <v>24.690780787834601</v>
      </c>
      <c r="J218">
        <v>13.5285889854387</v>
      </c>
      <c r="K218">
        <v>315.765488570184</v>
      </c>
      <c r="L218">
        <v>1.11056910484296</v>
      </c>
      <c r="M218">
        <v>119699.78395969199</v>
      </c>
      <c r="N218">
        <v>1.0830524042484799</v>
      </c>
      <c r="O218">
        <v>40935.627586417701</v>
      </c>
      <c r="P218">
        <v>1.0064976535730901</v>
      </c>
      <c r="Q218">
        <v>206522.92910035601</v>
      </c>
      <c r="R218">
        <v>0.410791918128875</v>
      </c>
      <c r="S218">
        <v>95619.790966289496</v>
      </c>
      <c r="T218">
        <v>0.99356935136997204</v>
      </c>
      <c r="U218" t="s">
        <v>831</v>
      </c>
      <c r="V218">
        <v>40.495879919931298</v>
      </c>
      <c r="W218">
        <v>4114.9146705186004</v>
      </c>
      <c r="X218">
        <v>2.7146045636375802</v>
      </c>
      <c r="Y218">
        <v>404.18245223905802</v>
      </c>
      <c r="Z218">
        <v>1.2611313120456</v>
      </c>
      <c r="AA218">
        <v>83450.022064007193</v>
      </c>
      <c r="AB218">
        <v>2.7522333335176001</v>
      </c>
      <c r="AC218">
        <v>771.71191464782203</v>
      </c>
      <c r="AD218">
        <v>1.1809263236402401</v>
      </c>
      <c r="AE218">
        <v>0.27289741180868499</v>
      </c>
      <c r="AF218">
        <v>9.7199823925900901</v>
      </c>
      <c r="AG218">
        <v>80.812548250141106</v>
      </c>
      <c r="AH218">
        <v>1.2684588098276799</v>
      </c>
      <c r="AI218">
        <v>0.26144925647378497</v>
      </c>
      <c r="AJ218">
        <v>6.7997255061847097</v>
      </c>
      <c r="AK218">
        <v>9.5341250478159392</v>
      </c>
      <c r="AL218">
        <v>2.0127200108427501</v>
      </c>
      <c r="AM218">
        <v>920.92782780405798</v>
      </c>
      <c r="AN218">
        <v>12.307029065267701</v>
      </c>
      <c r="AO218">
        <v>0.13159146695461399</v>
      </c>
      <c r="AP218">
        <v>22.365079272062399</v>
      </c>
      <c r="AR218">
        <v>38.899383634464698</v>
      </c>
      <c r="AS218">
        <v>0.69971264206226003</v>
      </c>
      <c r="AT218">
        <f t="shared" si="8"/>
        <v>34.343844399503631</v>
      </c>
      <c r="AU218">
        <v>0.69971264206226003</v>
      </c>
      <c r="AV218">
        <v>4.7581694339710002E-3</v>
      </c>
      <c r="AW218">
        <v>9.5433333593315304</v>
      </c>
      <c r="AX218">
        <v>-4.9208202409519002E-2</v>
      </c>
      <c r="AZ218">
        <v>132.098874913987</v>
      </c>
      <c r="BA218">
        <v>28320.510622588801</v>
      </c>
      <c r="BB218">
        <v>1099.1220530348601</v>
      </c>
      <c r="BC218">
        <v>2484871.3700401201</v>
      </c>
      <c r="BD218" t="s">
        <v>1083</v>
      </c>
      <c r="BF218" s="49"/>
      <c r="BG218" s="49"/>
    </row>
    <row r="219" spans="1:59" x14ac:dyDescent="0.25">
      <c r="A219" s="48">
        <v>644</v>
      </c>
      <c r="B219" t="s">
        <v>1209</v>
      </c>
      <c r="C219">
        <v>32.027000000000001</v>
      </c>
      <c r="D219">
        <v>70.027000000000001</v>
      </c>
      <c r="E219">
        <v>38</v>
      </c>
      <c r="F219">
        <v>950000</v>
      </c>
      <c r="G219">
        <v>8.2899644956029395</v>
      </c>
      <c r="H219">
        <v>8.3920004413088396</v>
      </c>
      <c r="I219">
        <v>25.6834938394102</v>
      </c>
      <c r="J219">
        <v>13.093542045041</v>
      </c>
      <c r="K219">
        <v>316.48860435331102</v>
      </c>
      <c r="L219">
        <v>1.0111243893756501</v>
      </c>
      <c r="M219">
        <v>118822.76559270499</v>
      </c>
      <c r="N219">
        <v>1.04064512883947</v>
      </c>
      <c r="O219">
        <v>42296.953305380302</v>
      </c>
      <c r="P219">
        <v>1.00698072000367</v>
      </c>
      <c r="Q219">
        <v>206016.20143817499</v>
      </c>
      <c r="R219">
        <v>0.410791918128875</v>
      </c>
      <c r="S219">
        <v>95850.872470353803</v>
      </c>
      <c r="T219">
        <v>0.99669899406845996</v>
      </c>
      <c r="U219" t="s">
        <v>832</v>
      </c>
      <c r="V219">
        <v>107.256992665049</v>
      </c>
      <c r="W219">
        <v>4908.17117196862</v>
      </c>
      <c r="X219">
        <v>2.6970153722539698</v>
      </c>
      <c r="Y219">
        <v>418.48673408430898</v>
      </c>
      <c r="Z219">
        <v>1.2094188808081801</v>
      </c>
      <c r="AA219">
        <v>82077.371172421394</v>
      </c>
      <c r="AB219">
        <v>2.7431032333171199</v>
      </c>
      <c r="AC219">
        <v>766.46802169268801</v>
      </c>
      <c r="AD219">
        <v>1.1805122630356799</v>
      </c>
      <c r="AE219">
        <v>0.14611304900623501</v>
      </c>
      <c r="AF219">
        <v>8.5308372118049203</v>
      </c>
      <c r="AG219">
        <v>80.693073295087203</v>
      </c>
      <c r="AH219">
        <v>1.2533854374109701</v>
      </c>
      <c r="AI219">
        <v>0.14462764431712399</v>
      </c>
      <c r="AJ219">
        <v>4.1302759314388897</v>
      </c>
      <c r="AK219">
        <v>9.8324940138155394</v>
      </c>
      <c r="AL219">
        <v>2.0386828063971998</v>
      </c>
      <c r="AM219">
        <v>1023.1768096488699</v>
      </c>
      <c r="AN219">
        <v>12.855183303773799</v>
      </c>
      <c r="AO219">
        <v>7.3932052869202999E-2</v>
      </c>
      <c r="AP219">
        <v>29.368448575759999</v>
      </c>
      <c r="AR219">
        <v>38.688302360918499</v>
      </c>
      <c r="AS219">
        <v>0.69624235785982802</v>
      </c>
      <c r="AT219">
        <f t="shared" si="8"/>
        <v>34.157483029810955</v>
      </c>
      <c r="AU219">
        <v>0.69624235785982802</v>
      </c>
      <c r="AV219">
        <v>2.5512251885019999E-3</v>
      </c>
      <c r="AW219">
        <v>8.5589728538843293</v>
      </c>
      <c r="AX219">
        <v>0.20629046022643499</v>
      </c>
      <c r="AZ219">
        <v>72.786610815421497</v>
      </c>
      <c r="BA219">
        <v>29102.7915274845</v>
      </c>
      <c r="BB219">
        <v>625.63375291192403</v>
      </c>
      <c r="BC219">
        <v>2539757.8610835401</v>
      </c>
      <c r="BD219" t="s">
        <v>1083</v>
      </c>
      <c r="BF219" s="49"/>
      <c r="BG219" s="49"/>
    </row>
    <row r="220" spans="1:59" x14ac:dyDescent="0.25">
      <c r="A220" s="48">
        <v>748</v>
      </c>
      <c r="B220" t="s">
        <v>1210</v>
      </c>
      <c r="C220">
        <v>32.027000000000001</v>
      </c>
      <c r="D220">
        <v>70.027000000000001</v>
      </c>
      <c r="E220">
        <v>38</v>
      </c>
      <c r="F220">
        <v>950000</v>
      </c>
      <c r="G220">
        <v>12.7062673198661</v>
      </c>
      <c r="H220">
        <v>6.33001214422044</v>
      </c>
      <c r="I220">
        <v>24.167538545620101</v>
      </c>
      <c r="J220">
        <v>13.4584172281045</v>
      </c>
      <c r="K220">
        <v>333.33029591800403</v>
      </c>
      <c r="L220">
        <v>1.0377740760040199</v>
      </c>
      <c r="M220">
        <v>119365.30619503</v>
      </c>
      <c r="N220">
        <v>1.11083929338003</v>
      </c>
      <c r="O220">
        <v>42393.819780079801</v>
      </c>
      <c r="P220">
        <v>1.02567416616859</v>
      </c>
      <c r="Q220">
        <v>206159.42882230401</v>
      </c>
      <c r="R220">
        <v>0.410791918128875</v>
      </c>
      <c r="S220">
        <v>95683.165718518605</v>
      </c>
      <c r="T220">
        <v>0.97784396239409499</v>
      </c>
      <c r="U220" t="s">
        <v>833</v>
      </c>
      <c r="V220">
        <v>40.782670891614799</v>
      </c>
      <c r="W220">
        <v>4906.4498518351302</v>
      </c>
      <c r="X220">
        <v>2.7896349722406102</v>
      </c>
      <c r="Y220">
        <v>398.24142699737502</v>
      </c>
      <c r="Z220">
        <v>1.2672289775038801</v>
      </c>
      <c r="AA220">
        <v>81230.957889508703</v>
      </c>
      <c r="AB220">
        <v>2.7929910547407899</v>
      </c>
      <c r="AC220">
        <v>771.69349029815896</v>
      </c>
      <c r="AD220">
        <v>1.1805122630356799</v>
      </c>
      <c r="AE220">
        <v>0.12896121828026699</v>
      </c>
      <c r="AF220">
        <v>8.9877291435828806</v>
      </c>
      <c r="AG220">
        <v>81.523060705629902</v>
      </c>
      <c r="AH220">
        <v>1.2942781116191899</v>
      </c>
      <c r="AI220">
        <v>0.12355037504387199</v>
      </c>
      <c r="AJ220">
        <v>6.5002372565144997</v>
      </c>
      <c r="AK220">
        <v>9.0044521324588604</v>
      </c>
      <c r="AL220">
        <v>1.98888676852942</v>
      </c>
      <c r="AM220">
        <v>932.39728686742797</v>
      </c>
      <c r="AN220">
        <v>12.232073484796301</v>
      </c>
      <c r="AO220">
        <v>0.110248646057525</v>
      </c>
      <c r="AP220">
        <v>24.204480868157798</v>
      </c>
      <c r="AR220">
        <v>38.553936933805097</v>
      </c>
      <c r="AS220">
        <v>0.69509879126402396</v>
      </c>
      <c r="AT220">
        <f t="shared" si="8"/>
        <v>34.038853249842745</v>
      </c>
      <c r="AU220">
        <v>0.69509879126402396</v>
      </c>
      <c r="AV220">
        <v>2.2287687952119999E-3</v>
      </c>
      <c r="AW220">
        <v>8.9279269219879804</v>
      </c>
      <c r="AX220">
        <v>-0.15304319145542</v>
      </c>
      <c r="AZ220">
        <v>64.174190048821799</v>
      </c>
      <c r="BA220">
        <v>29371.259118184302</v>
      </c>
      <c r="BB220">
        <v>533.87953936358599</v>
      </c>
      <c r="BC220">
        <v>2554210.13721553</v>
      </c>
      <c r="BD220" t="s">
        <v>1083</v>
      </c>
      <c r="BF220" s="49"/>
      <c r="BG220" s="49"/>
    </row>
    <row r="221" spans="1:59" x14ac:dyDescent="0.25">
      <c r="A221" s="48">
        <v>749</v>
      </c>
      <c r="B221" t="s">
        <v>1211</v>
      </c>
      <c r="C221">
        <v>32.027999999999999</v>
      </c>
      <c r="D221">
        <v>70.028000000000006</v>
      </c>
      <c r="E221">
        <v>38</v>
      </c>
      <c r="F221">
        <v>950000</v>
      </c>
      <c r="G221">
        <v>11.794046381685099</v>
      </c>
      <c r="H221">
        <v>6.5523009665958103</v>
      </c>
      <c r="I221">
        <v>27.335624890729701</v>
      </c>
      <c r="J221">
        <v>13.0304630129228</v>
      </c>
      <c r="K221">
        <v>329.77431189442001</v>
      </c>
      <c r="L221">
        <v>1.06370093842668</v>
      </c>
      <c r="M221">
        <v>119209.109141168</v>
      </c>
      <c r="N221">
        <v>1.12778655833747</v>
      </c>
      <c r="O221">
        <v>41790.0358187928</v>
      </c>
      <c r="P221">
        <v>1.0351347070111501</v>
      </c>
      <c r="Q221">
        <v>207007.83888424799</v>
      </c>
      <c r="R221">
        <v>0.410791918128875</v>
      </c>
      <c r="S221">
        <v>96497.053029995703</v>
      </c>
      <c r="T221">
        <v>0.93393178259643805</v>
      </c>
      <c r="U221" t="s">
        <v>834</v>
      </c>
      <c r="V221">
        <v>41.692616273227799</v>
      </c>
      <c r="W221">
        <v>3803.0659596729001</v>
      </c>
      <c r="X221">
        <v>2.7881989181933502</v>
      </c>
      <c r="Y221">
        <v>380.84343615336297</v>
      </c>
      <c r="Z221">
        <v>1.22260911554868</v>
      </c>
      <c r="AA221">
        <v>81613.711075252897</v>
      </c>
      <c r="AB221">
        <v>2.7484945776957201</v>
      </c>
      <c r="AC221">
        <v>784.61743966705501</v>
      </c>
      <c r="AD221">
        <v>1.1805122630356799</v>
      </c>
      <c r="AE221">
        <v>0.13448904937497599</v>
      </c>
      <c r="AF221">
        <v>9.0498924598110193</v>
      </c>
      <c r="AG221">
        <v>81.610635556640702</v>
      </c>
      <c r="AH221">
        <v>1.3480817510948899</v>
      </c>
      <c r="AI221">
        <v>0.13740740922071301</v>
      </c>
      <c r="AJ221">
        <v>3.8328965627719702</v>
      </c>
      <c r="AK221">
        <v>10.386219412826399</v>
      </c>
      <c r="AL221">
        <v>2.05942180932007</v>
      </c>
      <c r="AM221">
        <v>893.35349400797497</v>
      </c>
      <c r="AN221">
        <v>12.482997953186</v>
      </c>
      <c r="AO221">
        <v>8.9454434460688001E-2</v>
      </c>
      <c r="AP221">
        <v>27.6131782345477</v>
      </c>
      <c r="AR221">
        <v>39.143584437707702</v>
      </c>
      <c r="AS221">
        <v>0.70206901111674402</v>
      </c>
      <c r="AT221">
        <f t="shared" si="8"/>
        <v>34.559446643169537</v>
      </c>
      <c r="AU221">
        <v>0.70206901111674402</v>
      </c>
      <c r="AV221">
        <v>2.3213634414890002E-3</v>
      </c>
      <c r="AW221">
        <v>8.9910470846087698</v>
      </c>
      <c r="AX221">
        <v>1.655249263697E-2</v>
      </c>
      <c r="AZ221">
        <v>63.281684794851799</v>
      </c>
      <c r="BA221">
        <v>27804.072135082901</v>
      </c>
      <c r="BB221">
        <v>561.44017851735998</v>
      </c>
      <c r="BC221">
        <v>2455465.8987046299</v>
      </c>
      <c r="BD221" t="s">
        <v>1083</v>
      </c>
      <c r="BF221" s="49"/>
      <c r="BG221" s="49"/>
    </row>
    <row r="222" spans="1:59" x14ac:dyDescent="0.25">
      <c r="A222" s="48">
        <v>853</v>
      </c>
      <c r="B222" t="s">
        <v>1212</v>
      </c>
      <c r="C222">
        <v>32.027999999999999</v>
      </c>
      <c r="D222">
        <v>70.028000000000006</v>
      </c>
      <c r="E222">
        <v>38</v>
      </c>
      <c r="F222">
        <v>950000</v>
      </c>
      <c r="G222">
        <v>9.8635139137566608</v>
      </c>
      <c r="H222">
        <v>7.1545125322149099</v>
      </c>
      <c r="I222">
        <v>26.358275276776101</v>
      </c>
      <c r="J222">
        <v>13.286493290148201</v>
      </c>
      <c r="K222">
        <v>352.05112471618298</v>
      </c>
      <c r="L222">
        <v>0.99933244636516405</v>
      </c>
      <c r="M222">
        <v>118407.051035089</v>
      </c>
      <c r="N222">
        <v>1.11778672813582</v>
      </c>
      <c r="O222">
        <v>42373.011034313196</v>
      </c>
      <c r="P222">
        <v>2.0947823460652799</v>
      </c>
      <c r="Q222">
        <v>206101.38539761101</v>
      </c>
      <c r="R222">
        <v>0.410791918128875</v>
      </c>
      <c r="S222">
        <v>96510.064170755897</v>
      </c>
      <c r="T222">
        <v>0.97496639826818399</v>
      </c>
      <c r="U222" t="s">
        <v>835</v>
      </c>
      <c r="V222">
        <v>49.403957253478097</v>
      </c>
      <c r="W222">
        <v>5064.2087085394496</v>
      </c>
      <c r="X222">
        <v>2.6149604047233002</v>
      </c>
      <c r="Y222">
        <v>398.51870959286998</v>
      </c>
      <c r="Z222">
        <v>1.2571802528104501</v>
      </c>
      <c r="AA222">
        <v>81594.566564921202</v>
      </c>
      <c r="AB222">
        <v>2.7438576661022398</v>
      </c>
      <c r="AC222">
        <v>782.59861994655103</v>
      </c>
      <c r="AD222">
        <v>1.1805122630356799</v>
      </c>
      <c r="AE222">
        <v>0.35003086728628002</v>
      </c>
      <c r="AF222">
        <v>8.3547535430188393</v>
      </c>
      <c r="AG222">
        <v>81.432717993472195</v>
      </c>
      <c r="AH222">
        <v>1.3101562949823</v>
      </c>
      <c r="AI222">
        <v>0.34246889604101799</v>
      </c>
      <c r="AJ222">
        <v>7.01098433464223</v>
      </c>
      <c r="AK222">
        <v>10.747383363465101</v>
      </c>
      <c r="AL222">
        <v>2.0323616812546401</v>
      </c>
      <c r="AM222">
        <v>918.92426491718595</v>
      </c>
      <c r="AN222">
        <v>12.4570797052399</v>
      </c>
      <c r="AO222">
        <v>5.3345315045106E-2</v>
      </c>
      <c r="AP222">
        <v>36.053903430889399</v>
      </c>
      <c r="AR222">
        <v>39.147189050531303</v>
      </c>
      <c r="AS222">
        <v>0.70358401948135296</v>
      </c>
      <c r="AT222">
        <f t="shared" si="8"/>
        <v>34.562629116781395</v>
      </c>
      <c r="AU222">
        <v>0.70358401948135296</v>
      </c>
      <c r="AV222">
        <v>6.0565103351300003E-3</v>
      </c>
      <c r="AW222">
        <v>8.0530685250906693</v>
      </c>
      <c r="AX222">
        <v>-0.35826101498394503</v>
      </c>
      <c r="AZ222">
        <v>163.243121656818</v>
      </c>
      <c r="BA222">
        <v>27495.295875546501</v>
      </c>
      <c r="BB222">
        <v>1387.17424690808</v>
      </c>
      <c r="BC222">
        <v>2427545.5233333702</v>
      </c>
      <c r="BD222" t="s">
        <v>1083</v>
      </c>
      <c r="BF222" s="49"/>
      <c r="BG222" s="49"/>
    </row>
    <row r="223" spans="1:59" x14ac:dyDescent="0.25">
      <c r="A223" s="48">
        <v>854</v>
      </c>
      <c r="B223" t="s">
        <v>1213</v>
      </c>
      <c r="C223">
        <v>32.027999999999999</v>
      </c>
      <c r="D223">
        <v>70.028000000000006</v>
      </c>
      <c r="E223">
        <v>38</v>
      </c>
      <c r="F223">
        <v>950000</v>
      </c>
      <c r="G223">
        <v>10.4524951016154</v>
      </c>
      <c r="H223">
        <v>6.9395355724294303</v>
      </c>
      <c r="I223">
        <v>28.013407154684401</v>
      </c>
      <c r="J223">
        <v>12.8748169577201</v>
      </c>
      <c r="K223">
        <v>315.59467281500298</v>
      </c>
      <c r="L223">
        <v>1.02069728428996</v>
      </c>
      <c r="M223">
        <v>119632.384054314</v>
      </c>
      <c r="N223">
        <v>1.05041579078978</v>
      </c>
      <c r="O223">
        <v>41567.107381527399</v>
      </c>
      <c r="P223">
        <v>1.05401819993802</v>
      </c>
      <c r="Q223">
        <v>206850.235540533</v>
      </c>
      <c r="R223">
        <v>0.410791918128875</v>
      </c>
      <c r="S223">
        <v>96674.083087004299</v>
      </c>
      <c r="T223">
        <v>0.96821769104926803</v>
      </c>
      <c r="U223" t="s">
        <v>836</v>
      </c>
      <c r="V223">
        <v>64.095509436393698</v>
      </c>
      <c r="W223">
        <v>3856.28791640093</v>
      </c>
      <c r="X223">
        <v>2.77101721952002</v>
      </c>
      <c r="Y223">
        <v>383.62740824152002</v>
      </c>
      <c r="Z223">
        <v>1.2384123147983299</v>
      </c>
      <c r="AA223">
        <v>81434.064009299502</v>
      </c>
      <c r="AB223">
        <v>2.7384543894051201</v>
      </c>
      <c r="AC223">
        <v>780.22688940062096</v>
      </c>
      <c r="AD223">
        <v>1.1805122630356799</v>
      </c>
      <c r="AE223">
        <v>9.0590072241294006E-2</v>
      </c>
      <c r="AF223">
        <v>11.0208203531494</v>
      </c>
      <c r="AG223">
        <v>81.647454935303202</v>
      </c>
      <c r="AH223">
        <v>1.2988163566398601</v>
      </c>
      <c r="AI223">
        <v>9.8811455920434998E-2</v>
      </c>
      <c r="AJ223">
        <v>7.3925636785173996</v>
      </c>
      <c r="AK223">
        <v>6.7453517699109202</v>
      </c>
      <c r="AL223">
        <v>2.2280668172963498</v>
      </c>
      <c r="AM223">
        <v>902.74966283904803</v>
      </c>
      <c r="AN223">
        <v>12.4916893866701</v>
      </c>
      <c r="AO223">
        <v>7.0307680348983007E-2</v>
      </c>
      <c r="AP223">
        <v>31.347534883153401</v>
      </c>
      <c r="AR223">
        <v>38.9184479430998</v>
      </c>
      <c r="AS223">
        <v>0.70257438242727499</v>
      </c>
      <c r="AT223">
        <f t="shared" si="8"/>
        <v>34.360676071066877</v>
      </c>
      <c r="AU223">
        <v>0.70257438242727499</v>
      </c>
      <c r="AV223">
        <v>1.5631681529569999E-3</v>
      </c>
      <c r="AW223">
        <v>10.972638153138799</v>
      </c>
      <c r="AX223">
        <v>1.7836013963352E-2</v>
      </c>
      <c r="AZ223">
        <v>42.452109167264801</v>
      </c>
      <c r="BA223">
        <v>27699.554211717001</v>
      </c>
      <c r="BB223">
        <v>388.48639405272598</v>
      </c>
      <c r="BC223">
        <v>2431985.8368551601</v>
      </c>
      <c r="BD223" t="s">
        <v>1083</v>
      </c>
      <c r="BF223" s="49"/>
      <c r="BG223" s="49"/>
    </row>
    <row r="224" spans="1:59" x14ac:dyDescent="0.25">
      <c r="A224" s="48">
        <v>966</v>
      </c>
      <c r="B224" t="s">
        <v>1214</v>
      </c>
      <c r="C224">
        <v>32.027000000000001</v>
      </c>
      <c r="D224">
        <v>70.027000000000001</v>
      </c>
      <c r="E224">
        <v>38</v>
      </c>
      <c r="F224">
        <v>950000</v>
      </c>
      <c r="G224">
        <v>8.1354115705666192</v>
      </c>
      <c r="H224">
        <v>7.6894261679392599</v>
      </c>
      <c r="I224">
        <v>27.680132614653999</v>
      </c>
      <c r="J224">
        <v>12.7147699546287</v>
      </c>
      <c r="K224">
        <v>282.28787058335803</v>
      </c>
      <c r="L224">
        <v>1.2319283270905399</v>
      </c>
      <c r="M224">
        <v>119335.19282340301</v>
      </c>
      <c r="N224">
        <v>1.1044209191115399</v>
      </c>
      <c r="O224">
        <v>40699.649368846098</v>
      </c>
      <c r="P224">
        <v>1.0412297527261201</v>
      </c>
      <c r="Q224">
        <v>206283.681551646</v>
      </c>
      <c r="R224">
        <v>0.410791918128875</v>
      </c>
      <c r="S224">
        <v>96037.6299129369</v>
      </c>
      <c r="T224">
        <v>1.0074411109316399</v>
      </c>
      <c r="U224">
        <v>609.06880105435903</v>
      </c>
      <c r="V224">
        <v>26.383588674529999</v>
      </c>
      <c r="W224">
        <v>3262.15005576463</v>
      </c>
      <c r="X224">
        <v>2.77112158025579</v>
      </c>
      <c r="Y224">
        <v>390.94882673179598</v>
      </c>
      <c r="Z224">
        <v>1.1821087913352999</v>
      </c>
      <c r="AA224">
        <v>84725.430421173398</v>
      </c>
      <c r="AB224">
        <v>2.7294480850801901</v>
      </c>
      <c r="AC224">
        <v>771.47650774407202</v>
      </c>
      <c r="AD224">
        <v>1.1805122630356799</v>
      </c>
      <c r="AE224">
        <v>9.1589469597015E-2</v>
      </c>
      <c r="AF224">
        <v>10.783933902995701</v>
      </c>
      <c r="AG224">
        <v>81.059270842980695</v>
      </c>
      <c r="AH224">
        <v>1.2589447471448401</v>
      </c>
      <c r="AI224">
        <v>8.8809573120439994E-2</v>
      </c>
      <c r="AJ224">
        <v>3.86422466132582</v>
      </c>
      <c r="AK224">
        <v>7.6337753253476803</v>
      </c>
      <c r="AL224">
        <v>2.0504645506102599</v>
      </c>
      <c r="AM224">
        <v>961.35869421365499</v>
      </c>
      <c r="AN224">
        <v>12.294125284063901</v>
      </c>
      <c r="AO224">
        <v>0.122839243459531</v>
      </c>
      <c r="AP224">
        <v>23.486938642323999</v>
      </c>
      <c r="AR224">
        <v>38.770043090650098</v>
      </c>
      <c r="AS224">
        <v>0.69927193071145199</v>
      </c>
      <c r="AT224">
        <f t="shared" si="8"/>
        <v>34.229651034563517</v>
      </c>
      <c r="AU224">
        <v>0.69927193071145199</v>
      </c>
      <c r="AV224">
        <v>1.5920847941260001E-3</v>
      </c>
      <c r="AW224">
        <v>10.734451549385801</v>
      </c>
      <c r="AX224">
        <v>-2.2829999714015999E-2</v>
      </c>
      <c r="AZ224">
        <v>44.358723983292897</v>
      </c>
      <c r="BA224">
        <v>28419.052548671101</v>
      </c>
      <c r="BB224">
        <v>373.63021540769898</v>
      </c>
      <c r="BC224">
        <v>2485321.7403093101</v>
      </c>
      <c r="BD224" t="s">
        <v>1083</v>
      </c>
      <c r="BF224" s="49"/>
      <c r="BG224" s="49"/>
    </row>
    <row r="225" spans="1:59" x14ac:dyDescent="0.25">
      <c r="A225" s="48">
        <v>967</v>
      </c>
      <c r="B225" t="s">
        <v>1215</v>
      </c>
      <c r="C225">
        <v>32.027999999999999</v>
      </c>
      <c r="D225">
        <v>70.028000000000006</v>
      </c>
      <c r="E225">
        <v>38</v>
      </c>
      <c r="F225">
        <v>950000</v>
      </c>
      <c r="G225">
        <v>11.7000643682325</v>
      </c>
      <c r="H225">
        <v>6.9034091611108002</v>
      </c>
      <c r="I225">
        <v>30.7957807100255</v>
      </c>
      <c r="J225">
        <v>12.047035325840399</v>
      </c>
      <c r="K225">
        <v>283.76043154758702</v>
      </c>
      <c r="L225">
        <v>1.16333900602883</v>
      </c>
      <c r="M225">
        <v>119295.12335148201</v>
      </c>
      <c r="N225">
        <v>1.05364442601272</v>
      </c>
      <c r="O225">
        <v>41770.866068256997</v>
      </c>
      <c r="P225">
        <v>1.1350232677188501</v>
      </c>
      <c r="Q225">
        <v>206291.13948097001</v>
      </c>
      <c r="R225">
        <v>0.410791918128875</v>
      </c>
      <c r="S225">
        <v>96357.906068152501</v>
      </c>
      <c r="T225">
        <v>1.0156762109503099</v>
      </c>
      <c r="U225">
        <v>526.187138236137</v>
      </c>
      <c r="V225">
        <v>28.287885032791799</v>
      </c>
      <c r="W225">
        <v>4221.3238749117099</v>
      </c>
      <c r="X225">
        <v>2.7189684933866101</v>
      </c>
      <c r="Y225">
        <v>387.88477058424201</v>
      </c>
      <c r="Z225">
        <v>1.27839766634237</v>
      </c>
      <c r="AA225">
        <v>81820.872394692007</v>
      </c>
      <c r="AB225">
        <v>2.74520175906106</v>
      </c>
      <c r="AC225">
        <v>776.32514122763996</v>
      </c>
      <c r="AD225">
        <v>1.1865132783610699</v>
      </c>
      <c r="AE225">
        <v>0.117406817520967</v>
      </c>
      <c r="AF225">
        <v>9.5087119076494009</v>
      </c>
      <c r="AG225">
        <v>81.118396325117899</v>
      </c>
      <c r="AH225">
        <v>1.2902813697628699</v>
      </c>
      <c r="AI225">
        <v>0.120910660951141</v>
      </c>
      <c r="AJ225">
        <v>3.8410975223009198</v>
      </c>
      <c r="AK225">
        <v>7.6856348918211603</v>
      </c>
      <c r="AL225">
        <v>2.1598614917862999</v>
      </c>
      <c r="AM225">
        <v>846.57662270059598</v>
      </c>
      <c r="AN225">
        <v>13.513857896808901</v>
      </c>
      <c r="AO225">
        <v>0.105354665017778</v>
      </c>
      <c r="AP225">
        <v>25.269771364589701</v>
      </c>
      <c r="AR225">
        <v>38.983936902461203</v>
      </c>
      <c r="AS225">
        <v>0.69833934739627801</v>
      </c>
      <c r="AT225">
        <f t="shared" si="8"/>
        <v>34.418495563821018</v>
      </c>
      <c r="AU225">
        <v>0.69833934739627801</v>
      </c>
      <c r="AV225">
        <v>2.0393383226400001E-3</v>
      </c>
      <c r="AW225">
        <v>9.4524790902224094</v>
      </c>
      <c r="AX225">
        <v>-9.0559637286075995E-2</v>
      </c>
      <c r="AZ225">
        <v>57.236286157891598</v>
      </c>
      <c r="BA225">
        <v>28627.281117715</v>
      </c>
      <c r="BB225">
        <v>511.92356064000802</v>
      </c>
      <c r="BC225">
        <v>2517329.34214214</v>
      </c>
      <c r="BD225" t="s">
        <v>1083</v>
      </c>
      <c r="BF225" s="49"/>
      <c r="BG225" s="49"/>
    </row>
    <row r="226" spans="1:59" x14ac:dyDescent="0.25">
      <c r="BF226" s="49"/>
      <c r="BG226" s="49"/>
    </row>
    <row r="227" spans="1:59" x14ac:dyDescent="0.25">
      <c r="A227" s="48">
        <v>21</v>
      </c>
      <c r="B227" t="s">
        <v>1019</v>
      </c>
      <c r="C227">
        <v>32.027999999999999</v>
      </c>
      <c r="D227">
        <v>70.028000000000006</v>
      </c>
      <c r="E227">
        <v>38</v>
      </c>
      <c r="F227">
        <v>1000000</v>
      </c>
      <c r="G227" t="s">
        <v>837</v>
      </c>
      <c r="H227">
        <v>68.2809167013924</v>
      </c>
      <c r="I227">
        <v>3.2667110684863099</v>
      </c>
      <c r="J227">
        <v>45.029077475627702</v>
      </c>
      <c r="K227">
        <v>66462.248209252299</v>
      </c>
      <c r="L227">
        <v>1.0324105780219199</v>
      </c>
      <c r="M227">
        <v>1.0899973287226501</v>
      </c>
      <c r="N227">
        <v>12.4284502245509</v>
      </c>
      <c r="O227">
        <v>99350.579664463497</v>
      </c>
      <c r="P227">
        <v>1.1480395638399801</v>
      </c>
      <c r="Q227">
        <v>277200.19288834097</v>
      </c>
      <c r="R227">
        <v>0.410791918128875</v>
      </c>
      <c r="S227">
        <v>2209.8106401967102</v>
      </c>
      <c r="T227">
        <v>1.41168432709708</v>
      </c>
      <c r="U227">
        <v>89688.866310267695</v>
      </c>
      <c r="V227">
        <v>3.7046394486952399</v>
      </c>
      <c r="W227">
        <v>2.4355583714089701</v>
      </c>
      <c r="X227">
        <v>56.552058609179099</v>
      </c>
      <c r="Y227">
        <v>1.6785589015259901</v>
      </c>
      <c r="Z227">
        <v>8.1930313012296594</v>
      </c>
      <c r="AA227">
        <v>78.821258875287498</v>
      </c>
      <c r="AB227">
        <v>15.0103890611924</v>
      </c>
      <c r="AC227">
        <v>4.1548691739858999E-2</v>
      </c>
      <c r="AD227">
        <v>8.9573939178769795</v>
      </c>
      <c r="AE227">
        <v>938.76653675644604</v>
      </c>
      <c r="AF227">
        <v>1.3672775044296299</v>
      </c>
      <c r="AG227">
        <v>930.93302378157898</v>
      </c>
      <c r="AH227">
        <v>1.39488409439004</v>
      </c>
      <c r="AI227">
        <v>937.39636637707304</v>
      </c>
      <c r="AJ227">
        <v>1.4084663386509799</v>
      </c>
      <c r="AK227" t="s">
        <v>838</v>
      </c>
      <c r="AL227">
        <v>63.867492993899397</v>
      </c>
      <c r="AM227">
        <v>243.38038840445</v>
      </c>
      <c r="AN227">
        <v>20.395703047803799</v>
      </c>
      <c r="AO227">
        <v>11.018015885191</v>
      </c>
      <c r="AP227">
        <v>3.8075204302529899</v>
      </c>
      <c r="AR227">
        <v>1.7723304003199999E-4</v>
      </c>
      <c r="AS227">
        <v>8.9060060627955107</v>
      </c>
      <c r="AT227">
        <f t="shared" si="8"/>
        <v>1.5647713101338368E-4</v>
      </c>
      <c r="AU227">
        <v>8.9060060627955107</v>
      </c>
      <c r="AV227">
        <v>1.4182378909570099</v>
      </c>
      <c r="AW227">
        <v>0.60105751392581996</v>
      </c>
      <c r="AX227">
        <v>0.25453138403449099</v>
      </c>
      <c r="AZ227">
        <v>307633.42337258602</v>
      </c>
      <c r="BA227">
        <v>221121.968764486</v>
      </c>
      <c r="BB227">
        <v>2664862.30753966</v>
      </c>
      <c r="BC227">
        <v>90.498452216439105</v>
      </c>
      <c r="BD227" t="s">
        <v>1082</v>
      </c>
      <c r="BF227" s="49">
        <f>1/AV227</f>
        <v>0.70510032652223953</v>
      </c>
      <c r="BG227">
        <v>0.60105751392581996</v>
      </c>
    </row>
    <row r="228" spans="1:59" x14ac:dyDescent="0.25">
      <c r="A228" s="48">
        <v>22</v>
      </c>
      <c r="B228" t="s">
        <v>1018</v>
      </c>
      <c r="C228">
        <v>32.027000000000001</v>
      </c>
      <c r="D228">
        <v>70.027000000000001</v>
      </c>
      <c r="E228">
        <v>38</v>
      </c>
      <c r="F228">
        <v>1000000</v>
      </c>
      <c r="G228" t="s">
        <v>839</v>
      </c>
      <c r="H228">
        <v>49.377629433917697</v>
      </c>
      <c r="I228">
        <v>3.7220275830857101</v>
      </c>
      <c r="J228">
        <v>42.728358731251603</v>
      </c>
      <c r="K228">
        <v>65746.003925550496</v>
      </c>
      <c r="L228">
        <v>0.95375301151290304</v>
      </c>
      <c r="M228">
        <v>0.95861484166754396</v>
      </c>
      <c r="N228">
        <v>13.4151356629381</v>
      </c>
      <c r="O228">
        <v>98950.739837903398</v>
      </c>
      <c r="P228">
        <v>1.0150709339175099</v>
      </c>
      <c r="Q228">
        <v>273782.48272288003</v>
      </c>
      <c r="R228">
        <v>0.410791918128875</v>
      </c>
      <c r="S228">
        <v>1692.5201730250001</v>
      </c>
      <c r="T228">
        <v>1.24654254288321</v>
      </c>
      <c r="U228">
        <v>96624.422403721604</v>
      </c>
      <c r="V228">
        <v>3.24417008742097</v>
      </c>
      <c r="W228">
        <v>2.0988275057936101</v>
      </c>
      <c r="X228">
        <v>61.679745993850801</v>
      </c>
      <c r="Y228">
        <v>1.44246080448061</v>
      </c>
      <c r="Z228">
        <v>8.52843829742819</v>
      </c>
      <c r="AA228">
        <v>60.5489263129029</v>
      </c>
      <c r="AB228">
        <v>17.273835395783301</v>
      </c>
      <c r="AC228">
        <v>3.0447423088388E-2</v>
      </c>
      <c r="AD228">
        <v>10.571104812590301</v>
      </c>
      <c r="AE228">
        <v>984.05394923831204</v>
      </c>
      <c r="AF228">
        <v>1.27064484365441</v>
      </c>
      <c r="AG228">
        <v>975.86333714012301</v>
      </c>
      <c r="AH228">
        <v>1.29039596491072</v>
      </c>
      <c r="AI228">
        <v>983.34715324765898</v>
      </c>
      <c r="AJ228">
        <v>1.29876949505598</v>
      </c>
      <c r="AK228" t="s">
        <v>838</v>
      </c>
      <c r="AL228">
        <v>77.339864496243294</v>
      </c>
      <c r="AM228">
        <v>170.257616126182</v>
      </c>
      <c r="AN228">
        <v>23.8324721667652</v>
      </c>
      <c r="AO228">
        <v>12.763062882733401</v>
      </c>
      <c r="AP228">
        <v>3.5628868247792602</v>
      </c>
      <c r="AR228">
        <v>1.23917741477E-4</v>
      </c>
      <c r="AS228">
        <v>10.5277569072879</v>
      </c>
      <c r="AT228">
        <f t="shared" si="8"/>
        <v>1.0940563150346097E-4</v>
      </c>
      <c r="AU228">
        <v>10.5277569072879</v>
      </c>
      <c r="AV228">
        <v>1.41832744900632</v>
      </c>
      <c r="AW228">
        <v>0.60105751392581996</v>
      </c>
      <c r="AX228">
        <v>-2.3891162483909999E-2</v>
      </c>
      <c r="AZ228">
        <v>314466.64624791598</v>
      </c>
      <c r="BA228">
        <v>226028.373803597</v>
      </c>
      <c r="BB228">
        <v>2725897.73465739</v>
      </c>
      <c r="BC228">
        <v>64.673624955423406</v>
      </c>
      <c r="BD228" t="s">
        <v>1082</v>
      </c>
      <c r="BF228" s="49">
        <f t="shared" ref="BF228:BF246" si="9">1/AV228</f>
        <v>0.7050558040744398</v>
      </c>
      <c r="BG228">
        <v>0.60105751392581996</v>
      </c>
    </row>
    <row r="229" spans="1:59" x14ac:dyDescent="0.25">
      <c r="A229" s="48">
        <v>126</v>
      </c>
      <c r="B229" t="s">
        <v>1017</v>
      </c>
      <c r="C229">
        <v>32.027999999999999</v>
      </c>
      <c r="D229">
        <v>70.028000000000006</v>
      </c>
      <c r="E229">
        <v>38</v>
      </c>
      <c r="F229">
        <v>1000000</v>
      </c>
      <c r="G229">
        <v>21.196384253719401</v>
      </c>
      <c r="H229">
        <v>5.8892618926965001</v>
      </c>
      <c r="I229">
        <v>25.9546041868307</v>
      </c>
      <c r="J229">
        <v>15.855263782412599</v>
      </c>
      <c r="K229">
        <v>65452.493159112099</v>
      </c>
      <c r="L229">
        <v>1.71770895296342</v>
      </c>
      <c r="M229">
        <v>2.0665980577597902</v>
      </c>
      <c r="N229">
        <v>8.8812604300914497</v>
      </c>
      <c r="O229">
        <v>99140.972491351698</v>
      </c>
      <c r="P229">
        <v>1.8886210688560801</v>
      </c>
      <c r="Q229">
        <v>276879.482524005</v>
      </c>
      <c r="R229">
        <v>0.410791918128875</v>
      </c>
      <c r="S229">
        <v>1254.8119415082299</v>
      </c>
      <c r="T229">
        <v>8.8837928103604398</v>
      </c>
      <c r="U229">
        <v>92255.610903492794</v>
      </c>
      <c r="V229">
        <v>3.66670638323412</v>
      </c>
      <c r="W229">
        <v>2.3549410436497298</v>
      </c>
      <c r="X229">
        <v>56.473927363827002</v>
      </c>
      <c r="Y229">
        <v>1.2057130410953101</v>
      </c>
      <c r="Z229">
        <v>7.7573041076931499</v>
      </c>
      <c r="AA229">
        <v>47.895505465289098</v>
      </c>
      <c r="AB229">
        <v>18.839330113237899</v>
      </c>
      <c r="AC229">
        <v>0.279409862149538</v>
      </c>
      <c r="AD229">
        <v>3.5551895356316199</v>
      </c>
      <c r="AE229">
        <v>945.41649388581004</v>
      </c>
      <c r="AF229">
        <v>1.6857109629149201</v>
      </c>
      <c r="AG229">
        <v>941.25760253775502</v>
      </c>
      <c r="AH229">
        <v>1.7123998712086399</v>
      </c>
      <c r="AI229">
        <v>945.30087379310498</v>
      </c>
      <c r="AJ229">
        <v>1.7363982598908601</v>
      </c>
      <c r="AK229">
        <v>5.2801676728997E-2</v>
      </c>
      <c r="AL229">
        <v>21.360371236575201</v>
      </c>
      <c r="AM229">
        <v>165.522904986534</v>
      </c>
      <c r="AN229">
        <v>23.596185265032702</v>
      </c>
      <c r="AO229">
        <v>10.794030804527701</v>
      </c>
      <c r="AP229">
        <v>3.81688958643011</v>
      </c>
      <c r="AR229">
        <v>1.163289891227E-3</v>
      </c>
      <c r="AS229">
        <v>3.4481134593367102</v>
      </c>
      <c r="AT229">
        <f t="shared" si="8"/>
        <v>1.0270560426160176E-3</v>
      </c>
      <c r="AU229">
        <v>3.4481134593367102</v>
      </c>
      <c r="AV229">
        <v>1.4139287074503699</v>
      </c>
      <c r="AW229">
        <v>0.60105751392581996</v>
      </c>
      <c r="AX229">
        <v>8.7825173966059999E-3</v>
      </c>
      <c r="AZ229">
        <v>320818.31941678602</v>
      </c>
      <c r="BA229">
        <v>231334.32031530599</v>
      </c>
      <c r="BB229">
        <v>2785694.1940214401</v>
      </c>
      <c r="BC229">
        <v>621.09151756919402</v>
      </c>
      <c r="BD229" t="s">
        <v>1082</v>
      </c>
      <c r="BF229" s="49">
        <f t="shared" si="9"/>
        <v>0.70724923734183454</v>
      </c>
      <c r="BG229">
        <v>0.60105751392581996</v>
      </c>
    </row>
    <row r="230" spans="1:59" x14ac:dyDescent="0.25">
      <c r="A230" s="48">
        <v>127</v>
      </c>
      <c r="B230" t="s">
        <v>1016</v>
      </c>
      <c r="C230">
        <v>32.027000000000001</v>
      </c>
      <c r="D230">
        <v>70.027000000000001</v>
      </c>
      <c r="E230">
        <v>38</v>
      </c>
      <c r="F230">
        <v>1000000</v>
      </c>
      <c r="G230" t="s">
        <v>840</v>
      </c>
      <c r="H230">
        <v>99.331546203471603</v>
      </c>
      <c r="I230">
        <v>1.93037383479516</v>
      </c>
      <c r="J230">
        <v>58.5315789251936</v>
      </c>
      <c r="K230">
        <v>67672.889314004802</v>
      </c>
      <c r="L230">
        <v>1.2479736969711299</v>
      </c>
      <c r="M230">
        <v>1.0419508112728999</v>
      </c>
      <c r="N230">
        <v>12.7293194552387</v>
      </c>
      <c r="O230">
        <v>98998.652392692005</v>
      </c>
      <c r="P230">
        <v>1.4194160965810001</v>
      </c>
      <c r="Q230">
        <v>278490.08038361999</v>
      </c>
      <c r="R230">
        <v>0.410791918128875</v>
      </c>
      <c r="S230">
        <v>828.36811372790896</v>
      </c>
      <c r="T230">
        <v>1.44089222490862</v>
      </c>
      <c r="U230">
        <v>88288.693764534604</v>
      </c>
      <c r="V230">
        <v>3.6777361808935898</v>
      </c>
      <c r="W230">
        <v>1.0855475578523599</v>
      </c>
      <c r="X230">
        <v>84.816583083363994</v>
      </c>
      <c r="Y230">
        <v>0.62255500476582104</v>
      </c>
      <c r="Z230">
        <v>10.962640321901</v>
      </c>
      <c r="AA230">
        <v>55.913210248654998</v>
      </c>
      <c r="AB230">
        <v>17.810082264310399</v>
      </c>
      <c r="AC230">
        <v>3.6453046547306002E-2</v>
      </c>
      <c r="AD230">
        <v>9.5729848483587894</v>
      </c>
      <c r="AE230">
        <v>935.54068508545004</v>
      </c>
      <c r="AF230">
        <v>1.5317199541884701</v>
      </c>
      <c r="AG230">
        <v>929.57086846674497</v>
      </c>
      <c r="AH230">
        <v>1.5651936621567899</v>
      </c>
      <c r="AI230">
        <v>933.67976867299205</v>
      </c>
      <c r="AJ230">
        <v>1.56636294074627</v>
      </c>
      <c r="AK230" t="s">
        <v>841</v>
      </c>
      <c r="AL230">
        <v>143.02998669642699</v>
      </c>
      <c r="AM230">
        <v>186.37598074205701</v>
      </c>
      <c r="AN230">
        <v>22.8366617935046</v>
      </c>
      <c r="AO230">
        <v>13.1393140517263</v>
      </c>
      <c r="AP230">
        <v>3.4031800663637699</v>
      </c>
      <c r="AR230">
        <v>1.5585890251999999E-4</v>
      </c>
      <c r="AS230">
        <v>9.5251138701149394</v>
      </c>
      <c r="AT230">
        <f t="shared" si="8"/>
        <v>1.3760613655795125E-4</v>
      </c>
      <c r="AU230">
        <v>9.5251138701149394</v>
      </c>
      <c r="AV230">
        <v>1.4159359459824401</v>
      </c>
      <c r="AW230">
        <v>0.60105751392581996</v>
      </c>
      <c r="AX230">
        <v>0.10485261168599901</v>
      </c>
      <c r="AZ230">
        <v>305281.10619107302</v>
      </c>
      <c r="BA230">
        <v>219833.47558828499</v>
      </c>
      <c r="BB230">
        <v>2642402.75320167</v>
      </c>
      <c r="BC230">
        <v>79.067435815874703</v>
      </c>
      <c r="BD230" t="s">
        <v>1082</v>
      </c>
      <c r="BF230" s="49">
        <f t="shared" si="9"/>
        <v>0.70624663695938239</v>
      </c>
      <c r="BG230">
        <v>0.60105751392581996</v>
      </c>
    </row>
    <row r="231" spans="1:59" x14ac:dyDescent="0.25">
      <c r="A231" s="48">
        <v>231</v>
      </c>
      <c r="B231" t="s">
        <v>1015</v>
      </c>
      <c r="C231">
        <v>32.027000000000001</v>
      </c>
      <c r="D231">
        <v>70.027000000000001</v>
      </c>
      <c r="E231">
        <v>38</v>
      </c>
      <c r="F231">
        <v>1000000</v>
      </c>
      <c r="G231" t="s">
        <v>842</v>
      </c>
      <c r="H231">
        <v>62.515408287408803</v>
      </c>
      <c r="I231">
        <v>3.0488276220669799</v>
      </c>
      <c r="J231">
        <v>45.699732535814199</v>
      </c>
      <c r="K231">
        <v>67440.460866961497</v>
      </c>
      <c r="L231">
        <v>1.15333987201821</v>
      </c>
      <c r="M231">
        <v>1.0170505276955999</v>
      </c>
      <c r="N231">
        <v>12.6573222290512</v>
      </c>
      <c r="O231">
        <v>98002.945395993796</v>
      </c>
      <c r="P231">
        <v>1.69729283716312</v>
      </c>
      <c r="Q231">
        <v>275223.69908095698</v>
      </c>
      <c r="R231">
        <v>0.410791918128875</v>
      </c>
      <c r="S231">
        <v>681.14219490017399</v>
      </c>
      <c r="T231">
        <v>1.56942239104972</v>
      </c>
      <c r="U231">
        <v>94954.493509743304</v>
      </c>
      <c r="V231">
        <v>3.4633861940557402</v>
      </c>
      <c r="W231">
        <v>1.2430097982471799</v>
      </c>
      <c r="X231">
        <v>77.892027731807801</v>
      </c>
      <c r="Y231">
        <v>0.39926215701525802</v>
      </c>
      <c r="Z231">
        <v>13.4184215654134</v>
      </c>
      <c r="AA231">
        <v>41.591023726614701</v>
      </c>
      <c r="AB231">
        <v>20.283492996508699</v>
      </c>
      <c r="AC231">
        <v>7.2076490427429002E-2</v>
      </c>
      <c r="AD231">
        <v>6.7416200536520101</v>
      </c>
      <c r="AE231">
        <v>997.194631814888</v>
      </c>
      <c r="AF231">
        <v>1.4023532828762699</v>
      </c>
      <c r="AG231">
        <v>988.37413967748898</v>
      </c>
      <c r="AH231">
        <v>1.3999591067013999</v>
      </c>
      <c r="AI231">
        <v>989.40777900266801</v>
      </c>
      <c r="AJ231">
        <v>1.4306869739015</v>
      </c>
      <c r="AK231">
        <v>2.4788833626111E-2</v>
      </c>
      <c r="AL231">
        <v>31.2660025987756</v>
      </c>
      <c r="AM231">
        <v>169.903878142384</v>
      </c>
      <c r="AN231">
        <v>23.480776851378099</v>
      </c>
      <c r="AO231">
        <v>13.488316247377499</v>
      </c>
      <c r="AP231">
        <v>3.3470382964902701</v>
      </c>
      <c r="AR231">
        <v>2.8977899877800001E-4</v>
      </c>
      <c r="AS231">
        <v>6.6754818383975199</v>
      </c>
      <c r="AT231">
        <f t="shared" ref="AT231:AT246" si="10">AR231*((EXP(1820.2*0.000013972)-1)/(EXP(2058.2*0.000013972)-1))</f>
        <v>2.5584273873835992E-4</v>
      </c>
      <c r="AU231">
        <v>6.6754818383975199</v>
      </c>
      <c r="AV231">
        <v>1.419683048944</v>
      </c>
      <c r="AW231">
        <v>0.60105751392581996</v>
      </c>
      <c r="AX231">
        <v>-1.6832103513586001E-2</v>
      </c>
      <c r="AZ231">
        <v>336801.91973379999</v>
      </c>
      <c r="BA231">
        <v>241906.54915759299</v>
      </c>
      <c r="BB231">
        <v>2898813.64247273</v>
      </c>
      <c r="BC231">
        <v>161.70165328096201</v>
      </c>
      <c r="BD231" t="s">
        <v>1082</v>
      </c>
      <c r="BF231" s="49">
        <f t="shared" si="9"/>
        <v>0.70438257380323588</v>
      </c>
      <c r="BG231">
        <v>0.60105751392581996</v>
      </c>
    </row>
    <row r="232" spans="1:59" x14ac:dyDescent="0.25">
      <c r="A232" s="48">
        <v>232</v>
      </c>
      <c r="B232" t="s">
        <v>1014</v>
      </c>
      <c r="C232">
        <v>32.027999999999999</v>
      </c>
      <c r="D232">
        <v>70.028000000000006</v>
      </c>
      <c r="E232">
        <v>38</v>
      </c>
      <c r="F232">
        <v>1000000</v>
      </c>
      <c r="G232" t="s">
        <v>842</v>
      </c>
      <c r="H232">
        <v>391.32877440473698</v>
      </c>
      <c r="I232">
        <v>13.5554678748897</v>
      </c>
      <c r="J232">
        <v>21.822653086742399</v>
      </c>
      <c r="K232">
        <v>69074.280045738502</v>
      </c>
      <c r="L232">
        <v>1.9499608181251999</v>
      </c>
      <c r="M232">
        <v>2.5796591794253501</v>
      </c>
      <c r="N232">
        <v>7.9856944580054803</v>
      </c>
      <c r="O232">
        <v>99219.000935634904</v>
      </c>
      <c r="P232">
        <v>1.68922939351389</v>
      </c>
      <c r="Q232">
        <v>279701.12418899202</v>
      </c>
      <c r="R232">
        <v>0.410791918128875</v>
      </c>
      <c r="S232">
        <v>1472.5630116530101</v>
      </c>
      <c r="T232">
        <v>2.8433593669298101</v>
      </c>
      <c r="U232">
        <v>84236.125962902195</v>
      </c>
      <c r="V232">
        <v>3.7559313564078201</v>
      </c>
      <c r="W232">
        <v>2.0010047793517298</v>
      </c>
      <c r="X232">
        <v>61.4777384257142</v>
      </c>
      <c r="Y232">
        <v>0.92298210452132301</v>
      </c>
      <c r="Z232">
        <v>9.7042659734976109</v>
      </c>
      <c r="AA232">
        <v>37.474414156963903</v>
      </c>
      <c r="AB232">
        <v>21.3742699767866</v>
      </c>
      <c r="AC232">
        <v>1.1732659951937801</v>
      </c>
      <c r="AD232">
        <v>3.0134539923818902</v>
      </c>
      <c r="AE232">
        <v>919.523311799721</v>
      </c>
      <c r="AF232">
        <v>1.6437535638098499</v>
      </c>
      <c r="AG232">
        <v>909.85953145879296</v>
      </c>
      <c r="AH232">
        <v>1.65551653561767</v>
      </c>
      <c r="AI232">
        <v>911.18348679351004</v>
      </c>
      <c r="AJ232">
        <v>1.69112531213705</v>
      </c>
      <c r="AK232">
        <v>2.9093703033313E-2</v>
      </c>
      <c r="AL232">
        <v>28.8987761639073</v>
      </c>
      <c r="AM232">
        <v>189.956966615163</v>
      </c>
      <c r="AN232">
        <v>22.441434590638998</v>
      </c>
      <c r="AO232">
        <v>14.3787134859611</v>
      </c>
      <c r="AP232">
        <v>4.3511986701003904</v>
      </c>
      <c r="AR232">
        <v>5.1285033001109998E-3</v>
      </c>
      <c r="AS232">
        <v>2.7023514099177302</v>
      </c>
      <c r="AT232">
        <f t="shared" si="10"/>
        <v>4.5279000047008539E-3</v>
      </c>
      <c r="AU232">
        <v>2.7023514099177302</v>
      </c>
      <c r="AV232">
        <v>1.42212903569369</v>
      </c>
      <c r="AW232">
        <v>0.60105751392581996</v>
      </c>
      <c r="AX232">
        <v>-0.15752631904534301</v>
      </c>
      <c r="AZ232">
        <v>309868.33825664403</v>
      </c>
      <c r="BA232">
        <v>222186.09117309001</v>
      </c>
      <c r="BB232">
        <v>2663518.6775868898</v>
      </c>
      <c r="BC232">
        <v>2628.32876052045</v>
      </c>
      <c r="BD232" t="s">
        <v>1082</v>
      </c>
      <c r="BF232" s="49">
        <f t="shared" si="9"/>
        <v>0.70317107301885395</v>
      </c>
      <c r="BG232">
        <v>0.60105751392581996</v>
      </c>
    </row>
    <row r="233" spans="1:59" x14ac:dyDescent="0.25">
      <c r="A233" s="48">
        <v>336</v>
      </c>
      <c r="B233" t="s">
        <v>1013</v>
      </c>
      <c r="C233">
        <v>32.027000000000001</v>
      </c>
      <c r="D233">
        <v>70.027000000000001</v>
      </c>
      <c r="E233">
        <v>38</v>
      </c>
      <c r="F233">
        <v>1000000</v>
      </c>
      <c r="G233" t="s">
        <v>843</v>
      </c>
      <c r="H233">
        <v>57.904013297189401</v>
      </c>
      <c r="I233">
        <v>1.6754186111926199</v>
      </c>
      <c r="J233">
        <v>62.978892960059</v>
      </c>
      <c r="K233">
        <v>67723.406235108705</v>
      </c>
      <c r="L233">
        <v>1.0126900848487099</v>
      </c>
      <c r="M233">
        <v>1.20673983212477</v>
      </c>
      <c r="N233">
        <v>11.906396884847</v>
      </c>
      <c r="O233">
        <v>99371.065683401393</v>
      </c>
      <c r="P233">
        <v>1.31952117214364</v>
      </c>
      <c r="Q233">
        <v>279554.39266296203</v>
      </c>
      <c r="R233">
        <v>0.410791918128875</v>
      </c>
      <c r="S233">
        <v>1143.24229118373</v>
      </c>
      <c r="T233">
        <v>1.1569208346040101</v>
      </c>
      <c r="U233">
        <v>85863.678425682097</v>
      </c>
      <c r="V233">
        <v>3.81823232621027</v>
      </c>
      <c r="W233">
        <v>2.4982406924918599</v>
      </c>
      <c r="X233">
        <v>56.318807954647198</v>
      </c>
      <c r="Y233">
        <v>0.91909720021294905</v>
      </c>
      <c r="Z233">
        <v>9.0859818522180902</v>
      </c>
      <c r="AA233">
        <v>63.8404717939693</v>
      </c>
      <c r="AB233">
        <v>16.8782911958181</v>
      </c>
      <c r="AC233">
        <v>5.4275028221985003E-2</v>
      </c>
      <c r="AD233">
        <v>7.9293762541344499</v>
      </c>
      <c r="AE233">
        <v>922.97350082568596</v>
      </c>
      <c r="AF233">
        <v>1.35063032722215</v>
      </c>
      <c r="AG233">
        <v>918.56580361266299</v>
      </c>
      <c r="AH233">
        <v>1.3561217735980899</v>
      </c>
      <c r="AI233">
        <v>920.49930702485801</v>
      </c>
      <c r="AJ233">
        <v>1.3874744516288799</v>
      </c>
      <c r="AK233" t="s">
        <v>841</v>
      </c>
      <c r="AL233">
        <v>125.96120918765401</v>
      </c>
      <c r="AM233">
        <v>159.313923394657</v>
      </c>
      <c r="AN233">
        <v>24.727822960869201</v>
      </c>
      <c r="AO233">
        <v>11.758408143409699</v>
      </c>
      <c r="AP233">
        <v>3.6398634882599401</v>
      </c>
      <c r="AR233">
        <v>2.3495921530100001E-4</v>
      </c>
      <c r="AS233">
        <v>7.8743748227620003</v>
      </c>
      <c r="AT233">
        <f t="shared" si="10"/>
        <v>2.0744294578944325E-4</v>
      </c>
      <c r="AU233">
        <v>7.8743748227620003</v>
      </c>
      <c r="AV233">
        <v>1.4142836309142599</v>
      </c>
      <c r="AW233">
        <v>0.60105751392581996</v>
      </c>
      <c r="AX233">
        <v>0.207482647432923</v>
      </c>
      <c r="AZ233">
        <v>296818.61980833102</v>
      </c>
      <c r="BA233">
        <v>214068.20212661999</v>
      </c>
      <c r="BB233">
        <v>2567832.6698943302</v>
      </c>
      <c r="BC233">
        <v>115.92388949533699</v>
      </c>
      <c r="BD233" t="s">
        <v>1082</v>
      </c>
      <c r="BF233" s="49">
        <f t="shared" si="9"/>
        <v>0.70707174865168498</v>
      </c>
      <c r="BG233">
        <v>0.60105751392581996</v>
      </c>
    </row>
    <row r="234" spans="1:59" x14ac:dyDescent="0.25">
      <c r="A234" s="48">
        <v>337</v>
      </c>
      <c r="B234" t="s">
        <v>1012</v>
      </c>
      <c r="C234">
        <v>32.027999999999999</v>
      </c>
      <c r="D234">
        <v>70.028000000000006</v>
      </c>
      <c r="E234">
        <v>38</v>
      </c>
      <c r="F234">
        <v>1000000</v>
      </c>
      <c r="G234" t="s">
        <v>844</v>
      </c>
      <c r="H234">
        <v>99.299396389052305</v>
      </c>
      <c r="I234">
        <v>2.14521016642458</v>
      </c>
      <c r="J234">
        <v>55.277296122601598</v>
      </c>
      <c r="K234">
        <v>66414.111334935602</v>
      </c>
      <c r="L234">
        <v>1.45634615387414</v>
      </c>
      <c r="M234">
        <v>0.97138628360546997</v>
      </c>
      <c r="N234">
        <v>13.169396120905899</v>
      </c>
      <c r="O234">
        <v>98113.303169334598</v>
      </c>
      <c r="P234">
        <v>1.35044135835235</v>
      </c>
      <c r="Q234">
        <v>276609.814967321</v>
      </c>
      <c r="R234">
        <v>0.410791918128875</v>
      </c>
      <c r="S234">
        <v>1426.3573398845499</v>
      </c>
      <c r="T234">
        <v>1.36123796380254</v>
      </c>
      <c r="U234">
        <v>93048.748184603901</v>
      </c>
      <c r="V234">
        <v>2.99613360568517</v>
      </c>
      <c r="W234">
        <v>1.8780232397968299</v>
      </c>
      <c r="X234">
        <v>64.479575867009004</v>
      </c>
      <c r="Y234">
        <v>0.78608398699248405</v>
      </c>
      <c r="Z234">
        <v>9.7460386391224105</v>
      </c>
      <c r="AA234">
        <v>57.252838032399403</v>
      </c>
      <c r="AB234">
        <v>17.676382539636698</v>
      </c>
      <c r="AC234">
        <v>2.2361605703823E-2</v>
      </c>
      <c r="AD234">
        <v>12.190802993685701</v>
      </c>
      <c r="AE234">
        <v>975.60185053765304</v>
      </c>
      <c r="AF234">
        <v>1.48938877717652</v>
      </c>
      <c r="AG234">
        <v>966.77388639375795</v>
      </c>
      <c r="AH234">
        <v>1.5096817719488</v>
      </c>
      <c r="AI234">
        <v>971.12973302684304</v>
      </c>
      <c r="AJ234">
        <v>1.53869145945978</v>
      </c>
      <c r="AK234" t="s">
        <v>841</v>
      </c>
      <c r="AL234">
        <v>275.968337555978</v>
      </c>
      <c r="AM234">
        <v>152.985372080487</v>
      </c>
      <c r="AN234">
        <v>25.008626518652498</v>
      </c>
      <c r="AO234">
        <v>13.774583336622401</v>
      </c>
      <c r="AP234">
        <v>3.5794554363000399</v>
      </c>
      <c r="AR234">
        <v>9.1874544598000005E-5</v>
      </c>
      <c r="AS234">
        <v>12.1656779349149</v>
      </c>
      <c r="AT234">
        <f t="shared" si="10"/>
        <v>8.1115040114758098E-5</v>
      </c>
      <c r="AU234">
        <v>12.1656779349149</v>
      </c>
      <c r="AV234">
        <v>1.4204637814674399</v>
      </c>
      <c r="AW234">
        <v>0.60105751392581996</v>
      </c>
      <c r="AX234">
        <v>-0.10158693696953799</v>
      </c>
      <c r="AZ234">
        <v>318241.88505791902</v>
      </c>
      <c r="BA234">
        <v>228523.162368627</v>
      </c>
      <c r="BB234">
        <v>2747878.7105513401</v>
      </c>
      <c r="BC234">
        <v>48.388514105369502</v>
      </c>
      <c r="BD234" t="s">
        <v>1082</v>
      </c>
      <c r="BF234" s="49">
        <f t="shared" si="9"/>
        <v>0.70399542251399683</v>
      </c>
      <c r="BG234">
        <v>0.60105751392581996</v>
      </c>
    </row>
    <row r="235" spans="1:59" x14ac:dyDescent="0.25">
      <c r="A235" s="48">
        <v>441</v>
      </c>
      <c r="B235" t="s">
        <v>1011</v>
      </c>
      <c r="C235">
        <v>32.027999999999999</v>
      </c>
      <c r="D235">
        <v>70.028000000000006</v>
      </c>
      <c r="E235">
        <v>38</v>
      </c>
      <c r="F235">
        <v>1000000</v>
      </c>
      <c r="G235" t="s">
        <v>845</v>
      </c>
      <c r="H235">
        <v>86.898198165735394</v>
      </c>
      <c r="I235">
        <v>3.4638537011032202</v>
      </c>
      <c r="J235">
        <v>42.6937052673332</v>
      </c>
      <c r="K235">
        <v>66516.993284003402</v>
      </c>
      <c r="L235">
        <v>1.0637343624967801</v>
      </c>
      <c r="M235">
        <v>1.5391972431452099</v>
      </c>
      <c r="N235">
        <v>10.2901597514018</v>
      </c>
      <c r="O235">
        <v>98465.210143329503</v>
      </c>
      <c r="P235">
        <v>1.36533939512297</v>
      </c>
      <c r="Q235">
        <v>276014.87702027999</v>
      </c>
      <c r="R235">
        <v>0.410791918128875</v>
      </c>
      <c r="S235">
        <v>1501.59501166621</v>
      </c>
      <c r="T235">
        <v>1.4743853874055799</v>
      </c>
      <c r="U235">
        <v>93262.635289486905</v>
      </c>
      <c r="V235">
        <v>3.3064658742535298</v>
      </c>
      <c r="W235">
        <v>1.44295192377014</v>
      </c>
      <c r="X235">
        <v>72.261757187332606</v>
      </c>
      <c r="Y235">
        <v>0.693771922284942</v>
      </c>
      <c r="Z235">
        <v>10.1780967925136</v>
      </c>
      <c r="AA235">
        <v>61.466397268147603</v>
      </c>
      <c r="AB235">
        <v>16.819393841133</v>
      </c>
      <c r="AC235">
        <v>6.7847548521612996E-2</v>
      </c>
      <c r="AD235">
        <v>6.9431763741942101</v>
      </c>
      <c r="AE235">
        <v>1008.0208339662</v>
      </c>
      <c r="AF235">
        <v>1.4085718394761499</v>
      </c>
      <c r="AG235">
        <v>1001.0011163934701</v>
      </c>
      <c r="AH235">
        <v>1.4381445955258201</v>
      </c>
      <c r="AI235">
        <v>1002.59968862945</v>
      </c>
      <c r="AJ235">
        <v>1.4212798870304899</v>
      </c>
      <c r="AK235" t="s">
        <v>838</v>
      </c>
      <c r="AL235">
        <v>78.447491449644701</v>
      </c>
      <c r="AM235">
        <v>181.12153988692</v>
      </c>
      <c r="AN235">
        <v>23.041490773300499</v>
      </c>
      <c r="AO235">
        <v>14.542172164288701</v>
      </c>
      <c r="AP235">
        <v>3.5767497545793199</v>
      </c>
      <c r="AR235">
        <v>2.3775076912200001E-4</v>
      </c>
      <c r="AS235">
        <v>7.3246214060059698</v>
      </c>
      <c r="AT235">
        <f t="shared" si="10"/>
        <v>2.0990757841607237E-4</v>
      </c>
      <c r="AU235">
        <v>7.3246214060059698</v>
      </c>
      <c r="AV235">
        <v>1.41796079568255</v>
      </c>
      <c r="AW235">
        <v>0.60105751392581996</v>
      </c>
      <c r="AX235">
        <v>1.7832861763745999E-2</v>
      </c>
      <c r="AZ235">
        <v>340335.38322784199</v>
      </c>
      <c r="BA235">
        <v>244819.50640385499</v>
      </c>
      <c r="BB235">
        <v>2937075.40350636</v>
      </c>
      <c r="BC235">
        <v>134.11025003277601</v>
      </c>
      <c r="BD235" t="s">
        <v>1082</v>
      </c>
      <c r="BF235" s="49">
        <f t="shared" si="9"/>
        <v>0.70523811592311325</v>
      </c>
      <c r="BG235">
        <v>0.60105751392581996</v>
      </c>
    </row>
    <row r="236" spans="1:59" x14ac:dyDescent="0.25">
      <c r="A236" s="48">
        <v>442</v>
      </c>
      <c r="B236" t="s">
        <v>1010</v>
      </c>
      <c r="C236">
        <v>32.027000000000001</v>
      </c>
      <c r="D236">
        <v>70.027000000000001</v>
      </c>
      <c r="E236">
        <v>38</v>
      </c>
      <c r="F236">
        <v>1000000</v>
      </c>
      <c r="G236" t="s">
        <v>846</v>
      </c>
      <c r="H236">
        <v>153.41448961055599</v>
      </c>
      <c r="I236">
        <v>3.5972474976592799</v>
      </c>
      <c r="J236">
        <v>42.6912802963516</v>
      </c>
      <c r="K236">
        <v>66441.444960789595</v>
      </c>
      <c r="L236">
        <v>1.09857637682065</v>
      </c>
      <c r="M236">
        <v>1.3888144131859499</v>
      </c>
      <c r="N236">
        <v>11.036400295146001</v>
      </c>
      <c r="O236">
        <v>98648.664213672193</v>
      </c>
      <c r="P236">
        <v>1.36590239908825</v>
      </c>
      <c r="Q236">
        <v>274481.26836456702</v>
      </c>
      <c r="R236">
        <v>0.410791918128875</v>
      </c>
      <c r="S236">
        <v>1398.0760645530399</v>
      </c>
      <c r="T236">
        <v>7.7273322188786597</v>
      </c>
      <c r="U236">
        <v>95566.319696850405</v>
      </c>
      <c r="V236">
        <v>3.6706324562544399</v>
      </c>
      <c r="W236">
        <v>2.0854786453644301</v>
      </c>
      <c r="X236">
        <v>61.2772373160931</v>
      </c>
      <c r="Y236">
        <v>0.606191483293126</v>
      </c>
      <c r="Z236">
        <v>11.0884707682534</v>
      </c>
      <c r="AA236">
        <v>58.127295761616601</v>
      </c>
      <c r="AB236">
        <v>17.608673693034699</v>
      </c>
      <c r="AC236">
        <v>0.102540670347862</v>
      </c>
      <c r="AD236">
        <v>5.7916369257078602</v>
      </c>
      <c r="AE236">
        <v>1011.82957562989</v>
      </c>
      <c r="AF236">
        <v>1.4941525327328999</v>
      </c>
      <c r="AG236">
        <v>1004.76952645247</v>
      </c>
      <c r="AH236">
        <v>1.5317032870241201</v>
      </c>
      <c r="AI236">
        <v>1007.38854152982</v>
      </c>
      <c r="AJ236">
        <v>1.54176997194444</v>
      </c>
      <c r="AK236" t="s">
        <v>841</v>
      </c>
      <c r="AL236">
        <v>44.1784063120026</v>
      </c>
      <c r="AM236">
        <v>123.819352115795</v>
      </c>
      <c r="AN236">
        <v>27.566498375653001</v>
      </c>
      <c r="AO236">
        <v>13.5326619526938</v>
      </c>
      <c r="AP236">
        <v>3.5233971022565198</v>
      </c>
      <c r="AR236">
        <v>4.0641075529700003E-4</v>
      </c>
      <c r="AS236">
        <v>5.7111603369449204</v>
      </c>
      <c r="AT236">
        <f t="shared" si="10"/>
        <v>3.5881565305416409E-4</v>
      </c>
      <c r="AU236">
        <v>5.7111603369449204</v>
      </c>
      <c r="AV236">
        <v>1.4176370739386699</v>
      </c>
      <c r="AW236">
        <v>0.60105751392581996</v>
      </c>
      <c r="AX236">
        <v>6.5345959582838994E-2</v>
      </c>
      <c r="AZ236">
        <v>328956.210854634</v>
      </c>
      <c r="BA236">
        <v>236688.20118558401</v>
      </c>
      <c r="BB236">
        <v>2841209.0835776799</v>
      </c>
      <c r="BC236">
        <v>221.632683448221</v>
      </c>
      <c r="BD236" t="s">
        <v>1082</v>
      </c>
      <c r="BF236" s="49">
        <f t="shared" si="9"/>
        <v>0.70539915919500151</v>
      </c>
      <c r="BG236">
        <v>0.60105751392581996</v>
      </c>
    </row>
    <row r="237" spans="1:59" x14ac:dyDescent="0.25">
      <c r="A237" s="48">
        <v>546</v>
      </c>
      <c r="B237" t="s">
        <v>1009</v>
      </c>
      <c r="C237">
        <v>32.027000000000001</v>
      </c>
      <c r="D237">
        <v>70.027000000000001</v>
      </c>
      <c r="E237">
        <v>38</v>
      </c>
      <c r="F237">
        <v>1000000</v>
      </c>
      <c r="G237" t="s">
        <v>847</v>
      </c>
      <c r="H237">
        <v>190.40216665581701</v>
      </c>
      <c r="I237">
        <v>2.4891628317711598</v>
      </c>
      <c r="J237">
        <v>51.012619391662</v>
      </c>
      <c r="K237">
        <v>66989.467363647404</v>
      </c>
      <c r="L237">
        <v>1.0845193089460201</v>
      </c>
      <c r="M237">
        <v>1.24047063739849</v>
      </c>
      <c r="N237">
        <v>11.631805975432799</v>
      </c>
      <c r="O237">
        <v>98946.714952951894</v>
      </c>
      <c r="P237">
        <v>1.15049364580353</v>
      </c>
      <c r="Q237">
        <v>276516.64837609499</v>
      </c>
      <c r="R237">
        <v>0.410791918128875</v>
      </c>
      <c r="S237">
        <v>1436.00409266465</v>
      </c>
      <c r="T237">
        <v>3.5795098627633402</v>
      </c>
      <c r="U237">
        <v>91466.434955842094</v>
      </c>
      <c r="V237">
        <v>3.3706118448162399</v>
      </c>
      <c r="W237">
        <v>2.6606923864913199</v>
      </c>
      <c r="X237">
        <v>54.080760069348798</v>
      </c>
      <c r="Y237">
        <v>0.99456690633766998</v>
      </c>
      <c r="Z237">
        <v>8.7204968520297399</v>
      </c>
      <c r="AA237">
        <v>61.288612411377102</v>
      </c>
      <c r="AB237">
        <v>17.140979661312201</v>
      </c>
      <c r="AC237">
        <v>2.7807024487499998E-2</v>
      </c>
      <c r="AD237">
        <v>10.9283264953854</v>
      </c>
      <c r="AE237">
        <v>966.65401402161297</v>
      </c>
      <c r="AF237">
        <v>1.3604467918785199</v>
      </c>
      <c r="AG237">
        <v>960.330329809369</v>
      </c>
      <c r="AH237">
        <v>1.3689697793370701</v>
      </c>
      <c r="AI237">
        <v>962.149009614227</v>
      </c>
      <c r="AJ237">
        <v>1.38628996150517</v>
      </c>
      <c r="AK237" t="s">
        <v>838</v>
      </c>
      <c r="AL237">
        <v>150.180070111193</v>
      </c>
      <c r="AM237">
        <v>201.177528343924</v>
      </c>
      <c r="AN237">
        <v>22.439010671640201</v>
      </c>
      <c r="AO237">
        <v>13.6814673133985</v>
      </c>
      <c r="AP237">
        <v>3.54249275591794</v>
      </c>
      <c r="AR237">
        <v>1.15475565728E-4</v>
      </c>
      <c r="AS237">
        <v>10.883382180165</v>
      </c>
      <c r="AT237">
        <f t="shared" si="10"/>
        <v>1.0195212599187141E-4</v>
      </c>
      <c r="AU237">
        <v>10.883382180165</v>
      </c>
      <c r="AV237">
        <v>1.4175992781342599</v>
      </c>
      <c r="AW237">
        <v>0.60105751392581996</v>
      </c>
      <c r="AX237">
        <v>7.5667326724000006E-5</v>
      </c>
      <c r="AZ237">
        <v>316245.44783581898</v>
      </c>
      <c r="BA237">
        <v>227646.36825242601</v>
      </c>
      <c r="BB237">
        <v>2730569.6441103299</v>
      </c>
      <c r="BC237">
        <v>60.502430373490903</v>
      </c>
      <c r="BD237" t="s">
        <v>1082</v>
      </c>
      <c r="BF237" s="49">
        <f t="shared" si="9"/>
        <v>0.70541796643415799</v>
      </c>
      <c r="BG237">
        <v>0.60105751392581996</v>
      </c>
    </row>
    <row r="238" spans="1:59" x14ac:dyDescent="0.25">
      <c r="A238" s="48">
        <v>547</v>
      </c>
      <c r="B238" t="s">
        <v>1008</v>
      </c>
      <c r="C238">
        <v>32.027000000000001</v>
      </c>
      <c r="D238">
        <v>70.027000000000001</v>
      </c>
      <c r="E238">
        <v>38</v>
      </c>
      <c r="F238">
        <v>1000000</v>
      </c>
      <c r="G238" t="s">
        <v>848</v>
      </c>
      <c r="H238">
        <v>101.20743537316601</v>
      </c>
      <c r="I238">
        <v>3.6161430944010702</v>
      </c>
      <c r="J238">
        <v>42.322304638153</v>
      </c>
      <c r="K238">
        <v>66571.944443461602</v>
      </c>
      <c r="L238">
        <v>1.3253524271805801</v>
      </c>
      <c r="M238">
        <v>1.44284744273919</v>
      </c>
      <c r="N238">
        <v>10.7829848009978</v>
      </c>
      <c r="O238">
        <v>98252.760307868899</v>
      </c>
      <c r="P238">
        <v>1.56959997582596</v>
      </c>
      <c r="Q238">
        <v>277762.51602330402</v>
      </c>
      <c r="R238">
        <v>0.410791918128875</v>
      </c>
      <c r="S238">
        <v>2030.1303026467999</v>
      </c>
      <c r="T238">
        <v>2.2374985864324501</v>
      </c>
      <c r="U238">
        <v>90356.728184637104</v>
      </c>
      <c r="V238">
        <v>3.7191360568215499</v>
      </c>
      <c r="W238">
        <v>2.85113237784135</v>
      </c>
      <c r="X238">
        <v>52.212468107939202</v>
      </c>
      <c r="Y238">
        <v>2.1346080282758599</v>
      </c>
      <c r="Z238">
        <v>6.7593436242672098</v>
      </c>
      <c r="AA238">
        <v>76.128108578960493</v>
      </c>
      <c r="AB238">
        <v>15.415358297432601</v>
      </c>
      <c r="AC238">
        <v>2.4978586700138999E-2</v>
      </c>
      <c r="AD238">
        <v>11.5166752414949</v>
      </c>
      <c r="AE238">
        <v>984.50765003756806</v>
      </c>
      <c r="AF238">
        <v>1.54283289174695</v>
      </c>
      <c r="AG238">
        <v>978.07551477607205</v>
      </c>
      <c r="AH238">
        <v>1.57495715334578</v>
      </c>
      <c r="AI238">
        <v>979.77557161944196</v>
      </c>
      <c r="AJ238">
        <v>1.5729037795292999</v>
      </c>
      <c r="AK238" t="s">
        <v>838</v>
      </c>
      <c r="AL238">
        <v>63.909009936784798</v>
      </c>
      <c r="AM238">
        <v>200.94225336617899</v>
      </c>
      <c r="AN238">
        <v>22.438998147771802</v>
      </c>
      <c r="AO238">
        <v>13.940984251780399</v>
      </c>
      <c r="AP238">
        <v>3.43290212501473</v>
      </c>
      <c r="AR238">
        <v>1.0185656717199999E-4</v>
      </c>
      <c r="AS238">
        <v>11.4734974960194</v>
      </c>
      <c r="AT238">
        <f t="shared" si="10"/>
        <v>8.9928059706411741E-5</v>
      </c>
      <c r="AU238">
        <v>11.4734974960194</v>
      </c>
      <c r="AV238">
        <v>1.4176140843254199</v>
      </c>
      <c r="AW238">
        <v>0.60105751392581996</v>
      </c>
      <c r="AX238">
        <v>-3.2356177084408001E-2</v>
      </c>
      <c r="AZ238">
        <v>322479.66060631198</v>
      </c>
      <c r="BA238">
        <v>232118.30667136499</v>
      </c>
      <c r="BB238">
        <v>2784239.8329239199</v>
      </c>
      <c r="BC238">
        <v>54.420877682917101</v>
      </c>
      <c r="BD238" t="s">
        <v>1082</v>
      </c>
      <c r="BF238" s="49">
        <f t="shared" si="9"/>
        <v>0.70541059873559031</v>
      </c>
      <c r="BG238">
        <v>0.60105751392581996</v>
      </c>
    </row>
    <row r="239" spans="1:59" x14ac:dyDescent="0.25">
      <c r="A239" s="48">
        <v>651</v>
      </c>
      <c r="B239" t="s">
        <v>1007</v>
      </c>
      <c r="C239">
        <v>32.027000000000001</v>
      </c>
      <c r="D239">
        <v>70.027000000000001</v>
      </c>
      <c r="E239">
        <v>38</v>
      </c>
      <c r="F239">
        <v>1000000</v>
      </c>
      <c r="G239" t="s">
        <v>668</v>
      </c>
      <c r="H239">
        <v>83.512045918630804</v>
      </c>
      <c r="I239">
        <v>4.6738868997305998</v>
      </c>
      <c r="J239">
        <v>37.664846517650098</v>
      </c>
      <c r="K239">
        <v>66520.291875509094</v>
      </c>
      <c r="L239">
        <v>1.5174430926376099</v>
      </c>
      <c r="M239">
        <v>1.2794517447490299</v>
      </c>
      <c r="N239">
        <v>11.5966454055705</v>
      </c>
      <c r="O239">
        <v>98347.388195127103</v>
      </c>
      <c r="P239">
        <v>1.9411008971408299</v>
      </c>
      <c r="Q239">
        <v>276114.40610029799</v>
      </c>
      <c r="R239">
        <v>0.410791918128875</v>
      </c>
      <c r="S239">
        <v>858.80962010784799</v>
      </c>
      <c r="T239">
        <v>2.7723808430780901</v>
      </c>
      <c r="U239">
        <v>93812.467016023904</v>
      </c>
      <c r="V239">
        <v>3.5277047482327002</v>
      </c>
      <c r="W239">
        <v>1.9393901912767799</v>
      </c>
      <c r="X239">
        <v>64.1350386511089</v>
      </c>
      <c r="Y239">
        <v>0.49579151682827399</v>
      </c>
      <c r="Z239">
        <v>12.342195031856299</v>
      </c>
      <c r="AA239">
        <v>63.503942676589801</v>
      </c>
      <c r="AB239">
        <v>17.0949116163683</v>
      </c>
      <c r="AC239">
        <v>4.1420288132494001E-2</v>
      </c>
      <c r="AD239">
        <v>9.0933413143944701</v>
      </c>
      <c r="AE239">
        <v>1012.12878120018</v>
      </c>
      <c r="AF239">
        <v>1.56532256004447</v>
      </c>
      <c r="AG239">
        <v>1005.88104773097</v>
      </c>
      <c r="AH239">
        <v>1.58749486711138</v>
      </c>
      <c r="AI239">
        <v>1009.73471704223</v>
      </c>
      <c r="AJ239">
        <v>1.61318803442897</v>
      </c>
      <c r="AK239">
        <v>2.1224179774341E-2</v>
      </c>
      <c r="AL239">
        <v>34.958255480185599</v>
      </c>
      <c r="AM239">
        <v>178.24396832655401</v>
      </c>
      <c r="AN239">
        <v>23.947275346149102</v>
      </c>
      <c r="AO239">
        <v>13.005016051155801</v>
      </c>
      <c r="AP239">
        <v>3.92841664020054</v>
      </c>
      <c r="AR239">
        <v>1.64204849019E-4</v>
      </c>
      <c r="AS239">
        <v>9.0434191300687505</v>
      </c>
      <c r="AT239">
        <f t="shared" si="10"/>
        <v>1.4497468230720276E-4</v>
      </c>
      <c r="AU239">
        <v>9.0434191300687505</v>
      </c>
      <c r="AV239">
        <v>1.41736881439758</v>
      </c>
      <c r="AW239">
        <v>0.60105751392581996</v>
      </c>
      <c r="AX239">
        <v>-4.2945667718399999E-2</v>
      </c>
      <c r="AZ239">
        <v>322677.34921325499</v>
      </c>
      <c r="BA239">
        <v>232365.12732976</v>
      </c>
      <c r="BB239">
        <v>2792608.95685799</v>
      </c>
      <c r="BC239">
        <v>87.756088685254895</v>
      </c>
      <c r="BD239" t="s">
        <v>1082</v>
      </c>
      <c r="BF239" s="49">
        <f t="shared" si="9"/>
        <v>0.70553266718022645</v>
      </c>
      <c r="BG239">
        <v>0.60105751392581996</v>
      </c>
    </row>
    <row r="240" spans="1:59" x14ac:dyDescent="0.25">
      <c r="A240" s="48">
        <v>652</v>
      </c>
      <c r="B240" t="s">
        <v>1006</v>
      </c>
      <c r="C240">
        <v>32.027000000000001</v>
      </c>
      <c r="D240">
        <v>70.027000000000001</v>
      </c>
      <c r="E240">
        <v>38</v>
      </c>
      <c r="F240">
        <v>1000000</v>
      </c>
      <c r="G240" t="s">
        <v>667</v>
      </c>
      <c r="H240">
        <v>79.946321982561599</v>
      </c>
      <c r="I240">
        <v>1.5066618905537701</v>
      </c>
      <c r="J240">
        <v>65.480061813465795</v>
      </c>
      <c r="K240">
        <v>66343.423775723306</v>
      </c>
      <c r="L240">
        <v>1.2748166309985101</v>
      </c>
      <c r="M240">
        <v>2.26671553662977</v>
      </c>
      <c r="N240">
        <v>8.6341774868958794</v>
      </c>
      <c r="O240">
        <v>99422.310317832307</v>
      </c>
      <c r="P240">
        <v>2.1485444710601702</v>
      </c>
      <c r="Q240">
        <v>276482.29230367299</v>
      </c>
      <c r="R240">
        <v>0.410791918128875</v>
      </c>
      <c r="S240">
        <v>1423.0473764021101</v>
      </c>
      <c r="T240">
        <v>1.44622823960715</v>
      </c>
      <c r="U240">
        <v>91489.788935550998</v>
      </c>
      <c r="V240">
        <v>3.66681405898558</v>
      </c>
      <c r="W240">
        <v>1.50652127272461</v>
      </c>
      <c r="X240">
        <v>71.935822708227093</v>
      </c>
      <c r="Y240">
        <v>0.88783920146918904</v>
      </c>
      <c r="Z240">
        <v>9.1460920647510804</v>
      </c>
      <c r="AA240">
        <v>68.273360875501396</v>
      </c>
      <c r="AB240">
        <v>16.320962580274699</v>
      </c>
      <c r="AC240">
        <v>4.2549732417916E-2</v>
      </c>
      <c r="AD240">
        <v>8.8741707747482792</v>
      </c>
      <c r="AE240">
        <v>991.94801386364702</v>
      </c>
      <c r="AF240">
        <v>1.4843763919467801</v>
      </c>
      <c r="AG240">
        <v>983.21224497624496</v>
      </c>
      <c r="AH240">
        <v>1.50668714225629</v>
      </c>
      <c r="AI240">
        <v>989.60236703374301</v>
      </c>
      <c r="AJ240">
        <v>1.5253817910820899</v>
      </c>
      <c r="AK240" t="s">
        <v>849</v>
      </c>
      <c r="AL240">
        <v>83.098866878216398</v>
      </c>
      <c r="AM240">
        <v>193.22060054876101</v>
      </c>
      <c r="AN240">
        <v>22.935089037881401</v>
      </c>
      <c r="AO240">
        <v>13.3069860533233</v>
      </c>
      <c r="AP240">
        <v>3.3608655607834099</v>
      </c>
      <c r="AR240">
        <v>1.7257747533200001E-4</v>
      </c>
      <c r="AS240">
        <v>8.8229216287294694</v>
      </c>
      <c r="AT240">
        <f t="shared" si="10"/>
        <v>1.5236678337520262E-4</v>
      </c>
      <c r="AU240">
        <v>8.8229216287294694</v>
      </c>
      <c r="AV240">
        <v>1.42115260769034</v>
      </c>
      <c r="AW240">
        <v>0.60105751392581996</v>
      </c>
      <c r="AX240">
        <v>-0.100833067846802</v>
      </c>
      <c r="AZ240">
        <v>323498.57387715002</v>
      </c>
      <c r="BA240">
        <v>232334.49625453801</v>
      </c>
      <c r="BB240">
        <v>2799797.5838098102</v>
      </c>
      <c r="BC240">
        <v>92.219504671607993</v>
      </c>
      <c r="BD240" t="s">
        <v>1082</v>
      </c>
      <c r="BF240" s="49">
        <f t="shared" si="9"/>
        <v>0.70365419912587845</v>
      </c>
      <c r="BG240">
        <v>0.60105751392581996</v>
      </c>
    </row>
    <row r="241" spans="1:59" x14ac:dyDescent="0.25">
      <c r="A241" s="48">
        <v>756</v>
      </c>
      <c r="B241" t="s">
        <v>1005</v>
      </c>
      <c r="C241">
        <v>32.033999999999999</v>
      </c>
      <c r="D241">
        <v>70.034000000000006</v>
      </c>
      <c r="E241">
        <v>38</v>
      </c>
      <c r="F241">
        <v>1000000</v>
      </c>
      <c r="G241" t="s">
        <v>850</v>
      </c>
      <c r="H241">
        <v>262.12986325483001</v>
      </c>
      <c r="I241">
        <v>4.4402943390515297</v>
      </c>
      <c r="J241">
        <v>38.768421510729603</v>
      </c>
      <c r="K241">
        <v>66437.099758104203</v>
      </c>
      <c r="L241">
        <v>1.1624173366584301</v>
      </c>
      <c r="M241">
        <v>1.3091713222740899</v>
      </c>
      <c r="N241">
        <v>11.523825070787501</v>
      </c>
      <c r="O241">
        <v>99077.684367476104</v>
      </c>
      <c r="P241">
        <v>3.34636285574036</v>
      </c>
      <c r="Q241">
        <v>275149.89877098898</v>
      </c>
      <c r="R241">
        <v>0.410791918128875</v>
      </c>
      <c r="S241">
        <v>1114.89096049254</v>
      </c>
      <c r="T241">
        <v>1.5518623044552999</v>
      </c>
      <c r="U241">
        <v>94205.672343686805</v>
      </c>
      <c r="V241">
        <v>2.99599244005447</v>
      </c>
      <c r="W241">
        <v>1.5648904614878101</v>
      </c>
      <c r="X241">
        <v>71.776554141328802</v>
      </c>
      <c r="Y241">
        <v>0.81296650759983902</v>
      </c>
      <c r="Z241">
        <v>9.7035595418936698</v>
      </c>
      <c r="AA241">
        <v>61.654981227920103</v>
      </c>
      <c r="AB241">
        <v>17.475079227465699</v>
      </c>
      <c r="AC241">
        <v>3.2910703491653003E-2</v>
      </c>
      <c r="AD241">
        <v>10.2424541094107</v>
      </c>
      <c r="AE241">
        <v>997.42971506968297</v>
      </c>
      <c r="AF241">
        <v>1.4525134079500399</v>
      </c>
      <c r="AG241">
        <v>990.85575803944596</v>
      </c>
      <c r="AH241">
        <v>1.4892454974232101</v>
      </c>
      <c r="AI241">
        <v>998.92736773170202</v>
      </c>
      <c r="AJ241">
        <v>1.5046118908661701</v>
      </c>
      <c r="AK241" t="s">
        <v>838</v>
      </c>
      <c r="AL241">
        <v>110.402644745595</v>
      </c>
      <c r="AM241">
        <v>135.83415647024501</v>
      </c>
      <c r="AN241">
        <v>27.164745697527302</v>
      </c>
      <c r="AO241">
        <v>13.45412827248</v>
      </c>
      <c r="AP241">
        <v>3.4623420986289601</v>
      </c>
      <c r="AR241">
        <v>1.3257187555599999E-4</v>
      </c>
      <c r="AS241">
        <v>10.197507050785701</v>
      </c>
      <c r="AT241">
        <f t="shared" si="10"/>
        <v>1.1704627272838477E-4</v>
      </c>
      <c r="AU241">
        <v>10.197507050785701</v>
      </c>
      <c r="AV241">
        <v>1.41836277435139</v>
      </c>
      <c r="AW241">
        <v>0.60105751392581996</v>
      </c>
      <c r="AX241">
        <v>7.8682257926272994E-2</v>
      </c>
      <c r="AZ241">
        <v>314362.08018319297</v>
      </c>
      <c r="BA241">
        <v>226257.04188595101</v>
      </c>
      <c r="BB241">
        <v>2731502.4316603299</v>
      </c>
      <c r="BC241">
        <v>68.946394899937204</v>
      </c>
      <c r="BD241" t="s">
        <v>1082</v>
      </c>
      <c r="BF241" s="49">
        <f t="shared" si="9"/>
        <v>0.70503824415251937</v>
      </c>
      <c r="BG241">
        <v>0.60105751392581996</v>
      </c>
    </row>
    <row r="242" spans="1:59" x14ac:dyDescent="0.25">
      <c r="A242" s="48">
        <v>757</v>
      </c>
      <c r="B242" t="s">
        <v>1004</v>
      </c>
      <c r="C242">
        <v>32.027999999999999</v>
      </c>
      <c r="D242">
        <v>70.028000000000006</v>
      </c>
      <c r="E242">
        <v>38</v>
      </c>
      <c r="F242">
        <v>1000000</v>
      </c>
      <c r="G242" t="s">
        <v>851</v>
      </c>
      <c r="H242">
        <v>308.07659926667202</v>
      </c>
      <c r="I242">
        <v>1.78246706010684</v>
      </c>
      <c r="J242">
        <v>61.0906446941068</v>
      </c>
      <c r="K242">
        <v>66968.273847969103</v>
      </c>
      <c r="L242">
        <v>1.24679170889587</v>
      </c>
      <c r="M242">
        <v>1.0321375401500901</v>
      </c>
      <c r="N242">
        <v>12.968548305886101</v>
      </c>
      <c r="O242">
        <v>97867.981053593598</v>
      </c>
      <c r="P242">
        <v>1.3898645755858201</v>
      </c>
      <c r="Q242">
        <v>276664.74515660899</v>
      </c>
      <c r="R242">
        <v>0.410791918128875</v>
      </c>
      <c r="S242">
        <v>1212.4467007733299</v>
      </c>
      <c r="T242">
        <v>1.4461113379350801</v>
      </c>
      <c r="U242">
        <v>92915.063992916403</v>
      </c>
      <c r="V242">
        <v>3.57375907529772</v>
      </c>
      <c r="W242">
        <v>1.9669783371553899</v>
      </c>
      <c r="X242">
        <v>64.019988770011594</v>
      </c>
      <c r="Y242">
        <v>0.89395459334121496</v>
      </c>
      <c r="Z242">
        <v>9.2573349720559097</v>
      </c>
      <c r="AA242">
        <v>58.880800518429901</v>
      </c>
      <c r="AB242">
        <v>17.8700575949773</v>
      </c>
      <c r="AC242">
        <v>2.7375769970875E-2</v>
      </c>
      <c r="AD242">
        <v>11.216388359021201</v>
      </c>
      <c r="AE242">
        <v>967.14548204133098</v>
      </c>
      <c r="AF242">
        <v>1.47637092949666</v>
      </c>
      <c r="AG242">
        <v>961.86102389580503</v>
      </c>
      <c r="AH242">
        <v>1.5100582624780401</v>
      </c>
      <c r="AI242">
        <v>969.61058450884605</v>
      </c>
      <c r="AJ242">
        <v>1.5305419963495299</v>
      </c>
      <c r="AK242" t="s">
        <v>838</v>
      </c>
      <c r="AL242">
        <v>65.652271633512697</v>
      </c>
      <c r="AM242">
        <v>193.001516559289</v>
      </c>
      <c r="AN242">
        <v>23.363698242259801</v>
      </c>
      <c r="AO242">
        <v>13.3542384021028</v>
      </c>
      <c r="AP242">
        <v>3.6636571981280599</v>
      </c>
      <c r="AR242">
        <v>1.13593784318E-4</v>
      </c>
      <c r="AS242">
        <v>11.1754199896004</v>
      </c>
      <c r="AT242">
        <f t="shared" si="10"/>
        <v>1.0029072157101425E-4</v>
      </c>
      <c r="AU242">
        <v>11.1754199896004</v>
      </c>
      <c r="AV242">
        <v>1.4167126232338101</v>
      </c>
      <c r="AW242">
        <v>0.60105751392581996</v>
      </c>
      <c r="AX242">
        <v>-4.0138770406643001E-2</v>
      </c>
      <c r="AZ242">
        <v>304951.36802387203</v>
      </c>
      <c r="BA242">
        <v>219751.64593223101</v>
      </c>
      <c r="BB242">
        <v>2652107.04644066</v>
      </c>
      <c r="BC242">
        <v>57.371878296737201</v>
      </c>
      <c r="BD242" t="s">
        <v>1082</v>
      </c>
      <c r="BF242" s="49">
        <f t="shared" si="9"/>
        <v>0.70585945491004698</v>
      </c>
      <c r="BG242">
        <v>0.60105751392581996</v>
      </c>
    </row>
    <row r="243" spans="1:59" x14ac:dyDescent="0.25">
      <c r="A243" s="48">
        <v>861</v>
      </c>
      <c r="B243" t="s">
        <v>1003</v>
      </c>
      <c r="C243">
        <v>32.027000000000001</v>
      </c>
      <c r="D243">
        <v>70.027000000000001</v>
      </c>
      <c r="E243">
        <v>38</v>
      </c>
      <c r="F243">
        <v>1000000</v>
      </c>
      <c r="G243" t="s">
        <v>847</v>
      </c>
      <c r="H243">
        <v>111.369833385511</v>
      </c>
      <c r="I243">
        <v>1.0549514926069501</v>
      </c>
      <c r="J243">
        <v>81.338226930825201</v>
      </c>
      <c r="K243">
        <v>66335.309162485195</v>
      </c>
      <c r="L243">
        <v>0.998007992485763</v>
      </c>
      <c r="M243">
        <v>0.94156098708607805</v>
      </c>
      <c r="N243">
        <v>13.936255026964799</v>
      </c>
      <c r="O243">
        <v>98579.345827977406</v>
      </c>
      <c r="P243">
        <v>1.1688917996466499</v>
      </c>
      <c r="Q243">
        <v>274390.57760282903</v>
      </c>
      <c r="R243">
        <v>0.410791918128875</v>
      </c>
      <c r="S243">
        <v>1442.8252770254201</v>
      </c>
      <c r="T243">
        <v>1.13805191116587</v>
      </c>
      <c r="U243">
        <v>95816.976568277198</v>
      </c>
      <c r="V243">
        <v>3.4307420867834502</v>
      </c>
      <c r="W243">
        <v>2.5063834252652701</v>
      </c>
      <c r="X243">
        <v>58.252822718586401</v>
      </c>
      <c r="Y243">
        <v>1.01490706637878</v>
      </c>
      <c r="Z243">
        <v>10.617995491974501</v>
      </c>
      <c r="AA243">
        <v>61.782957885823201</v>
      </c>
      <c r="AB243">
        <v>17.955610567371501</v>
      </c>
      <c r="AC243">
        <v>2.9756932923112E-2</v>
      </c>
      <c r="AD243">
        <v>11.0532139381314</v>
      </c>
      <c r="AE243">
        <v>1026.19090369436</v>
      </c>
      <c r="AF243">
        <v>1.3405959083279</v>
      </c>
      <c r="AG243">
        <v>1019.12337069837</v>
      </c>
      <c r="AH243">
        <v>1.36440832493374</v>
      </c>
      <c r="AI243">
        <v>1024.28344076454</v>
      </c>
      <c r="AJ243">
        <v>1.37336385940606</v>
      </c>
      <c r="AK243" t="s">
        <v>841</v>
      </c>
      <c r="AL243">
        <v>78.087828671207802</v>
      </c>
      <c r="AM243">
        <v>163.409626892099</v>
      </c>
      <c r="AN243">
        <v>25.758465577487101</v>
      </c>
      <c r="AO243">
        <v>15.6918908694148</v>
      </c>
      <c r="AP243">
        <v>3.5030719443801499</v>
      </c>
      <c r="AR243">
        <v>1.16678931572E-4</v>
      </c>
      <c r="AS243">
        <v>11.009813007403499</v>
      </c>
      <c r="AT243">
        <f t="shared" si="10"/>
        <v>1.0301456465903314E-4</v>
      </c>
      <c r="AU243">
        <v>11.009813007403499</v>
      </c>
      <c r="AV243">
        <v>1.4192448561033999</v>
      </c>
      <c r="AW243">
        <v>0.60105751392581996</v>
      </c>
      <c r="AX243">
        <v>8.9030587516641002E-2</v>
      </c>
      <c r="AZ243">
        <v>306634.39868846798</v>
      </c>
      <c r="BA243">
        <v>220640.904036283</v>
      </c>
      <c r="BB243">
        <v>2655829.38536544</v>
      </c>
      <c r="BC243">
        <v>59.116405562163003</v>
      </c>
      <c r="BD243" t="s">
        <v>1082</v>
      </c>
      <c r="BF243" s="49">
        <f t="shared" si="9"/>
        <v>0.70460005241487689</v>
      </c>
      <c r="BG243">
        <v>0.60105751392581996</v>
      </c>
    </row>
    <row r="244" spans="1:59" x14ac:dyDescent="0.25">
      <c r="A244" s="48">
        <v>862</v>
      </c>
      <c r="B244" t="s">
        <v>1002</v>
      </c>
      <c r="C244">
        <v>32.027000000000001</v>
      </c>
      <c r="D244">
        <v>70.027000000000001</v>
      </c>
      <c r="E244">
        <v>38</v>
      </c>
      <c r="F244">
        <v>1000000</v>
      </c>
      <c r="G244" t="s">
        <v>852</v>
      </c>
      <c r="H244">
        <v>59.654369607975902</v>
      </c>
      <c r="I244">
        <v>3.2135286028277199</v>
      </c>
      <c r="J244">
        <v>44.728887951492702</v>
      </c>
      <c r="K244">
        <v>66801.274629726802</v>
      </c>
      <c r="L244">
        <v>1.67778630014796</v>
      </c>
      <c r="M244">
        <v>3.3615949016266899</v>
      </c>
      <c r="N244">
        <v>7.1082009093438501</v>
      </c>
      <c r="O244">
        <v>96509.612075888901</v>
      </c>
      <c r="P244">
        <v>1.78274653112996</v>
      </c>
      <c r="Q244">
        <v>278238.72723973601</v>
      </c>
      <c r="R244">
        <v>0.410791918128875</v>
      </c>
      <c r="S244">
        <v>747.22901039679198</v>
      </c>
      <c r="T244">
        <v>3.2346004641403399</v>
      </c>
      <c r="U244">
        <v>92947.900851528801</v>
      </c>
      <c r="V244">
        <v>3.4875984219406502</v>
      </c>
      <c r="W244">
        <v>1.7169620365812901</v>
      </c>
      <c r="X244">
        <v>67.432175191392403</v>
      </c>
      <c r="Y244">
        <v>0.49140989550429398</v>
      </c>
      <c r="Z244">
        <v>12.242649820838301</v>
      </c>
      <c r="AA244">
        <v>37.505730933111799</v>
      </c>
      <c r="AB244">
        <v>22.002420028484899</v>
      </c>
      <c r="AC244">
        <v>5.6524653170971002E-2</v>
      </c>
      <c r="AD244">
        <v>7.7298428988103698</v>
      </c>
      <c r="AE244">
        <v>990.35719879394901</v>
      </c>
      <c r="AF244">
        <v>1.76527843598446</v>
      </c>
      <c r="AG244">
        <v>982.73858525087303</v>
      </c>
      <c r="AH244">
        <v>1.77948709094027</v>
      </c>
      <c r="AI244">
        <v>990.92066500690498</v>
      </c>
      <c r="AJ244">
        <v>1.7896126984079901</v>
      </c>
      <c r="AK244" t="s">
        <v>849</v>
      </c>
      <c r="AL244">
        <v>59.092223492434499</v>
      </c>
      <c r="AM244">
        <v>132.93903046325499</v>
      </c>
      <c r="AN244">
        <v>27.163071262919399</v>
      </c>
      <c r="AO244">
        <v>13.980910780876201</v>
      </c>
      <c r="AP244">
        <v>3.6002073563144301</v>
      </c>
      <c r="AR244">
        <v>2.2980621861700001E-4</v>
      </c>
      <c r="AS244">
        <v>7.66933181528589</v>
      </c>
      <c r="AT244">
        <f t="shared" si="10"/>
        <v>2.0289342084145267E-4</v>
      </c>
      <c r="AU244">
        <v>7.66933181528589</v>
      </c>
      <c r="AV244">
        <v>1.4203865189946401</v>
      </c>
      <c r="AW244">
        <v>0.60105751392581996</v>
      </c>
      <c r="AX244">
        <v>-0.201288284285946</v>
      </c>
      <c r="AZ244">
        <v>322134.41906255198</v>
      </c>
      <c r="BA244">
        <v>231548.74499645701</v>
      </c>
      <c r="BB244">
        <v>2796599.80160212</v>
      </c>
      <c r="BC244">
        <v>122.24712240994501</v>
      </c>
      <c r="BD244" t="s">
        <v>1082</v>
      </c>
      <c r="BF244" s="49">
        <f t="shared" si="9"/>
        <v>0.70403371661666236</v>
      </c>
      <c r="BG244">
        <v>0.60105751392581996</v>
      </c>
    </row>
    <row r="245" spans="1:59" x14ac:dyDescent="0.25">
      <c r="A245" s="48">
        <v>958</v>
      </c>
      <c r="B245" t="s">
        <v>1001</v>
      </c>
      <c r="C245">
        <v>32.027999999999999</v>
      </c>
      <c r="D245">
        <v>70.028000000000006</v>
      </c>
      <c r="E245">
        <v>38</v>
      </c>
      <c r="F245">
        <v>1000000</v>
      </c>
      <c r="G245" t="s">
        <v>853</v>
      </c>
      <c r="H245">
        <v>79.634080591484803</v>
      </c>
      <c r="I245">
        <v>4.1287762796064102</v>
      </c>
      <c r="J245">
        <v>40.1916877394072</v>
      </c>
      <c r="K245">
        <v>67172.204068546096</v>
      </c>
      <c r="L245">
        <v>1.34902237328522</v>
      </c>
      <c r="M245">
        <v>1.1692548186990399</v>
      </c>
      <c r="N245">
        <v>12.2294221132001</v>
      </c>
      <c r="O245">
        <v>97808.1621681752</v>
      </c>
      <c r="P245">
        <v>1.2648480775803901</v>
      </c>
      <c r="Q245">
        <v>277063.54304204899</v>
      </c>
      <c r="R245">
        <v>0.410791918128875</v>
      </c>
      <c r="S245">
        <v>1483.46017973064</v>
      </c>
      <c r="T245">
        <v>1.9190249397621699</v>
      </c>
      <c r="U245">
        <v>91950.778473023194</v>
      </c>
      <c r="V245">
        <v>3.3136182840405599</v>
      </c>
      <c r="W245">
        <v>1.79315914606142</v>
      </c>
      <c r="X245">
        <v>67.311060768573597</v>
      </c>
      <c r="Y245">
        <v>0.95928466478882601</v>
      </c>
      <c r="Z245">
        <v>9.4505239065224202</v>
      </c>
      <c r="AA245">
        <v>65.309441480624599</v>
      </c>
      <c r="AB245">
        <v>17.128822275498699</v>
      </c>
      <c r="AC245">
        <v>0.105095845397295</v>
      </c>
      <c r="AD245">
        <v>5.8338383579303201</v>
      </c>
      <c r="AE245">
        <v>984.15770255169195</v>
      </c>
      <c r="AF245">
        <v>1.4143454941840601</v>
      </c>
      <c r="AG245">
        <v>977.08468480058502</v>
      </c>
      <c r="AH245">
        <v>1.4627442613277899</v>
      </c>
      <c r="AI245">
        <v>985.10522535251903</v>
      </c>
      <c r="AJ245">
        <v>1.47718507802605</v>
      </c>
      <c r="AK245" t="s">
        <v>838</v>
      </c>
      <c r="AL245">
        <v>43.953809989063899</v>
      </c>
      <c r="AM245">
        <v>169.06236677684799</v>
      </c>
      <c r="AN245">
        <v>25.001385189054101</v>
      </c>
      <c r="AO245">
        <v>13.5533423310497</v>
      </c>
      <c r="AP245">
        <v>3.5828032419813298</v>
      </c>
      <c r="AR245">
        <v>4.2990254325999999E-4</v>
      </c>
      <c r="AS245">
        <v>5.75416480529237</v>
      </c>
      <c r="AT245">
        <f t="shared" si="10"/>
        <v>3.7955629815149625E-4</v>
      </c>
      <c r="AU245">
        <v>5.75416480529237</v>
      </c>
      <c r="AV245">
        <v>1.41989367344757</v>
      </c>
      <c r="AW245">
        <v>0.60105751392581996</v>
      </c>
      <c r="AX245">
        <v>1.5613231602985E-2</v>
      </c>
      <c r="AZ245">
        <v>307539.45478496299</v>
      </c>
      <c r="BA245">
        <v>221198.189955109</v>
      </c>
      <c r="BB245">
        <v>2670473.7353001102</v>
      </c>
      <c r="BC245">
        <v>218.29302799392201</v>
      </c>
      <c r="BD245" t="s">
        <v>1082</v>
      </c>
      <c r="BF245" s="49">
        <f t="shared" si="9"/>
        <v>0.7042780869443217</v>
      </c>
      <c r="BG245">
        <v>0.60105751392581996</v>
      </c>
    </row>
    <row r="246" spans="1:59" x14ac:dyDescent="0.25">
      <c r="A246" s="48">
        <v>959</v>
      </c>
      <c r="B246" t="s">
        <v>1000</v>
      </c>
      <c r="C246">
        <v>32.027000000000001</v>
      </c>
      <c r="D246">
        <v>70.027000000000001</v>
      </c>
      <c r="E246">
        <v>38</v>
      </c>
      <c r="F246">
        <v>1000000</v>
      </c>
      <c r="G246" t="s">
        <v>854</v>
      </c>
      <c r="H246">
        <v>111.186268857531</v>
      </c>
      <c r="I246">
        <v>1.64878389232553</v>
      </c>
      <c r="J246">
        <v>63.787026534810899</v>
      </c>
      <c r="K246">
        <v>66681.229153318796</v>
      </c>
      <c r="L246">
        <v>1.2279928056134899</v>
      </c>
      <c r="M246">
        <v>0.982255192223906</v>
      </c>
      <c r="N246">
        <v>13.3978152313249</v>
      </c>
      <c r="O246">
        <v>99448.090236390199</v>
      </c>
      <c r="P246">
        <v>1.5596085698876201</v>
      </c>
      <c r="Q246">
        <v>276655.92625267798</v>
      </c>
      <c r="R246">
        <v>0.410791918128875</v>
      </c>
      <c r="S246">
        <v>1397.5974483326099</v>
      </c>
      <c r="T246">
        <v>1.7214965596503</v>
      </c>
      <c r="U246">
        <v>90915.218125767293</v>
      </c>
      <c r="V246">
        <v>3.3888368786126</v>
      </c>
      <c r="W246">
        <v>1.8095644930066801</v>
      </c>
      <c r="X246">
        <v>67.309749358406407</v>
      </c>
      <c r="Y246">
        <v>1.1057638050429499</v>
      </c>
      <c r="Z246">
        <v>8.3910495539201406</v>
      </c>
      <c r="AA246">
        <v>58.3474453013079</v>
      </c>
      <c r="AB246">
        <v>18.179309892253801</v>
      </c>
      <c r="AC246">
        <v>6.5907008584248999E-2</v>
      </c>
      <c r="AD246">
        <v>7.3459550550725004</v>
      </c>
      <c r="AE246">
        <v>975.57969341327305</v>
      </c>
      <c r="AF246">
        <v>1.40610413423692</v>
      </c>
      <c r="AG246">
        <v>968.08812126470002</v>
      </c>
      <c r="AH246">
        <v>1.4259072180619301</v>
      </c>
      <c r="AI246">
        <v>977.42829551207103</v>
      </c>
      <c r="AJ246">
        <v>1.44505144046013</v>
      </c>
      <c r="AK246" t="s">
        <v>838</v>
      </c>
      <c r="AL246">
        <v>240.40747821386401</v>
      </c>
      <c r="AM246">
        <v>181.936521589309</v>
      </c>
      <c r="AN246">
        <v>24.321036333950801</v>
      </c>
      <c r="AO246">
        <v>13.0312724668598</v>
      </c>
      <c r="AP246">
        <v>3.7958545742377501</v>
      </c>
      <c r="AR246">
        <v>2.7211375040200002E-4</v>
      </c>
      <c r="AS246">
        <v>7.2828978595560603</v>
      </c>
      <c r="AT246">
        <f t="shared" si="10"/>
        <v>2.402462823213384E-4</v>
      </c>
      <c r="AU246">
        <v>7.2828978595560603</v>
      </c>
      <c r="AV246">
        <v>1.42062756690632</v>
      </c>
      <c r="AW246">
        <v>0.60105751392581996</v>
      </c>
      <c r="AX246">
        <v>1.2660577839138E-2</v>
      </c>
      <c r="AZ246">
        <v>302138.02848512802</v>
      </c>
      <c r="BA246">
        <v>217223.41137038599</v>
      </c>
      <c r="BB246">
        <v>2627002.6840750501</v>
      </c>
      <c r="BC246">
        <v>135.66266577548899</v>
      </c>
      <c r="BD246" t="s">
        <v>1082</v>
      </c>
      <c r="BF246" s="49">
        <f t="shared" si="9"/>
        <v>0.70391425824411213</v>
      </c>
      <c r="BG246">
        <v>0.60105751392581996</v>
      </c>
    </row>
    <row r="247" spans="1:59" x14ac:dyDescent="0.25">
      <c r="BF247" s="49"/>
      <c r="BG247" s="49"/>
    </row>
    <row r="248" spans="1:59" x14ac:dyDescent="0.25">
      <c r="A248" s="48">
        <v>15</v>
      </c>
      <c r="B248" t="s">
        <v>999</v>
      </c>
      <c r="C248">
        <v>32.027000000000001</v>
      </c>
      <c r="D248">
        <v>70.027000000000001</v>
      </c>
      <c r="E248">
        <v>38</v>
      </c>
      <c r="F248">
        <v>950000</v>
      </c>
      <c r="G248">
        <v>1989.0654245365999</v>
      </c>
      <c r="H248">
        <v>1.3480899394972199</v>
      </c>
      <c r="I248">
        <v>2.4337949187750598</v>
      </c>
      <c r="J248">
        <v>45.378305085332201</v>
      </c>
      <c r="K248">
        <v>3168.67059110729</v>
      </c>
      <c r="L248">
        <v>0.93330051347916099</v>
      </c>
      <c r="M248">
        <v>24462.6650920147</v>
      </c>
      <c r="N248">
        <v>1.11942974981953</v>
      </c>
      <c r="O248">
        <v>58291.108705659499</v>
      </c>
      <c r="P248">
        <v>1.06140462367073</v>
      </c>
      <c r="Q248">
        <v>182037.943037021</v>
      </c>
      <c r="R248">
        <v>0.410791918128875</v>
      </c>
      <c r="S248">
        <v>80956.126118725297</v>
      </c>
      <c r="T248">
        <v>0.99819928417723802</v>
      </c>
      <c r="U248" t="s">
        <v>855</v>
      </c>
      <c r="V248">
        <v>28.7133911301447</v>
      </c>
      <c r="W248">
        <v>16360.2381412547</v>
      </c>
      <c r="X248">
        <v>2.5495469201003602</v>
      </c>
      <c r="Y248">
        <v>11743.437240241799</v>
      </c>
      <c r="Z248">
        <v>1.1841313472193</v>
      </c>
      <c r="AA248">
        <v>199680.41925032399</v>
      </c>
      <c r="AB248">
        <v>2.7460843027626201</v>
      </c>
      <c r="AC248">
        <v>3848.27279662211</v>
      </c>
      <c r="AD248">
        <v>1.1836795204224</v>
      </c>
      <c r="AE248">
        <v>0.49153769787035101</v>
      </c>
      <c r="AF248">
        <v>5.3390369202048298</v>
      </c>
      <c r="AG248">
        <v>58.024499297534099</v>
      </c>
      <c r="AH248">
        <v>1.42561894988307</v>
      </c>
      <c r="AI248">
        <v>0.50596607119523296</v>
      </c>
      <c r="AJ248">
        <v>2.2168049260952798</v>
      </c>
      <c r="AK248">
        <v>170.96877530919599</v>
      </c>
      <c r="AL248">
        <v>1.48950102661048</v>
      </c>
      <c r="AM248">
        <v>30.99261872856</v>
      </c>
      <c r="AN248">
        <v>45.005720519848602</v>
      </c>
      <c r="AO248">
        <v>0.64167220106853495</v>
      </c>
      <c r="AP248">
        <v>10.554596526796701</v>
      </c>
      <c r="AR248">
        <v>270.09175755465799</v>
      </c>
      <c r="AS248">
        <v>0.76785667268073798</v>
      </c>
      <c r="AT248">
        <f t="shared" ref="AT248:AT308" si="11">AR248*((EXP(1820.2*0.000013972)-1)/(EXP(2058.2*0.000013972)-1))</f>
        <v>238.46108674141416</v>
      </c>
      <c r="AU248">
        <v>0.76785667268073798</v>
      </c>
      <c r="AV248">
        <v>1.1934438154243001E-2</v>
      </c>
      <c r="AW248">
        <v>5.1662321830362998</v>
      </c>
      <c r="AX248">
        <v>-7.5568227472209999E-3</v>
      </c>
      <c r="AZ248">
        <v>212.92298960346699</v>
      </c>
      <c r="BA248">
        <v>18204.0851128621</v>
      </c>
      <c r="BB248">
        <v>1902.8913795989699</v>
      </c>
      <c r="BC248">
        <v>11088475.021088</v>
      </c>
      <c r="BD248" t="s">
        <v>1083</v>
      </c>
      <c r="BF248" s="49"/>
      <c r="BG248" s="49"/>
    </row>
    <row r="249" spans="1:59" x14ac:dyDescent="0.25">
      <c r="A249" s="48">
        <v>16</v>
      </c>
      <c r="B249" t="s">
        <v>998</v>
      </c>
      <c r="C249">
        <v>32.027000000000001</v>
      </c>
      <c r="D249">
        <v>70.027000000000001</v>
      </c>
      <c r="E249">
        <v>38</v>
      </c>
      <c r="F249">
        <v>950000</v>
      </c>
      <c r="G249">
        <v>1979.0347014904301</v>
      </c>
      <c r="H249">
        <v>1.3976486783477</v>
      </c>
      <c r="I249">
        <v>3.43523255682444</v>
      </c>
      <c r="J249">
        <v>38.076752692479403</v>
      </c>
      <c r="K249">
        <v>3254.3175279797401</v>
      </c>
      <c r="L249">
        <v>0.95244825571663005</v>
      </c>
      <c r="M249">
        <v>24559.412638898099</v>
      </c>
      <c r="N249">
        <v>1.1304485364176</v>
      </c>
      <c r="O249">
        <v>58376.200494305798</v>
      </c>
      <c r="P249">
        <v>1.0675340021531801</v>
      </c>
      <c r="Q249">
        <v>181742.72476790499</v>
      </c>
      <c r="R249">
        <v>0.410791918128875</v>
      </c>
      <c r="S249">
        <v>80485.117642282305</v>
      </c>
      <c r="T249">
        <v>1.03173572269881</v>
      </c>
      <c r="U249" t="s">
        <v>856</v>
      </c>
      <c r="V249">
        <v>25.4219520546925</v>
      </c>
      <c r="W249">
        <v>16446.9031252858</v>
      </c>
      <c r="X249">
        <v>2.5388887068016301</v>
      </c>
      <c r="Y249">
        <v>11767.3604541031</v>
      </c>
      <c r="Z249">
        <v>1.21209932098629</v>
      </c>
      <c r="AA249">
        <v>200163.37243576901</v>
      </c>
      <c r="AB249">
        <v>2.75625771570322</v>
      </c>
      <c r="AC249">
        <v>3833.0712940355502</v>
      </c>
      <c r="AD249">
        <v>1.1805122630356799</v>
      </c>
      <c r="AE249">
        <v>0.510748971046178</v>
      </c>
      <c r="AF249">
        <v>5.7756715118004296</v>
      </c>
      <c r="AG249">
        <v>58.325470895088301</v>
      </c>
      <c r="AH249">
        <v>1.4090673995049401</v>
      </c>
      <c r="AI249">
        <v>0.522008501431384</v>
      </c>
      <c r="AJ249">
        <v>2.14993861499552</v>
      </c>
      <c r="AK249">
        <v>170.11129803006699</v>
      </c>
      <c r="AL249">
        <v>1.4787744457001</v>
      </c>
      <c r="AM249">
        <v>32.250091254052101</v>
      </c>
      <c r="AN249">
        <v>44.001694491158503</v>
      </c>
      <c r="AO249">
        <v>0.60260878859748901</v>
      </c>
      <c r="AP249">
        <v>10.840545339437</v>
      </c>
      <c r="AR249">
        <v>267.70323460008098</v>
      </c>
      <c r="AS249">
        <v>0.76554420095619602</v>
      </c>
      <c r="AT249">
        <f t="shared" si="11"/>
        <v>236.35228570056793</v>
      </c>
      <c r="AU249">
        <v>0.76554420095619602</v>
      </c>
      <c r="AV249">
        <v>1.2338537068992E-2</v>
      </c>
      <c r="AW249">
        <v>5.4930954905512301</v>
      </c>
      <c r="AX249">
        <v>-0.10187971816444499</v>
      </c>
      <c r="AZ249">
        <v>223.00705835852901</v>
      </c>
      <c r="BA249">
        <v>18446.628631425599</v>
      </c>
      <c r="BB249">
        <v>1978.0032923577501</v>
      </c>
      <c r="BC249">
        <v>11131406.5260434</v>
      </c>
      <c r="BD249" t="s">
        <v>1083</v>
      </c>
      <c r="BF249" s="49"/>
      <c r="BG249" s="49"/>
    </row>
    <row r="250" spans="1:59" x14ac:dyDescent="0.25">
      <c r="A250" s="48">
        <v>120</v>
      </c>
      <c r="B250" t="s">
        <v>997</v>
      </c>
      <c r="C250">
        <v>32.027999999999999</v>
      </c>
      <c r="D250">
        <v>70.028000000000006</v>
      </c>
      <c r="E250">
        <v>38</v>
      </c>
      <c r="F250">
        <v>950000</v>
      </c>
      <c r="G250">
        <v>2128.8992034398102</v>
      </c>
      <c r="H250">
        <v>1.3648419892171699</v>
      </c>
      <c r="I250">
        <v>5.1891141663976299</v>
      </c>
      <c r="J250">
        <v>31.1258393807849</v>
      </c>
      <c r="K250">
        <v>2968.8247526048699</v>
      </c>
      <c r="L250">
        <v>1.0016056253164201</v>
      </c>
      <c r="M250">
        <v>24692.278024327101</v>
      </c>
      <c r="N250">
        <v>1.1622716297081801</v>
      </c>
      <c r="O250">
        <v>58533.197278268301</v>
      </c>
      <c r="P250">
        <v>1.1395188645218399</v>
      </c>
      <c r="Q250">
        <v>183280.52047208801</v>
      </c>
      <c r="R250">
        <v>0.410791918128875</v>
      </c>
      <c r="S250">
        <v>81977.751053740198</v>
      </c>
      <c r="T250">
        <v>1.0550942764871201</v>
      </c>
      <c r="U250" t="s">
        <v>857</v>
      </c>
      <c r="V250">
        <v>31.587064643400101</v>
      </c>
      <c r="W250">
        <v>16223.3822211144</v>
      </c>
      <c r="X250">
        <v>2.59818221780204</v>
      </c>
      <c r="Y250">
        <v>11913.2944176537</v>
      </c>
      <c r="Z250">
        <v>1.22451268080438</v>
      </c>
      <c r="AA250">
        <v>195944.58188701299</v>
      </c>
      <c r="AB250">
        <v>2.7476405422781802</v>
      </c>
      <c r="AC250">
        <v>3894.7475322320201</v>
      </c>
      <c r="AD250">
        <v>1.1898990556353499</v>
      </c>
      <c r="AE250">
        <v>0.53374622127737803</v>
      </c>
      <c r="AF250">
        <v>5.2394897101809299</v>
      </c>
      <c r="AG250">
        <v>58.853430269291103</v>
      </c>
      <c r="AH250">
        <v>1.4192545418123901</v>
      </c>
      <c r="AI250">
        <v>0.53646294437141095</v>
      </c>
      <c r="AJ250">
        <v>2.4874640905769501</v>
      </c>
      <c r="AK250">
        <v>172.43447804118799</v>
      </c>
      <c r="AL250">
        <v>1.4938128062598</v>
      </c>
      <c r="AM250">
        <v>26.849805215848601</v>
      </c>
      <c r="AN250">
        <v>48.509004758034699</v>
      </c>
      <c r="AO250">
        <v>0.42473347521504201</v>
      </c>
      <c r="AP250">
        <v>12.980290360818699</v>
      </c>
      <c r="AR250">
        <v>269.43874675398001</v>
      </c>
      <c r="AS250">
        <v>0.76594602839315296</v>
      </c>
      <c r="AT250">
        <f t="shared" si="11"/>
        <v>237.88455057980235</v>
      </c>
      <c r="AU250">
        <v>0.76594602839315296</v>
      </c>
      <c r="AV250">
        <v>1.2775061981539999E-2</v>
      </c>
      <c r="AW250">
        <v>5.2454176699720803</v>
      </c>
      <c r="AX250">
        <v>0.15442936669700599</v>
      </c>
      <c r="AZ250">
        <v>230.35720851848799</v>
      </c>
      <c r="BA250">
        <v>18399.435138066601</v>
      </c>
      <c r="BB250">
        <v>2009.2447085321901</v>
      </c>
      <c r="BC250">
        <v>11178971.1448001</v>
      </c>
      <c r="BD250" t="s">
        <v>1083</v>
      </c>
      <c r="BF250" s="49"/>
      <c r="BG250" s="49"/>
    </row>
    <row r="251" spans="1:59" x14ac:dyDescent="0.25">
      <c r="A251" s="48">
        <v>121</v>
      </c>
      <c r="B251" t="s">
        <v>996</v>
      </c>
      <c r="C251">
        <v>32.027999999999999</v>
      </c>
      <c r="D251">
        <v>70.028000000000006</v>
      </c>
      <c r="E251">
        <v>38</v>
      </c>
      <c r="F251">
        <v>950000</v>
      </c>
      <c r="G251">
        <v>2003.04627575873</v>
      </c>
      <c r="H251">
        <v>1.38522424881552</v>
      </c>
      <c r="I251">
        <v>3.6222187885099402</v>
      </c>
      <c r="J251">
        <v>36.853155703147799</v>
      </c>
      <c r="K251">
        <v>3174.3460133021799</v>
      </c>
      <c r="L251">
        <v>0.99003507902898202</v>
      </c>
      <c r="M251">
        <v>24217.286586983199</v>
      </c>
      <c r="N251">
        <v>1.20240990106835</v>
      </c>
      <c r="O251">
        <v>58008.842795868302</v>
      </c>
      <c r="P251">
        <v>1.09217872894523</v>
      </c>
      <c r="Q251">
        <v>183061.78436158001</v>
      </c>
      <c r="R251">
        <v>0.410791918128875</v>
      </c>
      <c r="S251">
        <v>81568.831723740106</v>
      </c>
      <c r="T251">
        <v>1.01798325287211</v>
      </c>
      <c r="U251" t="s">
        <v>858</v>
      </c>
      <c r="V251">
        <v>31.169344599251598</v>
      </c>
      <c r="W251">
        <v>16396.774756636201</v>
      </c>
      <c r="X251">
        <v>2.5947811676358401</v>
      </c>
      <c r="Y251">
        <v>11840.1863415059</v>
      </c>
      <c r="Z251">
        <v>1.2622044165322599</v>
      </c>
      <c r="AA251">
        <v>197960.13963082799</v>
      </c>
      <c r="AB251">
        <v>2.7998806006878301</v>
      </c>
      <c r="AC251">
        <v>3861.63173322383</v>
      </c>
      <c r="AD251">
        <v>1.1996324105727401</v>
      </c>
      <c r="AE251">
        <v>0.55016934747849899</v>
      </c>
      <c r="AF251">
        <v>5.2382558141342503</v>
      </c>
      <c r="AG251">
        <v>57.451257598545403</v>
      </c>
      <c r="AH251">
        <v>1.4157020169063801</v>
      </c>
      <c r="AI251">
        <v>0.54627353926001398</v>
      </c>
      <c r="AJ251">
        <v>2.3678332196959802</v>
      </c>
      <c r="AK251">
        <v>169.28878770090699</v>
      </c>
      <c r="AL251">
        <v>1.52914353548953</v>
      </c>
      <c r="AM251">
        <v>17.392072950478799</v>
      </c>
      <c r="AN251">
        <v>59.298694907565903</v>
      </c>
      <c r="AO251">
        <v>0.46970353300479201</v>
      </c>
      <c r="AP251">
        <v>12.241158039399799</v>
      </c>
      <c r="AR251">
        <v>273.77437977505002</v>
      </c>
      <c r="AS251">
        <v>0.76684446618885205</v>
      </c>
      <c r="AT251">
        <f t="shared" si="11"/>
        <v>241.71243400459397</v>
      </c>
      <c r="AU251">
        <v>0.76684446618885205</v>
      </c>
      <c r="AV251">
        <v>1.3492362352793E-2</v>
      </c>
      <c r="AW251">
        <v>5.0043642635099301</v>
      </c>
      <c r="AX251">
        <v>8.7042396212560005E-3</v>
      </c>
      <c r="AZ251">
        <v>242.08994782504001</v>
      </c>
      <c r="BA251">
        <v>18308.735553153001</v>
      </c>
      <c r="BB251">
        <v>2086.7497984387801</v>
      </c>
      <c r="BC251">
        <v>11302674.186215499</v>
      </c>
      <c r="BD251" t="s">
        <v>1083</v>
      </c>
      <c r="BF251" s="49"/>
      <c r="BG251" s="49"/>
    </row>
    <row r="252" spans="1:59" x14ac:dyDescent="0.25">
      <c r="A252" s="48">
        <v>225</v>
      </c>
      <c r="B252" t="s">
        <v>995</v>
      </c>
      <c r="C252">
        <v>32.027999999999999</v>
      </c>
      <c r="D252">
        <v>70.028000000000006</v>
      </c>
      <c r="E252">
        <v>38</v>
      </c>
      <c r="F252">
        <v>950000</v>
      </c>
      <c r="G252">
        <v>1977.6270920306099</v>
      </c>
      <c r="H252">
        <v>1.34728231363171</v>
      </c>
      <c r="I252">
        <v>1.73930080011708</v>
      </c>
      <c r="J252">
        <v>53.466957796808799</v>
      </c>
      <c r="K252">
        <v>2640.4586077261802</v>
      </c>
      <c r="L252">
        <v>0.97959626774929398</v>
      </c>
      <c r="M252">
        <v>24121.179072428899</v>
      </c>
      <c r="N252">
        <v>1.1345467087521099</v>
      </c>
      <c r="O252">
        <v>58207.659322960302</v>
      </c>
      <c r="P252">
        <v>1.10521143075202</v>
      </c>
      <c r="Q252">
        <v>181527.61817070999</v>
      </c>
      <c r="R252">
        <v>0.410791918128875</v>
      </c>
      <c r="S252">
        <v>80846.435615835202</v>
      </c>
      <c r="T252">
        <v>1.0146050306977701</v>
      </c>
      <c r="U252" t="s">
        <v>859</v>
      </c>
      <c r="V252">
        <v>35.539296920151401</v>
      </c>
      <c r="W252">
        <v>16787.991304585601</v>
      </c>
      <c r="X252">
        <v>2.5963615900610599</v>
      </c>
      <c r="Y252">
        <v>11860.252769160499</v>
      </c>
      <c r="Z252">
        <v>1.24270437424098</v>
      </c>
      <c r="AA252">
        <v>201131.62338410699</v>
      </c>
      <c r="AB252">
        <v>2.7636598729413802</v>
      </c>
      <c r="AC252">
        <v>3804.7330869822999</v>
      </c>
      <c r="AD252">
        <v>1.18567476061392</v>
      </c>
      <c r="AE252">
        <v>0.66318971300712803</v>
      </c>
      <c r="AF252">
        <v>5.0309430880082404</v>
      </c>
      <c r="AG252">
        <v>58.058841094370699</v>
      </c>
      <c r="AH252">
        <v>1.4781713799496901</v>
      </c>
      <c r="AI252">
        <v>0.64442910078793503</v>
      </c>
      <c r="AJ252">
        <v>2.1162102199277402</v>
      </c>
      <c r="AK252">
        <v>166.68755842125501</v>
      </c>
      <c r="AL252">
        <v>1.4657020757731101</v>
      </c>
      <c r="AM252">
        <v>37.775787534826797</v>
      </c>
      <c r="AN252">
        <v>41.357931549257003</v>
      </c>
      <c r="AO252">
        <v>0.290775904384802</v>
      </c>
      <c r="AP252">
        <v>15.6904866932977</v>
      </c>
      <c r="AR252">
        <v>266.89329203270302</v>
      </c>
      <c r="AS252">
        <v>0.76819244796708797</v>
      </c>
      <c r="AT252">
        <f t="shared" si="11"/>
        <v>235.63719618223641</v>
      </c>
      <c r="AU252">
        <v>0.76819244796708797</v>
      </c>
      <c r="AV252">
        <v>1.6093243667335999E-2</v>
      </c>
      <c r="AW252">
        <v>4.8079025172013701</v>
      </c>
      <c r="AX252">
        <v>0.116056636861212</v>
      </c>
      <c r="AZ252">
        <v>286.635010505173</v>
      </c>
      <c r="BA252">
        <v>18173.232949400499</v>
      </c>
      <c r="BB252">
        <v>2417.6916149274998</v>
      </c>
      <c r="BC252">
        <v>10937583.3716785</v>
      </c>
      <c r="BD252" t="s">
        <v>1083</v>
      </c>
      <c r="BF252" s="49"/>
      <c r="BG252" s="49"/>
    </row>
    <row r="253" spans="1:59" x14ac:dyDescent="0.25">
      <c r="A253" s="48">
        <v>226</v>
      </c>
      <c r="B253" t="s">
        <v>994</v>
      </c>
      <c r="C253">
        <v>32.027000000000001</v>
      </c>
      <c r="D253">
        <v>70.027000000000001</v>
      </c>
      <c r="E253">
        <v>38</v>
      </c>
      <c r="F253">
        <v>950000</v>
      </c>
      <c r="G253">
        <v>1984.4370785804299</v>
      </c>
      <c r="H253">
        <v>1.38664560592368</v>
      </c>
      <c r="I253">
        <v>3.4301730622848901</v>
      </c>
      <c r="J253">
        <v>37.849911566002397</v>
      </c>
      <c r="K253">
        <v>2627.44588791864</v>
      </c>
      <c r="L253">
        <v>0.97437467688893098</v>
      </c>
      <c r="M253">
        <v>24079.1098835747</v>
      </c>
      <c r="N253">
        <v>1.1185112117964899</v>
      </c>
      <c r="O253">
        <v>58189.3652649082</v>
      </c>
      <c r="P253">
        <v>1.1086813220685701</v>
      </c>
      <c r="Q253">
        <v>181088.59475629599</v>
      </c>
      <c r="R253">
        <v>0.410791918128875</v>
      </c>
      <c r="S253">
        <v>81408.430416294097</v>
      </c>
      <c r="T253">
        <v>1.01266422885626</v>
      </c>
      <c r="U253">
        <v>896.93151416475098</v>
      </c>
      <c r="V253">
        <v>22.681094150885801</v>
      </c>
      <c r="W253">
        <v>16691.902040045999</v>
      </c>
      <c r="X253">
        <v>2.5705466706562201</v>
      </c>
      <c r="Y253">
        <v>11830.277317938901</v>
      </c>
      <c r="Z253">
        <v>1.1886126134316599</v>
      </c>
      <c r="AA253">
        <v>200594.34171393001</v>
      </c>
      <c r="AB253">
        <v>2.74673823535392</v>
      </c>
      <c r="AC253">
        <v>3817.05235521452</v>
      </c>
      <c r="AD253">
        <v>1.1810798280588599</v>
      </c>
      <c r="AE253">
        <v>0.67297032572581805</v>
      </c>
      <c r="AF253">
        <v>4.7356963468841604</v>
      </c>
      <c r="AG253">
        <v>58.5891658619393</v>
      </c>
      <c r="AH253">
        <v>1.4004577325747201</v>
      </c>
      <c r="AI253">
        <v>0.68030053706221005</v>
      </c>
      <c r="AJ253">
        <v>2.3085955384991101</v>
      </c>
      <c r="AK253">
        <v>166.54009412961901</v>
      </c>
      <c r="AL253">
        <v>1.4778112022319001</v>
      </c>
      <c r="AM253">
        <v>25.175873753628501</v>
      </c>
      <c r="AN253">
        <v>49.875952661522398</v>
      </c>
      <c r="AO253">
        <v>0.25370598621538498</v>
      </c>
      <c r="AP253">
        <v>16.665258267948399</v>
      </c>
      <c r="AR253">
        <v>265.27202881455099</v>
      </c>
      <c r="AS253">
        <v>0.76400320447700298</v>
      </c>
      <c r="AT253">
        <f t="shared" si="11"/>
        <v>234.2058004506722</v>
      </c>
      <c r="AU253">
        <v>0.76400320447700298</v>
      </c>
      <c r="AV253">
        <v>1.6180725792608999E-2</v>
      </c>
      <c r="AW253">
        <v>4.4771670187833701</v>
      </c>
      <c r="AX253">
        <v>1.5879855471062E-2</v>
      </c>
      <c r="AZ253">
        <v>294.92479973761402</v>
      </c>
      <c r="BA253">
        <v>18596.366284177599</v>
      </c>
      <c r="BB253">
        <v>2588.5190059327501</v>
      </c>
      <c r="BC253">
        <v>11125757.9718157</v>
      </c>
      <c r="BD253" t="s">
        <v>1083</v>
      </c>
      <c r="BF253" s="49"/>
      <c r="BG253" s="49"/>
    </row>
    <row r="254" spans="1:59" x14ac:dyDescent="0.25">
      <c r="A254" s="48">
        <v>330</v>
      </c>
      <c r="B254" t="s">
        <v>993</v>
      </c>
      <c r="C254">
        <v>32.027999999999999</v>
      </c>
      <c r="D254">
        <v>70.028000000000006</v>
      </c>
      <c r="E254">
        <v>38</v>
      </c>
      <c r="F254">
        <v>950000</v>
      </c>
      <c r="G254">
        <v>2022.0416440092299</v>
      </c>
      <c r="H254">
        <v>1.35081326393236</v>
      </c>
      <c r="I254">
        <v>6.0780136401474696</v>
      </c>
      <c r="J254">
        <v>28.697028807624498</v>
      </c>
      <c r="K254">
        <v>2479.8882902424202</v>
      </c>
      <c r="L254">
        <v>0.96374672655677995</v>
      </c>
      <c r="M254">
        <v>24291.281602393199</v>
      </c>
      <c r="N254">
        <v>1.16333261431888</v>
      </c>
      <c r="O254">
        <v>58973.973336589203</v>
      </c>
      <c r="P254">
        <v>1.10820387584125</v>
      </c>
      <c r="Q254">
        <v>181471.23431810399</v>
      </c>
      <c r="R254">
        <v>0.410791918128875</v>
      </c>
      <c r="S254">
        <v>82082.195674420305</v>
      </c>
      <c r="T254">
        <v>1.15324897377663</v>
      </c>
      <c r="U254" t="s">
        <v>860</v>
      </c>
      <c r="V254">
        <v>28.827623625510199</v>
      </c>
      <c r="W254">
        <v>16465.913133985599</v>
      </c>
      <c r="X254">
        <v>2.6342840319121099</v>
      </c>
      <c r="Y254">
        <v>12098.307895792699</v>
      </c>
      <c r="Z254">
        <v>1.24669515007506</v>
      </c>
      <c r="AA254">
        <v>198957.050377234</v>
      </c>
      <c r="AB254">
        <v>2.8014592397248999</v>
      </c>
      <c r="AC254">
        <v>3847.78991956352</v>
      </c>
      <c r="AD254">
        <v>1.18631913853362</v>
      </c>
      <c r="AE254">
        <v>0.50695608517589097</v>
      </c>
      <c r="AF254">
        <v>5.4172874334193404</v>
      </c>
      <c r="AG254">
        <v>58.786615959444298</v>
      </c>
      <c r="AH254">
        <v>1.4444376192075701</v>
      </c>
      <c r="AI254">
        <v>0.51257375566559404</v>
      </c>
      <c r="AJ254">
        <v>2.2059768751559701</v>
      </c>
      <c r="AK254">
        <v>167.73271350070701</v>
      </c>
      <c r="AL254">
        <v>1.5101314871986899</v>
      </c>
      <c r="AM254">
        <v>27.466803020009099</v>
      </c>
      <c r="AN254">
        <v>48.486480406574302</v>
      </c>
      <c r="AO254">
        <v>0.239855644194441</v>
      </c>
      <c r="AP254">
        <v>17.376619003164802</v>
      </c>
      <c r="AR254">
        <v>266.59309907195097</v>
      </c>
      <c r="AS254">
        <v>0.76696724558620999</v>
      </c>
      <c r="AT254">
        <f t="shared" si="11"/>
        <v>235.37215906928944</v>
      </c>
      <c r="AU254">
        <v>0.76696724558620999</v>
      </c>
      <c r="AV254">
        <v>1.2150243581073999E-2</v>
      </c>
      <c r="AW254">
        <v>5.4084924913567702</v>
      </c>
      <c r="AX254">
        <v>0.17462656744095401</v>
      </c>
      <c r="AZ254">
        <v>217.90373725991901</v>
      </c>
      <c r="BA254">
        <v>18300.834575351098</v>
      </c>
      <c r="BB254">
        <v>1912.8058971508899</v>
      </c>
      <c r="BC254">
        <v>10999326.2867455</v>
      </c>
      <c r="BD254" t="s">
        <v>1083</v>
      </c>
      <c r="BF254" s="49"/>
      <c r="BG254" s="49"/>
    </row>
    <row r="255" spans="1:59" x14ac:dyDescent="0.25">
      <c r="A255" s="48">
        <v>331</v>
      </c>
      <c r="B255" t="s">
        <v>992</v>
      </c>
      <c r="C255">
        <v>32.027000000000001</v>
      </c>
      <c r="D255">
        <v>70.027000000000001</v>
      </c>
      <c r="E255">
        <v>38</v>
      </c>
      <c r="F255">
        <v>950000</v>
      </c>
      <c r="G255">
        <v>1990.4785562551101</v>
      </c>
      <c r="H255">
        <v>1.3782672606008699</v>
      </c>
      <c r="I255">
        <v>3.9458043172388102</v>
      </c>
      <c r="J255">
        <v>35.449668373847999</v>
      </c>
      <c r="K255">
        <v>2592.61178486268</v>
      </c>
      <c r="L255">
        <v>0.96151472084390599</v>
      </c>
      <c r="M255">
        <v>23878.693287704598</v>
      </c>
      <c r="N255">
        <v>1.0490769872040799</v>
      </c>
      <c r="O255">
        <v>58590.791094944099</v>
      </c>
      <c r="P255">
        <v>1.12620801899488</v>
      </c>
      <c r="Q255">
        <v>181181.577992915</v>
      </c>
      <c r="R255">
        <v>0.410791918128875</v>
      </c>
      <c r="S255">
        <v>81461.454155257699</v>
      </c>
      <c r="T255">
        <v>1.0132499821443199</v>
      </c>
      <c r="U255">
        <v>775.40454408611402</v>
      </c>
      <c r="V255">
        <v>24.571099837415499</v>
      </c>
      <c r="W255">
        <v>16484.540676648299</v>
      </c>
      <c r="X255">
        <v>2.5693500024255602</v>
      </c>
      <c r="Y255">
        <v>11976.393764787499</v>
      </c>
      <c r="Z255">
        <v>1.19657095123198</v>
      </c>
      <c r="AA255">
        <v>200329.221778762</v>
      </c>
      <c r="AB255">
        <v>2.74810529787056</v>
      </c>
      <c r="AC255">
        <v>3824.85592807291</v>
      </c>
      <c r="AD255">
        <v>1.1805122630356799</v>
      </c>
      <c r="AE255">
        <v>0.52363459160567905</v>
      </c>
      <c r="AF255">
        <v>4.9380771084320303</v>
      </c>
      <c r="AG255">
        <v>58.118980789459002</v>
      </c>
      <c r="AH255">
        <v>1.3967016189761301</v>
      </c>
      <c r="AI255">
        <v>0.55229204064316595</v>
      </c>
      <c r="AJ255">
        <v>2.26001727814183</v>
      </c>
      <c r="AK255">
        <v>167.35690883798699</v>
      </c>
      <c r="AL255">
        <v>1.4750786778982601</v>
      </c>
      <c r="AM255">
        <v>27.294290327751799</v>
      </c>
      <c r="AN255">
        <v>48.486439879058302</v>
      </c>
      <c r="AO255">
        <v>0.41779319508809998</v>
      </c>
      <c r="AP255">
        <v>13.186815695102</v>
      </c>
      <c r="AR255">
        <v>268.01148401877998</v>
      </c>
      <c r="AS255">
        <v>0.76780403986882495</v>
      </c>
      <c r="AT255">
        <f t="shared" si="11"/>
        <v>236.6244357729577</v>
      </c>
      <c r="AU255">
        <v>0.76780403986882495</v>
      </c>
      <c r="AV255">
        <v>1.2693197404731E-2</v>
      </c>
      <c r="AW255">
        <v>4.8019758038914304</v>
      </c>
      <c r="AX255">
        <v>4.3392127999836001E-2</v>
      </c>
      <c r="AZ255">
        <v>226.57714190911</v>
      </c>
      <c r="BA255">
        <v>18213.475795320599</v>
      </c>
      <c r="BB255">
        <v>2074.2692964559901</v>
      </c>
      <c r="BC255">
        <v>11007109.024955699</v>
      </c>
      <c r="BD255" t="s">
        <v>1083</v>
      </c>
      <c r="BF255" s="49"/>
      <c r="BG255" s="49"/>
    </row>
    <row r="256" spans="1:59" x14ac:dyDescent="0.25">
      <c r="A256" s="48">
        <v>435</v>
      </c>
      <c r="B256" t="s">
        <v>991</v>
      </c>
      <c r="C256">
        <v>32.027000000000001</v>
      </c>
      <c r="D256">
        <v>70.027000000000001</v>
      </c>
      <c r="E256">
        <v>38</v>
      </c>
      <c r="F256">
        <v>950000</v>
      </c>
      <c r="G256">
        <v>2052.3014303453201</v>
      </c>
      <c r="H256">
        <v>1.3673225955545101</v>
      </c>
      <c r="I256">
        <v>5.0313237783335403</v>
      </c>
      <c r="J256">
        <v>31.7284462836008</v>
      </c>
      <c r="K256">
        <v>2406.7381116955899</v>
      </c>
      <c r="L256">
        <v>0.93214045603810802</v>
      </c>
      <c r="M256">
        <v>24096.3138899556</v>
      </c>
      <c r="N256">
        <v>1.0476592874408901</v>
      </c>
      <c r="O256">
        <v>58491.740978291004</v>
      </c>
      <c r="P256">
        <v>1.03555025471322</v>
      </c>
      <c r="Q256">
        <v>181669.56497651801</v>
      </c>
      <c r="R256">
        <v>0.410791918128875</v>
      </c>
      <c r="S256">
        <v>82123.459585163</v>
      </c>
      <c r="T256">
        <v>1.0037985104576099</v>
      </c>
      <c r="U256" t="s">
        <v>861</v>
      </c>
      <c r="V256">
        <v>29.226127966488999</v>
      </c>
      <c r="W256">
        <v>16595.501833318802</v>
      </c>
      <c r="X256">
        <v>2.5749424141553501</v>
      </c>
      <c r="Y256">
        <v>11910.3929731923</v>
      </c>
      <c r="Z256">
        <v>1.1944539390575599</v>
      </c>
      <c r="AA256">
        <v>199611.68048038799</v>
      </c>
      <c r="AB256">
        <v>2.74044718802014</v>
      </c>
      <c r="AC256">
        <v>3836.8227172838501</v>
      </c>
      <c r="AD256">
        <v>1.1805122630356799</v>
      </c>
      <c r="AE256">
        <v>0.54086454228356895</v>
      </c>
      <c r="AF256">
        <v>5.6656083525890804</v>
      </c>
      <c r="AG256">
        <v>58.262995630664498</v>
      </c>
      <c r="AH256">
        <v>1.3881533557402601</v>
      </c>
      <c r="AI256">
        <v>0.549682283679513</v>
      </c>
      <c r="AJ256">
        <v>2.1436956010225199</v>
      </c>
      <c r="AK256">
        <v>167.47638866483601</v>
      </c>
      <c r="AL256">
        <v>1.46873405735121</v>
      </c>
      <c r="AM256">
        <v>21.8583237953058</v>
      </c>
      <c r="AN256">
        <v>54.860915312667501</v>
      </c>
      <c r="AO256">
        <v>0.27252474320582198</v>
      </c>
      <c r="AP256">
        <v>16.538368960989001</v>
      </c>
      <c r="AR256">
        <v>268.16938812708702</v>
      </c>
      <c r="AS256">
        <v>0.77186890938414199</v>
      </c>
      <c r="AT256">
        <f t="shared" si="11"/>
        <v>236.76384759954854</v>
      </c>
      <c r="AU256">
        <v>0.77186890938414199</v>
      </c>
      <c r="AV256">
        <v>1.3077933876606E-2</v>
      </c>
      <c r="AW256">
        <v>5.4758805664832497</v>
      </c>
      <c r="AX256">
        <v>5.6408015103387998E-2</v>
      </c>
      <c r="AZ256">
        <v>228.34835439449</v>
      </c>
      <c r="BA256">
        <v>17815.157474854001</v>
      </c>
      <c r="BB256">
        <v>2014.5153308679901</v>
      </c>
      <c r="BC256">
        <v>10772976.744868901</v>
      </c>
      <c r="BD256" t="s">
        <v>1083</v>
      </c>
      <c r="BF256" s="49"/>
      <c r="BG256" s="49"/>
    </row>
    <row r="257" spans="1:59" x14ac:dyDescent="0.25">
      <c r="A257" s="48">
        <v>436</v>
      </c>
      <c r="B257" t="s">
        <v>990</v>
      </c>
      <c r="C257">
        <v>32.027000000000001</v>
      </c>
      <c r="D257">
        <v>70.027000000000001</v>
      </c>
      <c r="E257">
        <v>38</v>
      </c>
      <c r="F257">
        <v>950000</v>
      </c>
      <c r="G257">
        <v>2075.8751407115901</v>
      </c>
      <c r="H257">
        <v>1.36663105199749</v>
      </c>
      <c r="I257">
        <v>5.2688038883426396</v>
      </c>
      <c r="J257">
        <v>30.6089417473857</v>
      </c>
      <c r="K257">
        <v>2899.3239663888498</v>
      </c>
      <c r="L257">
        <v>0.96790652600191096</v>
      </c>
      <c r="M257">
        <v>23989.585631549598</v>
      </c>
      <c r="N257">
        <v>1.1754771970570099</v>
      </c>
      <c r="O257">
        <v>58282.705911905199</v>
      </c>
      <c r="P257">
        <v>1.0903385001439401</v>
      </c>
      <c r="Q257">
        <v>181841.03474155799</v>
      </c>
      <c r="R257">
        <v>0.410791918128875</v>
      </c>
      <c r="S257">
        <v>80860.279538860195</v>
      </c>
      <c r="T257">
        <v>1.0627110502013399</v>
      </c>
      <c r="U257">
        <v>701.00824829020098</v>
      </c>
      <c r="V257">
        <v>25.848118989356902</v>
      </c>
      <c r="W257">
        <v>16516.184374773798</v>
      </c>
      <c r="X257">
        <v>2.5804650894910601</v>
      </c>
      <c r="Y257">
        <v>11910.958690195799</v>
      </c>
      <c r="Z257">
        <v>1.19640522912195</v>
      </c>
      <c r="AA257">
        <v>199746.97373366699</v>
      </c>
      <c r="AB257">
        <v>2.7487869356846799</v>
      </c>
      <c r="AC257">
        <v>3805.70134388629</v>
      </c>
      <c r="AD257">
        <v>1.1805122630356799</v>
      </c>
      <c r="AE257">
        <v>0.553135790523271</v>
      </c>
      <c r="AF257">
        <v>4.9674437215739502</v>
      </c>
      <c r="AG257">
        <v>58.038141754568301</v>
      </c>
      <c r="AH257">
        <v>1.3912256543942501</v>
      </c>
      <c r="AI257">
        <v>0.53425824469469296</v>
      </c>
      <c r="AJ257">
        <v>2.36997189933671</v>
      </c>
      <c r="AK257">
        <v>165.841159891617</v>
      </c>
      <c r="AL257">
        <v>1.50057233915572</v>
      </c>
      <c r="AM257">
        <v>43.056558048803602</v>
      </c>
      <c r="AN257">
        <v>39.165757283239998</v>
      </c>
      <c r="AO257">
        <v>0.33890209544166899</v>
      </c>
      <c r="AP257">
        <v>14.6662194632148</v>
      </c>
      <c r="AR257">
        <v>267.043973937028</v>
      </c>
      <c r="AS257">
        <v>0.76778952888751095</v>
      </c>
      <c r="AT257">
        <f t="shared" si="11"/>
        <v>235.77023160317231</v>
      </c>
      <c r="AU257">
        <v>0.76778952888751095</v>
      </c>
      <c r="AV257">
        <v>1.3426990313257E-2</v>
      </c>
      <c r="AW257">
        <v>4.9374509800117101</v>
      </c>
      <c r="AX257">
        <v>9.8521243168267006E-2</v>
      </c>
      <c r="AZ257">
        <v>239.699757538353</v>
      </c>
      <c r="BA257">
        <v>18214.1663564757</v>
      </c>
      <c r="BB257">
        <v>2010.08902903731</v>
      </c>
      <c r="BC257">
        <v>10968531.030445101</v>
      </c>
      <c r="BD257" t="s">
        <v>1083</v>
      </c>
      <c r="BF257" s="49"/>
      <c r="BG257" s="49"/>
    </row>
    <row r="258" spans="1:59" x14ac:dyDescent="0.25">
      <c r="A258" s="48">
        <v>540</v>
      </c>
      <c r="B258" t="s">
        <v>989</v>
      </c>
      <c r="C258">
        <v>32.027000000000001</v>
      </c>
      <c r="D258">
        <v>70.027000000000001</v>
      </c>
      <c r="E258">
        <v>38</v>
      </c>
      <c r="F258">
        <v>950000</v>
      </c>
      <c r="G258">
        <v>2077.5215533976602</v>
      </c>
      <c r="H258">
        <v>1.39734914291221</v>
      </c>
      <c r="I258">
        <v>1.5586509144013001</v>
      </c>
      <c r="J258">
        <v>56.918632281839002</v>
      </c>
      <c r="K258">
        <v>3479.0063373726598</v>
      </c>
      <c r="L258">
        <v>0.99740094137707402</v>
      </c>
      <c r="M258">
        <v>24334.824344600001</v>
      </c>
      <c r="N258">
        <v>1.19893243157149</v>
      </c>
      <c r="O258">
        <v>58984.616671890202</v>
      </c>
      <c r="P258">
        <v>1.13974993958773</v>
      </c>
      <c r="Q258">
        <v>181955.60274424599</v>
      </c>
      <c r="R258">
        <v>0.410791918128875</v>
      </c>
      <c r="S258">
        <v>80319.866880502595</v>
      </c>
      <c r="T258">
        <v>1.0118908454809501</v>
      </c>
      <c r="U258" t="s">
        <v>862</v>
      </c>
      <c r="V258">
        <v>31.822638137844802</v>
      </c>
      <c r="W258">
        <v>16400.008889513399</v>
      </c>
      <c r="X258">
        <v>2.6395912974496101</v>
      </c>
      <c r="Y258">
        <v>11968.0745901056</v>
      </c>
      <c r="Z258">
        <v>1.2777839363191801</v>
      </c>
      <c r="AA258">
        <v>198819.43805855</v>
      </c>
      <c r="AB258">
        <v>2.7844607852768699</v>
      </c>
      <c r="AC258">
        <v>3843.1503214754098</v>
      </c>
      <c r="AD258">
        <v>1.2042315411903299</v>
      </c>
      <c r="AE258">
        <v>0.54364510561509904</v>
      </c>
      <c r="AF258">
        <v>5.2872587157790596</v>
      </c>
      <c r="AG258">
        <v>58.579289611072703</v>
      </c>
      <c r="AH258">
        <v>1.44937033662467</v>
      </c>
      <c r="AI258">
        <v>0.52145272005406396</v>
      </c>
      <c r="AJ258">
        <v>2.22035386756873</v>
      </c>
      <c r="AK258">
        <v>168.640870841414</v>
      </c>
      <c r="AL258">
        <v>1.5268845712090899</v>
      </c>
      <c r="AM258">
        <v>28.703966878169801</v>
      </c>
      <c r="AN258">
        <v>48.463991696816301</v>
      </c>
      <c r="AO258">
        <v>0.79258619789808504</v>
      </c>
      <c r="AP258">
        <v>9.9012200784984898</v>
      </c>
      <c r="AR258">
        <v>267.16285125880199</v>
      </c>
      <c r="AS258">
        <v>0.77207864618998501</v>
      </c>
      <c r="AT258">
        <f t="shared" si="11"/>
        <v>235.87518710272471</v>
      </c>
      <c r="AU258">
        <v>0.77207864618998501</v>
      </c>
      <c r="AV258">
        <v>1.3074214985923E-2</v>
      </c>
      <c r="AW258">
        <v>5.0499074241491204</v>
      </c>
      <c r="AX258">
        <v>9.1373213822140004E-3</v>
      </c>
      <c r="AZ258">
        <v>228.03496623086301</v>
      </c>
      <c r="BA258">
        <v>17795.057308086001</v>
      </c>
      <c r="BB258">
        <v>1898.76668989119</v>
      </c>
      <c r="BC258">
        <v>10720687.564459801</v>
      </c>
      <c r="BD258" t="s">
        <v>1083</v>
      </c>
      <c r="BF258" s="49"/>
      <c r="BG258" s="49"/>
    </row>
    <row r="259" spans="1:59" x14ac:dyDescent="0.25">
      <c r="A259" s="48">
        <v>541</v>
      </c>
      <c r="B259" t="s">
        <v>988</v>
      </c>
      <c r="C259">
        <v>32.027999999999999</v>
      </c>
      <c r="D259">
        <v>70.028000000000006</v>
      </c>
      <c r="E259">
        <v>38</v>
      </c>
      <c r="F259">
        <v>950000</v>
      </c>
      <c r="G259">
        <v>2166.9757913719</v>
      </c>
      <c r="H259">
        <v>1.3469555654806</v>
      </c>
      <c r="I259">
        <v>6.0349333945330796</v>
      </c>
      <c r="J259">
        <v>29.176258856708898</v>
      </c>
      <c r="K259">
        <v>2425.1497430484801</v>
      </c>
      <c r="L259">
        <v>0.99717445080196898</v>
      </c>
      <c r="M259">
        <v>24451.116850340499</v>
      </c>
      <c r="N259">
        <v>1.16223646697837</v>
      </c>
      <c r="O259">
        <v>59258.477303121799</v>
      </c>
      <c r="P259">
        <v>1.06008257946242</v>
      </c>
      <c r="Q259">
        <v>182350.03705905599</v>
      </c>
      <c r="R259">
        <v>0.410791918128875</v>
      </c>
      <c r="S259">
        <v>82292.561563695694</v>
      </c>
      <c r="T259">
        <v>1.02392158859821</v>
      </c>
      <c r="U259" t="s">
        <v>863</v>
      </c>
      <c r="V259">
        <v>29.303216882480001</v>
      </c>
      <c r="W259">
        <v>16329.006146670399</v>
      </c>
      <c r="X259">
        <v>2.6151344087877799</v>
      </c>
      <c r="Y259">
        <v>12028.652008388301</v>
      </c>
      <c r="Z259">
        <v>1.2137946840043601</v>
      </c>
      <c r="AA259">
        <v>196713.61864763399</v>
      </c>
      <c r="AB259">
        <v>2.7590548552949499</v>
      </c>
      <c r="AC259">
        <v>3871.7669442152201</v>
      </c>
      <c r="AD259">
        <v>1.1930025108115301</v>
      </c>
      <c r="AE259">
        <v>0.51103042412038602</v>
      </c>
      <c r="AF259">
        <v>5.0969847258056298</v>
      </c>
      <c r="AG259">
        <v>58.635055797118298</v>
      </c>
      <c r="AH259">
        <v>1.4066213432032799</v>
      </c>
      <c r="AI259">
        <v>0.53796839228416504</v>
      </c>
      <c r="AJ259">
        <v>2.1179508000118501</v>
      </c>
      <c r="AK259">
        <v>170.018513060397</v>
      </c>
      <c r="AL259">
        <v>1.50119866310863</v>
      </c>
      <c r="AM259">
        <v>29.027690798497702</v>
      </c>
      <c r="AN259">
        <v>48.463818747126503</v>
      </c>
      <c r="AO259">
        <v>0.23687477220311301</v>
      </c>
      <c r="AP259">
        <v>17.962865526820998</v>
      </c>
      <c r="AR259">
        <v>268.88095358684001</v>
      </c>
      <c r="AS259">
        <v>0.77396985274230301</v>
      </c>
      <c r="AT259">
        <f t="shared" si="11"/>
        <v>237.39208103531348</v>
      </c>
      <c r="AU259">
        <v>0.77396985274230301</v>
      </c>
      <c r="AV259">
        <v>1.2277792781575E-2</v>
      </c>
      <c r="AW259">
        <v>5.2075671238045498</v>
      </c>
      <c r="AX259">
        <v>0.21622132166623201</v>
      </c>
      <c r="AZ259">
        <v>211.96244059363099</v>
      </c>
      <c r="BA259">
        <v>17612.028299555001</v>
      </c>
      <c r="BB259">
        <v>1937.33118779804</v>
      </c>
      <c r="BC259">
        <v>10680617.9967143</v>
      </c>
      <c r="BD259" t="s">
        <v>1083</v>
      </c>
      <c r="BF259" s="49"/>
      <c r="BG259" s="49"/>
    </row>
    <row r="260" spans="1:59" x14ac:dyDescent="0.25">
      <c r="A260" s="48">
        <v>645</v>
      </c>
      <c r="B260" t="s">
        <v>987</v>
      </c>
      <c r="C260">
        <v>32.027000000000001</v>
      </c>
      <c r="D260">
        <v>70.027000000000001</v>
      </c>
      <c r="E260">
        <v>38</v>
      </c>
      <c r="F260">
        <v>950000</v>
      </c>
      <c r="G260">
        <v>2079.77878907488</v>
      </c>
      <c r="H260">
        <v>1.3825346655066799</v>
      </c>
      <c r="I260">
        <v>3.8906530789333802</v>
      </c>
      <c r="J260">
        <v>36.438939960751803</v>
      </c>
      <c r="K260">
        <v>2834.3942006321099</v>
      </c>
      <c r="L260">
        <v>0.94929353527771598</v>
      </c>
      <c r="M260">
        <v>24157.351855700101</v>
      </c>
      <c r="N260">
        <v>1.17150004738102</v>
      </c>
      <c r="O260">
        <v>58715.316118191498</v>
      </c>
      <c r="P260">
        <v>1.0680525546069299</v>
      </c>
      <c r="Q260">
        <v>181885.30499753999</v>
      </c>
      <c r="R260">
        <v>0.410791918128875</v>
      </c>
      <c r="S260">
        <v>81123.904217484203</v>
      </c>
      <c r="T260">
        <v>1.0223694797023899</v>
      </c>
      <c r="U260" t="s">
        <v>864</v>
      </c>
      <c r="V260">
        <v>30.006198781228701</v>
      </c>
      <c r="W260">
        <v>16381.521873325501</v>
      </c>
      <c r="X260">
        <v>2.6056674004045699</v>
      </c>
      <c r="Y260">
        <v>11902.7562097399</v>
      </c>
      <c r="Z260">
        <v>1.2455598365293299</v>
      </c>
      <c r="AA260">
        <v>199554.666497417</v>
      </c>
      <c r="AB260">
        <v>2.7494180894598301</v>
      </c>
      <c r="AC260">
        <v>3862.97777304582</v>
      </c>
      <c r="AD260">
        <v>1.1884076732759301</v>
      </c>
      <c r="AE260">
        <v>0.74052312731256498</v>
      </c>
      <c r="AF260">
        <v>4.3799425269294598</v>
      </c>
      <c r="AG260">
        <v>58.801267657939398</v>
      </c>
      <c r="AH260">
        <v>1.4446206328756599</v>
      </c>
      <c r="AI260">
        <v>0.73204785889384005</v>
      </c>
      <c r="AJ260">
        <v>2.02165267435615</v>
      </c>
      <c r="AK260">
        <v>168.29601624911399</v>
      </c>
      <c r="AL260">
        <v>1.465460204187</v>
      </c>
      <c r="AM260">
        <v>19.644421937474899</v>
      </c>
      <c r="AN260">
        <v>59.193536307878901</v>
      </c>
      <c r="AO260">
        <v>0.22714037488132399</v>
      </c>
      <c r="AP260">
        <v>18.546732548721501</v>
      </c>
      <c r="AR260">
        <v>267.566551308952</v>
      </c>
      <c r="AS260">
        <v>0.77595562495758796</v>
      </c>
      <c r="AT260">
        <f t="shared" si="11"/>
        <v>236.23160950357067</v>
      </c>
      <c r="AU260">
        <v>0.77595562495758796</v>
      </c>
      <c r="AV260">
        <v>1.7743231032080999E-2</v>
      </c>
      <c r="AW260">
        <v>4.2458505105348898</v>
      </c>
      <c r="AX260">
        <v>0.11502243198899099</v>
      </c>
      <c r="AZ260">
        <v>303.14889073262498</v>
      </c>
      <c r="BA260">
        <v>17432.0280312902</v>
      </c>
      <c r="BB260">
        <v>2601.59956237301</v>
      </c>
      <c r="BC260">
        <v>10516827.5856899</v>
      </c>
      <c r="BD260" t="s">
        <v>1083</v>
      </c>
      <c r="BF260" s="49"/>
      <c r="BG260" s="49"/>
    </row>
    <row r="261" spans="1:59" x14ac:dyDescent="0.25">
      <c r="A261" s="48">
        <v>646</v>
      </c>
      <c r="B261" t="s">
        <v>986</v>
      </c>
      <c r="C261">
        <v>32.027000000000001</v>
      </c>
      <c r="D261">
        <v>70.027000000000001</v>
      </c>
      <c r="E261">
        <v>38</v>
      </c>
      <c r="F261">
        <v>950000</v>
      </c>
      <c r="G261">
        <v>2364.9771967166098</v>
      </c>
      <c r="H261">
        <v>1.3667717413765701</v>
      </c>
      <c r="I261">
        <v>3.6890134372811598</v>
      </c>
      <c r="J261">
        <v>37.047321664771999</v>
      </c>
      <c r="K261">
        <v>2535.9034970718999</v>
      </c>
      <c r="L261">
        <v>0.91833725626263396</v>
      </c>
      <c r="M261">
        <v>25563.766569651201</v>
      </c>
      <c r="N261">
        <v>1.16889338230679</v>
      </c>
      <c r="O261">
        <v>58094.153295177101</v>
      </c>
      <c r="P261">
        <v>1.0530082204117499</v>
      </c>
      <c r="Q261">
        <v>184025.043748834</v>
      </c>
      <c r="R261">
        <v>0.410791918128875</v>
      </c>
      <c r="S261">
        <v>82272.882719287896</v>
      </c>
      <c r="T261">
        <v>1.0211904040497399</v>
      </c>
      <c r="U261">
        <v>566.77273240705404</v>
      </c>
      <c r="V261">
        <v>29.339553937752498</v>
      </c>
      <c r="W261">
        <v>16451.263973072098</v>
      </c>
      <c r="X261">
        <v>2.63594498823882</v>
      </c>
      <c r="Y261">
        <v>11649.3203937791</v>
      </c>
      <c r="Z261">
        <v>1.2127019902726399</v>
      </c>
      <c r="AA261">
        <v>193349.86734946299</v>
      </c>
      <c r="AB261">
        <v>2.7682818991440499</v>
      </c>
      <c r="AC261">
        <v>3907.9108749471702</v>
      </c>
      <c r="AD261">
        <v>1.1805122630356799</v>
      </c>
      <c r="AE261">
        <v>0.49924810549089499</v>
      </c>
      <c r="AF261">
        <v>5.7752196347256</v>
      </c>
      <c r="AG261">
        <v>58.8137748027399</v>
      </c>
      <c r="AH261">
        <v>1.36771198929453</v>
      </c>
      <c r="AI261">
        <v>0.49389720910096702</v>
      </c>
      <c r="AJ261">
        <v>2.0546762605350599</v>
      </c>
      <c r="AK261">
        <v>170.60109232266001</v>
      </c>
      <c r="AL261">
        <v>1.50618920963114</v>
      </c>
      <c r="AM261">
        <v>35.696255135533299</v>
      </c>
      <c r="AN261">
        <v>43.952084086385902</v>
      </c>
      <c r="AO261">
        <v>0.173445345111713</v>
      </c>
      <c r="AP261">
        <v>20.9893191477104</v>
      </c>
      <c r="AR261">
        <v>270.58577501312601</v>
      </c>
      <c r="AS261">
        <v>0.77213167687587703</v>
      </c>
      <c r="AT261">
        <f t="shared" si="11"/>
        <v>238.89724940362231</v>
      </c>
      <c r="AU261">
        <v>0.77213167687587703</v>
      </c>
      <c r="AV261">
        <v>1.1958806194371001E-2</v>
      </c>
      <c r="AW261">
        <v>5.7251057131595999</v>
      </c>
      <c r="AX261">
        <v>0.22664385515203</v>
      </c>
      <c r="AZ261">
        <v>208.50466993516699</v>
      </c>
      <c r="BA261">
        <v>17785.424847374201</v>
      </c>
      <c r="BB261">
        <v>1790.72105633244</v>
      </c>
      <c r="BC261">
        <v>10855224.511850299</v>
      </c>
      <c r="BD261" t="s">
        <v>1083</v>
      </c>
      <c r="BF261" s="49"/>
      <c r="BG261" s="49"/>
    </row>
    <row r="262" spans="1:59" x14ac:dyDescent="0.25">
      <c r="A262" s="48">
        <v>750</v>
      </c>
      <c r="B262" t="s">
        <v>985</v>
      </c>
      <c r="C262">
        <v>32.027000000000001</v>
      </c>
      <c r="D262">
        <v>70.027000000000001</v>
      </c>
      <c r="E262">
        <v>38</v>
      </c>
      <c r="F262">
        <v>950000</v>
      </c>
      <c r="G262">
        <v>1994.7177198223101</v>
      </c>
      <c r="H262">
        <v>1.33566218060168</v>
      </c>
      <c r="I262">
        <v>1.12976708402173</v>
      </c>
      <c r="J262">
        <v>67.704362693912998</v>
      </c>
      <c r="K262">
        <v>3634.3926257616799</v>
      </c>
      <c r="L262">
        <v>0.91800093648079395</v>
      </c>
      <c r="M262">
        <v>24208.5546188681</v>
      </c>
      <c r="N262">
        <v>1.0977414872145701</v>
      </c>
      <c r="O262">
        <v>58100.267150445899</v>
      </c>
      <c r="P262">
        <v>1.0275889132367699</v>
      </c>
      <c r="Q262">
        <v>181360.212764253</v>
      </c>
      <c r="R262">
        <v>0.410791918128875</v>
      </c>
      <c r="S262">
        <v>79605.383325481002</v>
      </c>
      <c r="T262">
        <v>1.0319645738524299</v>
      </c>
      <c r="U262" t="s">
        <v>865</v>
      </c>
      <c r="V262">
        <v>36.542842009900703</v>
      </c>
      <c r="W262">
        <v>16405.126813980401</v>
      </c>
      <c r="X262">
        <v>2.5715788314655001</v>
      </c>
      <c r="Y262">
        <v>11775.380387028001</v>
      </c>
      <c r="Z262">
        <v>1.2271604918025301</v>
      </c>
      <c r="AA262">
        <v>202102.66409580299</v>
      </c>
      <c r="AB262">
        <v>2.75055567863346</v>
      </c>
      <c r="AC262">
        <v>3835.58597249897</v>
      </c>
      <c r="AD262">
        <v>1.20381821306465</v>
      </c>
      <c r="AE262">
        <v>0.47548149809269002</v>
      </c>
      <c r="AF262">
        <v>5.5608809968663602</v>
      </c>
      <c r="AG262">
        <v>58.329077772912903</v>
      </c>
      <c r="AH262">
        <v>1.42265907578189</v>
      </c>
      <c r="AI262">
        <v>0.491389983276106</v>
      </c>
      <c r="AJ262">
        <v>2.27852421220831</v>
      </c>
      <c r="AK262">
        <v>166.954481858387</v>
      </c>
      <c r="AL262">
        <v>1.4868064436700701</v>
      </c>
      <c r="AM262">
        <v>38.889658057073497</v>
      </c>
      <c r="AN262">
        <v>43.0123903398705</v>
      </c>
      <c r="AO262">
        <v>0.83564811327759603</v>
      </c>
      <c r="AP262">
        <v>9.90943690676567</v>
      </c>
      <c r="AR262">
        <v>267.81505078325699</v>
      </c>
      <c r="AS262">
        <v>0.77959197529000501</v>
      </c>
      <c r="AT262">
        <f t="shared" si="11"/>
        <v>236.45100699734812</v>
      </c>
      <c r="AU262">
        <v>0.77959197529000501</v>
      </c>
      <c r="AV262">
        <v>1.1484849989855E-2</v>
      </c>
      <c r="AW262">
        <v>5.4303822714943397</v>
      </c>
      <c r="AX262">
        <v>0.15435218626417299</v>
      </c>
      <c r="AZ262">
        <v>192.49384489807801</v>
      </c>
      <c r="BA262">
        <v>17098.716376183598</v>
      </c>
      <c r="BB262">
        <v>1727.5317870784399</v>
      </c>
      <c r="BC262">
        <v>10327133.027853301</v>
      </c>
      <c r="BD262" t="s">
        <v>1083</v>
      </c>
      <c r="BF262" s="49"/>
    </row>
    <row r="263" spans="1:59" x14ac:dyDescent="0.25">
      <c r="A263" s="48">
        <v>751</v>
      </c>
      <c r="B263" t="s">
        <v>984</v>
      </c>
      <c r="C263">
        <v>32.027000000000001</v>
      </c>
      <c r="D263">
        <v>70.027000000000001</v>
      </c>
      <c r="E263">
        <v>38</v>
      </c>
      <c r="F263">
        <v>950000</v>
      </c>
      <c r="G263">
        <v>1972.31163982568</v>
      </c>
      <c r="H263">
        <v>1.3678094797021501</v>
      </c>
      <c r="I263">
        <v>3.3055204214036298</v>
      </c>
      <c r="J263">
        <v>39.509953605621703</v>
      </c>
      <c r="K263">
        <v>3345.3518491710402</v>
      </c>
      <c r="L263">
        <v>0.92990998983465001</v>
      </c>
      <c r="M263">
        <v>24340.2577079117</v>
      </c>
      <c r="N263">
        <v>1.0711164647810401</v>
      </c>
      <c r="O263">
        <v>58185.125737741197</v>
      </c>
      <c r="P263">
        <v>1.0549228887284501</v>
      </c>
      <c r="Q263">
        <v>180918.704069725</v>
      </c>
      <c r="R263">
        <v>0.410791918128875</v>
      </c>
      <c r="S263">
        <v>80129.447906012007</v>
      </c>
      <c r="T263">
        <v>1.0226717462589101</v>
      </c>
      <c r="U263">
        <v>737.09001844554302</v>
      </c>
      <c r="V263">
        <v>26.086472620885299</v>
      </c>
      <c r="W263">
        <v>16444.039638594499</v>
      </c>
      <c r="X263">
        <v>2.58368241361705</v>
      </c>
      <c r="Y263">
        <v>11771.494667184001</v>
      </c>
      <c r="Z263">
        <v>1.1926546419052799</v>
      </c>
      <c r="AA263">
        <v>201545.86030338201</v>
      </c>
      <c r="AB263">
        <v>2.7535749662870699</v>
      </c>
      <c r="AC263">
        <v>3843.8850500427302</v>
      </c>
      <c r="AD263">
        <v>1.1805122630356799</v>
      </c>
      <c r="AE263">
        <v>0.52208903561736897</v>
      </c>
      <c r="AF263">
        <v>5.2187210974684604</v>
      </c>
      <c r="AG263">
        <v>58.031310982166403</v>
      </c>
      <c r="AH263">
        <v>1.41699399003382</v>
      </c>
      <c r="AI263">
        <v>0.51727697392562899</v>
      </c>
      <c r="AJ263">
        <v>2.08717062913062</v>
      </c>
      <c r="AK263">
        <v>167.87681106436699</v>
      </c>
      <c r="AL263">
        <v>1.48631242519749</v>
      </c>
      <c r="AM263">
        <v>21.637166198008298</v>
      </c>
      <c r="AN263">
        <v>56.8619081426923</v>
      </c>
      <c r="AO263">
        <v>0.46777406344779598</v>
      </c>
      <c r="AP263">
        <v>13.090166545603701</v>
      </c>
      <c r="AR263">
        <v>269.80931234443301</v>
      </c>
      <c r="AS263">
        <v>0.77933760764072901</v>
      </c>
      <c r="AT263">
        <f t="shared" si="11"/>
        <v>238.21171892513962</v>
      </c>
      <c r="AU263">
        <v>0.77933760764072901</v>
      </c>
      <c r="AV263">
        <v>1.2676270665674E-2</v>
      </c>
      <c r="AW263">
        <v>5.0399915897161902</v>
      </c>
      <c r="AX263">
        <v>0.11057631765311</v>
      </c>
      <c r="AZ263">
        <v>212.77585756179801</v>
      </c>
      <c r="BA263">
        <v>17126.692753379899</v>
      </c>
      <c r="BB263">
        <v>1830.32675660686</v>
      </c>
      <c r="BC263">
        <v>10417892.927731</v>
      </c>
      <c r="BD263" t="s">
        <v>1083</v>
      </c>
    </row>
    <row r="264" spans="1:59" x14ac:dyDescent="0.25">
      <c r="A264" s="48">
        <v>855</v>
      </c>
      <c r="B264" t="s">
        <v>983</v>
      </c>
      <c r="C264">
        <v>32.027999999999999</v>
      </c>
      <c r="D264">
        <v>70.028000000000006</v>
      </c>
      <c r="E264">
        <v>38</v>
      </c>
      <c r="F264">
        <v>950000</v>
      </c>
      <c r="G264">
        <v>1990.76469193158</v>
      </c>
      <c r="H264">
        <v>1.3730838697723899</v>
      </c>
      <c r="I264">
        <v>4.9449758284122201</v>
      </c>
      <c r="J264">
        <v>32.5562585696781</v>
      </c>
      <c r="K264">
        <v>3186.3330791879198</v>
      </c>
      <c r="L264">
        <v>0.89610351838631996</v>
      </c>
      <c r="M264">
        <v>24534.447233547398</v>
      </c>
      <c r="N264">
        <v>1.1374292541956501</v>
      </c>
      <c r="O264">
        <v>58342.230812436297</v>
      </c>
      <c r="P264">
        <v>1.08755275880535</v>
      </c>
      <c r="Q264">
        <v>181819.375516734</v>
      </c>
      <c r="R264">
        <v>0.410791918128875</v>
      </c>
      <c r="S264">
        <v>80839.720007644806</v>
      </c>
      <c r="T264">
        <v>1.0462357253727701</v>
      </c>
      <c r="U264" t="s">
        <v>866</v>
      </c>
      <c r="V264">
        <v>568.713992392215</v>
      </c>
      <c r="W264">
        <v>16418.285005602102</v>
      </c>
      <c r="X264">
        <v>2.5636265541820999</v>
      </c>
      <c r="Y264">
        <v>11829.793715595901</v>
      </c>
      <c r="Z264">
        <v>1.2092575530188201</v>
      </c>
      <c r="AA264">
        <v>199768.056764785</v>
      </c>
      <c r="AB264">
        <v>2.7525081048664402</v>
      </c>
      <c r="AC264">
        <v>3868.0825923340699</v>
      </c>
      <c r="AD264">
        <v>1.1805122630356799</v>
      </c>
      <c r="AE264">
        <v>0.479208015798881</v>
      </c>
      <c r="AF264">
        <v>5.5870379441503797</v>
      </c>
      <c r="AG264">
        <v>58.365521970841201</v>
      </c>
      <c r="AH264">
        <v>1.4161431132475</v>
      </c>
      <c r="AI264">
        <v>0.48855015297919402</v>
      </c>
      <c r="AJ264">
        <v>2.3842344367097401</v>
      </c>
      <c r="AK264">
        <v>169.473386354003</v>
      </c>
      <c r="AL264">
        <v>1.47581384126051</v>
      </c>
      <c r="AM264">
        <v>44.986029915688</v>
      </c>
      <c r="AN264">
        <v>40.549661281174501</v>
      </c>
      <c r="AO264">
        <v>0.501445150064871</v>
      </c>
      <c r="AP264">
        <v>12.8267481980913</v>
      </c>
      <c r="AR264">
        <v>269.91473312543798</v>
      </c>
      <c r="AS264">
        <v>0.78166943676794198</v>
      </c>
      <c r="AT264">
        <f t="shared" si="11"/>
        <v>238.30479379062672</v>
      </c>
      <c r="AU264">
        <v>0.78166943676794198</v>
      </c>
      <c r="AV264">
        <v>1.1567607747749E-2</v>
      </c>
      <c r="AW264">
        <v>5.5862160449689604</v>
      </c>
      <c r="AX264">
        <v>0.14987229568876501</v>
      </c>
      <c r="AZ264">
        <v>191.81702437086901</v>
      </c>
      <c r="BA264">
        <v>16917.540138251999</v>
      </c>
      <c r="BB264">
        <v>1697.69155003575</v>
      </c>
      <c r="BC264">
        <v>10296348.206803599</v>
      </c>
      <c r="BD264" t="s">
        <v>1083</v>
      </c>
    </row>
    <row r="265" spans="1:59" x14ac:dyDescent="0.25">
      <c r="A265" s="48">
        <v>856</v>
      </c>
      <c r="B265" t="s">
        <v>982</v>
      </c>
      <c r="C265">
        <v>32.027999999999999</v>
      </c>
      <c r="D265">
        <v>70.028000000000006</v>
      </c>
      <c r="E265">
        <v>38</v>
      </c>
      <c r="F265">
        <v>950000</v>
      </c>
      <c r="G265">
        <v>1992.89075981564</v>
      </c>
      <c r="H265">
        <v>1.40853586547132</v>
      </c>
      <c r="I265">
        <v>1.5517874191316301</v>
      </c>
      <c r="J265">
        <v>57.7953151999101</v>
      </c>
      <c r="K265">
        <v>3560.0988117392799</v>
      </c>
      <c r="L265">
        <v>0.92681398664586201</v>
      </c>
      <c r="M265">
        <v>24710.734030600801</v>
      </c>
      <c r="N265">
        <v>1.1331027788777699</v>
      </c>
      <c r="O265">
        <v>58616.407756369197</v>
      </c>
      <c r="P265">
        <v>1.2353403117228401</v>
      </c>
      <c r="Q265">
        <v>181777.80524833401</v>
      </c>
      <c r="R265">
        <v>0.410791918128875</v>
      </c>
      <c r="S265">
        <v>80631.786344470602</v>
      </c>
      <c r="T265">
        <v>1.04688328436469</v>
      </c>
      <c r="U265" t="s">
        <v>867</v>
      </c>
      <c r="V265">
        <v>33.355125968739699</v>
      </c>
      <c r="W265">
        <v>16357.431990880101</v>
      </c>
      <c r="X265">
        <v>2.6140821774099301</v>
      </c>
      <c r="Y265">
        <v>11846.2447601452</v>
      </c>
      <c r="Z265">
        <v>1.2069234946590801</v>
      </c>
      <c r="AA265">
        <v>199086.530338718</v>
      </c>
      <c r="AB265">
        <v>2.7592178423748601</v>
      </c>
      <c r="AC265">
        <v>3882.1214804206702</v>
      </c>
      <c r="AD265">
        <v>1.1811463120680601</v>
      </c>
      <c r="AE265">
        <v>0.51289139710504394</v>
      </c>
      <c r="AF265">
        <v>5.9356779318757802</v>
      </c>
      <c r="AG265">
        <v>58.575177965261197</v>
      </c>
      <c r="AH265">
        <v>1.42614006792424</v>
      </c>
      <c r="AI265">
        <v>0.51012766469125903</v>
      </c>
      <c r="AJ265">
        <v>2.2467622259178799</v>
      </c>
      <c r="AK265">
        <v>170.05724980969001</v>
      </c>
      <c r="AL265">
        <v>1.5037004261955</v>
      </c>
      <c r="AM265">
        <v>20.380665379831001</v>
      </c>
      <c r="AN265">
        <v>59.151477897506297</v>
      </c>
      <c r="AO265">
        <v>0.59634263292118805</v>
      </c>
      <c r="AP265">
        <v>11.7509488486607</v>
      </c>
      <c r="AR265">
        <v>269.90770829104702</v>
      </c>
      <c r="AS265">
        <v>0.77973748538552401</v>
      </c>
      <c r="AT265">
        <f t="shared" si="11"/>
        <v>238.29859164044558</v>
      </c>
      <c r="AU265">
        <v>0.77973748538552401</v>
      </c>
      <c r="AV265">
        <v>1.2335963693835E-2</v>
      </c>
      <c r="AW265">
        <v>6.0214063062770196</v>
      </c>
      <c r="AX265">
        <v>0.215595241192401</v>
      </c>
      <c r="AZ265">
        <v>206.61337864866499</v>
      </c>
      <c r="BA265">
        <v>17086.251596799899</v>
      </c>
      <c r="BB265">
        <v>1784.3011018557099</v>
      </c>
      <c r="BC265">
        <v>10400184.745614201</v>
      </c>
      <c r="BD265" t="s">
        <v>1083</v>
      </c>
    </row>
    <row r="266" spans="1:59" x14ac:dyDescent="0.25">
      <c r="A266" s="48">
        <v>964</v>
      </c>
      <c r="B266" t="s">
        <v>981</v>
      </c>
      <c r="C266">
        <v>32.027000000000001</v>
      </c>
      <c r="D266">
        <v>70.027000000000001</v>
      </c>
      <c r="E266">
        <v>38</v>
      </c>
      <c r="F266">
        <v>950000</v>
      </c>
      <c r="G266">
        <v>1959.7418085644699</v>
      </c>
      <c r="H266">
        <v>1.4147557269737101</v>
      </c>
      <c r="I266">
        <v>2.88756913475985</v>
      </c>
      <c r="J266">
        <v>42.043115431033897</v>
      </c>
      <c r="K266">
        <v>3170.63489535085</v>
      </c>
      <c r="L266">
        <v>0.94396276975323601</v>
      </c>
      <c r="M266">
        <v>24509.099164871201</v>
      </c>
      <c r="N266">
        <v>1.10920754721172</v>
      </c>
      <c r="O266">
        <v>58103.773576684202</v>
      </c>
      <c r="P266">
        <v>1.03504760068281</v>
      </c>
      <c r="Q266">
        <v>181586.09672591501</v>
      </c>
      <c r="R266">
        <v>0.410791918128875</v>
      </c>
      <c r="S266">
        <v>80793.870137053003</v>
      </c>
      <c r="T266">
        <v>1.0010432218307499</v>
      </c>
      <c r="U266">
        <v>810.79678777410504</v>
      </c>
      <c r="V266">
        <v>24.9237049552281</v>
      </c>
      <c r="W266">
        <v>16365.531072873</v>
      </c>
      <c r="X266">
        <v>2.5730975072797602</v>
      </c>
      <c r="Y266">
        <v>11781.776358212001</v>
      </c>
      <c r="Z266">
        <v>1.1681862960906999</v>
      </c>
      <c r="AA266">
        <v>199929.45664308799</v>
      </c>
      <c r="AB266">
        <v>2.7541492191267101</v>
      </c>
      <c r="AC266">
        <v>3842.22795553575</v>
      </c>
      <c r="AD266">
        <v>1.1805122630356799</v>
      </c>
      <c r="AE266">
        <v>0.524618127666446</v>
      </c>
      <c r="AF266">
        <v>5.5492498408679403</v>
      </c>
      <c r="AG266">
        <v>58.357988138190301</v>
      </c>
      <c r="AH266">
        <v>1.41546852829738</v>
      </c>
      <c r="AI266">
        <v>0.49661585896038202</v>
      </c>
      <c r="AJ266">
        <v>2.4761395105607602</v>
      </c>
      <c r="AK266">
        <v>167.076280985029</v>
      </c>
      <c r="AL266">
        <v>1.4712131931780501</v>
      </c>
      <c r="AM266">
        <v>27.2787959905415</v>
      </c>
      <c r="AN266">
        <v>51.291199133181799</v>
      </c>
      <c r="AO266">
        <v>0.43751870839740198</v>
      </c>
      <c r="AP266">
        <v>13.654125889365501</v>
      </c>
      <c r="AR266">
        <v>268.11640929607501</v>
      </c>
      <c r="AS266">
        <v>0.77803976845282696</v>
      </c>
      <c r="AT266">
        <f t="shared" si="11"/>
        <v>236.71707316358726</v>
      </c>
      <c r="AU266">
        <v>0.77803976845282696</v>
      </c>
      <c r="AV266">
        <v>1.2664708597847E-2</v>
      </c>
      <c r="AW266">
        <v>5.36604651522988</v>
      </c>
      <c r="AX266">
        <v>-2.9278548033577999E-2</v>
      </c>
      <c r="AZ266">
        <v>214.01219947785901</v>
      </c>
      <c r="BA266">
        <v>17236.732528960802</v>
      </c>
      <c r="BB266">
        <v>1758.98253579984</v>
      </c>
      <c r="BC266">
        <v>10423838.368205801</v>
      </c>
      <c r="BD266" t="s">
        <v>1083</v>
      </c>
    </row>
    <row r="267" spans="1:59" x14ac:dyDescent="0.25">
      <c r="A267" s="48">
        <v>965</v>
      </c>
      <c r="B267" t="s">
        <v>980</v>
      </c>
      <c r="C267">
        <v>32.027999999999999</v>
      </c>
      <c r="D267">
        <v>70.028000000000006</v>
      </c>
      <c r="E267">
        <v>38</v>
      </c>
      <c r="F267">
        <v>950000</v>
      </c>
      <c r="G267">
        <v>1944.12078133766</v>
      </c>
      <c r="H267">
        <v>1.3859818103094299</v>
      </c>
      <c r="I267">
        <v>1.6046180641221299</v>
      </c>
      <c r="J267">
        <v>56.212623673591899</v>
      </c>
      <c r="K267">
        <v>3492.5595011442601</v>
      </c>
      <c r="L267">
        <v>0.90786246693690398</v>
      </c>
      <c r="M267">
        <v>24635.634665493501</v>
      </c>
      <c r="N267">
        <v>1.0881889066285999</v>
      </c>
      <c r="O267">
        <v>58223.831832356402</v>
      </c>
      <c r="P267">
        <v>1.0781363914571001</v>
      </c>
      <c r="Q267">
        <v>181270.47534420199</v>
      </c>
      <c r="R267">
        <v>0.410791918128875</v>
      </c>
      <c r="S267">
        <v>80175.822174990506</v>
      </c>
      <c r="T267">
        <v>0.96486514490266195</v>
      </c>
      <c r="U267">
        <v>1063.1133832457001</v>
      </c>
      <c r="V267">
        <v>21.726554601762501</v>
      </c>
      <c r="W267">
        <v>16277.466944387899</v>
      </c>
      <c r="X267">
        <v>2.5542415674818302</v>
      </c>
      <c r="Y267">
        <v>11728.675074405401</v>
      </c>
      <c r="Z267">
        <v>1.2045714251970401</v>
      </c>
      <c r="AA267">
        <v>200263.43085740399</v>
      </c>
      <c r="AB267">
        <v>2.7218892462715298</v>
      </c>
      <c r="AC267">
        <v>3855.09603837226</v>
      </c>
      <c r="AD267">
        <v>1.1805122630356799</v>
      </c>
      <c r="AE267">
        <v>0.51622595919007297</v>
      </c>
      <c r="AF267">
        <v>5.4603419074442501</v>
      </c>
      <c r="AG267">
        <v>58.382755800166301</v>
      </c>
      <c r="AH267">
        <v>1.45466679233253</v>
      </c>
      <c r="AI267">
        <v>0.52039265697131998</v>
      </c>
      <c r="AJ267">
        <v>2.2681104430917198</v>
      </c>
      <c r="AK267">
        <v>166.91698666907899</v>
      </c>
      <c r="AL267">
        <v>1.51389875753278</v>
      </c>
      <c r="AM267">
        <v>32.323778891187096</v>
      </c>
      <c r="AN267">
        <v>47.1600864677239</v>
      </c>
      <c r="AO267">
        <v>0.52492650416660103</v>
      </c>
      <c r="AP267">
        <v>12.462115085124299</v>
      </c>
      <c r="AR267">
        <v>268.77935016273602</v>
      </c>
      <c r="AS267">
        <v>0.77697840295480203</v>
      </c>
      <c r="AT267">
        <f t="shared" si="11"/>
        <v>237.30237647287942</v>
      </c>
      <c r="AU267">
        <v>0.77697840295480203</v>
      </c>
      <c r="AV267">
        <v>1.2453817777286E-2</v>
      </c>
      <c r="AW267">
        <v>5.4849928519327902</v>
      </c>
      <c r="AX267">
        <v>0.24847872445921701</v>
      </c>
      <c r="AZ267">
        <v>211.58394358016</v>
      </c>
      <c r="BA267">
        <v>17325.369108376799</v>
      </c>
      <c r="BB267">
        <v>1852.1510788523599</v>
      </c>
      <c r="BC267">
        <v>10508266.2660833</v>
      </c>
      <c r="BD267" t="s">
        <v>1083</v>
      </c>
    </row>
    <row r="269" spans="1:59" x14ac:dyDescent="0.25">
      <c r="A269" s="48">
        <v>23</v>
      </c>
      <c r="B269" t="s">
        <v>561</v>
      </c>
      <c r="C269">
        <v>32.027000000000001</v>
      </c>
      <c r="D269">
        <v>70.027000000000001</v>
      </c>
      <c r="E269">
        <v>38</v>
      </c>
      <c r="F269">
        <v>1000000</v>
      </c>
      <c r="G269" t="s">
        <v>868</v>
      </c>
      <c r="H269">
        <v>64.037138256015098</v>
      </c>
      <c r="I269">
        <v>29.030038440508299</v>
      </c>
      <c r="J269">
        <v>15.0518809909279</v>
      </c>
      <c r="K269">
        <v>2739.80042340514</v>
      </c>
      <c r="L269">
        <v>2.1452544677644001</v>
      </c>
      <c r="M269" t="s">
        <v>869</v>
      </c>
      <c r="N269">
        <v>55.110582575939503</v>
      </c>
      <c r="O269">
        <v>96216.816923871695</v>
      </c>
      <c r="P269">
        <v>1.6921583309541199</v>
      </c>
      <c r="Q269">
        <v>301425.702877765</v>
      </c>
      <c r="R269">
        <v>0.410791918128875</v>
      </c>
      <c r="S269">
        <v>135996.96431098101</v>
      </c>
      <c r="T269">
        <v>1.35844980987299</v>
      </c>
      <c r="U269">
        <v>2346.26856969965</v>
      </c>
      <c r="V269">
        <v>15.9394481136853</v>
      </c>
      <c r="W269">
        <v>0.66241608940502505</v>
      </c>
      <c r="X269">
        <v>106.472560083784</v>
      </c>
      <c r="Y269">
        <v>0.55998446841521199</v>
      </c>
      <c r="Z269">
        <v>11.3434933006143</v>
      </c>
      <c r="AA269">
        <v>807.34982849740197</v>
      </c>
      <c r="AB269">
        <v>6.3856053103692103</v>
      </c>
      <c r="AC269">
        <v>1111.58749028795</v>
      </c>
      <c r="AD269">
        <v>1.4425181100198099</v>
      </c>
      <c r="AE269">
        <v>18.6361326014108</v>
      </c>
      <c r="AF269">
        <v>2.01947135880742</v>
      </c>
      <c r="AG269">
        <v>35.283294532465199</v>
      </c>
      <c r="AH269">
        <v>1.77777185517827</v>
      </c>
      <c r="AI269">
        <v>18.863446842807701</v>
      </c>
      <c r="AJ269">
        <v>1.98788389399209</v>
      </c>
      <c r="AK269">
        <v>7.38398363789823</v>
      </c>
      <c r="AL269">
        <v>2.6624736702515501</v>
      </c>
      <c r="AM269">
        <v>154.568458893528</v>
      </c>
      <c r="AN269">
        <v>24.202639130728901</v>
      </c>
      <c r="AO269">
        <v>8.1035169907083995E-2</v>
      </c>
      <c r="AP269">
        <v>33.050037932544797</v>
      </c>
      <c r="AR269">
        <v>128.33165656827001</v>
      </c>
      <c r="AS269">
        <v>1.55389184194619</v>
      </c>
      <c r="AT269">
        <f t="shared" si="11"/>
        <v>113.30262931997365</v>
      </c>
      <c r="AU269">
        <v>1.55389184194619</v>
      </c>
      <c r="AV269">
        <v>0.74421264297779399</v>
      </c>
      <c r="AW269">
        <v>1.22949444098935</v>
      </c>
      <c r="AX269">
        <v>-8.2845018499596995E-2</v>
      </c>
      <c r="AZ269">
        <v>6325.9312032010403</v>
      </c>
      <c r="BA269">
        <v>8680.6952531257502</v>
      </c>
      <c r="BB269">
        <v>55537.900014062798</v>
      </c>
      <c r="BC269">
        <v>2508263.0062057101</v>
      </c>
      <c r="BD269" t="s">
        <v>1083</v>
      </c>
    </row>
    <row r="270" spans="1:59" x14ac:dyDescent="0.25">
      <c r="A270" s="48">
        <v>24</v>
      </c>
      <c r="B270" t="s">
        <v>562</v>
      </c>
      <c r="C270">
        <v>32.027000000000001</v>
      </c>
      <c r="D270">
        <v>70.027000000000001</v>
      </c>
      <c r="E270">
        <v>38</v>
      </c>
      <c r="F270">
        <v>1000000</v>
      </c>
      <c r="G270" t="s">
        <v>870</v>
      </c>
      <c r="H270">
        <v>138.34528428995901</v>
      </c>
      <c r="I270">
        <v>16.399688502142801</v>
      </c>
      <c r="J270">
        <v>18.807026028524302</v>
      </c>
      <c r="K270">
        <v>9371.4083445509095</v>
      </c>
      <c r="L270">
        <v>2.92782709812013</v>
      </c>
      <c r="M270">
        <v>10.0537909073631</v>
      </c>
      <c r="N270">
        <v>3.8860342709064399</v>
      </c>
      <c r="O270">
        <v>94907.521172962297</v>
      </c>
      <c r="P270">
        <v>3.27598278849187</v>
      </c>
      <c r="Q270">
        <v>302399.92860808002</v>
      </c>
      <c r="R270">
        <v>0.410791918128875</v>
      </c>
      <c r="S270">
        <v>128281.085196713</v>
      </c>
      <c r="T270">
        <v>3.3338938716526401</v>
      </c>
      <c r="U270">
        <v>3042.4960649637401</v>
      </c>
      <c r="V270">
        <v>13.237347945589899</v>
      </c>
      <c r="W270">
        <v>1.42624569343481</v>
      </c>
      <c r="X270">
        <v>68.517143655557703</v>
      </c>
      <c r="Y270">
        <v>20.259078969387701</v>
      </c>
      <c r="Z270">
        <v>21.657624649371801</v>
      </c>
      <c r="AA270">
        <v>668.33228676542501</v>
      </c>
      <c r="AB270">
        <v>6.3084928015540704</v>
      </c>
      <c r="AC270">
        <v>1013.60915259229</v>
      </c>
      <c r="AD270">
        <v>2.1379592022537799</v>
      </c>
      <c r="AE270">
        <v>25.486249755533098</v>
      </c>
      <c r="AF270">
        <v>2.9591800093052401</v>
      </c>
      <c r="AG270">
        <v>40.433067933902798</v>
      </c>
      <c r="AH270">
        <v>2.4466766333243801</v>
      </c>
      <c r="AI270">
        <v>25.771782693851701</v>
      </c>
      <c r="AJ270">
        <v>2.97254275471197</v>
      </c>
      <c r="AK270">
        <v>19.678369679923598</v>
      </c>
      <c r="AL270">
        <v>3.14744104816296</v>
      </c>
      <c r="AM270">
        <v>184.041348504605</v>
      </c>
      <c r="AN270">
        <v>21.480543658730198</v>
      </c>
      <c r="AO270">
        <v>0.137217296740442</v>
      </c>
      <c r="AP270">
        <v>24.026643907956601</v>
      </c>
      <c r="AR270">
        <v>102.108786148069</v>
      </c>
      <c r="AS270">
        <v>1.6358571975017799</v>
      </c>
      <c r="AT270">
        <f t="shared" si="11"/>
        <v>90.15074110800191</v>
      </c>
      <c r="AU270">
        <v>1.6358571975017799</v>
      </c>
      <c r="AV270">
        <v>0.88810275922631998</v>
      </c>
      <c r="AW270">
        <v>1.2853966135314601</v>
      </c>
      <c r="AX270">
        <v>-0.31248142309704302</v>
      </c>
      <c r="AZ270">
        <v>9703.4765700543794</v>
      </c>
      <c r="BA270">
        <v>11152.5495055134</v>
      </c>
      <c r="BB270">
        <v>85088.897060532807</v>
      </c>
      <c r="BC270">
        <v>2566406.8637584802</v>
      </c>
      <c r="BD270" t="s">
        <v>1083</v>
      </c>
    </row>
    <row r="271" spans="1:59" x14ac:dyDescent="0.25">
      <c r="A271" s="48">
        <v>25</v>
      </c>
      <c r="B271" t="s">
        <v>563</v>
      </c>
      <c r="C271">
        <v>32.027000000000001</v>
      </c>
      <c r="D271">
        <v>70.027000000000001</v>
      </c>
      <c r="E271">
        <v>38</v>
      </c>
      <c r="F271">
        <v>1000000</v>
      </c>
      <c r="G271" t="s">
        <v>871</v>
      </c>
      <c r="H271">
        <v>88.872287809485201</v>
      </c>
      <c r="I271">
        <v>138.96415388282901</v>
      </c>
      <c r="J271">
        <v>6.7756055955414496</v>
      </c>
      <c r="K271">
        <v>2466.0417301059501</v>
      </c>
      <c r="L271">
        <v>3.6196437460449302</v>
      </c>
      <c r="M271" t="s">
        <v>872</v>
      </c>
      <c r="N271">
        <v>44.602395432103698</v>
      </c>
      <c r="O271">
        <v>92444.075186276197</v>
      </c>
      <c r="P271">
        <v>2.9580571779715998</v>
      </c>
      <c r="Q271">
        <v>305515.62404836901</v>
      </c>
      <c r="R271">
        <v>0.410791918128875</v>
      </c>
      <c r="S271">
        <v>134803.11782586001</v>
      </c>
      <c r="T271">
        <v>3.50967492280274</v>
      </c>
      <c r="U271">
        <v>2344.7894613305998</v>
      </c>
      <c r="V271">
        <v>14.684058254303499</v>
      </c>
      <c r="W271">
        <v>2.4680238617792201</v>
      </c>
      <c r="X271">
        <v>50.805417067820599</v>
      </c>
      <c r="Y271">
        <v>2.0222787888206599</v>
      </c>
      <c r="Z271">
        <v>5.5690136970966497</v>
      </c>
      <c r="AA271">
        <v>636.31053694248703</v>
      </c>
      <c r="AB271">
        <v>6.707408294275</v>
      </c>
      <c r="AC271">
        <v>1131.55432846398</v>
      </c>
      <c r="AD271">
        <v>2.2178587925704201</v>
      </c>
      <c r="AE271">
        <v>18.3682249598094</v>
      </c>
      <c r="AF271">
        <v>4.6993527375982502</v>
      </c>
      <c r="AG271">
        <v>34.789264902179397</v>
      </c>
      <c r="AH271">
        <v>2.9899494807060001</v>
      </c>
      <c r="AI271">
        <v>18.734122872098698</v>
      </c>
      <c r="AJ271">
        <v>5.4240220333647997</v>
      </c>
      <c r="AK271">
        <v>6.6158737972028696</v>
      </c>
      <c r="AL271">
        <v>3.41185264163789</v>
      </c>
      <c r="AM271">
        <v>179.82272973056999</v>
      </c>
      <c r="AN271">
        <v>21.244814214452401</v>
      </c>
      <c r="AO271">
        <v>0.13043942741572001</v>
      </c>
      <c r="AP271">
        <v>24.0264499584456</v>
      </c>
      <c r="AR271">
        <v>132.67935635654001</v>
      </c>
      <c r="AS271">
        <v>1.8577815715686501</v>
      </c>
      <c r="AT271">
        <f t="shared" si="11"/>
        <v>117.14116636280242</v>
      </c>
      <c r="AU271">
        <v>1.8577815715686501</v>
      </c>
      <c r="AV271">
        <v>0.74449486026869904</v>
      </c>
      <c r="AW271">
        <v>1.9536252813571799</v>
      </c>
      <c r="AX271">
        <v>-0.64085193812326202</v>
      </c>
      <c r="AZ271">
        <v>7358.4117908216103</v>
      </c>
      <c r="BA271">
        <v>10097.260420131501</v>
      </c>
      <c r="BB271">
        <v>64630.923653700702</v>
      </c>
      <c r="BC271">
        <v>3014417.4557805201</v>
      </c>
      <c r="BD271" t="s">
        <v>1083</v>
      </c>
    </row>
    <row r="272" spans="1:59" x14ac:dyDescent="0.25">
      <c r="A272" s="48">
        <v>26</v>
      </c>
      <c r="B272" t="s">
        <v>564</v>
      </c>
      <c r="C272">
        <v>32.027000000000001</v>
      </c>
      <c r="D272">
        <v>70.027000000000001</v>
      </c>
      <c r="E272">
        <v>38</v>
      </c>
      <c r="F272">
        <v>1000000</v>
      </c>
      <c r="G272" t="s">
        <v>873</v>
      </c>
      <c r="H272">
        <v>83.237272497268805</v>
      </c>
      <c r="I272">
        <v>49.482913421622598</v>
      </c>
      <c r="J272">
        <v>11.077449536760399</v>
      </c>
      <c r="K272">
        <v>2656.7145884061501</v>
      </c>
      <c r="L272">
        <v>3.47810159729229</v>
      </c>
      <c r="M272">
        <v>0.53728908135631104</v>
      </c>
      <c r="N272">
        <v>16.457175610270902</v>
      </c>
      <c r="O272">
        <v>95019.7448104223</v>
      </c>
      <c r="P272">
        <v>3.5612047421228099</v>
      </c>
      <c r="Q272">
        <v>302102.37870898802</v>
      </c>
      <c r="R272">
        <v>0.410791918128875</v>
      </c>
      <c r="S272">
        <v>136475.495651267</v>
      </c>
      <c r="T272">
        <v>2.6258550261670099</v>
      </c>
      <c r="U272">
        <v>2647.8567200854</v>
      </c>
      <c r="V272">
        <v>14.229383692746801</v>
      </c>
      <c r="W272" t="s">
        <v>874</v>
      </c>
      <c r="X272">
        <v>274.425908863887</v>
      </c>
      <c r="Y272">
        <v>1.7008216766659401</v>
      </c>
      <c r="Z272">
        <v>6.2282360923339004</v>
      </c>
      <c r="AA272">
        <v>723.91606571469401</v>
      </c>
      <c r="AB272">
        <v>6.7306297458085398</v>
      </c>
      <c r="AC272">
        <v>1081.2447457051901</v>
      </c>
      <c r="AD272">
        <v>2.0041172363402802</v>
      </c>
      <c r="AE272">
        <v>23.587248097869502</v>
      </c>
      <c r="AF272">
        <v>3.3736191183098398</v>
      </c>
      <c r="AG272">
        <v>39.419169134134897</v>
      </c>
      <c r="AH272">
        <v>2.4330240907051102</v>
      </c>
      <c r="AI272">
        <v>23.679833750834302</v>
      </c>
      <c r="AJ272">
        <v>3.3439754623873399</v>
      </c>
      <c r="AK272">
        <v>6.8678583416470502</v>
      </c>
      <c r="AL272">
        <v>3.42509840392422</v>
      </c>
      <c r="AM272">
        <v>150.92393653351701</v>
      </c>
      <c r="AN272">
        <v>23.3703019359845</v>
      </c>
      <c r="AO272">
        <v>0.16197988812977199</v>
      </c>
      <c r="AP272">
        <v>22.2054190935031</v>
      </c>
      <c r="AR272">
        <v>111.66400620082599</v>
      </c>
      <c r="AS272">
        <v>1.8779473535109501</v>
      </c>
      <c r="AT272">
        <f t="shared" si="11"/>
        <v>98.586941377359182</v>
      </c>
      <c r="AU272">
        <v>1.8779473535109501</v>
      </c>
      <c r="AV272">
        <v>0.84283032074855502</v>
      </c>
      <c r="AW272">
        <v>1.73709245146373</v>
      </c>
      <c r="AX272">
        <v>-0.50919077066224705</v>
      </c>
      <c r="AZ272">
        <v>8916.5082661044598</v>
      </c>
      <c r="BA272">
        <v>10795.7733695398</v>
      </c>
      <c r="BB272">
        <v>77639.300495617703</v>
      </c>
      <c r="BC272">
        <v>2718076.3134715399</v>
      </c>
      <c r="BD272" t="s">
        <v>1083</v>
      </c>
    </row>
    <row r="273" spans="1:56" x14ac:dyDescent="0.25">
      <c r="A273" s="48">
        <v>128</v>
      </c>
      <c r="B273" t="s">
        <v>565</v>
      </c>
      <c r="C273">
        <v>32.027999999999999</v>
      </c>
      <c r="D273">
        <v>70.028000000000006</v>
      </c>
      <c r="E273">
        <v>38</v>
      </c>
      <c r="F273">
        <v>1000000</v>
      </c>
      <c r="G273" t="s">
        <v>875</v>
      </c>
      <c r="H273">
        <v>100.423458109843</v>
      </c>
      <c r="I273">
        <v>46.6784138000951</v>
      </c>
      <c r="J273">
        <v>11.9091587350973</v>
      </c>
      <c r="K273">
        <v>2942.8087530559001</v>
      </c>
      <c r="L273">
        <v>2.0528831459844499</v>
      </c>
      <c r="M273" t="s">
        <v>876</v>
      </c>
      <c r="N273">
        <v>37.155678857168297</v>
      </c>
      <c r="O273">
        <v>95810.609017557101</v>
      </c>
      <c r="P273">
        <v>1.8073896579061299</v>
      </c>
      <c r="Q273">
        <v>301494.828308344</v>
      </c>
      <c r="R273">
        <v>0.410791918128875</v>
      </c>
      <c r="S273">
        <v>136199.58460600901</v>
      </c>
      <c r="T273">
        <v>3.1806633887163702</v>
      </c>
      <c r="U273">
        <v>2409.0976656643802</v>
      </c>
      <c r="V273">
        <v>15.685479728479899</v>
      </c>
      <c r="W273">
        <v>22.6142498811504</v>
      </c>
      <c r="X273">
        <v>18.296483647232598</v>
      </c>
      <c r="Y273">
        <v>2.7729148565390398</v>
      </c>
      <c r="Z273">
        <v>5.15640070293371</v>
      </c>
      <c r="AA273">
        <v>749.96018408158204</v>
      </c>
      <c r="AB273">
        <v>5.9505208691604796</v>
      </c>
      <c r="AC273">
        <v>1059.3717485115801</v>
      </c>
      <c r="AD273">
        <v>1.44291820576482</v>
      </c>
      <c r="AE273">
        <v>24.097240008922</v>
      </c>
      <c r="AF273">
        <v>4.6753881645788704</v>
      </c>
      <c r="AG273">
        <v>39.7949158601836</v>
      </c>
      <c r="AH273">
        <v>3.1443265098481898</v>
      </c>
      <c r="AI273">
        <v>24.147025260243399</v>
      </c>
      <c r="AJ273">
        <v>4.6412216194197402</v>
      </c>
      <c r="AK273">
        <v>6.7810333333459001</v>
      </c>
      <c r="AL273">
        <v>2.7218241320055099</v>
      </c>
      <c r="AM273">
        <v>193.05565149670801</v>
      </c>
      <c r="AN273">
        <v>22.072946282415799</v>
      </c>
      <c r="AO273">
        <v>0.118948066147777</v>
      </c>
      <c r="AP273">
        <v>27.314181671970498</v>
      </c>
      <c r="AR273">
        <v>108.450870958225</v>
      </c>
      <c r="AS273">
        <v>2.2524959515571998</v>
      </c>
      <c r="AT273">
        <f t="shared" si="11"/>
        <v>95.750099080745542</v>
      </c>
      <c r="AU273">
        <v>2.2524959515571998</v>
      </c>
      <c r="AV273">
        <v>0.85325538105912901</v>
      </c>
      <c r="AW273">
        <v>1.68497267954804</v>
      </c>
      <c r="AX273">
        <v>-0.57572187007394404</v>
      </c>
      <c r="AZ273">
        <v>8245.4747033035292</v>
      </c>
      <c r="BA273">
        <v>9867.2055487518992</v>
      </c>
      <c r="BB273">
        <v>71681.326421224294</v>
      </c>
      <c r="BC273">
        <v>2410013.7321334998</v>
      </c>
      <c r="BD273" t="s">
        <v>1083</v>
      </c>
    </row>
    <row r="274" spans="1:56" x14ac:dyDescent="0.25">
      <c r="A274" s="48">
        <v>129</v>
      </c>
      <c r="B274" t="s">
        <v>566</v>
      </c>
      <c r="C274">
        <v>32.027999999999999</v>
      </c>
      <c r="D274">
        <v>70.028000000000006</v>
      </c>
      <c r="E274">
        <v>38</v>
      </c>
      <c r="F274">
        <v>1000000</v>
      </c>
      <c r="G274" t="s">
        <v>22</v>
      </c>
      <c r="H274">
        <v>75.676534332625394</v>
      </c>
      <c r="I274">
        <v>21.523893744950701</v>
      </c>
      <c r="J274">
        <v>17.496413498956802</v>
      </c>
      <c r="K274">
        <v>2723.7274432159502</v>
      </c>
      <c r="L274">
        <v>1.4643060154098899</v>
      </c>
      <c r="M274" t="s">
        <v>877</v>
      </c>
      <c r="N274">
        <v>37.833042134999197</v>
      </c>
      <c r="O274">
        <v>95806.672544624802</v>
      </c>
      <c r="P274">
        <v>1.7624547319728401</v>
      </c>
      <c r="Q274">
        <v>303143.41329503403</v>
      </c>
      <c r="R274">
        <v>0.410791918128875</v>
      </c>
      <c r="S274">
        <v>134320.42584682599</v>
      </c>
      <c r="T274">
        <v>1.5464300468538701</v>
      </c>
      <c r="U274">
        <v>1851.70308443003</v>
      </c>
      <c r="V274">
        <v>18.084981562375201</v>
      </c>
      <c r="W274">
        <v>0.86947082590537095</v>
      </c>
      <c r="X274">
        <v>93.634761595056403</v>
      </c>
      <c r="Y274">
        <v>0.22216629040739799</v>
      </c>
      <c r="Z274">
        <v>18.0795006567873</v>
      </c>
      <c r="AA274">
        <v>699.31997741228997</v>
      </c>
      <c r="AB274">
        <v>5.6852868307601803</v>
      </c>
      <c r="AC274">
        <v>1087.309393536</v>
      </c>
      <c r="AD274">
        <v>1.60346098787352</v>
      </c>
      <c r="AE274">
        <v>17.988397544982</v>
      </c>
      <c r="AF274">
        <v>2.25805368641511</v>
      </c>
      <c r="AG274">
        <v>34.494638682484201</v>
      </c>
      <c r="AH274">
        <v>1.85358063986063</v>
      </c>
      <c r="AI274">
        <v>18.154383809534501</v>
      </c>
      <c r="AJ274">
        <v>1.99469120633823</v>
      </c>
      <c r="AK274">
        <v>6.7104205873205496</v>
      </c>
      <c r="AL274">
        <v>2.7415651322730099</v>
      </c>
      <c r="AM274">
        <v>175.96397639131499</v>
      </c>
      <c r="AN274">
        <v>23.150640760529299</v>
      </c>
      <c r="AO274">
        <v>0.89888444256029798</v>
      </c>
      <c r="AP274">
        <v>10.213120811389601</v>
      </c>
      <c r="AR274">
        <v>128.38242584074601</v>
      </c>
      <c r="AS274">
        <v>1.2729651434693601</v>
      </c>
      <c r="AT274">
        <f t="shared" si="11"/>
        <v>113.34745296064047</v>
      </c>
      <c r="AU274">
        <v>1.2729651434693601</v>
      </c>
      <c r="AV274">
        <v>0.73472033239133605</v>
      </c>
      <c r="AW274">
        <v>1.5168316468037799</v>
      </c>
      <c r="AX274">
        <v>-1.4744561712154E-2</v>
      </c>
      <c r="AZ274">
        <v>6012.5418221013997</v>
      </c>
      <c r="BA274">
        <v>8356.0467847281707</v>
      </c>
      <c r="BB274">
        <v>52665.322671816597</v>
      </c>
      <c r="BC274">
        <v>2415932.9107745499</v>
      </c>
      <c r="BD274" t="s">
        <v>1083</v>
      </c>
    </row>
    <row r="275" spans="1:56" x14ac:dyDescent="0.25">
      <c r="A275" s="48">
        <v>130</v>
      </c>
      <c r="B275" t="s">
        <v>567</v>
      </c>
      <c r="C275">
        <v>32.027999999999999</v>
      </c>
      <c r="D275">
        <v>70.028000000000006</v>
      </c>
      <c r="E275">
        <v>38</v>
      </c>
      <c r="F275">
        <v>1000000</v>
      </c>
      <c r="G275">
        <v>4.8922158057621399</v>
      </c>
      <c r="H275">
        <v>12.6281164338409</v>
      </c>
      <c r="I275">
        <v>7.4262348508023903</v>
      </c>
      <c r="J275">
        <v>30.704413451193499</v>
      </c>
      <c r="K275">
        <v>57245.593809824502</v>
      </c>
      <c r="L275">
        <v>3.74526246975649</v>
      </c>
      <c r="M275">
        <v>3.0139978083365002</v>
      </c>
      <c r="N275">
        <v>7.7182398436911699</v>
      </c>
      <c r="O275">
        <v>98822.288561618305</v>
      </c>
      <c r="P275">
        <v>1.4847323511674499</v>
      </c>
      <c r="Q275">
        <v>312952.38069809199</v>
      </c>
      <c r="R275">
        <v>0.410791918128875</v>
      </c>
      <c r="S275">
        <v>45392.654379000101</v>
      </c>
      <c r="T275">
        <v>7.4405092059577296</v>
      </c>
      <c r="U275">
        <v>6244.1823046829704</v>
      </c>
      <c r="V275">
        <v>10.305813289916101</v>
      </c>
      <c r="W275">
        <v>68.226580115240907</v>
      </c>
      <c r="X275">
        <v>11.2419474800903</v>
      </c>
      <c r="Y275">
        <v>59.589730265276302</v>
      </c>
      <c r="Z275">
        <v>1.55207968496366</v>
      </c>
      <c r="AA275">
        <v>1829.3228284991201</v>
      </c>
      <c r="AB275">
        <v>11.498579410173599</v>
      </c>
      <c r="AC275">
        <v>388.03878770323303</v>
      </c>
      <c r="AD275">
        <v>7.1191680482494402</v>
      </c>
      <c r="AE275">
        <v>60.443837767054198</v>
      </c>
      <c r="AF275">
        <v>12.065596395108599</v>
      </c>
      <c r="AG275">
        <v>64.972404840062794</v>
      </c>
      <c r="AH275">
        <v>10.4837190338468</v>
      </c>
      <c r="AI275">
        <v>59.302936104401098</v>
      </c>
      <c r="AJ275">
        <v>10.134532626110801</v>
      </c>
      <c r="AK275">
        <v>4.3757085567106904</v>
      </c>
      <c r="AL275">
        <v>10.9498289753981</v>
      </c>
      <c r="AM275">
        <v>92.525385622422903</v>
      </c>
      <c r="AN275">
        <v>31.713655157336198</v>
      </c>
      <c r="AO275">
        <v>0.20944137969614501</v>
      </c>
      <c r="AP275">
        <v>21.667950870956499</v>
      </c>
      <c r="AR275">
        <v>24.4098920204979</v>
      </c>
      <c r="AS275">
        <v>6.04345437832378</v>
      </c>
      <c r="AT275">
        <f t="shared" si="11"/>
        <v>21.551229223537323</v>
      </c>
      <c r="AU275">
        <v>6.04345437832378</v>
      </c>
      <c r="AV275">
        <v>1.310473940397</v>
      </c>
      <c r="AW275">
        <v>1.3983303118344499</v>
      </c>
      <c r="AX275">
        <v>-0.70301088650981203</v>
      </c>
      <c r="AZ275">
        <v>18203.544863223298</v>
      </c>
      <c r="BA275">
        <v>14187.6525692665</v>
      </c>
      <c r="BB275">
        <v>157934.43279875201</v>
      </c>
      <c r="BC275">
        <v>796626.78801605396</v>
      </c>
      <c r="BD275" t="s">
        <v>1082</v>
      </c>
    </row>
    <row r="276" spans="1:56" x14ac:dyDescent="0.25">
      <c r="A276" s="48">
        <v>131</v>
      </c>
      <c r="B276" t="s">
        <v>568</v>
      </c>
      <c r="C276">
        <v>32.027000000000001</v>
      </c>
      <c r="D276">
        <v>70.027000000000001</v>
      </c>
      <c r="E276">
        <v>38</v>
      </c>
      <c r="F276">
        <v>1000000</v>
      </c>
      <c r="G276">
        <v>1.0510643030392699</v>
      </c>
      <c r="H276">
        <v>24.8292443512386</v>
      </c>
      <c r="I276">
        <v>8.2440540180752606</v>
      </c>
      <c r="J276">
        <v>26.677647181801799</v>
      </c>
      <c r="K276">
        <v>4764.6159505606702</v>
      </c>
      <c r="L276">
        <v>2.3113439352749601</v>
      </c>
      <c r="M276">
        <v>142.47941105155701</v>
      </c>
      <c r="N276">
        <v>15.4536514622644</v>
      </c>
      <c r="O276">
        <v>95139.604488474797</v>
      </c>
      <c r="P276">
        <v>2.6016942573669701</v>
      </c>
      <c r="Q276">
        <v>300796.85257963499</v>
      </c>
      <c r="R276">
        <v>0.410791918128875</v>
      </c>
      <c r="S276">
        <v>134525.93170001701</v>
      </c>
      <c r="T276">
        <v>3.4480587550403099</v>
      </c>
      <c r="U276">
        <v>3625.4966753485101</v>
      </c>
      <c r="V276">
        <v>12.317517712023699</v>
      </c>
      <c r="W276">
        <v>8.3378982789263993</v>
      </c>
      <c r="X276">
        <v>28.7984977206258</v>
      </c>
      <c r="Y276">
        <v>350.23263231141101</v>
      </c>
      <c r="Z276">
        <v>16.038123033945698</v>
      </c>
      <c r="AA276">
        <v>739.24367063201896</v>
      </c>
      <c r="AB276">
        <v>6.2743083368679597</v>
      </c>
      <c r="AC276">
        <v>1072.8664871132801</v>
      </c>
      <c r="AD276">
        <v>1.7995446785045699</v>
      </c>
      <c r="AE276">
        <v>41.086396943831197</v>
      </c>
      <c r="AF276">
        <v>2.25929713282967</v>
      </c>
      <c r="AG276">
        <v>56.940530580894098</v>
      </c>
      <c r="AH276">
        <v>2.0933750620692</v>
      </c>
      <c r="AI276">
        <v>41.629147695628497</v>
      </c>
      <c r="AJ276">
        <v>2.1773174701159599</v>
      </c>
      <c r="AK276">
        <v>17.322362805964001</v>
      </c>
      <c r="AL276">
        <v>3.2335408328806001</v>
      </c>
      <c r="AM276">
        <v>234.97366410774401</v>
      </c>
      <c r="AN276">
        <v>19.783456466575799</v>
      </c>
      <c r="AO276">
        <v>0.277032904101079</v>
      </c>
      <c r="AP276">
        <v>17.266876858356099</v>
      </c>
      <c r="AR276">
        <v>76.725874330565702</v>
      </c>
      <c r="AS276">
        <v>1.19262138479552</v>
      </c>
      <c r="AT276">
        <f t="shared" si="11"/>
        <v>67.740443246770738</v>
      </c>
      <c r="AU276">
        <v>1.19262138479552</v>
      </c>
      <c r="AV276">
        <v>1.0165089336041999</v>
      </c>
      <c r="AW276">
        <v>0.94542296551607696</v>
      </c>
      <c r="AX276">
        <v>1.5235028122516E-2</v>
      </c>
      <c r="AZ276">
        <v>15230.3527566009</v>
      </c>
      <c r="BA276">
        <v>15294.110265842801</v>
      </c>
      <c r="BB276">
        <v>133844.925608686</v>
      </c>
      <c r="BC276">
        <v>2644258.5807214198</v>
      </c>
      <c r="BD276" t="s">
        <v>1083</v>
      </c>
    </row>
    <row r="277" spans="1:56" x14ac:dyDescent="0.25">
      <c r="A277" s="48">
        <v>233</v>
      </c>
      <c r="B277" t="s">
        <v>569</v>
      </c>
      <c r="C277">
        <v>32.027999999999999</v>
      </c>
      <c r="D277">
        <v>70.028000000000006</v>
      </c>
      <c r="E277">
        <v>38</v>
      </c>
      <c r="F277">
        <v>1000000</v>
      </c>
      <c r="G277" t="s">
        <v>878</v>
      </c>
      <c r="H277">
        <v>62.375066462910802</v>
      </c>
      <c r="I277">
        <v>8.0483890886937104</v>
      </c>
      <c r="J277">
        <v>28.053612532154901</v>
      </c>
      <c r="K277">
        <v>5192.8539272807902</v>
      </c>
      <c r="L277">
        <v>2.7277802057568601</v>
      </c>
      <c r="M277">
        <v>0.26790234193172702</v>
      </c>
      <c r="N277">
        <v>24.484853259444598</v>
      </c>
      <c r="O277">
        <v>92163.7619925248</v>
      </c>
      <c r="P277">
        <v>2.17871238858771</v>
      </c>
      <c r="Q277">
        <v>300003.58894219197</v>
      </c>
      <c r="R277">
        <v>0.410791918128875</v>
      </c>
      <c r="S277">
        <v>126739.25753252501</v>
      </c>
      <c r="T277">
        <v>2.6141745783362902</v>
      </c>
      <c r="U277">
        <v>15403.805245383601</v>
      </c>
      <c r="V277">
        <v>6.3587314893792497</v>
      </c>
      <c r="W277">
        <v>37.381012296722602</v>
      </c>
      <c r="X277">
        <v>14.3232779204253</v>
      </c>
      <c r="Y277">
        <v>4.8951471706649601</v>
      </c>
      <c r="Z277">
        <v>3.9415790486390501</v>
      </c>
      <c r="AA277">
        <v>962.36888786942404</v>
      </c>
      <c r="AB277">
        <v>5.7776782080600499</v>
      </c>
      <c r="AC277">
        <v>1000.8419533881799</v>
      </c>
      <c r="AD277">
        <v>1.9078509730869999</v>
      </c>
      <c r="AE277">
        <v>167.60350417832899</v>
      </c>
      <c r="AF277">
        <v>2.61370651330737</v>
      </c>
      <c r="AG277">
        <v>181.166446691863</v>
      </c>
      <c r="AH277">
        <v>2.5189502940399602</v>
      </c>
      <c r="AI277">
        <v>168.022622652081</v>
      </c>
      <c r="AJ277">
        <v>2.5833193216111399</v>
      </c>
      <c r="AK277">
        <v>6.15258236883595</v>
      </c>
      <c r="AL277">
        <v>3.1162635953450502</v>
      </c>
      <c r="AM277">
        <v>173.928571265866</v>
      </c>
      <c r="AN277">
        <v>23.1497154373941</v>
      </c>
      <c r="AO277">
        <v>0.783772812719148</v>
      </c>
      <c r="AP277">
        <v>10.851127152403199</v>
      </c>
      <c r="AR277">
        <v>22.4881057254856</v>
      </c>
      <c r="AS277">
        <v>1.3986924736753701</v>
      </c>
      <c r="AT277">
        <f t="shared" si="11"/>
        <v>19.854504923090467</v>
      </c>
      <c r="AU277">
        <v>1.3986924736753701</v>
      </c>
      <c r="AV277">
        <v>1.30304214323677</v>
      </c>
      <c r="AW277">
        <v>0.50898698502442596</v>
      </c>
      <c r="AX277">
        <v>-0.19273061545242301</v>
      </c>
      <c r="AZ277">
        <v>57209.026522302098</v>
      </c>
      <c r="BA277">
        <v>44804.203233579297</v>
      </c>
      <c r="BB277">
        <v>497674.756871527</v>
      </c>
      <c r="BC277">
        <v>2271423.06338266</v>
      </c>
      <c r="BD277" t="s">
        <v>1083</v>
      </c>
    </row>
    <row r="278" spans="1:56" x14ac:dyDescent="0.25">
      <c r="A278" s="48">
        <v>234</v>
      </c>
      <c r="B278" t="s">
        <v>570</v>
      </c>
      <c r="C278">
        <v>32.027000000000001</v>
      </c>
      <c r="D278">
        <v>70.027000000000001</v>
      </c>
      <c r="E278">
        <v>38</v>
      </c>
      <c r="F278">
        <v>1000000</v>
      </c>
      <c r="G278" t="s">
        <v>844</v>
      </c>
      <c r="H278">
        <v>79.650532595134806</v>
      </c>
      <c r="I278">
        <v>28.3945474060374</v>
      </c>
      <c r="J278">
        <v>14.8513899363977</v>
      </c>
      <c r="K278">
        <v>17751.2654642866</v>
      </c>
      <c r="L278">
        <v>7.0979589801382703</v>
      </c>
      <c r="M278" t="s">
        <v>879</v>
      </c>
      <c r="N278">
        <v>60.936159310034</v>
      </c>
      <c r="O278">
        <v>94848.354977524097</v>
      </c>
      <c r="P278">
        <v>2.60330713062854</v>
      </c>
      <c r="Q278">
        <v>301878.66185773403</v>
      </c>
      <c r="R278">
        <v>0.410791918128875</v>
      </c>
      <c r="S278">
        <v>107949.974338486</v>
      </c>
      <c r="T278">
        <v>2.8482107600029898</v>
      </c>
      <c r="U278">
        <v>13041.939768903099</v>
      </c>
      <c r="V278">
        <v>6.7763653753490303</v>
      </c>
      <c r="W278">
        <v>40.505356338066498</v>
      </c>
      <c r="X278">
        <v>13.5590527560321</v>
      </c>
      <c r="Y278">
        <v>0.13595216766955401</v>
      </c>
      <c r="Z278">
        <v>22.454845837300802</v>
      </c>
      <c r="AA278">
        <v>1006.67736353937</v>
      </c>
      <c r="AB278">
        <v>6.0963686509592598</v>
      </c>
      <c r="AC278">
        <v>851.38043759960897</v>
      </c>
      <c r="AD278">
        <v>1.9834978598334601</v>
      </c>
      <c r="AE278">
        <v>145.32357094253601</v>
      </c>
      <c r="AF278">
        <v>4.1105086630982699</v>
      </c>
      <c r="AG278">
        <v>156.78871316384601</v>
      </c>
      <c r="AH278">
        <v>4.00336250206289</v>
      </c>
      <c r="AI278">
        <v>145.799342825222</v>
      </c>
      <c r="AJ278">
        <v>4.1696916992990003</v>
      </c>
      <c r="AK278">
        <v>7.7204958166403301</v>
      </c>
      <c r="AL278">
        <v>2.8109670611137498</v>
      </c>
      <c r="AM278">
        <v>168.04910685956801</v>
      </c>
      <c r="AN278">
        <v>23.149739274135001</v>
      </c>
      <c r="AO278">
        <v>0.498368418917085</v>
      </c>
      <c r="AP278">
        <v>13.3016195859971</v>
      </c>
      <c r="AR278">
        <v>22.063155338608901</v>
      </c>
      <c r="AS278">
        <v>2.58157305139523</v>
      </c>
      <c r="AT278">
        <f t="shared" si="11"/>
        <v>19.479320830161253</v>
      </c>
      <c r="AU278">
        <v>2.58157305139523</v>
      </c>
      <c r="AV278">
        <v>1.3041924190949099</v>
      </c>
      <c r="AW278">
        <v>0.60960417662799604</v>
      </c>
      <c r="AX278">
        <v>-9.4767474555659995E-2</v>
      </c>
      <c r="AZ278">
        <v>51300.553998066302</v>
      </c>
      <c r="BA278">
        <v>40127.554253992297</v>
      </c>
      <c r="BB278">
        <v>446809.69555648603</v>
      </c>
      <c r="BC278">
        <v>1997178.09878465</v>
      </c>
      <c r="BD278" t="s">
        <v>1083</v>
      </c>
    </row>
    <row r="279" spans="1:56" x14ac:dyDescent="0.25">
      <c r="A279" s="48">
        <v>235</v>
      </c>
      <c r="B279" t="s">
        <v>572</v>
      </c>
      <c r="C279">
        <v>32.027999999999999</v>
      </c>
      <c r="D279">
        <v>70.028000000000006</v>
      </c>
      <c r="E279">
        <v>38</v>
      </c>
      <c r="F279">
        <v>1000000</v>
      </c>
      <c r="G279">
        <v>0.57333392607566602</v>
      </c>
      <c r="H279">
        <v>30.762800062597901</v>
      </c>
      <c r="I279">
        <v>215.774626150453</v>
      </c>
      <c r="J279">
        <v>8.5086365575063194</v>
      </c>
      <c r="K279">
        <v>5029.0507478729796</v>
      </c>
      <c r="L279">
        <v>3.86382078935336</v>
      </c>
      <c r="M279">
        <v>0.40633609917816599</v>
      </c>
      <c r="N279">
        <v>17.512655473333801</v>
      </c>
      <c r="O279">
        <v>89294.314437702706</v>
      </c>
      <c r="P279">
        <v>3.5431148904756702</v>
      </c>
      <c r="Q279">
        <v>298317.29841141601</v>
      </c>
      <c r="R279">
        <v>0.410791918128875</v>
      </c>
      <c r="S279">
        <v>132784.090901738</v>
      </c>
      <c r="T279">
        <v>3.3665969870326098</v>
      </c>
      <c r="U279">
        <v>16091.8635092771</v>
      </c>
      <c r="V279">
        <v>7.8695125580314702</v>
      </c>
      <c r="W279">
        <v>52.383717112188997</v>
      </c>
      <c r="X279">
        <v>10.773512342627701</v>
      </c>
      <c r="Y279">
        <v>8.3414775116020401</v>
      </c>
      <c r="Z279">
        <v>12.221848533850601</v>
      </c>
      <c r="AA279">
        <v>1199.57377071734</v>
      </c>
      <c r="AB279">
        <v>7.6606219053668196</v>
      </c>
      <c r="AC279">
        <v>989.28181915977405</v>
      </c>
      <c r="AD279">
        <v>2.49038286747856</v>
      </c>
      <c r="AE279">
        <v>187.69378140946699</v>
      </c>
      <c r="AF279">
        <v>3.97642498818914</v>
      </c>
      <c r="AG279">
        <v>200.322250165469</v>
      </c>
      <c r="AH279">
        <v>3.8205034993709899</v>
      </c>
      <c r="AI279">
        <v>188.712884643904</v>
      </c>
      <c r="AJ279">
        <v>4.0015346384250297</v>
      </c>
      <c r="AK279">
        <v>4.6442846393811497</v>
      </c>
      <c r="AL279">
        <v>5.4856918552366301</v>
      </c>
      <c r="AM279">
        <v>165.25319331792599</v>
      </c>
      <c r="AN279">
        <v>21.320923576613801</v>
      </c>
      <c r="AO279">
        <v>0.95941933622870301</v>
      </c>
      <c r="AP279">
        <v>10.6666418599197</v>
      </c>
      <c r="AR279">
        <v>20.109933563496501</v>
      </c>
      <c r="AS279">
        <v>2.80038668710226</v>
      </c>
      <c r="AT279">
        <f t="shared" si="11"/>
        <v>17.754842484886165</v>
      </c>
      <c r="AU279">
        <v>2.80038668710226</v>
      </c>
      <c r="AV279">
        <v>1.31391042095073</v>
      </c>
      <c r="AW279">
        <v>0.73972371097589995</v>
      </c>
      <c r="AX279">
        <v>4.4325382116284E-2</v>
      </c>
      <c r="AZ279">
        <v>82140.031126709393</v>
      </c>
      <c r="BA279">
        <v>63738.189682189899</v>
      </c>
      <c r="BB279">
        <v>720132.24909846799</v>
      </c>
      <c r="BC279">
        <v>2894583.8662988902</v>
      </c>
      <c r="BD279" t="s">
        <v>1083</v>
      </c>
    </row>
    <row r="280" spans="1:56" x14ac:dyDescent="0.25">
      <c r="A280" s="48">
        <v>236</v>
      </c>
      <c r="B280" t="s">
        <v>573</v>
      </c>
      <c r="C280">
        <v>32.366</v>
      </c>
      <c r="D280">
        <v>70.366</v>
      </c>
      <c r="E280">
        <v>38</v>
      </c>
      <c r="F280">
        <v>1000000</v>
      </c>
      <c r="G280">
        <v>1.25341269182328</v>
      </c>
      <c r="H280">
        <v>22.204244874368001</v>
      </c>
      <c r="I280">
        <v>91.174293185723101</v>
      </c>
      <c r="J280">
        <v>8.2381353162437598</v>
      </c>
      <c r="K280">
        <v>25383.495954671602</v>
      </c>
      <c r="L280">
        <v>6.2187577652321</v>
      </c>
      <c r="M280">
        <v>0.22196153892769199</v>
      </c>
      <c r="N280">
        <v>25.270109902105698</v>
      </c>
      <c r="O280">
        <v>92002.332048616605</v>
      </c>
      <c r="P280">
        <v>2.52233985707919</v>
      </c>
      <c r="Q280">
        <v>306247.04226399201</v>
      </c>
      <c r="R280">
        <v>0.410791918128875</v>
      </c>
      <c r="S280">
        <v>99821.018445291003</v>
      </c>
      <c r="T280">
        <v>3.7286266531822898</v>
      </c>
      <c r="U280">
        <v>9532.8935326117207</v>
      </c>
      <c r="V280">
        <v>7.5349739225959098</v>
      </c>
      <c r="W280">
        <v>30.200235944203602</v>
      </c>
      <c r="X280">
        <v>14.9538103581017</v>
      </c>
      <c r="Y280">
        <v>2.02442337145323</v>
      </c>
      <c r="Z280">
        <v>14.4205905199318</v>
      </c>
      <c r="AA280">
        <v>1240.3240626904301</v>
      </c>
      <c r="AB280">
        <v>5.1445447930784596</v>
      </c>
      <c r="AC280">
        <v>831.35027264117298</v>
      </c>
      <c r="AD280">
        <v>3.2354637922051599</v>
      </c>
      <c r="AE280">
        <v>107.089033855921</v>
      </c>
      <c r="AF280">
        <v>3.5002519333686499</v>
      </c>
      <c r="AG280">
        <v>118.01877264086001</v>
      </c>
      <c r="AH280">
        <v>3.3301994004576301</v>
      </c>
      <c r="AI280">
        <v>107.636952283052</v>
      </c>
      <c r="AJ280">
        <v>3.3241360162484002</v>
      </c>
      <c r="AK280">
        <v>5.8093821457797103</v>
      </c>
      <c r="AL280">
        <v>4.2287488675028202</v>
      </c>
      <c r="AM280">
        <v>189.73580748661701</v>
      </c>
      <c r="AN280">
        <v>21.243506633359701</v>
      </c>
      <c r="AO280">
        <v>0.39676997654047902</v>
      </c>
      <c r="AP280">
        <v>14.2396474134817</v>
      </c>
      <c r="AR280">
        <v>28.6560406061772</v>
      </c>
      <c r="AS280">
        <v>1.1544131295725899</v>
      </c>
      <c r="AT280">
        <f t="shared" si="11"/>
        <v>25.300107809740378</v>
      </c>
      <c r="AU280">
        <v>1.1544131295725899</v>
      </c>
      <c r="AV280">
        <v>1.27209985473603</v>
      </c>
      <c r="AW280">
        <v>0.70302264363749301</v>
      </c>
      <c r="AX280">
        <v>0.149551299449633</v>
      </c>
      <c r="AZ280">
        <v>41207.816570107098</v>
      </c>
      <c r="BA280">
        <v>33031.7561346906</v>
      </c>
      <c r="BB280">
        <v>360881.866627054</v>
      </c>
      <c r="BC280">
        <v>2137004.2871787399</v>
      </c>
      <c r="BD280" t="s">
        <v>1083</v>
      </c>
    </row>
    <row r="281" spans="1:56" x14ac:dyDescent="0.25">
      <c r="A281" s="48">
        <v>338</v>
      </c>
      <c r="B281" t="s">
        <v>574</v>
      </c>
      <c r="C281">
        <v>32.027000000000001</v>
      </c>
      <c r="D281">
        <v>70.027000000000001</v>
      </c>
      <c r="E281">
        <v>38</v>
      </c>
      <c r="F281">
        <v>1000000</v>
      </c>
      <c r="G281">
        <v>3.2532978172775402</v>
      </c>
      <c r="H281">
        <v>14.596830880636199</v>
      </c>
      <c r="I281">
        <v>19.272925633155701</v>
      </c>
      <c r="J281">
        <v>18.1448251566372</v>
      </c>
      <c r="K281">
        <v>3753.07389629312</v>
      </c>
      <c r="L281">
        <v>2.08233143727234</v>
      </c>
      <c r="M281">
        <v>1.4241956415550101</v>
      </c>
      <c r="N281">
        <v>10.611345749444601</v>
      </c>
      <c r="O281">
        <v>94478.736492232798</v>
      </c>
      <c r="P281">
        <v>1.90439559336293</v>
      </c>
      <c r="Q281">
        <v>300816.78723266401</v>
      </c>
      <c r="R281">
        <v>0.410791918128875</v>
      </c>
      <c r="S281">
        <v>132105.08516954299</v>
      </c>
      <c r="T281">
        <v>1.8635627270097499</v>
      </c>
      <c r="U281">
        <v>7559.5346288288802</v>
      </c>
      <c r="V281">
        <v>8.9394546964233594</v>
      </c>
      <c r="W281">
        <v>57.879554724398197</v>
      </c>
      <c r="X281">
        <v>11.5627172453553</v>
      </c>
      <c r="Y281">
        <v>45.493693240922099</v>
      </c>
      <c r="Z281">
        <v>1.62405925066697</v>
      </c>
      <c r="AA281">
        <v>1076.7736441995601</v>
      </c>
      <c r="AB281">
        <v>8.8197669944763906</v>
      </c>
      <c r="AC281">
        <v>1140.67982153709</v>
      </c>
      <c r="AD281">
        <v>1.5060463269567099</v>
      </c>
      <c r="AE281">
        <v>81.701546690145904</v>
      </c>
      <c r="AF281">
        <v>2.4618348880990002</v>
      </c>
      <c r="AG281">
        <v>98.923525479684699</v>
      </c>
      <c r="AH281">
        <v>2.20473185151394</v>
      </c>
      <c r="AI281">
        <v>82.3759704492183</v>
      </c>
      <c r="AJ281">
        <v>2.5086223267149799</v>
      </c>
      <c r="AK281">
        <v>8.0043927487305595</v>
      </c>
      <c r="AL281">
        <v>3.32235529331638</v>
      </c>
      <c r="AM281">
        <v>180.294013991713</v>
      </c>
      <c r="AN281">
        <v>22.8349375793434</v>
      </c>
      <c r="AO281">
        <v>0.30722589080622997</v>
      </c>
      <c r="AP281">
        <v>17.187314766537401</v>
      </c>
      <c r="AR281">
        <v>47.026991039913902</v>
      </c>
      <c r="AS281">
        <v>1.7986857992110099</v>
      </c>
      <c r="AT281">
        <f t="shared" si="11"/>
        <v>41.519620928407029</v>
      </c>
      <c r="AU281">
        <v>1.7986857992110099</v>
      </c>
      <c r="AV281">
        <v>1.16445687534001</v>
      </c>
      <c r="AW281">
        <v>0.93358150374485505</v>
      </c>
      <c r="AX281">
        <v>-0.350539164802809</v>
      </c>
      <c r="AZ281">
        <v>28057.904235481001</v>
      </c>
      <c r="BA281">
        <v>24613.574676910499</v>
      </c>
      <c r="BB281">
        <v>245495.583350339</v>
      </c>
      <c r="BC281">
        <v>2604501.8714535199</v>
      </c>
      <c r="BD281" t="s">
        <v>1083</v>
      </c>
    </row>
    <row r="282" spans="1:56" x14ac:dyDescent="0.25">
      <c r="A282" s="48">
        <v>339</v>
      </c>
      <c r="B282" t="s">
        <v>576</v>
      </c>
      <c r="C282">
        <v>32.027999999999999</v>
      </c>
      <c r="D282">
        <v>70.028000000000006</v>
      </c>
      <c r="E282">
        <v>38</v>
      </c>
      <c r="F282">
        <v>1000000</v>
      </c>
      <c r="G282" t="s">
        <v>880</v>
      </c>
      <c r="H282">
        <v>60.427615522906798</v>
      </c>
      <c r="I282">
        <v>16.7549779111901</v>
      </c>
      <c r="J282">
        <v>18.512416210222302</v>
      </c>
      <c r="K282">
        <v>5751.5527883688701</v>
      </c>
      <c r="L282">
        <v>4.8566651099913596</v>
      </c>
      <c r="M282">
        <v>0.27620694516956801</v>
      </c>
      <c r="N282">
        <v>22.869334338185901</v>
      </c>
      <c r="O282">
        <v>92141.943447522703</v>
      </c>
      <c r="P282">
        <v>2.68706290815991</v>
      </c>
      <c r="Q282">
        <v>293195.21512083901</v>
      </c>
      <c r="R282">
        <v>0.410791918128875</v>
      </c>
      <c r="S282">
        <v>125443.80352862801</v>
      </c>
      <c r="T282">
        <v>2.6765089676800198</v>
      </c>
      <c r="U282">
        <v>26377.3037174522</v>
      </c>
      <c r="V282">
        <v>5.8312340183124398</v>
      </c>
      <c r="W282">
        <v>42.525345316018402</v>
      </c>
      <c r="X282">
        <v>12.785236449565801</v>
      </c>
      <c r="Y282">
        <v>1.2396457099283</v>
      </c>
      <c r="Z282">
        <v>7.2319068894573197</v>
      </c>
      <c r="AA282">
        <v>960.13108227966404</v>
      </c>
      <c r="AB282">
        <v>5.5764985313871502</v>
      </c>
      <c r="AC282">
        <v>936.71517475994096</v>
      </c>
      <c r="AD282">
        <v>2.0967725549854999</v>
      </c>
      <c r="AE282">
        <v>310.44410218734902</v>
      </c>
      <c r="AF282">
        <v>2.0034982356622399</v>
      </c>
      <c r="AG282">
        <v>321.60824514607901</v>
      </c>
      <c r="AH282">
        <v>2.0212639528743299</v>
      </c>
      <c r="AI282">
        <v>311.85209288890098</v>
      </c>
      <c r="AJ282">
        <v>2.0378623470902699</v>
      </c>
      <c r="AK282">
        <v>4.99860396786642</v>
      </c>
      <c r="AL282">
        <v>3.14173191582679</v>
      </c>
      <c r="AM282">
        <v>112.220563596177</v>
      </c>
      <c r="AN282">
        <v>26.794017475235599</v>
      </c>
      <c r="AO282">
        <v>1.6701654347583601</v>
      </c>
      <c r="AP282">
        <v>7.2380597872905703</v>
      </c>
      <c r="AR282">
        <v>11.8391808208687</v>
      </c>
      <c r="AS282">
        <v>0.96527043893551701</v>
      </c>
      <c r="AT282">
        <f t="shared" si="11"/>
        <v>10.452684488533995</v>
      </c>
      <c r="AU282">
        <v>0.96527043893551701</v>
      </c>
      <c r="AV282">
        <v>1.36012160439027</v>
      </c>
      <c r="AW282">
        <v>0.45381710929595998</v>
      </c>
      <c r="AX282">
        <v>0.14820198078033001</v>
      </c>
      <c r="AZ282">
        <v>117723.617771237</v>
      </c>
      <c r="BA282">
        <v>88364.206650301203</v>
      </c>
      <c r="BB282">
        <v>1026046.27012487</v>
      </c>
      <c r="BC282">
        <v>2356520.4522920898</v>
      </c>
      <c r="BD282" t="s">
        <v>1083</v>
      </c>
    </row>
    <row r="283" spans="1:56" x14ac:dyDescent="0.25">
      <c r="A283" s="48">
        <v>340</v>
      </c>
      <c r="B283" t="s">
        <v>577</v>
      </c>
      <c r="C283">
        <v>32.027000000000001</v>
      </c>
      <c r="D283">
        <v>70.027000000000001</v>
      </c>
      <c r="E283">
        <v>38</v>
      </c>
      <c r="F283">
        <v>1000000</v>
      </c>
      <c r="G283">
        <v>0.92679040131823898</v>
      </c>
      <c r="H283">
        <v>25.641224124845898</v>
      </c>
      <c r="I283">
        <v>130.53984552378199</v>
      </c>
      <c r="J283">
        <v>7.0019254334185597</v>
      </c>
      <c r="K283">
        <v>3030.9480271942102</v>
      </c>
      <c r="L283">
        <v>3.6228216995077802</v>
      </c>
      <c r="M283">
        <v>0.59638798089224698</v>
      </c>
      <c r="N283">
        <v>15.383597057150199</v>
      </c>
      <c r="O283">
        <v>93504.665783447999</v>
      </c>
      <c r="P283">
        <v>2.5565289287368</v>
      </c>
      <c r="Q283">
        <v>303946.80828238901</v>
      </c>
      <c r="R283">
        <v>0.410791918128875</v>
      </c>
      <c r="S283">
        <v>132829.72110370401</v>
      </c>
      <c r="T283">
        <v>2.78027272709478</v>
      </c>
      <c r="U283">
        <v>4331.9481962580903</v>
      </c>
      <c r="V283">
        <v>11.0475016253161</v>
      </c>
      <c r="W283">
        <v>15.4749404810887</v>
      </c>
      <c r="X283">
        <v>20.6983630843344</v>
      </c>
      <c r="Y283">
        <v>16.473098805800099</v>
      </c>
      <c r="Z283">
        <v>17.985944030273401</v>
      </c>
      <c r="AA283">
        <v>756.30636921761504</v>
      </c>
      <c r="AB283">
        <v>6.2963331411610604</v>
      </c>
      <c r="AC283">
        <v>1109.4886035874799</v>
      </c>
      <c r="AD283">
        <v>2.0181104731090498</v>
      </c>
      <c r="AE283">
        <v>51.5249557839918</v>
      </c>
      <c r="AF283">
        <v>2.3117061788578499</v>
      </c>
      <c r="AG283">
        <v>67.525287122418007</v>
      </c>
      <c r="AH283">
        <v>2.1163227518145402</v>
      </c>
      <c r="AI283">
        <v>51.677636712052497</v>
      </c>
      <c r="AJ283">
        <v>2.2988768826006698</v>
      </c>
      <c r="AK283">
        <v>6.3376507165575404</v>
      </c>
      <c r="AL283">
        <v>3.3588914545820701</v>
      </c>
      <c r="AM283">
        <v>181.566438672293</v>
      </c>
      <c r="AN283">
        <v>21.6414709824898</v>
      </c>
      <c r="AO283">
        <v>0.54040623196591897</v>
      </c>
      <c r="AP283">
        <v>12.256241451466</v>
      </c>
      <c r="AR283">
        <v>66.895168870613006</v>
      </c>
      <c r="AS283">
        <v>1.1881773780776801</v>
      </c>
      <c r="AT283">
        <f t="shared" si="11"/>
        <v>59.061019895835365</v>
      </c>
      <c r="AU283">
        <v>1.1881773780776801</v>
      </c>
      <c r="AV283">
        <v>1.0748421036801199</v>
      </c>
      <c r="AW283">
        <v>0.88874356087289297</v>
      </c>
      <c r="AX283">
        <v>-1.6899461099348E-2</v>
      </c>
      <c r="AZ283">
        <v>20030.5018432014</v>
      </c>
      <c r="BA283">
        <v>19018.057742660301</v>
      </c>
      <c r="BB283">
        <v>174415.623713323</v>
      </c>
      <c r="BC283">
        <v>2867831.8943885602</v>
      </c>
      <c r="BD283" t="s">
        <v>1083</v>
      </c>
    </row>
    <row r="284" spans="1:56" x14ac:dyDescent="0.25">
      <c r="A284" s="48">
        <v>341</v>
      </c>
      <c r="B284" t="s">
        <v>578</v>
      </c>
      <c r="C284">
        <v>32.027999999999999</v>
      </c>
      <c r="D284">
        <v>70.028000000000006</v>
      </c>
      <c r="E284">
        <v>38</v>
      </c>
      <c r="F284">
        <v>1000000</v>
      </c>
      <c r="G284">
        <v>6.8846763924229402</v>
      </c>
      <c r="H284">
        <v>9.8872123216617993</v>
      </c>
      <c r="I284">
        <v>18.727056922126</v>
      </c>
      <c r="J284">
        <v>18.0700085524714</v>
      </c>
      <c r="K284">
        <v>2653.36673756051</v>
      </c>
      <c r="L284">
        <v>1.7431115006720901</v>
      </c>
      <c r="M284">
        <v>4.1148616592149798</v>
      </c>
      <c r="N284">
        <v>6.1694254003386604</v>
      </c>
      <c r="O284">
        <v>95679.423637509506</v>
      </c>
      <c r="P284">
        <v>1.81607813007908</v>
      </c>
      <c r="Q284">
        <v>300966.70021287497</v>
      </c>
      <c r="R284">
        <v>0.410791918128875</v>
      </c>
      <c r="S284">
        <v>135419.588208384</v>
      </c>
      <c r="T284">
        <v>2.3298883344113701</v>
      </c>
      <c r="U284">
        <v>3793.0439418404499</v>
      </c>
      <c r="V284">
        <v>12.309326931779299</v>
      </c>
      <c r="W284">
        <v>63.627990269826903</v>
      </c>
      <c r="X284">
        <v>10.8574250541858</v>
      </c>
      <c r="Y284">
        <v>88.392128325774294</v>
      </c>
      <c r="Z284">
        <v>1.3641337091792101</v>
      </c>
      <c r="AA284">
        <v>1230.87207601604</v>
      </c>
      <c r="AB284">
        <v>22.912093064450399</v>
      </c>
      <c r="AC284">
        <v>1109.9713712252401</v>
      </c>
      <c r="AD284">
        <v>1.5456545775449999</v>
      </c>
      <c r="AE284">
        <v>38.347516298710097</v>
      </c>
      <c r="AF284">
        <v>1.6217713673146199</v>
      </c>
      <c r="AG284">
        <v>55.385128348236599</v>
      </c>
      <c r="AH284">
        <v>1.5902350189555099</v>
      </c>
      <c r="AI284">
        <v>38.635235703701397</v>
      </c>
      <c r="AJ284">
        <v>1.55633340251168</v>
      </c>
      <c r="AK284">
        <v>7.8531896839052404</v>
      </c>
      <c r="AL284">
        <v>7.5336830935156502</v>
      </c>
      <c r="AM284">
        <v>164.41140941694101</v>
      </c>
      <c r="AN284">
        <v>23.367445004121699</v>
      </c>
      <c r="AO284">
        <v>0.20115277232919801</v>
      </c>
      <c r="AP284">
        <v>20.8109487043637</v>
      </c>
      <c r="AR284">
        <v>81.624456735355295</v>
      </c>
      <c r="AS284">
        <v>0.85497516367160697</v>
      </c>
      <c r="AT284">
        <f t="shared" si="11"/>
        <v>72.065348583810149</v>
      </c>
      <c r="AU284">
        <v>0.85497516367160697</v>
      </c>
      <c r="AV284">
        <v>0.97549438170527103</v>
      </c>
      <c r="AW284">
        <v>0.87245139119614201</v>
      </c>
      <c r="AX284">
        <v>0.34877313143625399</v>
      </c>
      <c r="AZ284">
        <v>13669.6960030633</v>
      </c>
      <c r="BA284">
        <v>14304.9200990516</v>
      </c>
      <c r="BB284">
        <v>119480.195727574</v>
      </c>
      <c r="BC284">
        <v>2630577.8594201501</v>
      </c>
      <c r="BD284" t="s">
        <v>1083</v>
      </c>
    </row>
    <row r="285" spans="1:56" x14ac:dyDescent="0.25">
      <c r="A285" s="48">
        <v>443</v>
      </c>
      <c r="B285" t="s">
        <v>579</v>
      </c>
      <c r="C285">
        <v>32.027999999999999</v>
      </c>
      <c r="D285">
        <v>70.028000000000006</v>
      </c>
      <c r="E285">
        <v>38</v>
      </c>
      <c r="F285">
        <v>1000000</v>
      </c>
      <c r="G285">
        <v>15.4012126692911</v>
      </c>
      <c r="H285">
        <v>7.0270602485078699</v>
      </c>
      <c r="I285">
        <v>12.191673886243899</v>
      </c>
      <c r="J285">
        <v>23.552075717280001</v>
      </c>
      <c r="K285">
        <v>11576.9490141764</v>
      </c>
      <c r="L285">
        <v>10.564198220946301</v>
      </c>
      <c r="M285">
        <v>83.418979608954203</v>
      </c>
      <c r="N285">
        <v>1.6846210407381901</v>
      </c>
      <c r="O285">
        <v>96034.696840283403</v>
      </c>
      <c r="P285">
        <v>1.72278965039525</v>
      </c>
      <c r="Q285">
        <v>301217.34704296099</v>
      </c>
      <c r="R285">
        <v>0.410791918128875</v>
      </c>
      <c r="S285">
        <v>119234.519167159</v>
      </c>
      <c r="T285">
        <v>2.3363868756173698</v>
      </c>
      <c r="U285">
        <v>6575.3887895063099</v>
      </c>
      <c r="V285">
        <v>9.9612554003113694</v>
      </c>
      <c r="W285">
        <v>170.104500431769</v>
      </c>
      <c r="X285">
        <v>7.2724102400242101</v>
      </c>
      <c r="Y285">
        <v>295.17941312325303</v>
      </c>
      <c r="Z285">
        <v>1.1634141874899</v>
      </c>
      <c r="AA285">
        <v>2692.6888810719001</v>
      </c>
      <c r="AB285">
        <v>9.6429422307850192</v>
      </c>
      <c r="AC285">
        <v>985.08010525115196</v>
      </c>
      <c r="AD285">
        <v>1.89015290292798</v>
      </c>
      <c r="AE285">
        <v>60.888458570658202</v>
      </c>
      <c r="AF285">
        <v>9.9797013850510403</v>
      </c>
      <c r="AG285">
        <v>75.064079556510293</v>
      </c>
      <c r="AH285">
        <v>8.3790487971340006</v>
      </c>
      <c r="AI285">
        <v>60.872799462767702</v>
      </c>
      <c r="AJ285">
        <v>9.8197484012009308</v>
      </c>
      <c r="AK285">
        <v>9.7523134495180699</v>
      </c>
      <c r="AL285">
        <v>4.3442997547511197</v>
      </c>
      <c r="AM285">
        <v>181.78589010049299</v>
      </c>
      <c r="AN285">
        <v>23.5931799363564</v>
      </c>
      <c r="AO285">
        <v>2.1677572360856501</v>
      </c>
      <c r="AP285">
        <v>6.9909938848126396</v>
      </c>
      <c r="AR285">
        <v>53.321984841053201</v>
      </c>
      <c r="AS285">
        <v>4.0414271374853303</v>
      </c>
      <c r="AT285">
        <f t="shared" si="11"/>
        <v>47.077402759444084</v>
      </c>
      <c r="AU285">
        <v>4.0414271374853303</v>
      </c>
      <c r="AV285">
        <v>1.1413753213053901</v>
      </c>
      <c r="AW285">
        <v>1.27966717197569</v>
      </c>
      <c r="AX285">
        <v>-0.71393840048274104</v>
      </c>
      <c r="AZ285">
        <v>19324.945514335301</v>
      </c>
      <c r="BA285">
        <v>17272.963049475999</v>
      </c>
      <c r="BB285">
        <v>167815.972650382</v>
      </c>
      <c r="BC285">
        <v>2077344.5281710599</v>
      </c>
      <c r="BD285" t="s">
        <v>1083</v>
      </c>
    </row>
    <row r="286" spans="1:56" x14ac:dyDescent="0.25">
      <c r="A286" s="48">
        <v>444</v>
      </c>
      <c r="B286" t="s">
        <v>580</v>
      </c>
      <c r="C286">
        <v>32.027999999999999</v>
      </c>
      <c r="D286">
        <v>70.028000000000006</v>
      </c>
      <c r="E286">
        <v>38</v>
      </c>
      <c r="F286">
        <v>1000000</v>
      </c>
      <c r="G286" t="s">
        <v>881</v>
      </c>
      <c r="H286">
        <v>131.734245959828</v>
      </c>
      <c r="I286">
        <v>15.1507957392369</v>
      </c>
      <c r="J286">
        <v>21.0148553852753</v>
      </c>
      <c r="K286">
        <v>10642.095993523901</v>
      </c>
      <c r="L286">
        <v>11.570831396947399</v>
      </c>
      <c r="M286">
        <v>0.38765608019263798</v>
      </c>
      <c r="N286">
        <v>20.9368230600655</v>
      </c>
      <c r="O286">
        <v>96305.554062311407</v>
      </c>
      <c r="P286">
        <v>2.2176685195902301</v>
      </c>
      <c r="Q286">
        <v>303805.16517280397</v>
      </c>
      <c r="R286">
        <v>0.410791918128875</v>
      </c>
      <c r="S286">
        <v>121252.838640025</v>
      </c>
      <c r="T286">
        <v>2.0981765213177201</v>
      </c>
      <c r="U286">
        <v>3786.4016849715499</v>
      </c>
      <c r="V286">
        <v>12.965846555165101</v>
      </c>
      <c r="W286">
        <v>6.6413954051071702</v>
      </c>
      <c r="X286">
        <v>34.550691268543297</v>
      </c>
      <c r="Y286">
        <v>0.66021821397321601</v>
      </c>
      <c r="Z286">
        <v>10.6768331053535</v>
      </c>
      <c r="AA286">
        <v>752.82946575557196</v>
      </c>
      <c r="AB286">
        <v>6.6075364464710704</v>
      </c>
      <c r="AC286">
        <v>984.99006181195398</v>
      </c>
      <c r="AD286">
        <v>1.93858477912325</v>
      </c>
      <c r="AE286">
        <v>40.677913538716098</v>
      </c>
      <c r="AF286">
        <v>2.0679686592026498</v>
      </c>
      <c r="AG286">
        <v>55.365912364153701</v>
      </c>
      <c r="AH286">
        <v>1.98754380989169</v>
      </c>
      <c r="AI286">
        <v>40.761250221393297</v>
      </c>
      <c r="AJ286">
        <v>1.9785628131122599</v>
      </c>
      <c r="AK286">
        <v>6.3385328958365204</v>
      </c>
      <c r="AL286">
        <v>3.0658675225768701</v>
      </c>
      <c r="AM286">
        <v>202.279495567655</v>
      </c>
      <c r="AN286">
        <v>22.439824822367299</v>
      </c>
      <c r="AO286">
        <v>0.16456668423488699</v>
      </c>
      <c r="AP286">
        <v>24.276261859014902</v>
      </c>
      <c r="AR286">
        <v>72.464713578811001</v>
      </c>
      <c r="AS286">
        <v>1.3445380456555001</v>
      </c>
      <c r="AT286">
        <f t="shared" si="11"/>
        <v>63.978310581772035</v>
      </c>
      <c r="AU286">
        <v>1.3445380456555001</v>
      </c>
      <c r="AV286">
        <v>1.0351819331838701</v>
      </c>
      <c r="AW286">
        <v>1.08164666501395</v>
      </c>
      <c r="AX286">
        <v>-0.32382784746836601</v>
      </c>
      <c r="AZ286">
        <v>13110.4874393849</v>
      </c>
      <c r="BA286">
        <v>12933.2025293478</v>
      </c>
      <c r="BB286">
        <v>113983.444484115</v>
      </c>
      <c r="BC286">
        <v>2109953.67098303</v>
      </c>
      <c r="BD286" t="s">
        <v>1083</v>
      </c>
    </row>
    <row r="287" spans="1:56" x14ac:dyDescent="0.25">
      <c r="A287" s="48">
        <v>445</v>
      </c>
      <c r="B287" t="s">
        <v>581</v>
      </c>
      <c r="C287">
        <v>32.027000000000001</v>
      </c>
      <c r="D287">
        <v>70.027000000000001</v>
      </c>
      <c r="E287">
        <v>38</v>
      </c>
      <c r="F287">
        <v>1000000</v>
      </c>
      <c r="G287">
        <v>3.5828592935221</v>
      </c>
      <c r="H287">
        <v>14.3588794343821</v>
      </c>
      <c r="I287">
        <v>17.074678715169501</v>
      </c>
      <c r="J287">
        <v>19.8800404458954</v>
      </c>
      <c r="K287">
        <v>26273.178190477702</v>
      </c>
      <c r="L287">
        <v>3.9487188750587401</v>
      </c>
      <c r="M287">
        <v>3.14237291187349</v>
      </c>
      <c r="N287">
        <v>7.4210965035585597</v>
      </c>
      <c r="O287">
        <v>95604.156117027596</v>
      </c>
      <c r="P287">
        <v>2.0990633287075302</v>
      </c>
      <c r="Q287">
        <v>307345.058763623</v>
      </c>
      <c r="R287">
        <v>0.410791918128875</v>
      </c>
      <c r="S287">
        <v>97144.911765629804</v>
      </c>
      <c r="T287">
        <v>3.6997283537553498</v>
      </c>
      <c r="U287">
        <v>4633.0057944929704</v>
      </c>
      <c r="V287">
        <v>11.772593958052401</v>
      </c>
      <c r="W287">
        <v>46.571259613123701</v>
      </c>
      <c r="X287">
        <v>13.2739185983576</v>
      </c>
      <c r="Y287">
        <v>59.559567917938097</v>
      </c>
      <c r="Z287">
        <v>1.5349155659321401</v>
      </c>
      <c r="AA287">
        <v>1201.6812203550201</v>
      </c>
      <c r="AB287">
        <v>10.5123811056836</v>
      </c>
      <c r="AC287">
        <v>783.25037247940304</v>
      </c>
      <c r="AD287">
        <v>2.1935327764144299</v>
      </c>
      <c r="AE287">
        <v>43.7968176421602</v>
      </c>
      <c r="AF287">
        <v>2.8310262717927399</v>
      </c>
      <c r="AG287">
        <v>55.745708261277798</v>
      </c>
      <c r="AH287">
        <v>2.5856402489541002</v>
      </c>
      <c r="AI287">
        <v>44.2525910691053</v>
      </c>
      <c r="AJ287">
        <v>2.8979786328713599</v>
      </c>
      <c r="AK287">
        <v>8.5987045209921202</v>
      </c>
      <c r="AL287">
        <v>10.211336421915</v>
      </c>
      <c r="AM287">
        <v>214.161457908578</v>
      </c>
      <c r="AN287">
        <v>21.9819878189045</v>
      </c>
      <c r="AO287">
        <v>0.36939876604696198</v>
      </c>
      <c r="AP287">
        <v>16.321998355078801</v>
      </c>
      <c r="AR287">
        <v>57.331087914995898</v>
      </c>
      <c r="AS287">
        <v>2.02565876604785</v>
      </c>
      <c r="AT287">
        <f t="shared" si="11"/>
        <v>50.616996431336318</v>
      </c>
      <c r="AU287">
        <v>2.02565876604785</v>
      </c>
      <c r="AV287">
        <v>1.10800508141749</v>
      </c>
      <c r="AW287">
        <v>0.94081959511727498</v>
      </c>
      <c r="AX287">
        <v>-9.3806238554310001E-2</v>
      </c>
      <c r="AZ287">
        <v>14025.9783576646</v>
      </c>
      <c r="BA287">
        <v>12935.406508734</v>
      </c>
      <c r="BB287">
        <v>122958.476105729</v>
      </c>
      <c r="BC287">
        <v>1667550.6175011201</v>
      </c>
      <c r="BD287" t="s">
        <v>1082</v>
      </c>
    </row>
    <row r="288" spans="1:56" x14ac:dyDescent="0.25">
      <c r="A288" s="48">
        <v>446</v>
      </c>
      <c r="B288" t="s">
        <v>582</v>
      </c>
      <c r="C288">
        <v>32.027000000000001</v>
      </c>
      <c r="D288">
        <v>70.027000000000001</v>
      </c>
      <c r="E288">
        <v>38</v>
      </c>
      <c r="F288">
        <v>1000000</v>
      </c>
      <c r="G288">
        <v>0.438453848841386</v>
      </c>
      <c r="H288">
        <v>37.606929045507002</v>
      </c>
      <c r="I288">
        <v>89.413602770708806</v>
      </c>
      <c r="J288">
        <v>9.9514773070520199</v>
      </c>
      <c r="K288">
        <v>2922.13734534988</v>
      </c>
      <c r="L288">
        <v>4.2685112653708304</v>
      </c>
      <c r="M288">
        <v>1.78920553029616</v>
      </c>
      <c r="N288">
        <v>9.0103510673585507</v>
      </c>
      <c r="O288">
        <v>95170.1602922413</v>
      </c>
      <c r="P288">
        <v>2.7728699271103401</v>
      </c>
      <c r="Q288">
        <v>301906.91387792601</v>
      </c>
      <c r="R288">
        <v>0.410791918128875</v>
      </c>
      <c r="S288">
        <v>136108.26910770501</v>
      </c>
      <c r="T288">
        <v>3.2024794012418498</v>
      </c>
      <c r="U288">
        <v>2348.7054365086901</v>
      </c>
      <c r="V288">
        <v>15.137925633028299</v>
      </c>
      <c r="W288">
        <v>15.675793521743</v>
      </c>
      <c r="X288">
        <v>20.803233244563401</v>
      </c>
      <c r="Y288">
        <v>20.529862399704701</v>
      </c>
      <c r="Z288">
        <v>13.505284057457001</v>
      </c>
      <c r="AA288">
        <v>983.986699598055</v>
      </c>
      <c r="AB288">
        <v>5.8675022570836202</v>
      </c>
      <c r="AC288">
        <v>1167.3431610478001</v>
      </c>
      <c r="AD288">
        <v>1.98789950840166</v>
      </c>
      <c r="AE288">
        <v>23.771164560575802</v>
      </c>
      <c r="AF288">
        <v>2.83086356529643</v>
      </c>
      <c r="AG288">
        <v>40.133847195978802</v>
      </c>
      <c r="AH288">
        <v>2.43017034462112</v>
      </c>
      <c r="AI288">
        <v>24.0724576937946</v>
      </c>
      <c r="AJ288">
        <v>2.78777405768433</v>
      </c>
      <c r="AK288">
        <v>6.8768793680202798</v>
      </c>
      <c r="AL288">
        <v>2.91168398767303</v>
      </c>
      <c r="AM288">
        <v>173.70648738666301</v>
      </c>
      <c r="AN288">
        <v>22.3452505606102</v>
      </c>
      <c r="AO288">
        <v>0.54126323781479202</v>
      </c>
      <c r="AP288">
        <v>12.4550445191996</v>
      </c>
      <c r="AR288">
        <v>118.47890640772199</v>
      </c>
      <c r="AS288">
        <v>1.3357495895606699</v>
      </c>
      <c r="AT288">
        <f t="shared" si="11"/>
        <v>104.60374294170104</v>
      </c>
      <c r="AU288">
        <v>1.3357495895606699</v>
      </c>
      <c r="AV288">
        <v>0.834543177612037</v>
      </c>
      <c r="AW288">
        <v>1.1743310926794699</v>
      </c>
      <c r="AX288">
        <v>-0.16178389757755901</v>
      </c>
      <c r="AZ288">
        <v>9020.7786301434298</v>
      </c>
      <c r="BA288">
        <v>11029.728998340201</v>
      </c>
      <c r="BB288">
        <v>79253.426287958297</v>
      </c>
      <c r="BC288">
        <v>2946240.3605258702</v>
      </c>
      <c r="BD288" t="s">
        <v>1083</v>
      </c>
    </row>
    <row r="289" spans="1:56" x14ac:dyDescent="0.25">
      <c r="A289" s="48">
        <v>548</v>
      </c>
      <c r="B289" t="s">
        <v>583</v>
      </c>
      <c r="C289">
        <v>32.027999999999999</v>
      </c>
      <c r="D289">
        <v>70.028000000000006</v>
      </c>
      <c r="E289">
        <v>38</v>
      </c>
      <c r="F289">
        <v>1000000</v>
      </c>
      <c r="G289">
        <v>0.53721895410475096</v>
      </c>
      <c r="H289">
        <v>35.989250273812601</v>
      </c>
      <c r="I289">
        <v>11.3886692375963</v>
      </c>
      <c r="J289">
        <v>23.6495178592366</v>
      </c>
      <c r="K289">
        <v>2795.04258313644</v>
      </c>
      <c r="L289">
        <v>1.8418265468170301</v>
      </c>
      <c r="M289">
        <v>0.67120901235285502</v>
      </c>
      <c r="N289">
        <v>15.581920004993799</v>
      </c>
      <c r="O289">
        <v>94495.859502864303</v>
      </c>
      <c r="P289">
        <v>1.89285763536694</v>
      </c>
      <c r="Q289">
        <v>302266.61023460701</v>
      </c>
      <c r="R289">
        <v>0.410791918128875</v>
      </c>
      <c r="S289">
        <v>134797.568394712</v>
      </c>
      <c r="T289">
        <v>2.05616659313521</v>
      </c>
      <c r="U289">
        <v>4387.2203422286002</v>
      </c>
      <c r="V289">
        <v>11.8232855925322</v>
      </c>
      <c r="W289">
        <v>6.7488363730817396</v>
      </c>
      <c r="X289">
        <v>33.556615474408197</v>
      </c>
      <c r="Y289">
        <v>5.6713790541727196</v>
      </c>
      <c r="Z289">
        <v>3.6970177644628901</v>
      </c>
      <c r="AA289">
        <v>763.86934043170095</v>
      </c>
      <c r="AB289">
        <v>6.3881529655837799</v>
      </c>
      <c r="AC289">
        <v>1082.4757699847501</v>
      </c>
      <c r="AD289">
        <v>1.5838679352460101</v>
      </c>
      <c r="AE289">
        <v>41.8117553107544</v>
      </c>
      <c r="AF289">
        <v>3.71665285416133</v>
      </c>
      <c r="AG289">
        <v>57.821052172680503</v>
      </c>
      <c r="AH289">
        <v>2.7832411761045699</v>
      </c>
      <c r="AI289">
        <v>41.789206078500399</v>
      </c>
      <c r="AJ289">
        <v>3.6340777509031099</v>
      </c>
      <c r="AK289">
        <v>6.5899702563437499</v>
      </c>
      <c r="AL289">
        <v>2.62331839939857</v>
      </c>
      <c r="AM289">
        <v>214.15746504541201</v>
      </c>
      <c r="AN289">
        <v>21.640084091273</v>
      </c>
      <c r="AO289">
        <v>0.15274067383946199</v>
      </c>
      <c r="AP289">
        <v>24.797660474398501</v>
      </c>
      <c r="AR289">
        <v>76.246525946174501</v>
      </c>
      <c r="AS289">
        <v>2.2177253773490402</v>
      </c>
      <c r="AT289">
        <f t="shared" si="11"/>
        <v>67.317231751149521</v>
      </c>
      <c r="AU289">
        <v>2.2177253773490402</v>
      </c>
      <c r="AV289">
        <v>1.01879640888288</v>
      </c>
      <c r="AW289">
        <v>1.2907602084674299</v>
      </c>
      <c r="AX289">
        <v>-0.63511025254652398</v>
      </c>
      <c r="AZ289">
        <v>14050.209971034301</v>
      </c>
      <c r="BA289">
        <v>14077.7334748594</v>
      </c>
      <c r="BB289">
        <v>121804.448487748</v>
      </c>
      <c r="BC289">
        <v>2418142.5962884198</v>
      </c>
      <c r="BD289" t="s">
        <v>1083</v>
      </c>
    </row>
    <row r="290" spans="1:56" x14ac:dyDescent="0.25">
      <c r="A290" s="48">
        <v>549</v>
      </c>
      <c r="B290" t="s">
        <v>584</v>
      </c>
      <c r="C290">
        <v>32.027999999999999</v>
      </c>
      <c r="D290">
        <v>70.028000000000006</v>
      </c>
      <c r="E290">
        <v>38</v>
      </c>
      <c r="F290">
        <v>1000000</v>
      </c>
      <c r="G290" t="s">
        <v>882</v>
      </c>
      <c r="H290">
        <v>75.194330876102299</v>
      </c>
      <c r="I290">
        <v>96.9762279389887</v>
      </c>
      <c r="J290">
        <v>8.8182651418395697</v>
      </c>
      <c r="K290">
        <v>86528.848460412701</v>
      </c>
      <c r="L290">
        <v>1.7429929649728699</v>
      </c>
      <c r="M290">
        <v>4.4006397442814302</v>
      </c>
      <c r="N290">
        <v>6.4055687418298701</v>
      </c>
      <c r="O290">
        <v>100257.372106389</v>
      </c>
      <c r="P290">
        <v>1.9862908732301101</v>
      </c>
      <c r="Q290">
        <v>320747.33526759897</v>
      </c>
      <c r="R290">
        <v>0.410791918128875</v>
      </c>
      <c r="S290">
        <v>765.828138937669</v>
      </c>
      <c r="T290">
        <v>2.1026705340084102</v>
      </c>
      <c r="U290">
        <v>2991.3544600915102</v>
      </c>
      <c r="V290">
        <v>14.9110354598771</v>
      </c>
      <c r="W290">
        <v>8.1848537962433898</v>
      </c>
      <c r="X290">
        <v>31.830572637128601</v>
      </c>
      <c r="Y290">
        <v>10.872476392174301</v>
      </c>
      <c r="Z290">
        <v>19.146477202678199</v>
      </c>
      <c r="AA290">
        <v>1746.31634798544</v>
      </c>
      <c r="AB290">
        <v>5.0159961892415801</v>
      </c>
      <c r="AC290">
        <v>4.29751492901761</v>
      </c>
      <c r="AD290">
        <v>15.492301498808899</v>
      </c>
      <c r="AE290">
        <v>26.496264438024799</v>
      </c>
      <c r="AF290">
        <v>3.0458980597438301</v>
      </c>
      <c r="AG290">
        <v>26.2931461428809</v>
      </c>
      <c r="AH290">
        <v>3.0773150370532099</v>
      </c>
      <c r="AI290">
        <v>26.667015517550599</v>
      </c>
      <c r="AJ290">
        <v>3.03099138088669</v>
      </c>
      <c r="AK290">
        <v>0.30601747575162302</v>
      </c>
      <c r="AL290">
        <v>9.4503834096062995</v>
      </c>
      <c r="AM290">
        <v>3.77602047013744</v>
      </c>
      <c r="AN290">
        <v>153.29568610463301</v>
      </c>
      <c r="AO290">
        <v>0.22007308903304601</v>
      </c>
      <c r="AP290">
        <v>21.597901626728799</v>
      </c>
      <c r="AR290">
        <v>0.64708969152125495</v>
      </c>
      <c r="AS290">
        <v>16.4341100465697</v>
      </c>
      <c r="AT290">
        <f t="shared" si="11"/>
        <v>0.57130847848290345</v>
      </c>
      <c r="AU290">
        <v>16.4341100465697</v>
      </c>
      <c r="AV290">
        <v>1.41868795711304</v>
      </c>
      <c r="AW290">
        <v>1.3016792014726299</v>
      </c>
      <c r="AX290">
        <v>-0.112595502389784</v>
      </c>
      <c r="AZ290">
        <v>8164.2025908330197</v>
      </c>
      <c r="BA290">
        <v>5870.0784724100704</v>
      </c>
      <c r="BB290">
        <v>71260.840141061606</v>
      </c>
      <c r="BC290">
        <v>8748.8010473685408</v>
      </c>
      <c r="BD290" t="s">
        <v>1082</v>
      </c>
    </row>
    <row r="291" spans="1:56" x14ac:dyDescent="0.25">
      <c r="A291" s="48">
        <v>550</v>
      </c>
      <c r="B291" t="s">
        <v>585</v>
      </c>
      <c r="C291">
        <v>32.027999999999999</v>
      </c>
      <c r="D291">
        <v>70.028000000000006</v>
      </c>
      <c r="E291">
        <v>38</v>
      </c>
      <c r="F291">
        <v>1000000</v>
      </c>
      <c r="G291" t="s">
        <v>883</v>
      </c>
      <c r="H291">
        <v>100.853096340908</v>
      </c>
      <c r="I291">
        <v>72.683713153787807</v>
      </c>
      <c r="J291">
        <v>9.9544913196045108</v>
      </c>
      <c r="K291">
        <v>85019.072838841195</v>
      </c>
      <c r="L291">
        <v>2.1641144438817501</v>
      </c>
      <c r="M291">
        <v>8.2719959355178307</v>
      </c>
      <c r="N291">
        <v>4.6546264951299197</v>
      </c>
      <c r="O291">
        <v>100432.54120320801</v>
      </c>
      <c r="P291">
        <v>1.9628830302948701</v>
      </c>
      <c r="Q291">
        <v>320599.19959741598</v>
      </c>
      <c r="R291">
        <v>0.410791918128875</v>
      </c>
      <c r="S291">
        <v>3653.2162112953301</v>
      </c>
      <c r="T291">
        <v>14.6983973023884</v>
      </c>
      <c r="U291">
        <v>2614.96725168594</v>
      </c>
      <c r="V291">
        <v>15.744807393119601</v>
      </c>
      <c r="W291">
        <v>3.3596152059157101</v>
      </c>
      <c r="X291">
        <v>48.992429374861402</v>
      </c>
      <c r="Y291">
        <v>16.679216585760599</v>
      </c>
      <c r="Z291">
        <v>15.5945150975672</v>
      </c>
      <c r="AA291">
        <v>1049.2409661547899</v>
      </c>
      <c r="AB291">
        <v>7.2500764392672599</v>
      </c>
      <c r="AC291">
        <v>28.744941066231998</v>
      </c>
      <c r="AD291">
        <v>16.6569093640957</v>
      </c>
      <c r="AE291">
        <v>24.198746345080401</v>
      </c>
      <c r="AF291">
        <v>2.7878381275397</v>
      </c>
      <c r="AG291">
        <v>24.487545700517401</v>
      </c>
      <c r="AH291">
        <v>2.8253934371148901</v>
      </c>
      <c r="AI291">
        <v>24.511428147800999</v>
      </c>
      <c r="AJ291">
        <v>2.7501312862259901</v>
      </c>
      <c r="AK291">
        <v>9.4985493737588609</v>
      </c>
      <c r="AL291">
        <v>3.9679050043459201</v>
      </c>
      <c r="AM291">
        <v>7.9954664898654801</v>
      </c>
      <c r="AN291">
        <v>104.283883569643</v>
      </c>
      <c r="AO291">
        <v>0.25940201305027599</v>
      </c>
      <c r="AP291">
        <v>19.6655080911172</v>
      </c>
      <c r="AR291">
        <v>4.6723611850443003</v>
      </c>
      <c r="AS291">
        <v>19.918047054334799</v>
      </c>
      <c r="AT291">
        <f t="shared" si="11"/>
        <v>4.1251770728641795</v>
      </c>
      <c r="AU291">
        <v>19.918047054334799</v>
      </c>
      <c r="AV291">
        <v>1.39252609585928</v>
      </c>
      <c r="AW291">
        <v>1.33410587749156</v>
      </c>
      <c r="AX291">
        <v>-9.2695058834837002E-2</v>
      </c>
      <c r="AZ291">
        <v>7639.52020134538</v>
      </c>
      <c r="BA291">
        <v>5599.6773895666101</v>
      </c>
      <c r="BB291">
        <v>67161.815267064099</v>
      </c>
      <c r="BC291">
        <v>60188.188443503503</v>
      </c>
      <c r="BD291" t="s">
        <v>1082</v>
      </c>
    </row>
    <row r="292" spans="1:56" x14ac:dyDescent="0.25">
      <c r="A292" s="48">
        <v>551</v>
      </c>
      <c r="B292" t="s">
        <v>586</v>
      </c>
      <c r="C292">
        <v>32.027000000000001</v>
      </c>
      <c r="D292">
        <v>70.027000000000001</v>
      </c>
      <c r="E292">
        <v>38</v>
      </c>
      <c r="F292">
        <v>1000000</v>
      </c>
      <c r="G292" t="s">
        <v>851</v>
      </c>
      <c r="H292">
        <v>75.9129221605411</v>
      </c>
      <c r="I292">
        <v>14.916302923997399</v>
      </c>
      <c r="J292">
        <v>20.858196044036799</v>
      </c>
      <c r="K292">
        <v>11231.513231933801</v>
      </c>
      <c r="L292">
        <v>14.2961185342107</v>
      </c>
      <c r="M292">
        <v>2.38829909366819</v>
      </c>
      <c r="N292">
        <v>8.3569068782426505</v>
      </c>
      <c r="O292">
        <v>96507.408451879193</v>
      </c>
      <c r="P292">
        <v>2.5687570524740799</v>
      </c>
      <c r="Q292">
        <v>303765.92421794799</v>
      </c>
      <c r="R292">
        <v>0.410791918128875</v>
      </c>
      <c r="S292">
        <v>121176.93732769</v>
      </c>
      <c r="T292">
        <v>2.90782766491124</v>
      </c>
      <c r="U292">
        <v>3141.54907139545</v>
      </c>
      <c r="V292">
        <v>14.0485253203549</v>
      </c>
      <c r="W292">
        <v>3.0142383578862502</v>
      </c>
      <c r="X292">
        <v>50.524042906418401</v>
      </c>
      <c r="Y292">
        <v>2.5274228280816602</v>
      </c>
      <c r="Z292">
        <v>5.4532687454717603</v>
      </c>
      <c r="AA292">
        <v>639.71317600619398</v>
      </c>
      <c r="AB292">
        <v>6.3765670025191401</v>
      </c>
      <c r="AC292">
        <v>995.80265368004905</v>
      </c>
      <c r="AD292">
        <v>2.6275751172896298</v>
      </c>
      <c r="AE292">
        <v>28.968546318347201</v>
      </c>
      <c r="AF292">
        <v>1.6373776510614599</v>
      </c>
      <c r="AG292">
        <v>43.891282276206702</v>
      </c>
      <c r="AH292">
        <v>2.1001267188760799</v>
      </c>
      <c r="AI292">
        <v>29.182199248982901</v>
      </c>
      <c r="AJ292">
        <v>1.5918987704631999</v>
      </c>
      <c r="AK292">
        <v>7.1280335786406201</v>
      </c>
      <c r="AL292">
        <v>3.4722763469883202</v>
      </c>
      <c r="AM292">
        <v>246.290361069873</v>
      </c>
      <c r="AN292">
        <v>20.592223110544001</v>
      </c>
      <c r="AO292">
        <v>0.392118465109354</v>
      </c>
      <c r="AP292">
        <v>15.670019023273101</v>
      </c>
      <c r="AR292">
        <v>92.369821514897396</v>
      </c>
      <c r="AS292">
        <v>1.42805265523601</v>
      </c>
      <c r="AT292">
        <f t="shared" si="11"/>
        <v>81.552314739169361</v>
      </c>
      <c r="AU292">
        <v>1.42805265523601</v>
      </c>
      <c r="AV292">
        <v>0.92969771078504504</v>
      </c>
      <c r="AW292">
        <v>1.38394932206788</v>
      </c>
      <c r="AX292">
        <v>-0.48337112848733099</v>
      </c>
      <c r="AZ292">
        <v>9587.2897605229791</v>
      </c>
      <c r="BA292">
        <v>10525.1846903556</v>
      </c>
      <c r="BB292">
        <v>83776.557058475897</v>
      </c>
      <c r="BC292">
        <v>2190802.75208259</v>
      </c>
      <c r="BD292" t="s">
        <v>1083</v>
      </c>
    </row>
    <row r="293" spans="1:56" x14ac:dyDescent="0.25">
      <c r="A293" s="48">
        <v>653</v>
      </c>
      <c r="B293" t="s">
        <v>979</v>
      </c>
      <c r="C293">
        <v>32.027000000000001</v>
      </c>
      <c r="D293">
        <v>70.027000000000001</v>
      </c>
      <c r="E293">
        <v>38</v>
      </c>
      <c r="F293">
        <v>1000000</v>
      </c>
      <c r="G293">
        <v>0.71588301295702805</v>
      </c>
      <c r="H293">
        <v>31.745692977662198</v>
      </c>
      <c r="I293">
        <v>69.940305224493997</v>
      </c>
      <c r="J293">
        <v>10.0199784813778</v>
      </c>
      <c r="K293">
        <v>83290.405278838298</v>
      </c>
      <c r="L293">
        <v>1.9303695047440901</v>
      </c>
      <c r="M293">
        <v>7.7010543222166099</v>
      </c>
      <c r="N293">
        <v>19.6972666978237</v>
      </c>
      <c r="O293">
        <v>99385.432785857804</v>
      </c>
      <c r="P293">
        <v>2.7633629454332298</v>
      </c>
      <c r="Q293">
        <v>319232.19102458801</v>
      </c>
      <c r="R293">
        <v>0.410791918128875</v>
      </c>
      <c r="S293">
        <v>670.32710315201905</v>
      </c>
      <c r="T293">
        <v>4.8202826095826499</v>
      </c>
      <c r="U293">
        <v>8074.9243574600296</v>
      </c>
      <c r="V293">
        <v>8.9662475062251392</v>
      </c>
      <c r="W293">
        <v>92.267203536995396</v>
      </c>
      <c r="X293">
        <v>9.5536354375293797</v>
      </c>
      <c r="Y293">
        <v>568.89709844867298</v>
      </c>
      <c r="Z293">
        <v>10.446529930346699</v>
      </c>
      <c r="AA293">
        <v>2858.8422198274998</v>
      </c>
      <c r="AB293">
        <v>6.2950806671827602</v>
      </c>
      <c r="AC293">
        <v>2.98031412328208</v>
      </c>
      <c r="AD293">
        <v>4.1919201737234397</v>
      </c>
      <c r="AE293">
        <v>59.8125566499684</v>
      </c>
      <c r="AF293">
        <v>6.8275618529482296</v>
      </c>
      <c r="AG293">
        <v>59.477855604002499</v>
      </c>
      <c r="AH293">
        <v>7.0010012603264196</v>
      </c>
      <c r="AI293">
        <v>59.799918524122297</v>
      </c>
      <c r="AJ293">
        <v>6.8294354669837603</v>
      </c>
      <c r="AK293">
        <v>0.13382643896199201</v>
      </c>
      <c r="AL293">
        <v>13.910934809713</v>
      </c>
      <c r="AM293">
        <v>1.5300308982311699</v>
      </c>
      <c r="AN293">
        <v>236.359752949083</v>
      </c>
      <c r="AO293">
        <v>8.7569170227791506</v>
      </c>
      <c r="AP293">
        <v>8.5206698176525109</v>
      </c>
      <c r="AR293">
        <v>0.19874838832695901</v>
      </c>
      <c r="AS293">
        <v>6.5536700934790604</v>
      </c>
      <c r="AT293">
        <f t="shared" si="11"/>
        <v>0.17547279893930212</v>
      </c>
      <c r="AU293">
        <v>6.5536700934790604</v>
      </c>
      <c r="AV293">
        <v>1.41571901029989</v>
      </c>
      <c r="AW293">
        <v>1.1026003243167199</v>
      </c>
      <c r="AX293">
        <v>9.0449958782987006E-2</v>
      </c>
      <c r="AZ293">
        <v>19250.033290558498</v>
      </c>
      <c r="BA293">
        <v>13868.2866594405</v>
      </c>
      <c r="BB293">
        <v>167090.58528850399</v>
      </c>
      <c r="BC293">
        <v>6347.9607609803697</v>
      </c>
      <c r="BD293" t="s">
        <v>1082</v>
      </c>
    </row>
    <row r="294" spans="1:56" x14ac:dyDescent="0.25">
      <c r="A294" s="48">
        <v>654</v>
      </c>
      <c r="B294" t="s">
        <v>978</v>
      </c>
      <c r="C294">
        <v>32.027999999999999</v>
      </c>
      <c r="D294">
        <v>70.028000000000006</v>
      </c>
      <c r="E294">
        <v>38</v>
      </c>
      <c r="F294">
        <v>1000000</v>
      </c>
      <c r="G294" t="s">
        <v>848</v>
      </c>
      <c r="H294">
        <v>103.317460874066</v>
      </c>
      <c r="I294">
        <v>87.044436235281495</v>
      </c>
      <c r="J294">
        <v>9.1834069482272405</v>
      </c>
      <c r="K294">
        <v>82897.739864520103</v>
      </c>
      <c r="L294">
        <v>2.18563950189492</v>
      </c>
      <c r="M294">
        <v>0.74577201033328899</v>
      </c>
      <c r="N294">
        <v>15.3173984737209</v>
      </c>
      <c r="O294">
        <v>97827.739396004006</v>
      </c>
      <c r="P294">
        <v>2.1241361668747301</v>
      </c>
      <c r="Q294">
        <v>324217.52636311698</v>
      </c>
      <c r="R294">
        <v>0.410791918128875</v>
      </c>
      <c r="S294">
        <v>3032.1926999737402</v>
      </c>
      <c r="T294">
        <v>18.897083055289801</v>
      </c>
      <c r="U294">
        <v>2830.0919119283999</v>
      </c>
      <c r="V294">
        <v>15.233151002221801</v>
      </c>
      <c r="W294">
        <v>12.941770500880001</v>
      </c>
      <c r="X294">
        <v>25.165532360294399</v>
      </c>
      <c r="Y294">
        <v>4.9293762074215799</v>
      </c>
      <c r="Z294">
        <v>18.259374212723799</v>
      </c>
      <c r="AA294">
        <v>1404.9231691868799</v>
      </c>
      <c r="AB294">
        <v>6.1239699777525898</v>
      </c>
      <c r="AC294">
        <v>22.675824337505599</v>
      </c>
      <c r="AD294">
        <v>20.437328155108101</v>
      </c>
      <c r="AE294">
        <v>27.531987332260201</v>
      </c>
      <c r="AF294">
        <v>3.39178029216724</v>
      </c>
      <c r="AG294">
        <v>27.5164779788361</v>
      </c>
      <c r="AH294">
        <v>3.6178136315941201</v>
      </c>
      <c r="AI294">
        <v>27.6990214416528</v>
      </c>
      <c r="AJ294">
        <v>3.27085805009798</v>
      </c>
      <c r="AK294">
        <v>0.19471435437666901</v>
      </c>
      <c r="AL294">
        <v>11.731391183992701</v>
      </c>
      <c r="AM294">
        <v>12.570263579924401</v>
      </c>
      <c r="AN294">
        <v>84.179760828005399</v>
      </c>
      <c r="AO294">
        <v>2.9581605821060699</v>
      </c>
      <c r="AP294">
        <v>6.1686839964124598</v>
      </c>
      <c r="AR294">
        <v>3.2822995022224601</v>
      </c>
      <c r="AS294">
        <v>16.813191222272501</v>
      </c>
      <c r="AT294">
        <f t="shared" si="11"/>
        <v>2.8979066721515072</v>
      </c>
      <c r="AU294">
        <v>16.813191222272501</v>
      </c>
      <c r="AV294">
        <v>1.40834327685133</v>
      </c>
      <c r="AW294">
        <v>1.37789747610584</v>
      </c>
      <c r="AX294">
        <v>-0.19092360744120401</v>
      </c>
      <c r="AZ294">
        <v>8607.0825106885095</v>
      </c>
      <c r="BA294">
        <v>6231.8041862680202</v>
      </c>
      <c r="BB294">
        <v>75110.798135689896</v>
      </c>
      <c r="BC294">
        <v>47129.068047796303</v>
      </c>
      <c r="BD294" t="s">
        <v>1082</v>
      </c>
    </row>
    <row r="295" spans="1:56" x14ac:dyDescent="0.25">
      <c r="A295" s="48">
        <v>655</v>
      </c>
      <c r="B295" t="s">
        <v>977</v>
      </c>
      <c r="C295">
        <v>32.027000000000001</v>
      </c>
      <c r="D295">
        <v>70.027000000000001</v>
      </c>
      <c r="E295">
        <v>38</v>
      </c>
      <c r="F295">
        <v>1000000</v>
      </c>
      <c r="G295">
        <v>0.96737502380992102</v>
      </c>
      <c r="H295">
        <v>27.304566009015801</v>
      </c>
      <c r="I295">
        <v>38.400211252988797</v>
      </c>
      <c r="J295">
        <v>13.3028220992041</v>
      </c>
      <c r="K295">
        <v>86273.043260849896</v>
      </c>
      <c r="L295">
        <v>3.6119510847490299</v>
      </c>
      <c r="M295">
        <v>23.814337304891801</v>
      </c>
      <c r="N295">
        <v>17.884404411449701</v>
      </c>
      <c r="O295">
        <v>98906.976509005399</v>
      </c>
      <c r="P295">
        <v>2.3694357402192199</v>
      </c>
      <c r="Q295">
        <v>322517.46718344698</v>
      </c>
      <c r="R295">
        <v>0.410791918128875</v>
      </c>
      <c r="S295">
        <v>1014.8586257767601</v>
      </c>
      <c r="T295">
        <v>5.9499767193525503</v>
      </c>
      <c r="U295">
        <v>2192.6542570650199</v>
      </c>
      <c r="V295">
        <v>17.0260608498658</v>
      </c>
      <c r="W295">
        <v>11.3674841685377</v>
      </c>
      <c r="X295">
        <v>26.4293894686184</v>
      </c>
      <c r="Y295">
        <v>46.928226381734902</v>
      </c>
      <c r="Z295">
        <v>17.341697994614201</v>
      </c>
      <c r="AA295">
        <v>1759.40743776974</v>
      </c>
      <c r="AB295">
        <v>7.6291946292682704</v>
      </c>
      <c r="AC295">
        <v>21.418860747945001</v>
      </c>
      <c r="AD295">
        <v>15.541066816196601</v>
      </c>
      <c r="AE295">
        <v>20.673199867114299</v>
      </c>
      <c r="AF295">
        <v>3.5686416995452701</v>
      </c>
      <c r="AG295">
        <v>21.179143908918199</v>
      </c>
      <c r="AH295">
        <v>3.4944046606674402</v>
      </c>
      <c r="AI295">
        <v>21.03681997943</v>
      </c>
      <c r="AJ295">
        <v>3.4586747220821299</v>
      </c>
      <c r="AK295">
        <v>1.5509439061935799</v>
      </c>
      <c r="AL295">
        <v>20.2355017867695</v>
      </c>
      <c r="AM295">
        <v>1.52950963170256</v>
      </c>
      <c r="AN295">
        <v>236.33351588117401</v>
      </c>
      <c r="AO295">
        <v>1.8419754226540701</v>
      </c>
      <c r="AP295">
        <v>7.5596875872807798</v>
      </c>
      <c r="AR295">
        <v>4.0351085705824499</v>
      </c>
      <c r="AS295">
        <v>16.760583679444501</v>
      </c>
      <c r="AT295">
        <f t="shared" si="11"/>
        <v>3.5625536431483411</v>
      </c>
      <c r="AU295">
        <v>16.760583679444501</v>
      </c>
      <c r="AV295">
        <v>1.3752127730733601</v>
      </c>
      <c r="AW295">
        <v>1.51876193384893</v>
      </c>
      <c r="AX295">
        <v>-9.2971506368763002E-2</v>
      </c>
      <c r="AZ295">
        <v>6664.1436256126299</v>
      </c>
      <c r="BA295">
        <v>4945.2940782566402</v>
      </c>
      <c r="BB295">
        <v>58830.783744338798</v>
      </c>
      <c r="BC295">
        <v>45908.044252435502</v>
      </c>
      <c r="BD295" t="s">
        <v>1082</v>
      </c>
    </row>
    <row r="296" spans="1:56" x14ac:dyDescent="0.25">
      <c r="A296" s="48">
        <v>656</v>
      </c>
      <c r="B296" t="s">
        <v>976</v>
      </c>
      <c r="C296">
        <v>32.027999999999999</v>
      </c>
      <c r="D296">
        <v>70.028000000000006</v>
      </c>
      <c r="E296">
        <v>38</v>
      </c>
      <c r="F296">
        <v>1000000</v>
      </c>
      <c r="G296">
        <v>0.36068456167339202</v>
      </c>
      <c r="H296">
        <v>45.013100219612298</v>
      </c>
      <c r="I296">
        <v>80.340474607990004</v>
      </c>
      <c r="J296">
        <v>9.4567284588883993</v>
      </c>
      <c r="K296">
        <v>86068.299499916306</v>
      </c>
      <c r="L296">
        <v>3.25892141708889</v>
      </c>
      <c r="M296">
        <v>1.64262542707648</v>
      </c>
      <c r="N296">
        <v>10.2568358922606</v>
      </c>
      <c r="O296">
        <v>99523.266127562005</v>
      </c>
      <c r="P296">
        <v>2.6475847487036601</v>
      </c>
      <c r="Q296">
        <v>321991.274322877</v>
      </c>
      <c r="R296">
        <v>0.410791918128875</v>
      </c>
      <c r="S296">
        <v>903.84125006749298</v>
      </c>
      <c r="T296">
        <v>3.2691748002554299</v>
      </c>
      <c r="U296">
        <v>2817.4037114523098</v>
      </c>
      <c r="V296">
        <v>15.1436515800564</v>
      </c>
      <c r="W296">
        <v>7.1385253406453097</v>
      </c>
      <c r="X296">
        <v>33.539981012685502</v>
      </c>
      <c r="Y296">
        <v>13.304654778159801</v>
      </c>
      <c r="Z296">
        <v>36.465067692831198</v>
      </c>
      <c r="AA296">
        <v>1344.06986525968</v>
      </c>
      <c r="AB296">
        <v>7.0223384000837203</v>
      </c>
      <c r="AC296">
        <v>7.9442732221413701</v>
      </c>
      <c r="AD296">
        <v>23.8796691146418</v>
      </c>
      <c r="AE296">
        <v>23.056100972953899</v>
      </c>
      <c r="AF296">
        <v>4.2223412993372804</v>
      </c>
      <c r="AG296">
        <v>22.821612887322601</v>
      </c>
      <c r="AH296">
        <v>4.2585175045802499</v>
      </c>
      <c r="AI296">
        <v>23.3116784782721</v>
      </c>
      <c r="AJ296">
        <v>4.1082437038152904</v>
      </c>
      <c r="AK296">
        <v>1.47128620133043</v>
      </c>
      <c r="AL296">
        <v>15.1310186327824</v>
      </c>
      <c r="AM296" t="s">
        <v>777</v>
      </c>
      <c r="AN296">
        <v>376.33956367986599</v>
      </c>
      <c r="AO296">
        <v>0.432723881455434</v>
      </c>
      <c r="AP296">
        <v>15.3039492426461</v>
      </c>
      <c r="AR296">
        <v>1.3907251852360301</v>
      </c>
      <c r="AS296">
        <v>25.2692925048371</v>
      </c>
      <c r="AT296">
        <f t="shared" si="11"/>
        <v>1.2278561998061941</v>
      </c>
      <c r="AU296">
        <v>25.2692925048371</v>
      </c>
      <c r="AV296">
        <v>1.4243403106436701</v>
      </c>
      <c r="AW296">
        <v>1.6672776257922799</v>
      </c>
      <c r="AX296">
        <v>-8.3360884702483998E-2</v>
      </c>
      <c r="AZ296">
        <v>7323.9413657311698</v>
      </c>
      <c r="BA296">
        <v>5250.1349146683697</v>
      </c>
      <c r="BB296">
        <v>64267.774321533398</v>
      </c>
      <c r="BC296">
        <v>16781.807142691301</v>
      </c>
      <c r="BD296" t="s">
        <v>1082</v>
      </c>
    </row>
    <row r="297" spans="1:56" x14ac:dyDescent="0.25">
      <c r="A297" s="48">
        <v>758</v>
      </c>
      <c r="B297" t="s">
        <v>975</v>
      </c>
      <c r="C297">
        <v>32.365000000000002</v>
      </c>
      <c r="D297">
        <v>70.364999999999995</v>
      </c>
      <c r="E297">
        <v>38</v>
      </c>
      <c r="F297">
        <v>1000000</v>
      </c>
      <c r="G297">
        <v>2.0848310903801699</v>
      </c>
      <c r="H297">
        <v>18.404119935923202</v>
      </c>
      <c r="I297">
        <v>35.081737251859899</v>
      </c>
      <c r="J297">
        <v>13.7496883572655</v>
      </c>
      <c r="K297">
        <v>32659.487390161001</v>
      </c>
      <c r="L297">
        <v>15.642838588137099</v>
      </c>
      <c r="M297">
        <v>2.0309787655374199</v>
      </c>
      <c r="N297">
        <v>9.08718399718075</v>
      </c>
      <c r="O297">
        <v>95934.616088811905</v>
      </c>
      <c r="P297">
        <v>2.71179073682171</v>
      </c>
      <c r="Q297">
        <v>309920.75815746299</v>
      </c>
      <c r="R297">
        <v>0.410791918128875</v>
      </c>
      <c r="S297">
        <v>87212.664238045501</v>
      </c>
      <c r="T297">
        <v>12.286449231541599</v>
      </c>
      <c r="U297">
        <v>2716.8565779614601</v>
      </c>
      <c r="V297">
        <v>15.2012228749924</v>
      </c>
      <c r="W297">
        <v>36.535516225059602</v>
      </c>
      <c r="X297">
        <v>14.75272481433</v>
      </c>
      <c r="Y297">
        <v>33.804956238340097</v>
      </c>
      <c r="Z297">
        <v>19.767157835727399</v>
      </c>
      <c r="AA297">
        <v>1286.79689285778</v>
      </c>
      <c r="AB297">
        <v>5.8883495804806998</v>
      </c>
      <c r="AC297">
        <v>694.37821524017704</v>
      </c>
      <c r="AD297">
        <v>11.9725431105753</v>
      </c>
      <c r="AE297">
        <v>25.0225244019041</v>
      </c>
      <c r="AF297">
        <v>2.13141599055953</v>
      </c>
      <c r="AG297">
        <v>34.592025892473103</v>
      </c>
      <c r="AH297">
        <v>3.4852913137410502</v>
      </c>
      <c r="AI297">
        <v>24.983950716273799</v>
      </c>
      <c r="AJ297">
        <v>2.0419646935956699</v>
      </c>
      <c r="AK297">
        <v>5.0981521908495697</v>
      </c>
      <c r="AL297">
        <v>14.0779645572778</v>
      </c>
      <c r="AM297">
        <v>136.97122338474401</v>
      </c>
      <c r="AN297">
        <v>26.606120059311898</v>
      </c>
      <c r="AO297">
        <v>0.14322543157787801</v>
      </c>
      <c r="AP297">
        <v>26.169143212383698</v>
      </c>
      <c r="AR297">
        <v>80.263985454797094</v>
      </c>
      <c r="AS297">
        <v>10.5348728674768</v>
      </c>
      <c r="AT297">
        <f t="shared" si="11"/>
        <v>70.864203228692304</v>
      </c>
      <c r="AU297">
        <v>10.5348728674768</v>
      </c>
      <c r="AV297">
        <v>1.02017106492579</v>
      </c>
      <c r="AW297">
        <v>3.7019774534996501</v>
      </c>
      <c r="AX297">
        <v>-0.94936518783761004</v>
      </c>
      <c r="AZ297">
        <v>8203.7869699841794</v>
      </c>
      <c r="BA297">
        <v>8216.4937260229199</v>
      </c>
      <c r="BB297">
        <v>71057.832723749001</v>
      </c>
      <c r="BC297">
        <v>1513361.53244223</v>
      </c>
      <c r="BD297" t="s">
        <v>1082</v>
      </c>
    </row>
    <row r="298" spans="1:56" x14ac:dyDescent="0.25">
      <c r="A298" s="48">
        <v>759</v>
      </c>
      <c r="B298" t="s">
        <v>974</v>
      </c>
      <c r="C298">
        <v>32.027000000000001</v>
      </c>
      <c r="D298">
        <v>70.027000000000001</v>
      </c>
      <c r="E298">
        <v>38</v>
      </c>
      <c r="F298">
        <v>1000000</v>
      </c>
      <c r="G298" t="s">
        <v>884</v>
      </c>
      <c r="H298">
        <v>61.522931901984997</v>
      </c>
      <c r="I298">
        <v>57.180821092491101</v>
      </c>
      <c r="J298">
        <v>10.830140777087101</v>
      </c>
      <c r="K298">
        <v>48948.342516648001</v>
      </c>
      <c r="L298">
        <v>3.3001955278260899</v>
      </c>
      <c r="M298">
        <v>6.0423479301456497</v>
      </c>
      <c r="N298">
        <v>18.515523786547199</v>
      </c>
      <c r="O298">
        <v>96253.728826362203</v>
      </c>
      <c r="P298">
        <v>2.8161424063793401</v>
      </c>
      <c r="Q298">
        <v>314981.12752201501</v>
      </c>
      <c r="R298">
        <v>0.410791918128875</v>
      </c>
      <c r="S298">
        <v>59887.701739210803</v>
      </c>
      <c r="T298">
        <v>4.7401778304914801</v>
      </c>
      <c r="U298">
        <v>2973.59166145877</v>
      </c>
      <c r="V298">
        <v>14.444900713539599</v>
      </c>
      <c r="W298">
        <v>6.4533624332828898</v>
      </c>
      <c r="X298">
        <v>34.497636519619803</v>
      </c>
      <c r="Y298">
        <v>10.677869225776099</v>
      </c>
      <c r="Z298">
        <v>9.1024108069133494</v>
      </c>
      <c r="AA298">
        <v>839.07176929835896</v>
      </c>
      <c r="AB298">
        <v>6.7899488680289402</v>
      </c>
      <c r="AC298">
        <v>501.74396804201899</v>
      </c>
      <c r="AD298">
        <v>3.6487203010707101</v>
      </c>
      <c r="AE298">
        <v>25.672126207736799</v>
      </c>
      <c r="AF298">
        <v>2.84636271978344</v>
      </c>
      <c r="AG298">
        <v>32.870123397904898</v>
      </c>
      <c r="AH298">
        <v>2.9433878054192002</v>
      </c>
      <c r="AI298">
        <v>25.9587510649168</v>
      </c>
      <c r="AJ298">
        <v>2.77060401541784</v>
      </c>
      <c r="AK298">
        <v>2.4861689378346998</v>
      </c>
      <c r="AL298">
        <v>6.8961429255371396</v>
      </c>
      <c r="AM298">
        <v>105.99246976137201</v>
      </c>
      <c r="AN298">
        <v>29.638614254602299</v>
      </c>
      <c r="AO298">
        <v>0.61338941196903496</v>
      </c>
      <c r="AP298">
        <v>12.6814984889114</v>
      </c>
      <c r="AR298">
        <v>61.020661398031699</v>
      </c>
      <c r="AS298">
        <v>1.46984366438294</v>
      </c>
      <c r="AT298">
        <f t="shared" si="11"/>
        <v>53.874480888998725</v>
      </c>
      <c r="AU298">
        <v>1.46984366438294</v>
      </c>
      <c r="AV298">
        <v>1.10134454303887</v>
      </c>
      <c r="AW298">
        <v>1.2916398909198901</v>
      </c>
      <c r="AX298">
        <v>-9.5020303399482003E-2</v>
      </c>
      <c r="AZ298">
        <v>8521.5977310678209</v>
      </c>
      <c r="BA298">
        <v>7902.4642478154701</v>
      </c>
      <c r="BB298">
        <v>74792.516439010797</v>
      </c>
      <c r="BC298">
        <v>1107416.7085156899</v>
      </c>
      <c r="BD298" t="s">
        <v>1082</v>
      </c>
    </row>
    <row r="299" spans="1:56" x14ac:dyDescent="0.25">
      <c r="A299" s="48">
        <v>760</v>
      </c>
      <c r="B299" t="s">
        <v>973</v>
      </c>
      <c r="C299">
        <v>32.027000000000001</v>
      </c>
      <c r="D299">
        <v>70.027000000000001</v>
      </c>
      <c r="E299">
        <v>38</v>
      </c>
      <c r="F299">
        <v>1000000</v>
      </c>
      <c r="G299">
        <v>0.33971334343118198</v>
      </c>
      <c r="H299">
        <v>47.730733809360899</v>
      </c>
      <c r="I299">
        <v>66.329898444141406</v>
      </c>
      <c r="J299">
        <v>10.626042188980801</v>
      </c>
      <c r="K299">
        <v>84744.834328980505</v>
      </c>
      <c r="L299">
        <v>1.30026645513643</v>
      </c>
      <c r="M299">
        <v>4.6245099488268302</v>
      </c>
      <c r="N299">
        <v>6.3475871108536701</v>
      </c>
      <c r="O299">
        <v>99622.2764253028</v>
      </c>
      <c r="P299">
        <v>1.56605304515896</v>
      </c>
      <c r="Q299">
        <v>322830.66197430698</v>
      </c>
      <c r="R299">
        <v>0.410791918128875</v>
      </c>
      <c r="S299">
        <v>802.84154893314701</v>
      </c>
      <c r="T299">
        <v>1.8367491087641299</v>
      </c>
      <c r="U299">
        <v>2457.1818724694999</v>
      </c>
      <c r="V299">
        <v>16.7516787962027</v>
      </c>
      <c r="W299">
        <v>11.448321768203099</v>
      </c>
      <c r="X299">
        <v>27.378745529990201</v>
      </c>
      <c r="Y299">
        <v>20.906359822695901</v>
      </c>
      <c r="Z299">
        <v>2.2188739336615599</v>
      </c>
      <c r="AA299">
        <v>1695.0794836531099</v>
      </c>
      <c r="AB299">
        <v>4.7527797089187196</v>
      </c>
      <c r="AC299">
        <v>5.9606343774770396</v>
      </c>
      <c r="AD299">
        <v>7.4855107989964198</v>
      </c>
      <c r="AE299">
        <v>23.6558908938527</v>
      </c>
      <c r="AF299">
        <v>2.0015179235320302</v>
      </c>
      <c r="AG299">
        <v>23.689042192968799</v>
      </c>
      <c r="AH299">
        <v>2.1523864766305998</v>
      </c>
      <c r="AI299">
        <v>23.841917895793699</v>
      </c>
      <c r="AJ299">
        <v>1.8748460791763499</v>
      </c>
      <c r="AK299">
        <v>1.5881568001009301</v>
      </c>
      <c r="AL299">
        <v>16.106271214050601</v>
      </c>
      <c r="AM299" t="s">
        <v>767</v>
      </c>
      <c r="AN299">
        <v>382.09597648119899</v>
      </c>
      <c r="AO299">
        <v>0.361464221687684</v>
      </c>
      <c r="AP299">
        <v>17.339783100760702</v>
      </c>
      <c r="AR299">
        <v>1.00268968920462</v>
      </c>
      <c r="AS299">
        <v>7.46426998292488</v>
      </c>
      <c r="AT299">
        <f t="shared" si="11"/>
        <v>0.88526386409166058</v>
      </c>
      <c r="AU299">
        <v>7.46426998292488</v>
      </c>
      <c r="AV299">
        <v>1.4072661415382799</v>
      </c>
      <c r="AW299">
        <v>1.4034132481833601</v>
      </c>
      <c r="AX299">
        <v>0.19931547178277001</v>
      </c>
      <c r="AZ299">
        <v>7049.1884366744398</v>
      </c>
      <c r="BA299">
        <v>5113.60717821055</v>
      </c>
      <c r="BB299">
        <v>61654.011657266703</v>
      </c>
      <c r="BC299">
        <v>11785.2355301197</v>
      </c>
      <c r="BD299" t="s">
        <v>1082</v>
      </c>
    </row>
    <row r="300" spans="1:56" x14ac:dyDescent="0.25">
      <c r="A300" s="48">
        <v>761</v>
      </c>
      <c r="B300" t="s">
        <v>972</v>
      </c>
      <c r="C300">
        <v>32.027000000000001</v>
      </c>
      <c r="D300">
        <v>70.027000000000001</v>
      </c>
      <c r="E300">
        <v>38</v>
      </c>
      <c r="F300">
        <v>1000000</v>
      </c>
      <c r="G300" t="s">
        <v>881</v>
      </c>
      <c r="H300">
        <v>107.913343610734</v>
      </c>
      <c r="I300">
        <v>11.216732675890601</v>
      </c>
      <c r="J300">
        <v>25.1912254115467</v>
      </c>
      <c r="K300">
        <v>85446.687408693499</v>
      </c>
      <c r="L300">
        <v>1.5908885261874799</v>
      </c>
      <c r="M300">
        <v>0.23709465051329401</v>
      </c>
      <c r="N300">
        <v>27.804725151413301</v>
      </c>
      <c r="O300">
        <v>101120.528078177</v>
      </c>
      <c r="P300">
        <v>2.8878648493689298</v>
      </c>
      <c r="Q300">
        <v>320577.05094483797</v>
      </c>
      <c r="R300">
        <v>0.410791918128875</v>
      </c>
      <c r="S300">
        <v>901.22795903861902</v>
      </c>
      <c r="T300">
        <v>1.8792483128056801</v>
      </c>
      <c r="U300">
        <v>3352.91940579429</v>
      </c>
      <c r="V300">
        <v>14.374323265385399</v>
      </c>
      <c r="W300">
        <v>7.8446316498875701</v>
      </c>
      <c r="X300">
        <v>33.067229580831103</v>
      </c>
      <c r="Y300">
        <v>1.4190667791143201</v>
      </c>
      <c r="Z300">
        <v>7.5881511892440896</v>
      </c>
      <c r="AA300">
        <v>1600.4775335331699</v>
      </c>
      <c r="AB300">
        <v>4.6017193788976201</v>
      </c>
      <c r="AC300">
        <v>2.2401678130417801</v>
      </c>
      <c r="AD300">
        <v>4.8152908993179704</v>
      </c>
      <c r="AE300">
        <v>38.096659576777803</v>
      </c>
      <c r="AF300">
        <v>1.7186645829934499</v>
      </c>
      <c r="AG300">
        <v>37.600571681876602</v>
      </c>
      <c r="AH300">
        <v>1.80514006743247</v>
      </c>
      <c r="AI300">
        <v>38.031566452263696</v>
      </c>
      <c r="AJ300">
        <v>1.6062667383846001</v>
      </c>
      <c r="AK300" t="s">
        <v>841</v>
      </c>
      <c r="AL300">
        <v>43.363676782519903</v>
      </c>
      <c r="AM300" t="s">
        <v>885</v>
      </c>
      <c r="AN300">
        <v>382.15455271774903</v>
      </c>
      <c r="AO300">
        <v>0.117613356091673</v>
      </c>
      <c r="AP300">
        <v>30.303768067187299</v>
      </c>
      <c r="AR300">
        <v>0.23802564453359901</v>
      </c>
      <c r="AS300">
        <v>4.9644922561262099</v>
      </c>
      <c r="AT300">
        <f t="shared" si="11"/>
        <v>0.21015026293914643</v>
      </c>
      <c r="AU300">
        <v>4.9644922561262099</v>
      </c>
      <c r="AV300">
        <v>1.4282845587717301</v>
      </c>
      <c r="AW300">
        <v>1.17798326398927</v>
      </c>
      <c r="AX300">
        <v>3.1525432603040998E-2</v>
      </c>
      <c r="AZ300">
        <v>11328.495780959</v>
      </c>
      <c r="BA300">
        <v>8098.7387702200904</v>
      </c>
      <c r="BB300">
        <v>98133.488555497097</v>
      </c>
      <c r="BC300">
        <v>4429.0022943413096</v>
      </c>
      <c r="BD300" t="s">
        <v>1082</v>
      </c>
    </row>
    <row r="301" spans="1:56" x14ac:dyDescent="0.25">
      <c r="A301" s="48">
        <v>863</v>
      </c>
      <c r="B301" t="s">
        <v>971</v>
      </c>
      <c r="C301">
        <v>32.366</v>
      </c>
      <c r="D301">
        <v>70.366</v>
      </c>
      <c r="E301">
        <v>38</v>
      </c>
      <c r="F301">
        <v>1000000</v>
      </c>
      <c r="G301" t="s">
        <v>886</v>
      </c>
      <c r="H301">
        <v>87.169895751173797</v>
      </c>
      <c r="I301">
        <v>50.385167317852499</v>
      </c>
      <c r="J301">
        <v>11.322701623091399</v>
      </c>
      <c r="K301">
        <v>2945.7726763647502</v>
      </c>
      <c r="L301">
        <v>2.7204522489568501</v>
      </c>
      <c r="M301">
        <v>0.16629134236239501</v>
      </c>
      <c r="N301">
        <v>30.984892726138501</v>
      </c>
      <c r="O301">
        <v>93216.721564912499</v>
      </c>
      <c r="P301">
        <v>2.3709249217217399</v>
      </c>
      <c r="Q301">
        <v>302761.36606172402</v>
      </c>
      <c r="R301">
        <v>0.410791918128875</v>
      </c>
      <c r="S301">
        <v>136521.442680079</v>
      </c>
      <c r="T301">
        <v>3.5288807971452298</v>
      </c>
      <c r="U301">
        <v>3657.42273100389</v>
      </c>
      <c r="V301">
        <v>12.883022305239599</v>
      </c>
      <c r="W301">
        <v>3.68236517244015</v>
      </c>
      <c r="X301">
        <v>45.000962122565703</v>
      </c>
      <c r="Y301">
        <v>0.60456902119268596</v>
      </c>
      <c r="Z301">
        <v>10.7899706587773</v>
      </c>
      <c r="AA301">
        <v>778.575431168509</v>
      </c>
      <c r="AB301">
        <v>5.7463521078401003</v>
      </c>
      <c r="AC301">
        <v>1119.44356261849</v>
      </c>
      <c r="AD301">
        <v>1.8151526572904499</v>
      </c>
      <c r="AE301">
        <v>38.398462043924503</v>
      </c>
      <c r="AF301">
        <v>2.0891624613481801</v>
      </c>
      <c r="AG301">
        <v>54.550655592418998</v>
      </c>
      <c r="AH301">
        <v>1.9553443459826101</v>
      </c>
      <c r="AI301">
        <v>38.417880679640703</v>
      </c>
      <c r="AJ301">
        <v>2.0931413634117</v>
      </c>
      <c r="AK301">
        <v>6.8144256355324897</v>
      </c>
      <c r="AL301">
        <v>2.9634772286637401</v>
      </c>
      <c r="AM301">
        <v>153.41739486359501</v>
      </c>
      <c r="AN301">
        <v>25.002498060450598</v>
      </c>
      <c r="AO301">
        <v>0.25995804998268102</v>
      </c>
      <c r="AP301">
        <v>19.1792657316979</v>
      </c>
      <c r="AR301">
        <v>83.548877266327096</v>
      </c>
      <c r="AS301">
        <v>1.2432135717375501</v>
      </c>
      <c r="AT301">
        <f t="shared" si="11"/>
        <v>73.764398622648002</v>
      </c>
      <c r="AU301">
        <v>1.2432135717375501</v>
      </c>
      <c r="AV301">
        <v>0.991540665398849</v>
      </c>
      <c r="AW301">
        <v>1.0250676089099799</v>
      </c>
      <c r="AX301">
        <v>-3.1192962061859998E-3</v>
      </c>
      <c r="AZ301">
        <v>13104.740516248599</v>
      </c>
      <c r="BA301">
        <v>13491.6649977537</v>
      </c>
      <c r="BB301">
        <v>113714.594516237</v>
      </c>
      <c r="BC301">
        <v>2538928.3091715998</v>
      </c>
      <c r="BD301" t="s">
        <v>1083</v>
      </c>
    </row>
    <row r="302" spans="1:56" x14ac:dyDescent="0.25">
      <c r="A302" s="48">
        <v>864</v>
      </c>
      <c r="B302" t="s">
        <v>970</v>
      </c>
      <c r="C302">
        <v>32.027999999999999</v>
      </c>
      <c r="D302">
        <v>70.028000000000006</v>
      </c>
      <c r="E302">
        <v>38</v>
      </c>
      <c r="F302">
        <v>1000000</v>
      </c>
      <c r="G302">
        <v>0.47592985722049203</v>
      </c>
      <c r="H302">
        <v>36.977013099446999</v>
      </c>
      <c r="I302">
        <v>84.577387329814201</v>
      </c>
      <c r="J302">
        <v>8.7714804068779806</v>
      </c>
      <c r="K302">
        <v>6806.6387441496499</v>
      </c>
      <c r="L302">
        <v>16.601923610314</v>
      </c>
      <c r="M302">
        <v>0.93245276445726799</v>
      </c>
      <c r="N302">
        <v>12.894582812625501</v>
      </c>
      <c r="O302">
        <v>94278.476905801799</v>
      </c>
      <c r="P302">
        <v>3.0552812034469699</v>
      </c>
      <c r="Q302">
        <v>304548.69797965803</v>
      </c>
      <c r="R302">
        <v>0.410791918128875</v>
      </c>
      <c r="S302">
        <v>127414.274472345</v>
      </c>
      <c r="T302">
        <v>2.7891253285178101</v>
      </c>
      <c r="U302">
        <v>3483.0253650466002</v>
      </c>
      <c r="V302">
        <v>12.9843883702802</v>
      </c>
      <c r="W302">
        <v>10.038635422794799</v>
      </c>
      <c r="X302">
        <v>26.8788284097363</v>
      </c>
      <c r="Y302">
        <v>12.5546787775396</v>
      </c>
      <c r="Z302">
        <v>2.5437202719368699</v>
      </c>
      <c r="AA302">
        <v>862.44313855001099</v>
      </c>
      <c r="AB302">
        <v>6.07378033402009</v>
      </c>
      <c r="AC302">
        <v>1080.9481913568</v>
      </c>
      <c r="AD302">
        <v>2.41195254761988</v>
      </c>
      <c r="AE302">
        <v>36.5394101531015</v>
      </c>
      <c r="AF302">
        <v>4.1972991210756501</v>
      </c>
      <c r="AG302">
        <v>52.517417249658202</v>
      </c>
      <c r="AH302">
        <v>3.6527109607407402</v>
      </c>
      <c r="AI302">
        <v>37.004043215238802</v>
      </c>
      <c r="AJ302">
        <v>4.20579076066607</v>
      </c>
      <c r="AK302">
        <v>7.6189808168620097</v>
      </c>
      <c r="AL302">
        <v>3.5865635705475798</v>
      </c>
      <c r="AM302">
        <v>132.66944653439899</v>
      </c>
      <c r="AN302">
        <v>26.254226874575298</v>
      </c>
      <c r="AO302">
        <v>0.38925635715485701</v>
      </c>
      <c r="AP302">
        <v>15.468024570143299</v>
      </c>
      <c r="AR302">
        <v>83.766968838818102</v>
      </c>
      <c r="AS302">
        <v>1.8365277220434899</v>
      </c>
      <c r="AT302">
        <f t="shared" si="11"/>
        <v>73.956949309333893</v>
      </c>
      <c r="AU302">
        <v>1.8365277220434899</v>
      </c>
      <c r="AV302">
        <v>0.97986084731300505</v>
      </c>
      <c r="AW302">
        <v>1.09782986655851</v>
      </c>
      <c r="AX302">
        <v>-0.44593109270012599</v>
      </c>
      <c r="AZ302">
        <v>12877.113433447201</v>
      </c>
      <c r="BA302">
        <v>13404.0625501099</v>
      </c>
      <c r="BB302">
        <v>113157.09169022601</v>
      </c>
      <c r="BC302">
        <v>2532991.5409895699</v>
      </c>
      <c r="BD302" t="s">
        <v>1083</v>
      </c>
    </row>
    <row r="303" spans="1:56" x14ac:dyDescent="0.25">
      <c r="A303" s="48">
        <v>865</v>
      </c>
      <c r="B303" t="s">
        <v>969</v>
      </c>
      <c r="C303">
        <v>32.027000000000001</v>
      </c>
      <c r="D303">
        <v>70.027000000000001</v>
      </c>
      <c r="E303">
        <v>38</v>
      </c>
      <c r="F303">
        <v>1000000</v>
      </c>
      <c r="G303">
        <v>3.95824332878037</v>
      </c>
      <c r="H303">
        <v>12.4515608915807</v>
      </c>
      <c r="I303">
        <v>18.9651415050987</v>
      </c>
      <c r="J303">
        <v>17.2852587200891</v>
      </c>
      <c r="K303">
        <v>15900.479073950701</v>
      </c>
      <c r="L303">
        <v>9.0815143286632498</v>
      </c>
      <c r="M303">
        <v>9.5329830926887098</v>
      </c>
      <c r="N303">
        <v>19.3593824852111</v>
      </c>
      <c r="O303">
        <v>88082.497782494407</v>
      </c>
      <c r="P303">
        <v>2.86109912278528</v>
      </c>
      <c r="Q303">
        <v>301130.54035974498</v>
      </c>
      <c r="R303">
        <v>0.410791918128875</v>
      </c>
      <c r="S303">
        <v>117733.934712003</v>
      </c>
      <c r="T303">
        <v>3.1355816416632001</v>
      </c>
      <c r="U303">
        <v>3354.6640582346599</v>
      </c>
      <c r="V303">
        <v>12.797470192978601</v>
      </c>
      <c r="W303">
        <v>79.726897933091394</v>
      </c>
      <c r="X303">
        <v>9.4957877419112702</v>
      </c>
      <c r="Y303">
        <v>55.301399808424598</v>
      </c>
      <c r="Z303">
        <v>15.0111135215851</v>
      </c>
      <c r="AA303">
        <v>15377.0973631953</v>
      </c>
      <c r="AB303">
        <v>20.491023799926602</v>
      </c>
      <c r="AC303">
        <v>968.06075354644599</v>
      </c>
      <c r="AD303">
        <v>2.2571600826500098</v>
      </c>
      <c r="AE303">
        <v>37.324407379904002</v>
      </c>
      <c r="AF303">
        <v>2.0665839842679601</v>
      </c>
      <c r="AG303">
        <v>50.943996851310999</v>
      </c>
      <c r="AH303">
        <v>1.95302923821147</v>
      </c>
      <c r="AI303">
        <v>37.288125985230302</v>
      </c>
      <c r="AJ303">
        <v>2.12578971899327</v>
      </c>
      <c r="AK303">
        <v>14.834242076294</v>
      </c>
      <c r="AL303">
        <v>4.96971239418487</v>
      </c>
      <c r="AM303">
        <v>185.48836006773999</v>
      </c>
      <c r="AN303">
        <v>22.1576286639527</v>
      </c>
      <c r="AO303">
        <v>3.6598238507567298</v>
      </c>
      <c r="AP303">
        <v>9.7248588687149802</v>
      </c>
      <c r="AR303">
        <v>77.540809970843895</v>
      </c>
      <c r="AS303">
        <v>1.05512401940922</v>
      </c>
      <c r="AT303">
        <f t="shared" si="11"/>
        <v>68.459941095074086</v>
      </c>
      <c r="AU303">
        <v>1.05512401940922</v>
      </c>
      <c r="AV303">
        <v>1.0332984297024701</v>
      </c>
      <c r="AW303">
        <v>0.97003942657886399</v>
      </c>
      <c r="AX303">
        <v>-8.5099189961967997E-2</v>
      </c>
      <c r="AZ303">
        <v>14042.0490294189</v>
      </c>
      <c r="BA303">
        <v>13864.8867045483</v>
      </c>
      <c r="BB303">
        <v>121984.94103351601</v>
      </c>
      <c r="BC303">
        <v>2423988.8169364398</v>
      </c>
      <c r="BD303" t="s">
        <v>1083</v>
      </c>
    </row>
    <row r="304" spans="1:56" x14ac:dyDescent="0.25">
      <c r="A304" s="48">
        <v>866</v>
      </c>
      <c r="B304" t="s">
        <v>968</v>
      </c>
      <c r="C304">
        <v>32.027000000000001</v>
      </c>
      <c r="D304">
        <v>70.027000000000001</v>
      </c>
      <c r="E304">
        <v>38</v>
      </c>
      <c r="F304">
        <v>1000000</v>
      </c>
      <c r="G304">
        <v>0.66546441427881198</v>
      </c>
      <c r="H304">
        <v>30.407726394282999</v>
      </c>
      <c r="I304">
        <v>56.185663101770103</v>
      </c>
      <c r="J304">
        <v>10.3196347954974</v>
      </c>
      <c r="K304">
        <v>4120.3912707874797</v>
      </c>
      <c r="L304">
        <v>3.0248904395398601</v>
      </c>
      <c r="M304">
        <v>1.36661949519825</v>
      </c>
      <c r="N304">
        <v>10.3700218797579</v>
      </c>
      <c r="O304">
        <v>91085.585084138496</v>
      </c>
      <c r="P304">
        <v>3.0199549573063398</v>
      </c>
      <c r="Q304">
        <v>305327.387383811</v>
      </c>
      <c r="R304">
        <v>0.410791918128875</v>
      </c>
      <c r="S304">
        <v>130505.53262491401</v>
      </c>
      <c r="T304">
        <v>2.6037976885054999</v>
      </c>
      <c r="U304">
        <v>6204.4258864967996</v>
      </c>
      <c r="V304">
        <v>9.5122540444041697</v>
      </c>
      <c r="W304">
        <v>25.479507594283302</v>
      </c>
      <c r="X304">
        <v>16.5154196220961</v>
      </c>
      <c r="Y304">
        <v>21.595100286428099</v>
      </c>
      <c r="Z304">
        <v>10.914929210251801</v>
      </c>
      <c r="AA304">
        <v>1122.59200975048</v>
      </c>
      <c r="AB304">
        <v>6.6523991741059003</v>
      </c>
      <c r="AC304">
        <v>1166.3331687242901</v>
      </c>
      <c r="AD304">
        <v>2.21593061804003</v>
      </c>
      <c r="AE304">
        <v>70.611550775349201</v>
      </c>
      <c r="AF304">
        <v>4.93756184775535</v>
      </c>
      <c r="AG304">
        <v>87.706661031137202</v>
      </c>
      <c r="AH304">
        <v>4.1363699967383099</v>
      </c>
      <c r="AI304">
        <v>71.070892666079104</v>
      </c>
      <c r="AJ304">
        <v>4.9084306077855802</v>
      </c>
      <c r="AK304">
        <v>7.5357288549950603</v>
      </c>
      <c r="AL304">
        <v>3.25891036962346</v>
      </c>
      <c r="AM304">
        <v>168.64826709347</v>
      </c>
      <c r="AN304">
        <v>23.1442005033066</v>
      </c>
      <c r="AO304">
        <v>1.16737664653349</v>
      </c>
      <c r="AP304">
        <v>8.8331713157998397</v>
      </c>
      <c r="AR304">
        <v>54.281499829298703</v>
      </c>
      <c r="AS304">
        <v>3.8871257449872498</v>
      </c>
      <c r="AT304">
        <f t="shared" si="11"/>
        <v>47.924548147786396</v>
      </c>
      <c r="AU304">
        <v>3.8871257449872498</v>
      </c>
      <c r="AV304">
        <v>1.13564473540378</v>
      </c>
      <c r="AW304">
        <v>1.21780055458103</v>
      </c>
      <c r="AX304">
        <v>-0.76412553558407503</v>
      </c>
      <c r="AZ304">
        <v>26313.606239321402</v>
      </c>
      <c r="BA304">
        <v>23668.034645488799</v>
      </c>
      <c r="BB304">
        <v>229953.14500835701</v>
      </c>
      <c r="BC304">
        <v>2890292.9353269399</v>
      </c>
      <c r="BD304" t="s">
        <v>1083</v>
      </c>
    </row>
    <row r="305" spans="1:56" x14ac:dyDescent="0.25">
      <c r="A305" s="48">
        <v>954</v>
      </c>
      <c r="B305" t="s">
        <v>967</v>
      </c>
      <c r="C305">
        <v>32.027000000000001</v>
      </c>
      <c r="D305">
        <v>70.027000000000001</v>
      </c>
      <c r="E305">
        <v>38</v>
      </c>
      <c r="F305">
        <v>1000000</v>
      </c>
      <c r="G305">
        <v>0.314737682927625</v>
      </c>
      <c r="H305">
        <v>44.124689037701401</v>
      </c>
      <c r="I305">
        <v>31.650312923038001</v>
      </c>
      <c r="J305">
        <v>13.537992996963</v>
      </c>
      <c r="K305">
        <v>4848.8679210432601</v>
      </c>
      <c r="L305">
        <v>3.8340643406256798</v>
      </c>
      <c r="M305">
        <v>6.2927190638408899</v>
      </c>
      <c r="N305">
        <v>4.8953587637977298</v>
      </c>
      <c r="O305">
        <v>92088.280809467993</v>
      </c>
      <c r="P305">
        <v>2.9587808911923199</v>
      </c>
      <c r="Q305">
        <v>301112.73801131302</v>
      </c>
      <c r="R305">
        <v>0.410791918128875</v>
      </c>
      <c r="S305">
        <v>130836.119491212</v>
      </c>
      <c r="T305">
        <v>2.4919091180450299</v>
      </c>
      <c r="U305">
        <v>10358.680907821799</v>
      </c>
      <c r="V305">
        <v>7.4305187782469897</v>
      </c>
      <c r="W305">
        <v>31.973139488850101</v>
      </c>
      <c r="X305">
        <v>14.7885805080737</v>
      </c>
      <c r="Y305">
        <v>54.070485543257497</v>
      </c>
      <c r="Z305">
        <v>15.918816189278999</v>
      </c>
      <c r="AA305">
        <v>1038.05557208813</v>
      </c>
      <c r="AB305">
        <v>6.5642645615931299</v>
      </c>
      <c r="AC305">
        <v>1191.22080812688</v>
      </c>
      <c r="AD305">
        <v>2.2481743613159502</v>
      </c>
      <c r="AE305">
        <v>114.979735668847</v>
      </c>
      <c r="AF305">
        <v>3.8687020018627498</v>
      </c>
      <c r="AG305">
        <v>131.070730296124</v>
      </c>
      <c r="AH305">
        <v>3.4738437701346299</v>
      </c>
      <c r="AI305">
        <v>115.254686079178</v>
      </c>
      <c r="AJ305">
        <v>3.9306848988546399</v>
      </c>
      <c r="AK305">
        <v>7.6100965959375904</v>
      </c>
      <c r="AL305">
        <v>3.3520720345447801</v>
      </c>
      <c r="AM305">
        <v>147.60805392988101</v>
      </c>
      <c r="AN305">
        <v>24.584953138100701</v>
      </c>
      <c r="AO305">
        <v>1.7774797641300999</v>
      </c>
      <c r="AP305">
        <v>9.7200558433399493</v>
      </c>
      <c r="AR305">
        <v>37.033977551927499</v>
      </c>
      <c r="AS305">
        <v>3.2813455916036598</v>
      </c>
      <c r="AT305">
        <f t="shared" si="11"/>
        <v>32.69689757786341</v>
      </c>
      <c r="AU305">
        <v>3.2813455916036598</v>
      </c>
      <c r="AV305">
        <v>1.2362749942778699</v>
      </c>
      <c r="AW305">
        <v>0.90176234639377895</v>
      </c>
      <c r="AX305">
        <v>-0.57266272815134101</v>
      </c>
      <c r="AZ305">
        <v>42780.938384398403</v>
      </c>
      <c r="BA305">
        <v>35305.302170800998</v>
      </c>
      <c r="BB305">
        <v>372240.02635080903</v>
      </c>
      <c r="BC305">
        <v>2947938.8761352901</v>
      </c>
      <c r="BD305" t="s">
        <v>1083</v>
      </c>
    </row>
    <row r="306" spans="1:56" x14ac:dyDescent="0.25">
      <c r="A306" s="48">
        <v>955</v>
      </c>
      <c r="B306" t="s">
        <v>966</v>
      </c>
      <c r="C306">
        <v>32.027999999999999</v>
      </c>
      <c r="D306">
        <v>70.028000000000006</v>
      </c>
      <c r="E306">
        <v>38</v>
      </c>
      <c r="F306">
        <v>1000000</v>
      </c>
      <c r="G306" t="s">
        <v>887</v>
      </c>
      <c r="H306">
        <v>85.291539254125297</v>
      </c>
      <c r="I306">
        <v>12.636895949992899</v>
      </c>
      <c r="J306">
        <v>23.4117935525985</v>
      </c>
      <c r="K306">
        <v>2906.2787088825899</v>
      </c>
      <c r="L306">
        <v>1.6245821226313499</v>
      </c>
      <c r="M306" t="s">
        <v>888</v>
      </c>
      <c r="N306">
        <v>82.298878150843194</v>
      </c>
      <c r="O306">
        <v>95804.368934214493</v>
      </c>
      <c r="P306">
        <v>1.60232320084345</v>
      </c>
      <c r="Q306">
        <v>301423.53211960202</v>
      </c>
      <c r="R306">
        <v>0.410791918128875</v>
      </c>
      <c r="S306">
        <v>136414.970356818</v>
      </c>
      <c r="T306">
        <v>2.40290397082464</v>
      </c>
      <c r="U306">
        <v>2548.3737279320699</v>
      </c>
      <c r="V306">
        <v>16.346396156482999</v>
      </c>
      <c r="W306">
        <v>2.68341811797041</v>
      </c>
      <c r="X306">
        <v>55.868434136522097</v>
      </c>
      <c r="Y306">
        <v>0.33355358090276499</v>
      </c>
      <c r="Z306">
        <v>15.3533583883139</v>
      </c>
      <c r="AA306">
        <v>601.46050306868801</v>
      </c>
      <c r="AB306">
        <v>6.2562681819389896</v>
      </c>
      <c r="AC306">
        <v>1122.15499431426</v>
      </c>
      <c r="AD306">
        <v>1.43029960862748</v>
      </c>
      <c r="AE306">
        <v>29.331193694330199</v>
      </c>
      <c r="AF306">
        <v>2.49161404563921</v>
      </c>
      <c r="AG306">
        <v>46.489229597231201</v>
      </c>
      <c r="AH306">
        <v>1.9975443930929899</v>
      </c>
      <c r="AI306">
        <v>29.664367425811299</v>
      </c>
      <c r="AJ306">
        <v>2.3791083452980901</v>
      </c>
      <c r="AK306">
        <v>7.2759269295330302</v>
      </c>
      <c r="AL306">
        <v>2.4255695656624998</v>
      </c>
      <c r="AM306">
        <v>211.270889988313</v>
      </c>
      <c r="AN306">
        <v>23.037072425411001</v>
      </c>
      <c r="AO306">
        <v>0.34085033104762902</v>
      </c>
      <c r="AP306">
        <v>17.853795289315801</v>
      </c>
      <c r="AR306">
        <v>98.231725610860906</v>
      </c>
      <c r="AS306">
        <v>1.4052675903957199</v>
      </c>
      <c r="AT306">
        <f t="shared" si="11"/>
        <v>86.727726361327171</v>
      </c>
      <c r="AU306">
        <v>1.4052675903957199</v>
      </c>
      <c r="AV306">
        <v>0.88853374505185501</v>
      </c>
      <c r="AW306">
        <v>1.227752168011</v>
      </c>
      <c r="AX306">
        <v>-0.25162406288026701</v>
      </c>
      <c r="AZ306">
        <v>8897.8401140767801</v>
      </c>
      <c r="BA306">
        <v>10218.5771372335</v>
      </c>
      <c r="BB306">
        <v>78095.281317883302</v>
      </c>
      <c r="BC306">
        <v>2262455.7876969902</v>
      </c>
      <c r="BD306" t="s">
        <v>1083</v>
      </c>
    </row>
    <row r="307" spans="1:56" x14ac:dyDescent="0.25">
      <c r="A307" s="48">
        <v>956</v>
      </c>
      <c r="B307" t="s">
        <v>965</v>
      </c>
      <c r="C307">
        <v>32.027000000000001</v>
      </c>
      <c r="D307">
        <v>70.027000000000001</v>
      </c>
      <c r="E307">
        <v>38</v>
      </c>
      <c r="F307">
        <v>1000000</v>
      </c>
      <c r="G307">
        <v>0.65242023786869396</v>
      </c>
      <c r="H307">
        <v>32.2804910184446</v>
      </c>
      <c r="I307">
        <v>31.684613335562101</v>
      </c>
      <c r="J307">
        <v>14.220730291142299</v>
      </c>
      <c r="K307">
        <v>22403.3031904319</v>
      </c>
      <c r="L307">
        <v>19.073552055178599</v>
      </c>
      <c r="M307">
        <v>1.40813520258782</v>
      </c>
      <c r="N307">
        <v>10.7581691562937</v>
      </c>
      <c r="O307">
        <v>96876.300927669596</v>
      </c>
      <c r="P307">
        <v>2.6842287263297502</v>
      </c>
      <c r="Q307">
        <v>305479.05163641903</v>
      </c>
      <c r="R307">
        <v>0.410791918128875</v>
      </c>
      <c r="S307">
        <v>106093.000293765</v>
      </c>
      <c r="T307">
        <v>7.7083662257415799</v>
      </c>
      <c r="U307">
        <v>2098.9619362691201</v>
      </c>
      <c r="V307">
        <v>17.111902597353101</v>
      </c>
      <c r="W307">
        <v>10.5419648422818</v>
      </c>
      <c r="X307">
        <v>26.871293927706699</v>
      </c>
      <c r="Y307">
        <v>12.1988240900123</v>
      </c>
      <c r="Z307">
        <v>29.0091447409573</v>
      </c>
      <c r="AA307">
        <v>858.40662050418496</v>
      </c>
      <c r="AB307">
        <v>7.61842005356245</v>
      </c>
      <c r="AC307">
        <v>918.27813348043401</v>
      </c>
      <c r="AD307">
        <v>7.4065455874605401</v>
      </c>
      <c r="AE307">
        <v>24.4526033870522</v>
      </c>
      <c r="AF307">
        <v>2.1107195497475399</v>
      </c>
      <c r="AG307">
        <v>37.5581605159879</v>
      </c>
      <c r="AH307">
        <v>3.7090981525295899</v>
      </c>
      <c r="AI307">
        <v>24.723966198084899</v>
      </c>
      <c r="AJ307">
        <v>2.0034116564541602</v>
      </c>
      <c r="AK307">
        <v>5.6442157493270804</v>
      </c>
      <c r="AL307">
        <v>7.5526927204910397</v>
      </c>
      <c r="AM307">
        <v>191.10389317458601</v>
      </c>
      <c r="AN307">
        <v>23.037031929997202</v>
      </c>
      <c r="AO307">
        <v>1.19451599788408</v>
      </c>
      <c r="AP307">
        <v>9.2248235687119706</v>
      </c>
      <c r="AR307">
        <v>99.424329545391601</v>
      </c>
      <c r="AS307">
        <v>5.8043438186741003</v>
      </c>
      <c r="AT307">
        <f t="shared" si="11"/>
        <v>87.780663455206181</v>
      </c>
      <c r="AU307">
        <v>5.8043438186741003</v>
      </c>
      <c r="AV307">
        <v>0.91651942752099103</v>
      </c>
      <c r="AW307">
        <v>3.4705391863156798</v>
      </c>
      <c r="AX307">
        <v>-0.90649165520303698</v>
      </c>
      <c r="AZ307">
        <v>8207.1094880567398</v>
      </c>
      <c r="BA307">
        <v>9129.28294916915</v>
      </c>
      <c r="BB307">
        <v>71987.927699440901</v>
      </c>
      <c r="BC307">
        <v>2049257.91589195</v>
      </c>
      <c r="BD307" t="s">
        <v>1083</v>
      </c>
    </row>
    <row r="308" spans="1:56" x14ac:dyDescent="0.25">
      <c r="A308" s="48">
        <v>957</v>
      </c>
      <c r="B308" t="s">
        <v>964</v>
      </c>
      <c r="C308">
        <v>32.027000000000001</v>
      </c>
      <c r="D308">
        <v>70.027000000000001</v>
      </c>
      <c r="E308">
        <v>38</v>
      </c>
      <c r="F308">
        <v>1000000</v>
      </c>
      <c r="G308" t="s">
        <v>889</v>
      </c>
      <c r="H308">
        <v>253.08459351215299</v>
      </c>
      <c r="I308">
        <v>22.852894539036601</v>
      </c>
      <c r="J308">
        <v>16.4958200235844</v>
      </c>
      <c r="K308">
        <v>20910.132473739901</v>
      </c>
      <c r="L308">
        <v>10.740092063993201</v>
      </c>
      <c r="M308">
        <v>1.04309526095607</v>
      </c>
      <c r="N308">
        <v>12.3667467664105</v>
      </c>
      <c r="O308">
        <v>94649.505837367295</v>
      </c>
      <c r="P308">
        <v>2.8790757653269599</v>
      </c>
      <c r="Q308">
        <v>309196.32448634901</v>
      </c>
      <c r="R308">
        <v>0.410791918128875</v>
      </c>
      <c r="S308">
        <v>105095.688413358</v>
      </c>
      <c r="T308">
        <v>3.9720654704649299</v>
      </c>
      <c r="U308">
        <v>1829.1120091488101</v>
      </c>
      <c r="V308">
        <v>18.142877601205001</v>
      </c>
      <c r="W308">
        <v>4.7821676543323299</v>
      </c>
      <c r="X308">
        <v>39.417636672318601</v>
      </c>
      <c r="Y308">
        <v>3.03351575762834</v>
      </c>
      <c r="Z308">
        <v>14.6131833803351</v>
      </c>
      <c r="AA308">
        <v>846.20424389819198</v>
      </c>
      <c r="AB308">
        <v>6.7555704747561798</v>
      </c>
      <c r="AC308">
        <v>898.85839170494899</v>
      </c>
      <c r="AD308">
        <v>3.7833542319494202</v>
      </c>
      <c r="AE308">
        <v>21.3697593376938</v>
      </c>
      <c r="AF308">
        <v>2.5029711324411998</v>
      </c>
      <c r="AG308">
        <v>34.401023324219999</v>
      </c>
      <c r="AH308">
        <v>2.4735106630529802</v>
      </c>
      <c r="AI308">
        <v>21.473975732667999</v>
      </c>
      <c r="AJ308">
        <v>2.2802340672144901</v>
      </c>
      <c r="AK308">
        <v>5.51225990558597</v>
      </c>
      <c r="AL308">
        <v>5.2136578992585001</v>
      </c>
      <c r="AM308">
        <v>137.70932898834201</v>
      </c>
      <c r="AN308">
        <v>26.252924995376901</v>
      </c>
      <c r="AO308">
        <v>0.33537304445036997</v>
      </c>
      <c r="AP308">
        <v>16.955172662547401</v>
      </c>
      <c r="AR308">
        <v>106.318245194667</v>
      </c>
      <c r="AS308">
        <v>2.74896444800582</v>
      </c>
      <c r="AT308">
        <f t="shared" si="11"/>
        <v>93.867226897621393</v>
      </c>
      <c r="AU308">
        <v>2.74896444800582</v>
      </c>
      <c r="AV308">
        <v>0.87476344053710398</v>
      </c>
      <c r="AW308">
        <v>2.1806613759684601</v>
      </c>
      <c r="AX308">
        <v>-0.79567428818296704</v>
      </c>
      <c r="AZ308">
        <v>7320.2252935461802</v>
      </c>
      <c r="BA308">
        <v>8537.7094996882097</v>
      </c>
      <c r="BB308">
        <v>63808.170917060197</v>
      </c>
      <c r="BC308">
        <v>2046546.0722410099</v>
      </c>
      <c r="BD308" t="s">
        <v>1083</v>
      </c>
    </row>
    <row r="310" spans="1:56" x14ac:dyDescent="0.25">
      <c r="A310" s="48">
        <v>17</v>
      </c>
      <c r="B310" t="s">
        <v>587</v>
      </c>
      <c r="C310">
        <v>32.027000000000001</v>
      </c>
      <c r="D310">
        <v>49.715000000000003</v>
      </c>
      <c r="E310">
        <v>17.687999999999999</v>
      </c>
      <c r="F310">
        <v>950000</v>
      </c>
      <c r="G310">
        <v>167.38048698498099</v>
      </c>
      <c r="H310">
        <v>3.1934137548247401</v>
      </c>
      <c r="I310" t="s">
        <v>890</v>
      </c>
      <c r="J310">
        <v>101.99666468072201</v>
      </c>
      <c r="K310">
        <v>432.94800332452797</v>
      </c>
      <c r="L310">
        <v>1.2036083591992801</v>
      </c>
      <c r="M310">
        <v>57807.432692527203</v>
      </c>
      <c r="N310">
        <v>1.2906042525972901</v>
      </c>
      <c r="O310">
        <v>79588.421288493497</v>
      </c>
      <c r="P310">
        <v>1.3134933774578099</v>
      </c>
      <c r="Q310">
        <v>185184.58635629699</v>
      </c>
      <c r="R310">
        <v>0.59513827001761599</v>
      </c>
      <c r="S310">
        <v>89450.690604843796</v>
      </c>
      <c r="T310">
        <v>1.1940408446172299</v>
      </c>
      <c r="U310">
        <v>1200.9800042443901</v>
      </c>
      <c r="V310">
        <v>28.276269022930599</v>
      </c>
      <c r="W310">
        <v>17870.846480177399</v>
      </c>
      <c r="X310">
        <v>2.81694737201917</v>
      </c>
      <c r="Y310">
        <v>2612.6095946360201</v>
      </c>
      <c r="Z310">
        <v>1.3942309680853999</v>
      </c>
      <c r="AA310">
        <v>126291.122954982</v>
      </c>
      <c r="AB310">
        <v>2.84185689579623</v>
      </c>
      <c r="AC310">
        <v>486.13798746965898</v>
      </c>
      <c r="AD310">
        <v>1.25660207051285</v>
      </c>
      <c r="AE310">
        <v>3.4328304592516798</v>
      </c>
      <c r="AF310">
        <v>4.12302770069976</v>
      </c>
      <c r="AG310">
        <v>6.7744368876346703</v>
      </c>
      <c r="AH310">
        <v>2.90443552963333</v>
      </c>
      <c r="AI310">
        <v>3.44428730279007</v>
      </c>
      <c r="AJ310">
        <v>2.14535422885363</v>
      </c>
      <c r="AK310">
        <v>6.5005929163186602</v>
      </c>
      <c r="AL310">
        <v>3.24833372155353</v>
      </c>
      <c r="AM310">
        <v>888.60086357701198</v>
      </c>
      <c r="AN310">
        <v>16.224969463472299</v>
      </c>
      <c r="AO310">
        <v>11.2591709642612</v>
      </c>
      <c r="AP310">
        <v>26.138054318602901</v>
      </c>
      <c r="AR310">
        <v>289.28869498590399</v>
      </c>
      <c r="AS310">
        <v>2.33251921942473</v>
      </c>
      <c r="AT310">
        <f t="shared" ref="AT310:AT328" si="12">AR310*((EXP(1820.2*0.000013972)-1)/(EXP(2058.2*0.000013972)-1))</f>
        <v>255.40985483196008</v>
      </c>
      <c r="AU310">
        <v>2.33251921942473</v>
      </c>
      <c r="AV310">
        <v>0.71247752694980504</v>
      </c>
      <c r="AW310">
        <v>3.9645877745565401</v>
      </c>
      <c r="AX310">
        <v>0.11793224324588</v>
      </c>
      <c r="AZ310">
        <v>1548.3561001099599</v>
      </c>
      <c r="BA310">
        <v>2213.83518969951</v>
      </c>
      <c r="BB310">
        <v>13474.383766671501</v>
      </c>
      <c r="BC310">
        <v>1458074.5786542799</v>
      </c>
      <c r="BD310" t="s">
        <v>1082</v>
      </c>
    </row>
    <row r="311" spans="1:56" x14ac:dyDescent="0.25">
      <c r="A311" s="48">
        <v>18</v>
      </c>
      <c r="B311" t="s">
        <v>588</v>
      </c>
      <c r="C311">
        <v>32.027999999999999</v>
      </c>
      <c r="D311">
        <v>44.966999999999999</v>
      </c>
      <c r="E311">
        <v>12.939</v>
      </c>
      <c r="F311">
        <v>950000</v>
      </c>
      <c r="G311">
        <v>158.40624437234001</v>
      </c>
      <c r="H311">
        <v>3.6794069063661601</v>
      </c>
      <c r="I311" t="s">
        <v>891</v>
      </c>
      <c r="J311">
        <v>77.598035682883193</v>
      </c>
      <c r="K311">
        <v>504.30359417935802</v>
      </c>
      <c r="L311">
        <v>2.1250846140613202</v>
      </c>
      <c r="M311">
        <v>58451.059523929398</v>
      </c>
      <c r="N311">
        <v>1.0845831049594501</v>
      </c>
      <c r="O311">
        <v>80415.585612310504</v>
      </c>
      <c r="P311">
        <v>1.2008892814148</v>
      </c>
      <c r="Q311">
        <v>182767.23574251201</v>
      </c>
      <c r="R311">
        <v>0.69406046192823201</v>
      </c>
      <c r="S311">
        <v>89022.112427237793</v>
      </c>
      <c r="T311">
        <v>1.25684675446049</v>
      </c>
      <c r="U311" t="s">
        <v>892</v>
      </c>
      <c r="V311">
        <v>40.8665265267488</v>
      </c>
      <c r="W311">
        <v>18361.2102827413</v>
      </c>
      <c r="X311">
        <v>3.0187000584178798</v>
      </c>
      <c r="Y311">
        <v>2635.3556784623702</v>
      </c>
      <c r="Z311">
        <v>1.6537772682007299</v>
      </c>
      <c r="AA311">
        <v>127790.766772403</v>
      </c>
      <c r="AB311">
        <v>2.8949816809417199</v>
      </c>
      <c r="AC311">
        <v>399.62678332260498</v>
      </c>
      <c r="AD311">
        <v>1.3063610251341899</v>
      </c>
      <c r="AE311">
        <v>3.8326118183217801</v>
      </c>
      <c r="AF311">
        <v>3.8989287282969198</v>
      </c>
      <c r="AG311">
        <v>6.7717749694895799</v>
      </c>
      <c r="AH311">
        <v>7.1230255977828101</v>
      </c>
      <c r="AI311">
        <v>3.9644925261077502</v>
      </c>
      <c r="AJ311">
        <v>3.8275935874473999</v>
      </c>
      <c r="AK311">
        <v>4.5082572616960901</v>
      </c>
      <c r="AL311">
        <v>5.1872988218276799</v>
      </c>
      <c r="AM311">
        <v>2621.37446072892</v>
      </c>
      <c r="AN311">
        <v>12.8384463285722</v>
      </c>
      <c r="AO311">
        <v>53.739676193674498</v>
      </c>
      <c r="AP311">
        <v>24.925538426308499</v>
      </c>
      <c r="AR311">
        <v>248.32801411384301</v>
      </c>
      <c r="AS311">
        <v>2.73968864756747</v>
      </c>
      <c r="AT311">
        <f t="shared" si="12"/>
        <v>219.24611343217569</v>
      </c>
      <c r="AU311">
        <v>2.73968864756747</v>
      </c>
      <c r="AV311">
        <v>0.82551468060312105</v>
      </c>
      <c r="AW311">
        <v>4.5506181686723401</v>
      </c>
      <c r="AX311">
        <v>0.46122095276340402</v>
      </c>
      <c r="AZ311">
        <v>1750.2659362879699</v>
      </c>
      <c r="BA311">
        <v>2161.63013202207</v>
      </c>
      <c r="BB311">
        <v>15477.0753710601</v>
      </c>
      <c r="BC311">
        <v>1213925.0103803701</v>
      </c>
      <c r="BD311" t="s">
        <v>1082</v>
      </c>
    </row>
    <row r="312" spans="1:56" x14ac:dyDescent="0.25">
      <c r="A312" s="48">
        <v>122</v>
      </c>
      <c r="B312" t="s">
        <v>589</v>
      </c>
      <c r="C312">
        <v>32.027999999999999</v>
      </c>
      <c r="D312">
        <v>61.51</v>
      </c>
      <c r="E312">
        <v>29.481999999999999</v>
      </c>
      <c r="F312">
        <v>950000</v>
      </c>
      <c r="G312">
        <v>157.833756888935</v>
      </c>
      <c r="H312">
        <v>2.93953758360714</v>
      </c>
      <c r="I312" t="s">
        <v>893</v>
      </c>
      <c r="J312">
        <v>207.516265645479</v>
      </c>
      <c r="K312">
        <v>487.08318062969897</v>
      </c>
      <c r="L312">
        <v>2.18113995698089</v>
      </c>
      <c r="M312">
        <v>55184.816699935101</v>
      </c>
      <c r="N312">
        <v>1.72286922136346</v>
      </c>
      <c r="O312">
        <v>79928.8993913452</v>
      </c>
      <c r="P312">
        <v>1.74981286610151</v>
      </c>
      <c r="Q312">
        <v>184144.358541878</v>
      </c>
      <c r="R312">
        <v>0.46360787958128202</v>
      </c>
      <c r="S312">
        <v>87295.297231799297</v>
      </c>
      <c r="T312">
        <v>2.2460374716529601</v>
      </c>
      <c r="U312" t="s">
        <v>894</v>
      </c>
      <c r="V312">
        <v>29.927939148278899</v>
      </c>
      <c r="W312">
        <v>18824.746727408699</v>
      </c>
      <c r="X312">
        <v>3.0141649833416602</v>
      </c>
      <c r="Y312">
        <v>2651.6853496000999</v>
      </c>
      <c r="Z312">
        <v>2.0966565198329299</v>
      </c>
      <c r="AA312">
        <v>127691.395956725</v>
      </c>
      <c r="AB312">
        <v>3.3769365008455101</v>
      </c>
      <c r="AC312">
        <v>328.622247562268</v>
      </c>
      <c r="AD312">
        <v>1.5922790684805901</v>
      </c>
      <c r="AE312">
        <v>4.8734019828974304</v>
      </c>
      <c r="AF312">
        <v>3.1237576543092298</v>
      </c>
      <c r="AG312">
        <v>7.0000456408829503</v>
      </c>
      <c r="AH312">
        <v>2.6974342539422298</v>
      </c>
      <c r="AI312">
        <v>4.8939517359121796</v>
      </c>
      <c r="AJ312">
        <v>2.74881742232429</v>
      </c>
      <c r="AK312">
        <v>3.6953788587888998</v>
      </c>
      <c r="AL312">
        <v>4.2951309587006001</v>
      </c>
      <c r="AM312">
        <v>6918.6826366391897</v>
      </c>
      <c r="AN312">
        <v>10.3164925751017</v>
      </c>
      <c r="AO312">
        <v>153.206011922633</v>
      </c>
      <c r="AP312">
        <v>8.6467929995412902</v>
      </c>
      <c r="AR312">
        <v>187.823716171755</v>
      </c>
      <c r="AS312">
        <v>2.0732380298158</v>
      </c>
      <c r="AT312">
        <f t="shared" si="12"/>
        <v>165.82752424447392</v>
      </c>
      <c r="AU312">
        <v>2.0732380298158</v>
      </c>
      <c r="AV312">
        <v>0.98015788137858995</v>
      </c>
      <c r="AW312">
        <v>2.7271589097948401</v>
      </c>
      <c r="AX312">
        <v>0.29991026223620498</v>
      </c>
      <c r="AZ312">
        <v>2111.1452416410498</v>
      </c>
      <c r="BA312">
        <v>2195.2688330291699</v>
      </c>
      <c r="BB312">
        <v>18323.4027576431</v>
      </c>
      <c r="BC312">
        <v>947250.68146868597</v>
      </c>
      <c r="BD312" t="s">
        <v>1082</v>
      </c>
    </row>
    <row r="313" spans="1:56" x14ac:dyDescent="0.25">
      <c r="A313" s="48">
        <v>123</v>
      </c>
      <c r="B313" t="s">
        <v>590</v>
      </c>
      <c r="C313">
        <v>32.027999999999999</v>
      </c>
      <c r="D313">
        <v>46.439</v>
      </c>
      <c r="E313">
        <v>14.412000000000001</v>
      </c>
      <c r="F313">
        <v>950000</v>
      </c>
      <c r="G313">
        <v>156.234238194901</v>
      </c>
      <c r="H313">
        <v>4.2519132880408401</v>
      </c>
      <c r="I313" t="s">
        <v>895</v>
      </c>
      <c r="J313">
        <v>125.677666210762</v>
      </c>
      <c r="K313">
        <v>620.80318832633498</v>
      </c>
      <c r="L313">
        <v>2.0217705959101702</v>
      </c>
      <c r="M313">
        <v>58762.891168216403</v>
      </c>
      <c r="N313">
        <v>1.60550098285108</v>
      </c>
      <c r="O313">
        <v>80699.696814675903</v>
      </c>
      <c r="P313">
        <v>1.36221793095666</v>
      </c>
      <c r="Q313">
        <v>182116.47636862801</v>
      </c>
      <c r="R313">
        <v>0.65317713175562497</v>
      </c>
      <c r="S313">
        <v>86706.628235736003</v>
      </c>
      <c r="T313">
        <v>1.3806960620978499</v>
      </c>
      <c r="U313">
        <v>1463.8269100554701</v>
      </c>
      <c r="V313">
        <v>29.172763221984201</v>
      </c>
      <c r="W313">
        <v>18973.523529319798</v>
      </c>
      <c r="X313">
        <v>2.7857542376985802</v>
      </c>
      <c r="Y313">
        <v>2554.86860220161</v>
      </c>
      <c r="Z313">
        <v>1.7408239489684401</v>
      </c>
      <c r="AA313">
        <v>126042.190847928</v>
      </c>
      <c r="AB313">
        <v>3.0304414880048398</v>
      </c>
      <c r="AC313">
        <v>322.551706912047</v>
      </c>
      <c r="AD313">
        <v>1.3339781349961799</v>
      </c>
      <c r="AE313">
        <v>3.98780310010872</v>
      </c>
      <c r="AF313">
        <v>3.507060525839</v>
      </c>
      <c r="AG313">
        <v>6.1807063945931899</v>
      </c>
      <c r="AH313">
        <v>2.9513793704626501</v>
      </c>
      <c r="AI313">
        <v>4.02776085449878</v>
      </c>
      <c r="AJ313">
        <v>1.9718075600320999</v>
      </c>
      <c r="AK313">
        <v>2.8156967269659701</v>
      </c>
      <c r="AL313">
        <v>5.1030387954791401</v>
      </c>
      <c r="AM313">
        <v>4665.43997349034</v>
      </c>
      <c r="AN313">
        <v>11.182712347181999</v>
      </c>
      <c r="AO313">
        <v>111.830760152172</v>
      </c>
      <c r="AP313">
        <v>18.609592685036301</v>
      </c>
      <c r="AR313">
        <v>211.41788668635499</v>
      </c>
      <c r="AS313">
        <v>2.7507047499722699</v>
      </c>
      <c r="AT313">
        <f t="shared" si="12"/>
        <v>186.65856178746583</v>
      </c>
      <c r="AU313">
        <v>2.7507047499722699</v>
      </c>
      <c r="AV313">
        <v>0.90784593208214903</v>
      </c>
      <c r="AW313">
        <v>3.9331957239272501</v>
      </c>
      <c r="AX313">
        <v>0.34114252767623798</v>
      </c>
      <c r="AZ313">
        <v>1684.4941142318801</v>
      </c>
      <c r="BA313">
        <v>1888.8537485485699</v>
      </c>
      <c r="BB313">
        <v>14758.4103531083</v>
      </c>
      <c r="BC313">
        <v>903030.69029939303</v>
      </c>
      <c r="BD313" t="s">
        <v>1082</v>
      </c>
    </row>
    <row r="314" spans="1:56" x14ac:dyDescent="0.25">
      <c r="A314" s="48">
        <v>227</v>
      </c>
      <c r="B314" t="s">
        <v>591</v>
      </c>
      <c r="C314">
        <v>32.027999999999999</v>
      </c>
      <c r="D314">
        <v>70.028000000000006</v>
      </c>
      <c r="E314">
        <v>38</v>
      </c>
      <c r="F314">
        <v>950000</v>
      </c>
      <c r="G314">
        <v>158.55416232886699</v>
      </c>
      <c r="H314">
        <v>2.2366025685056901</v>
      </c>
      <c r="I314">
        <v>1.6910334873475501</v>
      </c>
      <c r="J314">
        <v>55.340149413174601</v>
      </c>
      <c r="K314">
        <v>503.42994099828201</v>
      </c>
      <c r="L314">
        <v>1.6498437850052701</v>
      </c>
      <c r="M314">
        <v>56907.981584207002</v>
      </c>
      <c r="N314">
        <v>1.1916424832653101</v>
      </c>
      <c r="O314">
        <v>80946.351347091695</v>
      </c>
      <c r="P314">
        <v>1.07019576999415</v>
      </c>
      <c r="Q314">
        <v>184810.51877918901</v>
      </c>
      <c r="R314">
        <v>0.410791918128875</v>
      </c>
      <c r="S314">
        <v>88481.713626769299</v>
      </c>
      <c r="T314">
        <v>1.03421100339755</v>
      </c>
      <c r="U314">
        <v>1534.86839329442</v>
      </c>
      <c r="V314">
        <v>17.845295999291999</v>
      </c>
      <c r="W314">
        <v>15917.109133562701</v>
      </c>
      <c r="X314">
        <v>3.5569952944833498</v>
      </c>
      <c r="Y314">
        <v>2608.3805139216802</v>
      </c>
      <c r="Z314">
        <v>1.3011608227509499</v>
      </c>
      <c r="AA314">
        <v>124503.503682136</v>
      </c>
      <c r="AB314">
        <v>2.7521544068699701</v>
      </c>
      <c r="AC314">
        <v>353.45223086491802</v>
      </c>
      <c r="AD314">
        <v>1.57272014306307</v>
      </c>
      <c r="AE314">
        <v>5.5731593600131601</v>
      </c>
      <c r="AF314">
        <v>4.8479297618008399</v>
      </c>
      <c r="AG314">
        <v>7.8000604453822397</v>
      </c>
      <c r="AH314">
        <v>3.00600996068682</v>
      </c>
      <c r="AI314">
        <v>5.5422006467606399</v>
      </c>
      <c r="AJ314">
        <v>4.0427143670207304</v>
      </c>
      <c r="AK314">
        <v>4.4859612279998</v>
      </c>
      <c r="AL314">
        <v>4.5627352608864999</v>
      </c>
      <c r="AM314">
        <v>6270.4586343648598</v>
      </c>
      <c r="AN314">
        <v>10.252168038219899</v>
      </c>
      <c r="AO314">
        <v>53.539207786155501</v>
      </c>
      <c r="AP314">
        <v>13.0610967696351</v>
      </c>
      <c r="AR314">
        <v>180.31090767050401</v>
      </c>
      <c r="AS314">
        <v>2.9114401565553698</v>
      </c>
      <c r="AT314">
        <f t="shared" si="12"/>
        <v>159.19454700774392</v>
      </c>
      <c r="AU314">
        <v>2.9114401565553698</v>
      </c>
      <c r="AV314">
        <v>0.99025811441714895</v>
      </c>
      <c r="AW314">
        <v>2.4453662920669799</v>
      </c>
      <c r="AX314">
        <v>-8.2962513335856997E-2</v>
      </c>
      <c r="AZ314">
        <v>2276.2410705797301</v>
      </c>
      <c r="BA314">
        <v>2343.4659875180801</v>
      </c>
      <c r="BB314">
        <v>19756.6460762637</v>
      </c>
      <c r="BC314">
        <v>975050.69652370596</v>
      </c>
      <c r="BD314" t="s">
        <v>1082</v>
      </c>
    </row>
    <row r="315" spans="1:56" x14ac:dyDescent="0.25">
      <c r="A315" s="48">
        <v>228</v>
      </c>
      <c r="B315" t="s">
        <v>592</v>
      </c>
      <c r="C315">
        <v>32.03</v>
      </c>
      <c r="D315">
        <v>70.03</v>
      </c>
      <c r="E315">
        <v>38</v>
      </c>
      <c r="F315">
        <v>950000</v>
      </c>
      <c r="G315">
        <v>156.94048584630099</v>
      </c>
      <c r="H315">
        <v>2.48612835776161</v>
      </c>
      <c r="I315">
        <v>1.5018262544030501</v>
      </c>
      <c r="J315">
        <v>57.505504572348102</v>
      </c>
      <c r="K315">
        <v>498.84429199157597</v>
      </c>
      <c r="L315">
        <v>1.2202058137060701</v>
      </c>
      <c r="M315">
        <v>57413.291378727103</v>
      </c>
      <c r="N315">
        <v>1.1646833776677601</v>
      </c>
      <c r="O315">
        <v>81487.030824052301</v>
      </c>
      <c r="P315">
        <v>1.1811813977590899</v>
      </c>
      <c r="Q315">
        <v>184757.04940794699</v>
      </c>
      <c r="R315">
        <v>0.410791918128875</v>
      </c>
      <c r="S315">
        <v>87355.183163630994</v>
      </c>
      <c r="T315">
        <v>1.1035777520544301</v>
      </c>
      <c r="U315">
        <v>1487.68248396014</v>
      </c>
      <c r="V315">
        <v>17.7522299140937</v>
      </c>
      <c r="W315">
        <v>14976.6432374166</v>
      </c>
      <c r="X315">
        <v>2.7815917624985</v>
      </c>
      <c r="Y315">
        <v>2686.1640878713201</v>
      </c>
      <c r="Z315">
        <v>1.4894074742251999</v>
      </c>
      <c r="AA315">
        <v>124886.078452783</v>
      </c>
      <c r="AB315">
        <v>2.8347452861039999</v>
      </c>
      <c r="AC315">
        <v>332.50959752367498</v>
      </c>
      <c r="AD315">
        <v>1.5104756218150901</v>
      </c>
      <c r="AE315">
        <v>3.7947095784911302</v>
      </c>
      <c r="AF315">
        <v>2.42100888449382</v>
      </c>
      <c r="AG315">
        <v>5.9096961086041704</v>
      </c>
      <c r="AH315">
        <v>2.5075625098164198</v>
      </c>
      <c r="AI315">
        <v>3.7577398153156198</v>
      </c>
      <c r="AJ315">
        <v>1.74700616553996</v>
      </c>
      <c r="AK315">
        <v>3.4893538601040102</v>
      </c>
      <c r="AL315">
        <v>4.4015475790930303</v>
      </c>
      <c r="AM315">
        <v>6936.7372059934496</v>
      </c>
      <c r="AN315">
        <v>10.070097930257999</v>
      </c>
      <c r="AO315">
        <v>4.2193641310093399</v>
      </c>
      <c r="AP315">
        <v>10.255468388445401</v>
      </c>
      <c r="AR315">
        <v>223.96451021934601</v>
      </c>
      <c r="AS315">
        <v>1.7733690953058701</v>
      </c>
      <c r="AT315">
        <f t="shared" si="12"/>
        <v>197.73583978254487</v>
      </c>
      <c r="AU315">
        <v>1.7733690953058701</v>
      </c>
      <c r="AV315">
        <v>0.90396962865750496</v>
      </c>
      <c r="AW315">
        <v>2.59445701872533</v>
      </c>
      <c r="AX315">
        <v>0.50933203069819399</v>
      </c>
      <c r="AZ315">
        <v>1641.4493258600701</v>
      </c>
      <c r="BA315">
        <v>1851.8050090320901</v>
      </c>
      <c r="BB315">
        <v>14104.472462558901</v>
      </c>
      <c r="BC315">
        <v>956471.63464047899</v>
      </c>
      <c r="BD315" t="s">
        <v>1082</v>
      </c>
    </row>
    <row r="316" spans="1:56" x14ac:dyDescent="0.25">
      <c r="A316" s="48">
        <v>332</v>
      </c>
      <c r="B316" t="s">
        <v>593</v>
      </c>
      <c r="C316">
        <v>32.027000000000001</v>
      </c>
      <c r="D316">
        <v>70.027000000000001</v>
      </c>
      <c r="E316">
        <v>38</v>
      </c>
      <c r="F316">
        <v>950000</v>
      </c>
      <c r="G316">
        <v>152.78479395079901</v>
      </c>
      <c r="H316">
        <v>3.0309583030324898</v>
      </c>
      <c r="I316">
        <v>2.6563210509742299</v>
      </c>
      <c r="J316">
        <v>51.658554973215203</v>
      </c>
      <c r="K316">
        <v>490.71882261304</v>
      </c>
      <c r="L316">
        <v>1.25894018917835</v>
      </c>
      <c r="M316">
        <v>53552.7855071105</v>
      </c>
      <c r="N316">
        <v>1.17525068376648</v>
      </c>
      <c r="O316">
        <v>78670.806978691806</v>
      </c>
      <c r="P316">
        <v>1.1766657661156099</v>
      </c>
      <c r="Q316">
        <v>181738.46684564999</v>
      </c>
      <c r="R316">
        <v>0.410791918128875</v>
      </c>
      <c r="S316">
        <v>86527.777641106906</v>
      </c>
      <c r="T316">
        <v>1.0483953851733501</v>
      </c>
      <c r="U316">
        <v>2212.4193801943702</v>
      </c>
      <c r="V316">
        <v>17.420594103831998</v>
      </c>
      <c r="W316">
        <v>20291.4211356987</v>
      </c>
      <c r="X316">
        <v>2.7260035839976502</v>
      </c>
      <c r="Y316">
        <v>2558.2768197924702</v>
      </c>
      <c r="Z316">
        <v>1.3802949210917199</v>
      </c>
      <c r="AA316">
        <v>132920.580498064</v>
      </c>
      <c r="AB316">
        <v>2.7973911702585998</v>
      </c>
      <c r="AC316">
        <v>285.929914811819</v>
      </c>
      <c r="AD316">
        <v>1.2191699710664901</v>
      </c>
      <c r="AE316">
        <v>3.4826028424275299</v>
      </c>
      <c r="AF316">
        <v>3.8911629916073101</v>
      </c>
      <c r="AG316">
        <v>5.3890434068488302</v>
      </c>
      <c r="AH316">
        <v>2.97985425873541</v>
      </c>
      <c r="AI316">
        <v>3.5346185206406702</v>
      </c>
      <c r="AJ316">
        <v>2.4283359397045299</v>
      </c>
      <c r="AK316">
        <v>2.4152871596750201</v>
      </c>
      <c r="AL316">
        <v>4.3862685859955404</v>
      </c>
      <c r="AM316">
        <v>6095.10514478803</v>
      </c>
      <c r="AN316">
        <v>10.6541348012118</v>
      </c>
      <c r="AO316">
        <v>127.35933793530501</v>
      </c>
      <c r="AP316">
        <v>13.153053976837199</v>
      </c>
      <c r="AR316">
        <v>211.387008083897</v>
      </c>
      <c r="AS316">
        <v>2.1911358928201401</v>
      </c>
      <c r="AT316">
        <f t="shared" si="12"/>
        <v>186.63129940387495</v>
      </c>
      <c r="AU316">
        <v>2.1911358928201401</v>
      </c>
      <c r="AV316">
        <v>0.90281822752094998</v>
      </c>
      <c r="AW316">
        <v>3.3667876480708498</v>
      </c>
      <c r="AX316">
        <v>0.65049433269922896</v>
      </c>
      <c r="AZ316">
        <v>1043.5851488522301</v>
      </c>
      <c r="BA316">
        <v>1177.1442540446999</v>
      </c>
      <c r="BB316">
        <v>9209.2242681677708</v>
      </c>
      <c r="BC316">
        <v>575222.90571428998</v>
      </c>
      <c r="BD316" t="s">
        <v>1082</v>
      </c>
    </row>
    <row r="317" spans="1:56" x14ac:dyDescent="0.25">
      <c r="A317" s="48">
        <v>333</v>
      </c>
      <c r="B317" t="s">
        <v>594</v>
      </c>
      <c r="C317">
        <v>32.027000000000001</v>
      </c>
      <c r="D317">
        <v>70.027000000000001</v>
      </c>
      <c r="E317">
        <v>38</v>
      </c>
      <c r="F317">
        <v>950000</v>
      </c>
      <c r="G317">
        <v>152.80907952208301</v>
      </c>
      <c r="H317">
        <v>2.2302065999423499</v>
      </c>
      <c r="I317">
        <v>1.7380789098791201</v>
      </c>
      <c r="J317">
        <v>53.428323467042198</v>
      </c>
      <c r="K317">
        <v>448.537857136041</v>
      </c>
      <c r="L317">
        <v>1.18633037387356</v>
      </c>
      <c r="M317">
        <v>54232.010627399097</v>
      </c>
      <c r="N317">
        <v>1.11823433339615</v>
      </c>
      <c r="O317">
        <v>78925.651778824395</v>
      </c>
      <c r="P317">
        <v>1.04993717757014</v>
      </c>
      <c r="Q317">
        <v>184099.018747945</v>
      </c>
      <c r="R317">
        <v>0.410791918128875</v>
      </c>
      <c r="S317">
        <v>88366.5857311</v>
      </c>
      <c r="T317">
        <v>1.0171332799728099</v>
      </c>
      <c r="U317">
        <v>1709.50908648264</v>
      </c>
      <c r="V317">
        <v>16.618584552517401</v>
      </c>
      <c r="W317">
        <v>20602.243830139902</v>
      </c>
      <c r="X317">
        <v>2.6003184004619202</v>
      </c>
      <c r="Y317">
        <v>2541.2731976414598</v>
      </c>
      <c r="Z317">
        <v>1.2003068220536299</v>
      </c>
      <c r="AA317">
        <v>126888.976489842</v>
      </c>
      <c r="AB317">
        <v>2.7441720323796202</v>
      </c>
      <c r="AC317">
        <v>338.62585126568899</v>
      </c>
      <c r="AD317">
        <v>1.2273041104947</v>
      </c>
      <c r="AE317">
        <v>4.34768334764986</v>
      </c>
      <c r="AF317">
        <v>4.7994334072020104</v>
      </c>
      <c r="AG317">
        <v>6.6226702005923803</v>
      </c>
      <c r="AH317">
        <v>3.9846416912935601</v>
      </c>
      <c r="AI317">
        <v>4.3915413079626697</v>
      </c>
      <c r="AJ317">
        <v>4.4978574188325204</v>
      </c>
      <c r="AK317">
        <v>3.3927204767144099</v>
      </c>
      <c r="AL317">
        <v>3.0775398204231901</v>
      </c>
      <c r="AM317">
        <v>5327.9903406744297</v>
      </c>
      <c r="AN317">
        <v>10.2268764624837</v>
      </c>
      <c r="AO317">
        <v>81.244323043417793</v>
      </c>
      <c r="AP317">
        <v>7.07153984336282</v>
      </c>
      <c r="AR317">
        <v>207.054939872278</v>
      </c>
      <c r="AS317">
        <v>3.1539037017742402</v>
      </c>
      <c r="AT317">
        <f t="shared" si="12"/>
        <v>182.80656331072871</v>
      </c>
      <c r="AU317">
        <v>3.1539037017742402</v>
      </c>
      <c r="AV317">
        <v>0.94044763653176799</v>
      </c>
      <c r="AW317">
        <v>2.88665210072213</v>
      </c>
      <c r="AX317">
        <v>-0.45661273445024098</v>
      </c>
      <c r="AZ317">
        <v>1873.5250998261199</v>
      </c>
      <c r="BA317">
        <v>2030.30430649608</v>
      </c>
      <c r="BB317">
        <v>16285.095447507299</v>
      </c>
      <c r="BC317">
        <v>970401.48287613096</v>
      </c>
      <c r="BD317" t="s">
        <v>1082</v>
      </c>
    </row>
    <row r="318" spans="1:56" x14ac:dyDescent="0.25">
      <c r="A318" s="48">
        <v>437</v>
      </c>
      <c r="B318" t="s">
        <v>595</v>
      </c>
      <c r="C318">
        <v>32.703000000000003</v>
      </c>
      <c r="D318">
        <v>46.241</v>
      </c>
      <c r="E318">
        <v>13.538</v>
      </c>
      <c r="F318">
        <v>950000</v>
      </c>
      <c r="G318">
        <v>148.44113829864301</v>
      </c>
      <c r="H318">
        <v>4.2623777971551702</v>
      </c>
      <c r="I318">
        <v>1.3233157685914401</v>
      </c>
      <c r="J318">
        <v>112.27994912142999</v>
      </c>
      <c r="K318">
        <v>491.14376364354098</v>
      </c>
      <c r="L318">
        <v>1.68757504278954</v>
      </c>
      <c r="M318">
        <v>60838.133384731002</v>
      </c>
      <c r="N318">
        <v>1.4179968604565201</v>
      </c>
      <c r="O318">
        <v>79050.697837278698</v>
      </c>
      <c r="P318">
        <v>1.1736275687472599</v>
      </c>
      <c r="Q318">
        <v>184731.09514560699</v>
      </c>
      <c r="R318">
        <v>0.67678335845801796</v>
      </c>
      <c r="S318">
        <v>88849.519104731604</v>
      </c>
      <c r="T318">
        <v>1.48864943650613</v>
      </c>
      <c r="U318">
        <v>1120.8195848272901</v>
      </c>
      <c r="V318">
        <v>37.548689071469397</v>
      </c>
      <c r="W318">
        <v>14906.111991113399</v>
      </c>
      <c r="X318">
        <v>3.2047863483010999</v>
      </c>
      <c r="Y318">
        <v>2262.3952829179798</v>
      </c>
      <c r="Z318">
        <v>1.58985143742906</v>
      </c>
      <c r="AA318">
        <v>128107.088033498</v>
      </c>
      <c r="AB318">
        <v>3.2058971208890101</v>
      </c>
      <c r="AC318">
        <v>604.59717132898402</v>
      </c>
      <c r="AD318">
        <v>1.3887159711436099</v>
      </c>
      <c r="AE318">
        <v>5.99509667770426</v>
      </c>
      <c r="AF318">
        <v>5.2898683947707301</v>
      </c>
      <c r="AG318">
        <v>10.0964345663436</v>
      </c>
      <c r="AH318">
        <v>5.7697202717597804</v>
      </c>
      <c r="AI318">
        <v>5.8317389424995802</v>
      </c>
      <c r="AJ318">
        <v>3.95405009383872</v>
      </c>
      <c r="AK318">
        <v>24.561018853643201</v>
      </c>
      <c r="AL318">
        <v>2.79953882339729</v>
      </c>
      <c r="AM318">
        <v>1289.0981683023299</v>
      </c>
      <c r="AN318">
        <v>17.0235614665818</v>
      </c>
      <c r="AO318">
        <v>214.35275176934601</v>
      </c>
      <c r="AP318">
        <v>10.8370027158557</v>
      </c>
      <c r="AR318">
        <v>247.340172665919</v>
      </c>
      <c r="AS318">
        <v>3.44244442173399</v>
      </c>
      <c r="AT318">
        <f t="shared" si="12"/>
        <v>218.3739589194542</v>
      </c>
      <c r="AU318">
        <v>3.44244442173399</v>
      </c>
      <c r="AV318">
        <v>0.85036325280187597</v>
      </c>
      <c r="AW318">
        <v>4.4938534472099096</v>
      </c>
      <c r="AX318">
        <v>0.239067486828901</v>
      </c>
      <c r="AZ318">
        <v>2143.0709315763202</v>
      </c>
      <c r="BA318">
        <v>2559.7973017446002</v>
      </c>
      <c r="BB318">
        <v>18268.174960305601</v>
      </c>
      <c r="BC318">
        <v>1441321.32474964</v>
      </c>
      <c r="BD318" t="s">
        <v>1082</v>
      </c>
    </row>
    <row r="319" spans="1:56" x14ac:dyDescent="0.25">
      <c r="A319" s="48">
        <v>438</v>
      </c>
      <c r="B319" t="s">
        <v>596</v>
      </c>
      <c r="C319">
        <v>32.365000000000002</v>
      </c>
      <c r="D319">
        <v>43.938000000000002</v>
      </c>
      <c r="E319">
        <v>11.571999999999999</v>
      </c>
      <c r="F319">
        <v>950000</v>
      </c>
      <c r="G319">
        <v>145.79833947626901</v>
      </c>
      <c r="H319">
        <v>3.7899282538576502</v>
      </c>
      <c r="I319">
        <v>2.35936600385276</v>
      </c>
      <c r="J319">
        <v>84.563335772765001</v>
      </c>
      <c r="K319">
        <v>571.28074708376005</v>
      </c>
      <c r="L319">
        <v>2.0792787887467399</v>
      </c>
      <c r="M319">
        <v>57942.627004813003</v>
      </c>
      <c r="N319">
        <v>1.2330279338113399</v>
      </c>
      <c r="O319">
        <v>80081.781156201003</v>
      </c>
      <c r="P319">
        <v>1.4054406068278</v>
      </c>
      <c r="Q319">
        <v>181433.10626767401</v>
      </c>
      <c r="R319">
        <v>0.73310809502528096</v>
      </c>
      <c r="S319">
        <v>86605.897446134099</v>
      </c>
      <c r="T319">
        <v>1.37453482470389</v>
      </c>
      <c r="U319">
        <v>1908.26201077786</v>
      </c>
      <c r="V319">
        <v>28.941186756482299</v>
      </c>
      <c r="W319">
        <v>19160.400537271002</v>
      </c>
      <c r="X319">
        <v>3.0307122997736098</v>
      </c>
      <c r="Y319">
        <v>2326.6823397808898</v>
      </c>
      <c r="Z319">
        <v>1.46095275547462</v>
      </c>
      <c r="AA319">
        <v>127370.170915529</v>
      </c>
      <c r="AB319">
        <v>2.9676710885165498</v>
      </c>
      <c r="AC319">
        <v>291.16845665058599</v>
      </c>
      <c r="AD319">
        <v>1.3768841422987199</v>
      </c>
      <c r="AE319">
        <v>4.30754655354266</v>
      </c>
      <c r="AF319">
        <v>5.1478752666457703</v>
      </c>
      <c r="AG319">
        <v>6.3328911321156003</v>
      </c>
      <c r="AH319">
        <v>4.0212922627696503</v>
      </c>
      <c r="AI319">
        <v>4.5026656047144602</v>
      </c>
      <c r="AJ319">
        <v>3.8563833246441801</v>
      </c>
      <c r="AK319">
        <v>2.3943092441688201</v>
      </c>
      <c r="AL319">
        <v>6.94738137829947</v>
      </c>
      <c r="AM319">
        <v>6390.4424227159898</v>
      </c>
      <c r="AN319">
        <v>11.115392943207301</v>
      </c>
      <c r="AO319">
        <v>68.611596896378302</v>
      </c>
      <c r="AP319">
        <v>12.060508551822</v>
      </c>
      <c r="AR319">
        <v>187.803823098582</v>
      </c>
      <c r="AS319">
        <v>3.0595745728894701</v>
      </c>
      <c r="AT319">
        <f t="shared" si="12"/>
        <v>165.80996086567848</v>
      </c>
      <c r="AU319">
        <v>3.0595745728894701</v>
      </c>
      <c r="AV319">
        <v>0.959156208907324</v>
      </c>
      <c r="AW319">
        <v>4.28221589395043</v>
      </c>
      <c r="AX319">
        <v>0.13747491475948001</v>
      </c>
      <c r="AZ319">
        <v>1797.94168187328</v>
      </c>
      <c r="BA319">
        <v>1911.8764667676101</v>
      </c>
      <c r="BB319">
        <v>16304.7097809632</v>
      </c>
      <c r="BC319">
        <v>809167.57319096604</v>
      </c>
      <c r="BD319" t="s">
        <v>1082</v>
      </c>
    </row>
    <row r="320" spans="1:56" x14ac:dyDescent="0.25">
      <c r="A320" s="48">
        <v>543</v>
      </c>
      <c r="B320" t="s">
        <v>598</v>
      </c>
      <c r="C320">
        <v>32.027000000000001</v>
      </c>
      <c r="D320">
        <v>70.027000000000001</v>
      </c>
      <c r="E320">
        <v>38</v>
      </c>
      <c r="F320">
        <v>950000</v>
      </c>
      <c r="G320">
        <v>145.932942215141</v>
      </c>
      <c r="H320">
        <v>2.3891626090370499</v>
      </c>
      <c r="I320" t="s">
        <v>896</v>
      </c>
      <c r="J320">
        <v>157.77177009693199</v>
      </c>
      <c r="K320">
        <v>440.80792684554598</v>
      </c>
      <c r="L320">
        <v>1.01715611968065</v>
      </c>
      <c r="M320">
        <v>56368.742758421897</v>
      </c>
      <c r="N320">
        <v>1.01988192405846</v>
      </c>
      <c r="O320">
        <v>78104.742832072297</v>
      </c>
      <c r="P320">
        <v>1.0093012218186701</v>
      </c>
      <c r="Q320">
        <v>185673.69466973201</v>
      </c>
      <c r="R320">
        <v>0.410791918128875</v>
      </c>
      <c r="S320">
        <v>89430.219889205997</v>
      </c>
      <c r="T320">
        <v>1.00230033665421</v>
      </c>
      <c r="U320">
        <v>1399.56678980639</v>
      </c>
      <c r="V320">
        <v>18.959727298457999</v>
      </c>
      <c r="W320">
        <v>19390.326218174199</v>
      </c>
      <c r="X320">
        <v>2.5353011108716901</v>
      </c>
      <c r="Y320">
        <v>2488.1567012119799</v>
      </c>
      <c r="Z320">
        <v>1.14976943346188</v>
      </c>
      <c r="AA320">
        <v>126249.547556682</v>
      </c>
      <c r="AB320">
        <v>2.7227546534465699</v>
      </c>
      <c r="AC320">
        <v>475.63965718449498</v>
      </c>
      <c r="AD320">
        <v>1.3627983769074901</v>
      </c>
      <c r="AE320">
        <v>6.2237082715294703</v>
      </c>
      <c r="AF320">
        <v>1.9622429471490801</v>
      </c>
      <c r="AG320">
        <v>9.2683803104239502</v>
      </c>
      <c r="AH320">
        <v>1.9332939240717699</v>
      </c>
      <c r="AI320">
        <v>6.2374267945706396</v>
      </c>
      <c r="AJ320">
        <v>1.4308019487816499</v>
      </c>
      <c r="AK320">
        <v>11.735336968210801</v>
      </c>
      <c r="AL320">
        <v>6.1315164668205702</v>
      </c>
      <c r="AM320">
        <v>2327.2289584218602</v>
      </c>
      <c r="AN320">
        <v>11.089030376304301</v>
      </c>
      <c r="AO320">
        <v>11.663612735856701</v>
      </c>
      <c r="AP320">
        <v>5.6979342182978998</v>
      </c>
      <c r="AR320">
        <v>204.51552560099401</v>
      </c>
      <c r="AS320">
        <v>1.5038370480986401</v>
      </c>
      <c r="AT320">
        <f t="shared" si="12"/>
        <v>180.56454196102317</v>
      </c>
      <c r="AU320">
        <v>1.5038370480986401</v>
      </c>
      <c r="AV320">
        <v>0.94557799733751902</v>
      </c>
      <c r="AW320">
        <v>2.02374613969558</v>
      </c>
      <c r="AX320">
        <v>0.34467708315482898</v>
      </c>
      <c r="AZ320">
        <v>2523.8037461029398</v>
      </c>
      <c r="BA320">
        <v>2721.8648879832199</v>
      </c>
      <c r="BB320">
        <v>21961.365349006199</v>
      </c>
      <c r="BC320">
        <v>1282751.18476649</v>
      </c>
      <c r="BD320" t="s">
        <v>1082</v>
      </c>
    </row>
    <row r="321" spans="1:56" x14ac:dyDescent="0.25">
      <c r="A321" s="48">
        <v>647</v>
      </c>
      <c r="B321" t="s">
        <v>599</v>
      </c>
      <c r="C321">
        <v>32.03</v>
      </c>
      <c r="D321">
        <v>70.03</v>
      </c>
      <c r="E321">
        <v>38</v>
      </c>
      <c r="F321">
        <v>950000</v>
      </c>
      <c r="G321">
        <v>160.162262572554</v>
      </c>
      <c r="H321">
        <v>2.2458920759088099</v>
      </c>
      <c r="I321">
        <v>1.5023155064779301</v>
      </c>
      <c r="J321">
        <v>59.548441598870902</v>
      </c>
      <c r="K321">
        <v>596.14754236843999</v>
      </c>
      <c r="L321">
        <v>1.11096011516405</v>
      </c>
      <c r="M321">
        <v>55083.171884910902</v>
      </c>
      <c r="N321">
        <v>1.09659902935593</v>
      </c>
      <c r="O321">
        <v>77197.393300564494</v>
      </c>
      <c r="P321">
        <v>1.09975843738806</v>
      </c>
      <c r="Q321">
        <v>184924.89982297801</v>
      </c>
      <c r="R321">
        <v>0.410791918128875</v>
      </c>
      <c r="S321">
        <v>88370.152146727807</v>
      </c>
      <c r="T321">
        <v>0.95805990718680401</v>
      </c>
      <c r="U321">
        <v>971.55538460709795</v>
      </c>
      <c r="V321">
        <v>23.042535847560401</v>
      </c>
      <c r="W321">
        <v>21086.870462163199</v>
      </c>
      <c r="X321">
        <v>2.5694840126362402</v>
      </c>
      <c r="Y321">
        <v>2988.9600418968998</v>
      </c>
      <c r="Z321">
        <v>1.18549359918189</v>
      </c>
      <c r="AA321">
        <v>127180.459638327</v>
      </c>
      <c r="AB321">
        <v>2.8084334289632999</v>
      </c>
      <c r="AC321">
        <v>345.14184381200198</v>
      </c>
      <c r="AD321">
        <v>1.42442058079593</v>
      </c>
      <c r="AE321">
        <v>3.2292518685584399</v>
      </c>
      <c r="AF321">
        <v>2.5782878502931901</v>
      </c>
      <c r="AG321">
        <v>5.5203709892433999</v>
      </c>
      <c r="AH321">
        <v>2.8639854898288801</v>
      </c>
      <c r="AI321">
        <v>3.20933427258811</v>
      </c>
      <c r="AJ321">
        <v>1.6027718521441501</v>
      </c>
      <c r="AK321">
        <v>4.4147626087527998</v>
      </c>
      <c r="AL321">
        <v>2.8974244478190201</v>
      </c>
      <c r="AM321">
        <v>4617.6856376470596</v>
      </c>
      <c r="AN321">
        <v>10.278257823257301</v>
      </c>
      <c r="AO321">
        <v>12.5420731496069</v>
      </c>
      <c r="AP321">
        <v>5.7017008146897199</v>
      </c>
      <c r="AR321">
        <v>249.29270846016601</v>
      </c>
      <c r="AS321">
        <v>1.90016876965943</v>
      </c>
      <c r="AT321">
        <f t="shared" si="12"/>
        <v>220.09783161965473</v>
      </c>
      <c r="AU321">
        <v>1.90016876965943</v>
      </c>
      <c r="AV321">
        <v>0.82386397357535002</v>
      </c>
      <c r="AW321">
        <v>3.0425324174505501</v>
      </c>
      <c r="AX321">
        <v>0.55091125037035105</v>
      </c>
      <c r="AZ321">
        <v>1277.6963579758201</v>
      </c>
      <c r="BA321">
        <v>1581.71189369999</v>
      </c>
      <c r="BB321">
        <v>11022.92796372</v>
      </c>
      <c r="BC321">
        <v>908193.32597333996</v>
      </c>
      <c r="BD321" t="s">
        <v>1082</v>
      </c>
    </row>
    <row r="322" spans="1:56" x14ac:dyDescent="0.25">
      <c r="A322" s="48">
        <v>648</v>
      </c>
      <c r="B322" t="s">
        <v>600</v>
      </c>
      <c r="C322">
        <v>32.027999999999999</v>
      </c>
      <c r="D322">
        <v>70.028000000000006</v>
      </c>
      <c r="E322">
        <v>38</v>
      </c>
      <c r="F322">
        <v>950000</v>
      </c>
      <c r="G322">
        <v>161.93469243146799</v>
      </c>
      <c r="H322">
        <v>2.31376687664355</v>
      </c>
      <c r="I322">
        <v>1.47669180278582</v>
      </c>
      <c r="J322">
        <v>59.527271008469398</v>
      </c>
      <c r="K322">
        <v>614.78002887334901</v>
      </c>
      <c r="L322">
        <v>1.1346479561510601</v>
      </c>
      <c r="M322">
        <v>54979.912829047003</v>
      </c>
      <c r="N322">
        <v>1.23739909830307</v>
      </c>
      <c r="O322">
        <v>77279.506515016896</v>
      </c>
      <c r="P322">
        <v>1.2555360341355399</v>
      </c>
      <c r="Q322">
        <v>184711.49793546699</v>
      </c>
      <c r="R322">
        <v>0.410791918128875</v>
      </c>
      <c r="S322">
        <v>88675.271877130697</v>
      </c>
      <c r="T322">
        <v>1.14304444764042</v>
      </c>
      <c r="U322">
        <v>1460.5150964918</v>
      </c>
      <c r="V322">
        <v>18.651490514664001</v>
      </c>
      <c r="W322">
        <v>21317.662584902198</v>
      </c>
      <c r="X322">
        <v>2.5737415744904801</v>
      </c>
      <c r="Y322">
        <v>2981.8395738280101</v>
      </c>
      <c r="Z322">
        <v>1.2663261694902099</v>
      </c>
      <c r="AA322">
        <v>126301.254346324</v>
      </c>
      <c r="AB322">
        <v>2.7652433333336801</v>
      </c>
      <c r="AC322">
        <v>338.797005745033</v>
      </c>
      <c r="AD322">
        <v>1.22865662156511</v>
      </c>
      <c r="AE322">
        <v>3.0822210257835798</v>
      </c>
      <c r="AF322">
        <v>2.4121754166328202</v>
      </c>
      <c r="AG322">
        <v>5.37935450928493</v>
      </c>
      <c r="AH322">
        <v>2.3658596505706302</v>
      </c>
      <c r="AI322">
        <v>3.1567487799246199</v>
      </c>
      <c r="AJ322">
        <v>1.44088050665067</v>
      </c>
      <c r="AK322">
        <v>4.6288660945665097</v>
      </c>
      <c r="AL322">
        <v>2.6047651713206199</v>
      </c>
      <c r="AM322">
        <v>4758.3128663143198</v>
      </c>
      <c r="AN322">
        <v>10.3367422109509</v>
      </c>
      <c r="AO322">
        <v>9.7973664022167402</v>
      </c>
      <c r="AP322">
        <v>3.9180925418686399</v>
      </c>
      <c r="AR322">
        <v>251.17065662321801</v>
      </c>
      <c r="AS322">
        <v>1.90749339112029</v>
      </c>
      <c r="AT322">
        <f t="shared" si="12"/>
        <v>221.75585170830848</v>
      </c>
      <c r="AU322">
        <v>1.90749339112029</v>
      </c>
      <c r="AV322">
        <v>0.80704188820152201</v>
      </c>
      <c r="AW322">
        <v>2.7498316278192898</v>
      </c>
      <c r="AX322">
        <v>0.51187670577682898</v>
      </c>
      <c r="AZ322">
        <v>1241.2133918745101</v>
      </c>
      <c r="BA322">
        <v>1569.08114792529</v>
      </c>
      <c r="BB322">
        <v>11035.424733547699</v>
      </c>
      <c r="BC322">
        <v>907175.61118222994</v>
      </c>
      <c r="BD322" t="s">
        <v>1082</v>
      </c>
    </row>
    <row r="323" spans="1:56" x14ac:dyDescent="0.25">
      <c r="A323" s="48">
        <v>752</v>
      </c>
      <c r="B323" t="s">
        <v>601</v>
      </c>
      <c r="C323">
        <v>32.027999999999999</v>
      </c>
      <c r="D323">
        <v>70.028000000000006</v>
      </c>
      <c r="E323">
        <v>38</v>
      </c>
      <c r="F323">
        <v>950000</v>
      </c>
      <c r="G323">
        <v>159.701477520239</v>
      </c>
      <c r="H323">
        <v>2.3709426089356902</v>
      </c>
      <c r="I323">
        <v>0.97666432169374595</v>
      </c>
      <c r="J323">
        <v>71.940010841956493</v>
      </c>
      <c r="K323">
        <v>591.60612050935504</v>
      </c>
      <c r="L323">
        <v>1.32743416949169</v>
      </c>
      <c r="M323">
        <v>54822.962086021202</v>
      </c>
      <c r="N323">
        <v>1.4058238545647399</v>
      </c>
      <c r="O323">
        <v>77124.168833534801</v>
      </c>
      <c r="P323">
        <v>1.2405704081123901</v>
      </c>
      <c r="Q323">
        <v>184736.130627932</v>
      </c>
      <c r="R323">
        <v>0.410791918128875</v>
      </c>
      <c r="S323">
        <v>87853.009838839702</v>
      </c>
      <c r="T323">
        <v>1.88902727806379</v>
      </c>
      <c r="U323">
        <v>662.39029331593895</v>
      </c>
      <c r="V323">
        <v>27.275031779616999</v>
      </c>
      <c r="W323">
        <v>21805.396032628101</v>
      </c>
      <c r="X323">
        <v>2.6294177133752701</v>
      </c>
      <c r="Y323">
        <v>3075.26884717641</v>
      </c>
      <c r="Z323">
        <v>1.41078392480835</v>
      </c>
      <c r="AA323">
        <v>127319.89481100399</v>
      </c>
      <c r="AB323">
        <v>2.93856135977054</v>
      </c>
      <c r="AC323">
        <v>333.25762741949501</v>
      </c>
      <c r="AD323">
        <v>1.2421456148952299</v>
      </c>
      <c r="AE323">
        <v>3.4679145645720699</v>
      </c>
      <c r="AF323">
        <v>2.5612963822986998</v>
      </c>
      <c r="AG323">
        <v>5.6194376138124396</v>
      </c>
      <c r="AH323">
        <v>2.3206029375874802</v>
      </c>
      <c r="AI323">
        <v>3.5034785046913099</v>
      </c>
      <c r="AJ323">
        <v>1.4852482200660899</v>
      </c>
      <c r="AK323">
        <v>4.1874012871503004</v>
      </c>
      <c r="AL323">
        <v>2.7554651643180201</v>
      </c>
      <c r="AM323">
        <v>5114.1211043487301</v>
      </c>
      <c r="AN323">
        <v>10.1474604284561</v>
      </c>
      <c r="AO323">
        <v>19.0155613143808</v>
      </c>
      <c r="AP323">
        <v>4.0295248594317501</v>
      </c>
      <c r="AR323">
        <v>236.78941797960701</v>
      </c>
      <c r="AS323">
        <v>1.84675334685186</v>
      </c>
      <c r="AT323">
        <f t="shared" si="12"/>
        <v>209.05881190712495</v>
      </c>
      <c r="AU323">
        <v>1.84675334685186</v>
      </c>
      <c r="AV323">
        <v>0.86968510364545804</v>
      </c>
      <c r="AW323">
        <v>2.7630579262992399</v>
      </c>
      <c r="AX323">
        <v>0.59143172249146603</v>
      </c>
      <c r="AZ323">
        <v>1438.2342550393901</v>
      </c>
      <c r="BA323">
        <v>1687.6199195327799</v>
      </c>
      <c r="BB323">
        <v>12615.2250871538</v>
      </c>
      <c r="BC323">
        <v>919145.70654443395</v>
      </c>
      <c r="BD323" t="s">
        <v>1082</v>
      </c>
    </row>
    <row r="324" spans="1:56" x14ac:dyDescent="0.25">
      <c r="A324" s="48">
        <v>753</v>
      </c>
      <c r="B324" t="s">
        <v>602</v>
      </c>
      <c r="C324">
        <v>32.033000000000001</v>
      </c>
      <c r="D324">
        <v>70.033000000000001</v>
      </c>
      <c r="E324">
        <v>38</v>
      </c>
      <c r="F324">
        <v>950000</v>
      </c>
      <c r="G324">
        <v>145.36053185313801</v>
      </c>
      <c r="H324">
        <v>2.40073436835221</v>
      </c>
      <c r="I324">
        <v>0.88949865251623095</v>
      </c>
      <c r="J324">
        <v>77.087149781113794</v>
      </c>
      <c r="K324">
        <v>694.40519935378495</v>
      </c>
      <c r="L324">
        <v>1.0713665488752799</v>
      </c>
      <c r="M324">
        <v>56790.509971710002</v>
      </c>
      <c r="N324">
        <v>1.16115855978728</v>
      </c>
      <c r="O324">
        <v>77001.506064358502</v>
      </c>
      <c r="P324">
        <v>1.10609461699426</v>
      </c>
      <c r="Q324">
        <v>184756.05454246001</v>
      </c>
      <c r="R324">
        <v>0.410791918128875</v>
      </c>
      <c r="S324">
        <v>87264.718781584903</v>
      </c>
      <c r="T324">
        <v>1.0924473967616699</v>
      </c>
      <c r="U324">
        <v>705.031637908731</v>
      </c>
      <c r="V324">
        <v>27.035652079578501</v>
      </c>
      <c r="W324">
        <v>19633.476744128599</v>
      </c>
      <c r="X324">
        <v>2.5745397950063902</v>
      </c>
      <c r="Y324">
        <v>2294.7887419343001</v>
      </c>
      <c r="Z324">
        <v>1.2255049127303199</v>
      </c>
      <c r="AA324">
        <v>128604.25374377699</v>
      </c>
      <c r="AB324">
        <v>2.7567967992743601</v>
      </c>
      <c r="AC324">
        <v>313.06068009190301</v>
      </c>
      <c r="AD324">
        <v>1.3059287952598699</v>
      </c>
      <c r="AE324">
        <v>2.9824131269649801</v>
      </c>
      <c r="AF324">
        <v>2.7234166172955301</v>
      </c>
      <c r="AG324">
        <v>5.0232132164444296</v>
      </c>
      <c r="AH324">
        <v>2.4901435984716098</v>
      </c>
      <c r="AI324">
        <v>2.9622446743098299</v>
      </c>
      <c r="AJ324">
        <v>1.51963695089648</v>
      </c>
      <c r="AK324">
        <v>2.4716771133324098</v>
      </c>
      <c r="AL324">
        <v>3.3593239881577999</v>
      </c>
      <c r="AM324">
        <v>5552.6868553895602</v>
      </c>
      <c r="AN324">
        <v>10.1986709303466</v>
      </c>
      <c r="AO324">
        <v>2.4472175740417201</v>
      </c>
      <c r="AP324">
        <v>6.4339612242389199</v>
      </c>
      <c r="AR324">
        <v>248.595837389331</v>
      </c>
      <c r="AS324">
        <v>1.9798772689091899</v>
      </c>
      <c r="AT324">
        <f t="shared" si="12"/>
        <v>219.48257170067572</v>
      </c>
      <c r="AU324">
        <v>1.9798772689091899</v>
      </c>
      <c r="AV324">
        <v>0.83626193599922305</v>
      </c>
      <c r="AW324">
        <v>3.1192851840639602</v>
      </c>
      <c r="AX324">
        <v>0.60292706542875996</v>
      </c>
      <c r="AZ324">
        <v>1182.98124549912</v>
      </c>
      <c r="BA324">
        <v>1442.9480392171199</v>
      </c>
      <c r="BB324">
        <v>10196.7574854086</v>
      </c>
      <c r="BC324">
        <v>825749.62333596405</v>
      </c>
      <c r="BD324" t="s">
        <v>1082</v>
      </c>
    </row>
    <row r="325" spans="1:56" x14ac:dyDescent="0.25">
      <c r="A325" s="48">
        <v>857</v>
      </c>
      <c r="B325" t="s">
        <v>907</v>
      </c>
      <c r="C325">
        <v>32.027000000000001</v>
      </c>
      <c r="D325">
        <v>70.027000000000001</v>
      </c>
      <c r="E325">
        <v>38</v>
      </c>
      <c r="F325">
        <v>950000</v>
      </c>
      <c r="G325">
        <v>132.62016988220901</v>
      </c>
      <c r="H325">
        <v>2.8083881419343699</v>
      </c>
      <c r="I325">
        <v>1.4110074475941199</v>
      </c>
      <c r="J325">
        <v>60.330979603007599</v>
      </c>
      <c r="K325">
        <v>935.48328145876201</v>
      </c>
      <c r="L325">
        <v>1.0774732024831899</v>
      </c>
      <c r="M325">
        <v>53149.204637345603</v>
      </c>
      <c r="N325">
        <v>1.1352573559694701</v>
      </c>
      <c r="O325">
        <v>75276.259282691797</v>
      </c>
      <c r="P325">
        <v>1.10028391585824</v>
      </c>
      <c r="Q325">
        <v>176500.87379478899</v>
      </c>
      <c r="R325">
        <v>0.410791918128875</v>
      </c>
      <c r="S325">
        <v>80423.0289467205</v>
      </c>
      <c r="T325">
        <v>1.02856749482729</v>
      </c>
      <c r="U325">
        <v>36040.602106406899</v>
      </c>
      <c r="V325">
        <v>4.6686535612378801</v>
      </c>
      <c r="W325">
        <v>17699.564138825899</v>
      </c>
      <c r="X325">
        <v>2.58594780493909</v>
      </c>
      <c r="Y325">
        <v>2313.0995982648001</v>
      </c>
      <c r="Z325">
        <v>1.2292264591003399</v>
      </c>
      <c r="AA325">
        <v>119127.065855155</v>
      </c>
      <c r="AB325">
        <v>2.82576908950512</v>
      </c>
      <c r="AC325">
        <v>251.603819254797</v>
      </c>
      <c r="AD325">
        <v>1.19522227865249</v>
      </c>
      <c r="AE325">
        <v>401.33090193979803</v>
      </c>
      <c r="AF325">
        <v>2.3260542552183501</v>
      </c>
      <c r="AG325">
        <v>402.93585133185201</v>
      </c>
      <c r="AH325">
        <v>2.28919586437741</v>
      </c>
      <c r="AI325">
        <v>398.564683568166</v>
      </c>
      <c r="AJ325">
        <v>2.3124667122142499</v>
      </c>
      <c r="AK325">
        <v>2.3649427439994799</v>
      </c>
      <c r="AL325">
        <v>3.63420015807813</v>
      </c>
      <c r="AM325">
        <v>5928.4647821840599</v>
      </c>
      <c r="AN325">
        <v>10.271503032698501</v>
      </c>
      <c r="AO325">
        <v>34.570952520767598</v>
      </c>
      <c r="AP325">
        <v>3.28478033986943</v>
      </c>
      <c r="AR325">
        <v>2.5038551042322701</v>
      </c>
      <c r="AS325">
        <v>2.35429428235103</v>
      </c>
      <c r="AT325">
        <f t="shared" si="12"/>
        <v>2.210626546341147</v>
      </c>
      <c r="AU325">
        <v>2.35429428235103</v>
      </c>
      <c r="AV325">
        <v>1.40801855185548</v>
      </c>
      <c r="AW325">
        <v>0.939078129795762</v>
      </c>
      <c r="AX325">
        <v>0.15060336428013599</v>
      </c>
      <c r="AZ325">
        <v>163117.08330859401</v>
      </c>
      <c r="BA325">
        <v>118357.677059384</v>
      </c>
      <c r="BB325">
        <v>1406503.8203584601</v>
      </c>
      <c r="BC325">
        <v>679984.57569163898</v>
      </c>
      <c r="BD325" t="s">
        <v>1082</v>
      </c>
    </row>
    <row r="326" spans="1:56" x14ac:dyDescent="0.25">
      <c r="A326" s="48">
        <v>858</v>
      </c>
      <c r="B326" t="s">
        <v>603</v>
      </c>
      <c r="C326">
        <v>32.027000000000001</v>
      </c>
      <c r="D326">
        <v>70.027000000000001</v>
      </c>
      <c r="E326">
        <v>38</v>
      </c>
      <c r="F326">
        <v>950000</v>
      </c>
      <c r="G326">
        <v>139.664584748782</v>
      </c>
      <c r="H326">
        <v>2.5773789143825598</v>
      </c>
      <c r="I326">
        <v>0.76438641378188299</v>
      </c>
      <c r="J326">
        <v>81.553291707196394</v>
      </c>
      <c r="K326">
        <v>948.21574386651105</v>
      </c>
      <c r="L326">
        <v>1.07249332492049</v>
      </c>
      <c r="M326">
        <v>54078.264233041002</v>
      </c>
      <c r="N326">
        <v>1.1734735264774601</v>
      </c>
      <c r="O326">
        <v>76159.739491992499</v>
      </c>
      <c r="P326">
        <v>1.08123855619666</v>
      </c>
      <c r="Q326">
        <v>178962.25394931299</v>
      </c>
      <c r="R326">
        <v>0.410791918128875</v>
      </c>
      <c r="S326">
        <v>81542.978681153094</v>
      </c>
      <c r="T326">
        <v>1.0383656243084201</v>
      </c>
      <c r="U326">
        <v>27082.934532520499</v>
      </c>
      <c r="V326">
        <v>6.0321068938145599</v>
      </c>
      <c r="W326">
        <v>18413.572390549802</v>
      </c>
      <c r="X326">
        <v>2.6193396358094998</v>
      </c>
      <c r="Y326">
        <v>2360.4380806233798</v>
      </c>
      <c r="Z326">
        <v>1.25810415300431</v>
      </c>
      <c r="AA326">
        <v>120131.171161408</v>
      </c>
      <c r="AB326">
        <v>2.8922936397094801</v>
      </c>
      <c r="AC326">
        <v>260.40617184972098</v>
      </c>
      <c r="AD326">
        <v>1.1805122630356799</v>
      </c>
      <c r="AE326">
        <v>301.79611138656901</v>
      </c>
      <c r="AF326">
        <v>2.8020238210168</v>
      </c>
      <c r="AG326">
        <v>303.47119087341599</v>
      </c>
      <c r="AH326">
        <v>2.7527673790103799</v>
      </c>
      <c r="AI326">
        <v>301.72775346209102</v>
      </c>
      <c r="AJ326">
        <v>2.8540013363875998</v>
      </c>
      <c r="AK326">
        <v>2.29412334585628</v>
      </c>
      <c r="AL326">
        <v>3.51192184479503</v>
      </c>
      <c r="AM326">
        <v>6152.5058209305898</v>
      </c>
      <c r="AN326">
        <v>10.173124142354901</v>
      </c>
      <c r="AO326">
        <v>24.5733312051496</v>
      </c>
      <c r="AP326">
        <v>3.8045081136193701</v>
      </c>
      <c r="AR326">
        <v>3.4312614457023898</v>
      </c>
      <c r="AS326">
        <v>2.6134427622713998</v>
      </c>
      <c r="AT326">
        <f t="shared" si="12"/>
        <v>3.0294235582902802</v>
      </c>
      <c r="AU326">
        <v>2.6134427622713998</v>
      </c>
      <c r="AV326">
        <v>1.40240441453896</v>
      </c>
      <c r="AW326">
        <v>0.96685819295389597</v>
      </c>
      <c r="AX326">
        <v>1.6517216765548001E-2</v>
      </c>
      <c r="AZ326">
        <v>123832.04729317399</v>
      </c>
      <c r="BA326">
        <v>90172.576535642205</v>
      </c>
      <c r="BB326">
        <v>1074721.07572293</v>
      </c>
      <c r="BC326">
        <v>710519.35458072904</v>
      </c>
      <c r="BD326" t="s">
        <v>1082</v>
      </c>
    </row>
    <row r="327" spans="1:56" x14ac:dyDescent="0.25">
      <c r="A327" s="48">
        <v>962</v>
      </c>
      <c r="B327" t="s">
        <v>604</v>
      </c>
      <c r="C327">
        <v>32.027000000000001</v>
      </c>
      <c r="D327">
        <v>70.027000000000001</v>
      </c>
      <c r="E327">
        <v>38</v>
      </c>
      <c r="F327">
        <v>950000</v>
      </c>
      <c r="G327">
        <v>139.557547783839</v>
      </c>
      <c r="H327">
        <v>2.3932405757844801</v>
      </c>
      <c r="I327">
        <v>0.96291909550460797</v>
      </c>
      <c r="J327">
        <v>71.775105281325196</v>
      </c>
      <c r="K327">
        <v>943.81039078839603</v>
      </c>
      <c r="L327">
        <v>1.3757407943451501</v>
      </c>
      <c r="M327">
        <v>53454.468111352799</v>
      </c>
      <c r="N327">
        <v>1.25588526979972</v>
      </c>
      <c r="O327">
        <v>75772.410811916299</v>
      </c>
      <c r="P327">
        <v>1.2694829973848201</v>
      </c>
      <c r="Q327">
        <v>179580.01043825099</v>
      </c>
      <c r="R327">
        <v>0.410791918128875</v>
      </c>
      <c r="S327">
        <v>81757.142801424197</v>
      </c>
      <c r="T327">
        <v>1.18186108490166</v>
      </c>
      <c r="U327">
        <v>22825.5130677009</v>
      </c>
      <c r="V327">
        <v>6.1983489458930903</v>
      </c>
      <c r="W327">
        <v>19273.473080470099</v>
      </c>
      <c r="X327">
        <v>2.7260745470192198</v>
      </c>
      <c r="Y327">
        <v>2408.44417951901</v>
      </c>
      <c r="Z327">
        <v>1.4855454571123701</v>
      </c>
      <c r="AA327">
        <v>123410.591686534</v>
      </c>
      <c r="AB327">
        <v>2.8484725888562998</v>
      </c>
      <c r="AC327">
        <v>269.631196428615</v>
      </c>
      <c r="AD327">
        <v>1.9438933865011301</v>
      </c>
      <c r="AE327">
        <v>263.515459725916</v>
      </c>
      <c r="AF327">
        <v>1.8995511363909601</v>
      </c>
      <c r="AG327">
        <v>262.71074958993199</v>
      </c>
      <c r="AH327">
        <v>1.83885661747337</v>
      </c>
      <c r="AI327">
        <v>263.01515970828098</v>
      </c>
      <c r="AJ327">
        <v>2.0407489404566399</v>
      </c>
      <c r="AK327">
        <v>3.7361693986108899</v>
      </c>
      <c r="AL327">
        <v>10.9483506174432</v>
      </c>
      <c r="AM327">
        <v>6576.6787593348199</v>
      </c>
      <c r="AN327">
        <v>10.3402365889356</v>
      </c>
      <c r="AO327">
        <v>19.118346809687399</v>
      </c>
      <c r="AP327">
        <v>3.12073942899569</v>
      </c>
      <c r="AR327">
        <v>4.1097686996012301</v>
      </c>
      <c r="AS327">
        <v>1.5279477040066201</v>
      </c>
      <c r="AT327">
        <f t="shared" si="12"/>
        <v>3.6284702622383169</v>
      </c>
      <c r="AU327">
        <v>1.5279477040066201</v>
      </c>
      <c r="AV327">
        <v>1.4153906301891399</v>
      </c>
      <c r="AW327">
        <v>0.91932197057869802</v>
      </c>
      <c r="AX327">
        <v>8.4239390245259005E-2</v>
      </c>
      <c r="AZ327">
        <v>110346.718089756</v>
      </c>
      <c r="BA327">
        <v>79665.149605534694</v>
      </c>
      <c r="BB327">
        <v>953845.71616880805</v>
      </c>
      <c r="BC327">
        <v>750767.99983026006</v>
      </c>
      <c r="BD327" t="s">
        <v>1082</v>
      </c>
    </row>
    <row r="328" spans="1:56" x14ac:dyDescent="0.25">
      <c r="A328" s="48">
        <v>963</v>
      </c>
      <c r="B328" t="s">
        <v>605</v>
      </c>
      <c r="C328">
        <v>32.027000000000001</v>
      </c>
      <c r="D328">
        <v>70.027000000000001</v>
      </c>
      <c r="E328">
        <v>38</v>
      </c>
      <c r="F328">
        <v>950000</v>
      </c>
      <c r="G328">
        <v>137.074955448635</v>
      </c>
      <c r="H328">
        <v>2.4104532097159401</v>
      </c>
      <c r="I328">
        <v>1.4445246434205301</v>
      </c>
      <c r="J328">
        <v>58.409794746367602</v>
      </c>
      <c r="K328">
        <v>846.98185040718499</v>
      </c>
      <c r="L328">
        <v>1.11926035364508</v>
      </c>
      <c r="M328">
        <v>53011.693461862596</v>
      </c>
      <c r="N328">
        <v>1.18558220212633</v>
      </c>
      <c r="O328">
        <v>76228.428508817102</v>
      </c>
      <c r="P328">
        <v>1.15793171226713</v>
      </c>
      <c r="Q328">
        <v>178074.12337578399</v>
      </c>
      <c r="R328">
        <v>0.410791918128875</v>
      </c>
      <c r="S328">
        <v>79855.502437828807</v>
      </c>
      <c r="T328">
        <v>1.08497648475624</v>
      </c>
      <c r="U328">
        <v>33241.979509171302</v>
      </c>
      <c r="V328">
        <v>5.2686497023826098</v>
      </c>
      <c r="W328">
        <v>17949.342012539499</v>
      </c>
      <c r="X328">
        <v>2.68008312257495</v>
      </c>
      <c r="Y328">
        <v>2394.8542548105502</v>
      </c>
      <c r="Z328">
        <v>1.2816989229156599</v>
      </c>
      <c r="AA328">
        <v>119758.160171547</v>
      </c>
      <c r="AB328">
        <v>2.8610123808351902</v>
      </c>
      <c r="AC328">
        <v>297.54873814489002</v>
      </c>
      <c r="AD328">
        <v>1.1899077581428401</v>
      </c>
      <c r="AE328">
        <v>362.13517206529002</v>
      </c>
      <c r="AF328">
        <v>1.84455419514577</v>
      </c>
      <c r="AG328">
        <v>362.32982901019102</v>
      </c>
      <c r="AH328">
        <v>1.87484330368594</v>
      </c>
      <c r="AI328">
        <v>362.34141491592601</v>
      </c>
      <c r="AJ328">
        <v>1.8398719933752099</v>
      </c>
      <c r="AK328">
        <v>2.8884221991373802</v>
      </c>
      <c r="AL328">
        <v>3.3273043579435102</v>
      </c>
      <c r="AM328">
        <v>4527.7987035462402</v>
      </c>
      <c r="AN328">
        <v>10.5142327187069</v>
      </c>
      <c r="AO328">
        <v>29.002070316596999</v>
      </c>
      <c r="AP328">
        <v>3.1070754649852899</v>
      </c>
      <c r="AR328">
        <v>3.2842178636067101</v>
      </c>
      <c r="AS328">
        <v>1.6407641241001101</v>
      </c>
      <c r="AT328">
        <f t="shared" si="12"/>
        <v>2.8996003726353452</v>
      </c>
      <c r="AU328">
        <v>1.6407641241001101</v>
      </c>
      <c r="AV328">
        <v>1.40935626483834</v>
      </c>
      <c r="AW328">
        <v>0.779853476389328</v>
      </c>
      <c r="AX328">
        <v>0.12152017083713899</v>
      </c>
      <c r="AZ328">
        <v>152757.48986231099</v>
      </c>
      <c r="BA328">
        <v>110679.06560150599</v>
      </c>
      <c r="BB328">
        <v>1326486.6629930199</v>
      </c>
      <c r="BC328">
        <v>834600.10268819903</v>
      </c>
      <c r="BD328" t="s">
        <v>1082</v>
      </c>
    </row>
  </sheetData>
  <sortState xmlns:xlrd2="http://schemas.microsoft.com/office/spreadsheetml/2017/richdata2" ref="A2:BJ35">
    <sortCondition ref="B2:B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E9EF-9210-E341-B320-AE46C217453A}">
  <dimension ref="A2:M209"/>
  <sheetViews>
    <sheetView topLeftCell="A193" workbookViewId="0">
      <selection activeCell="A243" sqref="A243:XFD332"/>
    </sheetView>
  </sheetViews>
  <sheetFormatPr defaultColWidth="11.42578125" defaultRowHeight="15" x14ac:dyDescent="0.25"/>
  <cols>
    <col min="1" max="16384" width="11.42578125" style="45"/>
  </cols>
  <sheetData>
    <row r="2" spans="1:13" ht="26.25" x14ac:dyDescent="0.4">
      <c r="D2" s="46" t="s">
        <v>906</v>
      </c>
      <c r="M2" s="46" t="s">
        <v>905</v>
      </c>
    </row>
    <row r="9" spans="1:13" x14ac:dyDescent="0.25">
      <c r="A9" s="45" t="s">
        <v>904</v>
      </c>
    </row>
    <row r="42" spans="1:1" x14ac:dyDescent="0.25">
      <c r="A42" s="45">
        <v>98973</v>
      </c>
    </row>
    <row r="76" spans="1:1" x14ac:dyDescent="0.25">
      <c r="A76" s="45" t="s">
        <v>1123</v>
      </c>
    </row>
    <row r="110" spans="1:1" x14ac:dyDescent="0.25">
      <c r="A110" s="45" t="s">
        <v>700</v>
      </c>
    </row>
    <row r="143" spans="1:1" x14ac:dyDescent="0.25">
      <c r="A143" s="45" t="s">
        <v>701</v>
      </c>
    </row>
    <row r="176" spans="1:1" x14ac:dyDescent="0.25">
      <c r="A176" s="45" t="s">
        <v>901</v>
      </c>
    </row>
    <row r="209" spans="1:1" x14ac:dyDescent="0.25">
      <c r="A209" s="45" t="s">
        <v>696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AB23-86A7-4CC3-AD07-6DD5D9F168C0}">
  <dimension ref="A2:M208"/>
  <sheetViews>
    <sheetView topLeftCell="A36" workbookViewId="0">
      <selection activeCell="P275" sqref="P275"/>
    </sheetView>
  </sheetViews>
  <sheetFormatPr defaultColWidth="11.42578125" defaultRowHeight="15" x14ac:dyDescent="0.25"/>
  <cols>
    <col min="1" max="16384" width="11.42578125" style="45"/>
  </cols>
  <sheetData>
    <row r="2" spans="1:13" ht="26.25" x14ac:dyDescent="0.4">
      <c r="D2" s="46" t="s">
        <v>906</v>
      </c>
      <c r="M2" s="46" t="s">
        <v>905</v>
      </c>
    </row>
    <row r="9" spans="1:13" x14ac:dyDescent="0.25">
      <c r="A9" s="45" t="s">
        <v>904</v>
      </c>
    </row>
    <row r="42" spans="1:1" x14ac:dyDescent="0.25">
      <c r="A42" s="45">
        <v>98973</v>
      </c>
    </row>
    <row r="76" spans="1:1" x14ac:dyDescent="0.25">
      <c r="A76" s="45" t="s">
        <v>903</v>
      </c>
    </row>
    <row r="110" spans="1:1" x14ac:dyDescent="0.25">
      <c r="A110" s="45" t="s">
        <v>902</v>
      </c>
    </row>
    <row r="142" spans="1:1" x14ac:dyDescent="0.25">
      <c r="A142" s="45" t="s">
        <v>700</v>
      </c>
    </row>
    <row r="175" spans="1:1" x14ac:dyDescent="0.25">
      <c r="A175" s="45" t="s">
        <v>701</v>
      </c>
    </row>
    <row r="208" spans="1:1" x14ac:dyDescent="0.25">
      <c r="A208" s="45" t="s">
        <v>901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27"/>
  <sheetViews>
    <sheetView topLeftCell="A599" workbookViewId="0">
      <selection activeCell="A416" sqref="A416:XFD469"/>
    </sheetView>
  </sheetViews>
  <sheetFormatPr defaultColWidth="8.85546875" defaultRowHeight="15" x14ac:dyDescent="0.25"/>
  <cols>
    <col min="1" max="1" width="22.42578125" bestFit="1" customWidth="1"/>
  </cols>
  <sheetData>
    <row r="1" spans="1:20" x14ac:dyDescent="0.25">
      <c r="A1" s="1" t="s">
        <v>1096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25">
      <c r="A2" t="s">
        <v>23</v>
      </c>
      <c r="C2">
        <v>0.23060797534153599</v>
      </c>
      <c r="D2">
        <v>0.165781186590885</v>
      </c>
      <c r="E2">
        <v>0.59716308733979295</v>
      </c>
      <c r="F2">
        <v>0.19615581299000501</v>
      </c>
      <c r="G2">
        <v>0.19103031806262699</v>
      </c>
      <c r="H2">
        <v>11.091933689907</v>
      </c>
      <c r="I2">
        <v>1.4234760217125699</v>
      </c>
      <c r="J2">
        <v>352.96824203709099</v>
      </c>
      <c r="K2">
        <v>7.9332771887383996E-2</v>
      </c>
      <c r="L2">
        <v>6.3940058963135996E-2</v>
      </c>
      <c r="M2">
        <v>6.7781226732926099</v>
      </c>
      <c r="N2">
        <v>1.0201522045280001E-3</v>
      </c>
      <c r="O2">
        <v>9.581083273612E-3</v>
      </c>
      <c r="P2">
        <v>0.17505872539977099</v>
      </c>
      <c r="Q2">
        <v>3.883487991444E-3</v>
      </c>
      <c r="R2">
        <v>2.4453766409510001E-3</v>
      </c>
      <c r="S2">
        <v>2.3824003343769998E-3</v>
      </c>
      <c r="T2">
        <v>8.0832360512779998E-3</v>
      </c>
    </row>
    <row r="3" spans="1:20" x14ac:dyDescent="0.25">
      <c r="A3" t="s">
        <v>24</v>
      </c>
      <c r="C3">
        <v>0.213148651882618</v>
      </c>
      <c r="D3">
        <v>0.15322068420489099</v>
      </c>
      <c r="E3">
        <v>0.55166659655334305</v>
      </c>
      <c r="F3">
        <v>0.18090285022250799</v>
      </c>
      <c r="G3">
        <v>0.17666011775969301</v>
      </c>
      <c r="H3">
        <v>10.253222245572299</v>
      </c>
      <c r="I3">
        <v>1.3167790621533799</v>
      </c>
      <c r="J3">
        <v>326.19590088887401</v>
      </c>
      <c r="K3">
        <v>7.3397530316017007E-2</v>
      </c>
      <c r="L3">
        <v>5.9011876825586E-2</v>
      </c>
      <c r="M3">
        <v>6.2667722572092197</v>
      </c>
      <c r="N3">
        <v>9.4297042862199999E-4</v>
      </c>
      <c r="O3">
        <v>8.8554776497720006E-3</v>
      </c>
      <c r="P3">
        <v>0.16202485001248601</v>
      </c>
      <c r="Q3">
        <v>3.5882747817840002E-3</v>
      </c>
      <c r="R3">
        <v>2.2603167842859999E-3</v>
      </c>
      <c r="S3">
        <v>2.2030039230470002E-3</v>
      </c>
      <c r="T3">
        <v>7.4762662752399997E-3</v>
      </c>
    </row>
    <row r="4" spans="1:20" x14ac:dyDescent="0.25">
      <c r="A4" t="s">
        <v>25</v>
      </c>
      <c r="C4">
        <v>0.21105866103437601</v>
      </c>
      <c r="D4">
        <v>0.151706802972597</v>
      </c>
      <c r="E4">
        <v>0.54594979371706698</v>
      </c>
      <c r="F4">
        <v>0.178738432867872</v>
      </c>
      <c r="G4">
        <v>0.17504595999411099</v>
      </c>
      <c r="H4">
        <v>10.154896958937501</v>
      </c>
      <c r="I4">
        <v>1.3051203418328401</v>
      </c>
      <c r="J4">
        <v>322.97960063804902</v>
      </c>
      <c r="K4">
        <v>7.2757597253801001E-2</v>
      </c>
      <c r="L4">
        <v>5.8347702039837003E-2</v>
      </c>
      <c r="M4">
        <v>6.2076473486158603</v>
      </c>
      <c r="N4">
        <v>9.3392302860500001E-4</v>
      </c>
      <c r="O4">
        <v>8.768872602882E-3</v>
      </c>
      <c r="P4">
        <v>0.16066976229850699</v>
      </c>
      <c r="Q4">
        <v>3.5508854216240002E-3</v>
      </c>
      <c r="R4">
        <v>2.2379938738309999E-3</v>
      </c>
      <c r="S4">
        <v>2.182446752946E-3</v>
      </c>
      <c r="T4">
        <v>7.4082288749509999E-3</v>
      </c>
    </row>
    <row r="5" spans="1:20" x14ac:dyDescent="0.25">
      <c r="A5" t="s">
        <v>26</v>
      </c>
      <c r="C5">
        <v>0.20490066633395301</v>
      </c>
      <c r="D5">
        <v>0.147267193869799</v>
      </c>
      <c r="E5">
        <v>0.52972897357731297</v>
      </c>
      <c r="F5">
        <v>0.17331659148641901</v>
      </c>
      <c r="G5">
        <v>0.17017389949308001</v>
      </c>
      <c r="H5">
        <v>9.8679934583431308</v>
      </c>
      <c r="I5">
        <v>1.2690877285425901</v>
      </c>
      <c r="J5">
        <v>313.77003920036401</v>
      </c>
      <c r="K5">
        <v>7.0755607013093996E-2</v>
      </c>
      <c r="L5">
        <v>5.6609582311369998E-2</v>
      </c>
      <c r="M5">
        <v>6.03269444845834</v>
      </c>
      <c r="N5">
        <v>9.0712759094999996E-4</v>
      </c>
      <c r="O5">
        <v>8.5145295116730007E-3</v>
      </c>
      <c r="P5">
        <v>0.15620808696852201</v>
      </c>
      <c r="Q5">
        <v>3.4459257420480002E-3</v>
      </c>
      <c r="R5">
        <v>2.1735102326320001E-3</v>
      </c>
      <c r="S5">
        <v>2.1199094488870002E-3</v>
      </c>
      <c r="T5">
        <v>7.2014054379100001E-3</v>
      </c>
    </row>
    <row r="6" spans="1:20" x14ac:dyDescent="0.25">
      <c r="A6" t="s">
        <v>27</v>
      </c>
      <c r="C6">
        <v>0.20335188403983401</v>
      </c>
      <c r="D6">
        <v>0.14614671683570701</v>
      </c>
      <c r="E6">
        <v>0.52546117493927003</v>
      </c>
      <c r="F6">
        <v>0.171592877113102</v>
      </c>
      <c r="G6">
        <v>0.16894289803115001</v>
      </c>
      <c r="H6">
        <v>9.7923066204298994</v>
      </c>
      <c r="I6">
        <v>1.2602671921934601</v>
      </c>
      <c r="J6">
        <v>311.29574085329398</v>
      </c>
      <c r="K6">
        <v>7.0275682528603001E-2</v>
      </c>
      <c r="L6">
        <v>5.6088354540451003E-2</v>
      </c>
      <c r="M6">
        <v>5.9877169934385597</v>
      </c>
      <c r="N6">
        <v>9.0034297266000001E-4</v>
      </c>
      <c r="O6">
        <v>8.4500124984640008E-3</v>
      </c>
      <c r="P6">
        <v>0.15523880633800399</v>
      </c>
      <c r="Q6">
        <v>3.4185329338560001E-3</v>
      </c>
      <c r="R6">
        <v>2.1569831868740001E-3</v>
      </c>
      <c r="S6">
        <v>2.1048243172019998E-3</v>
      </c>
      <c r="T6">
        <v>7.1506145466479999E-3</v>
      </c>
    </row>
    <row r="7" spans="1:20" x14ac:dyDescent="0.25">
      <c r="A7" t="s">
        <v>28</v>
      </c>
      <c r="C7">
        <v>0.194144879242169</v>
      </c>
      <c r="D7">
        <v>0.139523984267621</v>
      </c>
      <c r="E7">
        <v>0.50142726861660603</v>
      </c>
      <c r="F7">
        <v>0.16348503363007999</v>
      </c>
      <c r="G7">
        <v>0.161401462464071</v>
      </c>
      <c r="H7">
        <v>9.3510646492157807</v>
      </c>
      <c r="I7">
        <v>1.2043618065794699</v>
      </c>
      <c r="J7">
        <v>297.21088544502697</v>
      </c>
      <c r="K7">
        <v>6.7171006682060996E-2</v>
      </c>
      <c r="L7">
        <v>5.3479708630698002E-2</v>
      </c>
      <c r="M7">
        <v>5.7193411593919699</v>
      </c>
      <c r="N7">
        <v>8.5958849169099998E-4</v>
      </c>
      <c r="O7">
        <v>8.0670519954579994E-3</v>
      </c>
      <c r="P7">
        <v>0.14840979974452301</v>
      </c>
      <c r="Q7">
        <v>3.264478605444E-3</v>
      </c>
      <c r="R7">
        <v>2.0603028011510001E-3</v>
      </c>
      <c r="S7">
        <v>2.0104062953930002E-3</v>
      </c>
      <c r="T7">
        <v>6.8331813769320002E-3</v>
      </c>
    </row>
    <row r="8" spans="1:20" x14ac:dyDescent="0.25">
      <c r="A8" t="s">
        <v>29</v>
      </c>
      <c r="C8">
        <v>0.198737663065297</v>
      </c>
      <c r="D8">
        <v>0.142817870286717</v>
      </c>
      <c r="E8">
        <v>0.51302548341601695</v>
      </c>
      <c r="F8">
        <v>0.167123458177521</v>
      </c>
      <c r="G8">
        <v>0.16546061986757099</v>
      </c>
      <c r="H8">
        <v>9.5817455084013599</v>
      </c>
      <c r="I8">
        <v>1.2350134099313099</v>
      </c>
      <c r="J8">
        <v>304.48051530276001</v>
      </c>
      <c r="K8">
        <v>6.8892891698170006E-2</v>
      </c>
      <c r="L8">
        <v>5.4711743414574E-2</v>
      </c>
      <c r="M8">
        <v>5.8617973006032198</v>
      </c>
      <c r="N8">
        <v>8.8003596675299996E-4</v>
      </c>
      <c r="O8">
        <v>8.2578386874089995E-3</v>
      </c>
      <c r="P8">
        <v>0.15213733419486</v>
      </c>
      <c r="Q8">
        <v>3.3440921894639999E-3</v>
      </c>
      <c r="R8">
        <v>2.1113575482260001E-3</v>
      </c>
      <c r="S8">
        <v>2.0589245863840001E-3</v>
      </c>
      <c r="T8">
        <v>7.0063487930389998E-3</v>
      </c>
    </row>
    <row r="9" spans="1:20" x14ac:dyDescent="0.25">
      <c r="A9" t="s">
        <v>30</v>
      </c>
      <c r="C9">
        <v>0.200355811746669</v>
      </c>
      <c r="D9">
        <v>0.143975980705006</v>
      </c>
      <c r="E9">
        <v>0.51696625331680002</v>
      </c>
      <c r="F9">
        <v>0.16802046658422101</v>
      </c>
      <c r="G9">
        <v>0.16678352207864799</v>
      </c>
      <c r="H9">
        <v>9.6541563869685891</v>
      </c>
      <c r="I9">
        <v>1.2452269290649001</v>
      </c>
      <c r="J9">
        <v>306.73052406934499</v>
      </c>
      <c r="K9">
        <v>6.9475804114339998E-2</v>
      </c>
      <c r="L9">
        <v>5.5045794421338001E-2</v>
      </c>
      <c r="M9">
        <v>5.9075705166538697</v>
      </c>
      <c r="N9">
        <v>8.8724266572799996E-4</v>
      </c>
      <c r="O9">
        <v>8.3248265071849993E-3</v>
      </c>
      <c r="P9">
        <v>0.15357557237951</v>
      </c>
      <c r="Q9">
        <v>3.3694353626910001E-3</v>
      </c>
      <c r="R9">
        <v>2.1279058842429998E-3</v>
      </c>
      <c r="S9">
        <v>2.0765722909189999E-3</v>
      </c>
      <c r="T9">
        <v>7.0641297612909996E-3</v>
      </c>
    </row>
    <row r="10" spans="1:20" x14ac:dyDescent="0.25">
      <c r="A10" t="s">
        <v>31</v>
      </c>
      <c r="C10">
        <v>0.19668512088220499</v>
      </c>
      <c r="D10">
        <v>0.14132386222052801</v>
      </c>
      <c r="E10">
        <v>0.50719138831646604</v>
      </c>
      <c r="F10">
        <v>0.16486515594776499</v>
      </c>
      <c r="G10">
        <v>0.164089111425607</v>
      </c>
      <c r="H10">
        <v>9.4935026391922008</v>
      </c>
      <c r="I10">
        <v>1.22536446229741</v>
      </c>
      <c r="J10">
        <v>301.54898548509902</v>
      </c>
      <c r="K10">
        <v>6.8373968157187007E-2</v>
      </c>
      <c r="L10">
        <v>5.4039078079417997E-2</v>
      </c>
      <c r="M10">
        <v>5.8094926154653104</v>
      </c>
      <c r="N10">
        <v>8.7161776847799997E-4</v>
      </c>
      <c r="O10">
        <v>8.1740132468649997E-3</v>
      </c>
      <c r="P10">
        <v>0.15099149776793699</v>
      </c>
      <c r="Q10">
        <v>3.3069051266190002E-3</v>
      </c>
      <c r="R10">
        <v>2.0906199388209998E-3</v>
      </c>
      <c r="S10">
        <v>2.0396133836730001E-3</v>
      </c>
      <c r="T10">
        <v>6.94783129709E-3</v>
      </c>
    </row>
    <row r="11" spans="1:20" x14ac:dyDescent="0.25">
      <c r="A11" t="s">
        <v>32</v>
      </c>
      <c r="C11">
        <v>0.219515158385653</v>
      </c>
      <c r="D11">
        <v>0.15773495484368499</v>
      </c>
      <c r="E11">
        <v>0.56589197064935304</v>
      </c>
      <c r="F11">
        <v>0.18346843653849401</v>
      </c>
      <c r="G11">
        <v>0.18306356140979699</v>
      </c>
      <c r="H11">
        <v>10.5871973637372</v>
      </c>
      <c r="I11">
        <v>1.36751292893537</v>
      </c>
      <c r="J11">
        <v>336.272680936104</v>
      </c>
      <c r="K11">
        <v>7.6328219894400001E-2</v>
      </c>
      <c r="L11">
        <v>6.0193953710629002E-2</v>
      </c>
      <c r="M11">
        <v>6.4817945249824698</v>
      </c>
      <c r="N11">
        <v>9.7092310668900003E-4</v>
      </c>
      <c r="O11">
        <v>9.1082652381229996E-3</v>
      </c>
      <c r="P11">
        <v>0.168473183779979</v>
      </c>
      <c r="Q11">
        <v>3.6903262313839999E-3</v>
      </c>
      <c r="R11">
        <v>2.3318357502700002E-3</v>
      </c>
      <c r="S11">
        <v>2.274035258382E-3</v>
      </c>
      <c r="T11">
        <v>7.7471686755319997E-3</v>
      </c>
    </row>
    <row r="12" spans="1:20" x14ac:dyDescent="0.25">
      <c r="A12" t="s">
        <v>33</v>
      </c>
      <c r="C12">
        <v>0.19629018419681801</v>
      </c>
      <c r="D12">
        <v>0.14102722136391899</v>
      </c>
      <c r="E12">
        <v>0.50565839709801197</v>
      </c>
      <c r="F12">
        <v>0.16382232888106599</v>
      </c>
      <c r="G12">
        <v>0.16395225096938601</v>
      </c>
      <c r="H12">
        <v>9.4763336642506104</v>
      </c>
      <c r="I12">
        <v>1.22499270285311</v>
      </c>
      <c r="J12">
        <v>300.89810591532398</v>
      </c>
      <c r="K12">
        <v>6.8378191502086003E-2</v>
      </c>
      <c r="L12">
        <v>5.3772571785396003E-2</v>
      </c>
      <c r="M12">
        <v>5.8015108158087498</v>
      </c>
      <c r="N12">
        <v>8.7035024418700003E-4</v>
      </c>
      <c r="O12">
        <v>8.1584063073840002E-3</v>
      </c>
      <c r="P12">
        <v>0.15112429825719201</v>
      </c>
      <c r="Q12">
        <v>3.2977693134160001E-3</v>
      </c>
      <c r="R12">
        <v>2.0869387088260001E-3</v>
      </c>
      <c r="S12">
        <v>2.037506848952E-3</v>
      </c>
      <c r="T12">
        <v>6.9436173495059997E-3</v>
      </c>
    </row>
    <row r="13" spans="1:20" x14ac:dyDescent="0.25">
      <c r="A13" t="s">
        <v>34</v>
      </c>
      <c r="C13">
        <v>0.201113809451785</v>
      </c>
      <c r="D13">
        <v>0.14449106436748499</v>
      </c>
      <c r="E13">
        <v>0.51786586794920297</v>
      </c>
      <c r="F13">
        <v>0.16752580974839401</v>
      </c>
      <c r="G13">
        <v>0.168087800019316</v>
      </c>
      <c r="H13">
        <v>9.7110307832250697</v>
      </c>
      <c r="I13">
        <v>1.2562292121555301</v>
      </c>
      <c r="J13">
        <v>308.31512463766302</v>
      </c>
      <c r="K13">
        <v>7.0136682701812003E-2</v>
      </c>
      <c r="L13">
        <v>5.5028573799277003E-2</v>
      </c>
      <c r="M13">
        <v>5.94690995461292</v>
      </c>
      <c r="N13">
        <v>8.9172007711400001E-4</v>
      </c>
      <c r="O13">
        <v>8.3580924565890002E-3</v>
      </c>
      <c r="P13">
        <v>0.15502708325991499</v>
      </c>
      <c r="Q13">
        <v>3.3801626430340001E-3</v>
      </c>
      <c r="R13">
        <v>2.1395015892399999E-3</v>
      </c>
      <c r="S13">
        <v>2.088319742599E-3</v>
      </c>
      <c r="T13">
        <v>7.1204909027280001E-3</v>
      </c>
    </row>
    <row r="14" spans="1:20" x14ac:dyDescent="0.25">
      <c r="A14" t="s">
        <v>35</v>
      </c>
      <c r="C14">
        <v>0.21000486380562899</v>
      </c>
      <c r="D14">
        <v>0.15087148357539201</v>
      </c>
      <c r="E14">
        <v>0.54049862821332095</v>
      </c>
      <c r="F14">
        <v>0.17451067496678899</v>
      </c>
      <c r="G14">
        <v>0.175532281196877</v>
      </c>
      <c r="H14">
        <v>10.136378158519401</v>
      </c>
      <c r="I14">
        <v>1.3121454698386901</v>
      </c>
      <c r="J14">
        <v>321.76868529550302</v>
      </c>
      <c r="K14">
        <v>7.3269762289337001E-2</v>
      </c>
      <c r="L14">
        <v>5.7355224494403001E-2</v>
      </c>
      <c r="M14">
        <v>6.2083595670118097</v>
      </c>
      <c r="N14">
        <v>9.3079166236E-4</v>
      </c>
      <c r="O14">
        <v>8.7214657125250002E-3</v>
      </c>
      <c r="P14">
        <v>0.16196957467637799</v>
      </c>
      <c r="Q14">
        <v>3.5256910525320001E-3</v>
      </c>
      <c r="R14">
        <v>2.2309381100340002E-3</v>
      </c>
      <c r="S14">
        <v>2.179893299801E-3</v>
      </c>
      <c r="T14">
        <v>7.4296856683620004E-3</v>
      </c>
    </row>
    <row r="15" spans="1:20" x14ac:dyDescent="0.25">
      <c r="A15" t="s">
        <v>36</v>
      </c>
      <c r="C15">
        <v>0.198918469680397</v>
      </c>
      <c r="D15">
        <v>0.14290205123174299</v>
      </c>
      <c r="E15">
        <v>0.51170881431642901</v>
      </c>
      <c r="F15">
        <v>0.16501624601092199</v>
      </c>
      <c r="G15">
        <v>0.16644863868097901</v>
      </c>
      <c r="H15">
        <v>9.6069048751534307</v>
      </c>
      <c r="I15">
        <v>1.2445866584059899</v>
      </c>
      <c r="J15">
        <v>304.91976842234402</v>
      </c>
      <c r="K15">
        <v>6.9512051440364001E-2</v>
      </c>
      <c r="L15">
        <v>5.4273951117417001E-2</v>
      </c>
      <c r="M15">
        <v>5.88556875118375</v>
      </c>
      <c r="N15">
        <v>8.82710918516E-4</v>
      </c>
      <c r="O15">
        <v>8.2688967116050002E-3</v>
      </c>
      <c r="P15">
        <v>0.15378586456715099</v>
      </c>
      <c r="Q15">
        <v>3.3402137618830001E-3</v>
      </c>
      <c r="R15">
        <v>2.1166269554670001E-3</v>
      </c>
      <c r="S15">
        <v>2.0677111533659999E-3</v>
      </c>
      <c r="T15">
        <v>7.0525006753450002E-3</v>
      </c>
    </row>
    <row r="16" spans="1:20" x14ac:dyDescent="0.25">
      <c r="A16" t="s">
        <v>37</v>
      </c>
      <c r="C16">
        <v>0.19653237004322899</v>
      </c>
      <c r="D16">
        <v>0.14118112069966199</v>
      </c>
      <c r="E16">
        <v>0.50530095236210704</v>
      </c>
      <c r="F16">
        <v>0.162720068742331</v>
      </c>
      <c r="G16">
        <v>0.16458784165814699</v>
      </c>
      <c r="H16">
        <v>9.4943488054886096</v>
      </c>
      <c r="I16">
        <v>1.2309514067867999</v>
      </c>
      <c r="J16">
        <v>301.30018516965799</v>
      </c>
      <c r="K16">
        <v>6.8762332050039995E-2</v>
      </c>
      <c r="L16">
        <v>5.3551101322696998E-2</v>
      </c>
      <c r="M16">
        <v>5.8176590161207899</v>
      </c>
      <c r="N16">
        <v>8.7260811529999999E-4</v>
      </c>
      <c r="O16">
        <v>8.1709705463389997E-3</v>
      </c>
      <c r="P16">
        <v>0.152176398160105</v>
      </c>
      <c r="Q16">
        <v>3.2977652998380002E-3</v>
      </c>
      <c r="R16">
        <v>2.0913241980249999E-3</v>
      </c>
      <c r="S16">
        <v>2.0440169290480001E-3</v>
      </c>
      <c r="T16">
        <v>6.9733030547710004E-3</v>
      </c>
    </row>
    <row r="17" spans="1:20" x14ac:dyDescent="0.25">
      <c r="A17" t="s">
        <v>38</v>
      </c>
      <c r="C17">
        <v>0.20286402267532599</v>
      </c>
      <c r="D17">
        <v>0.14572683728888799</v>
      </c>
      <c r="E17">
        <v>0.52136464215607603</v>
      </c>
      <c r="F17">
        <v>0.16765356743377099</v>
      </c>
      <c r="G17">
        <v>0.169977114421651</v>
      </c>
      <c r="H17">
        <v>9.8008189216216994</v>
      </c>
      <c r="I17">
        <v>1.2715271744152401</v>
      </c>
      <c r="J17">
        <v>310.99521020199501</v>
      </c>
      <c r="K17">
        <v>7.1042028880536998E-2</v>
      </c>
      <c r="L17">
        <v>5.5206820207553998E-2</v>
      </c>
      <c r="M17">
        <v>6.0067444096907998</v>
      </c>
      <c r="N17">
        <v>9.0014922079999996E-4</v>
      </c>
      <c r="O17">
        <v>8.4268850408440003E-3</v>
      </c>
      <c r="P17">
        <v>0.15713155372597601</v>
      </c>
      <c r="Q17">
        <v>3.4067377123000002E-3</v>
      </c>
      <c r="R17">
        <v>2.1613821432150001E-3</v>
      </c>
      <c r="S17">
        <v>2.1088155043830002E-3</v>
      </c>
      <c r="T17">
        <v>7.2099500544499998E-3</v>
      </c>
    </row>
    <row r="18" spans="1:20" x14ac:dyDescent="0.25">
      <c r="A18" t="s">
        <v>39</v>
      </c>
      <c r="C18">
        <v>0.18998761190586499</v>
      </c>
      <c r="D18">
        <v>0.136477266016066</v>
      </c>
      <c r="E18">
        <v>0.48804934859605298</v>
      </c>
      <c r="F18">
        <v>0.15678351989902001</v>
      </c>
      <c r="G18">
        <v>0.159403950570768</v>
      </c>
      <c r="H18">
        <v>9.1862768825450694</v>
      </c>
      <c r="I18">
        <v>1.1927662099894301</v>
      </c>
      <c r="J18">
        <v>291.47105363374402</v>
      </c>
      <c r="K18">
        <v>6.6658007015370002E-2</v>
      </c>
      <c r="L18">
        <v>5.1666703472821998E-2</v>
      </c>
      <c r="M18">
        <v>5.6319257126378304</v>
      </c>
      <c r="N18">
        <v>8.4387852619699998E-4</v>
      </c>
      <c r="O18">
        <v>7.8986812235779993E-3</v>
      </c>
      <c r="P18">
        <v>0.147496433315078</v>
      </c>
      <c r="Q18">
        <v>3.1899152549620001E-3</v>
      </c>
      <c r="R18">
        <v>2.024490779034E-3</v>
      </c>
      <c r="S18">
        <v>1.97756752386E-3</v>
      </c>
      <c r="T18">
        <v>6.7555014549790003E-3</v>
      </c>
    </row>
    <row r="19" spans="1:20" x14ac:dyDescent="0.25">
      <c r="A19" t="s">
        <v>40</v>
      </c>
      <c r="C19">
        <v>0.20090921883285701</v>
      </c>
      <c r="D19">
        <v>0.14432088651059</v>
      </c>
      <c r="E19">
        <v>0.51587319970594103</v>
      </c>
      <c r="F19">
        <v>0.165492288614522</v>
      </c>
      <c r="G19">
        <v>0.168696163041818</v>
      </c>
      <c r="H19">
        <v>9.7168169889594296</v>
      </c>
      <c r="I19">
        <v>1.2625928825452499</v>
      </c>
      <c r="J19">
        <v>308.27764226281198</v>
      </c>
      <c r="K19">
        <v>7.0575469800997007E-2</v>
      </c>
      <c r="L19">
        <v>5.4571454851454003E-2</v>
      </c>
      <c r="M19">
        <v>5.9586949184528102</v>
      </c>
      <c r="N19">
        <v>8.9277927341100002E-4</v>
      </c>
      <c r="O19">
        <v>8.3541046560009994E-3</v>
      </c>
      <c r="P19">
        <v>0.15620963597276799</v>
      </c>
      <c r="Q19">
        <v>3.3734221465409999E-3</v>
      </c>
      <c r="R19">
        <v>2.1420054973590001E-3</v>
      </c>
      <c r="S19">
        <v>2.0924456870850001E-3</v>
      </c>
      <c r="T19">
        <v>7.1507877806959996E-3</v>
      </c>
    </row>
    <row r="20" spans="1:20" x14ac:dyDescent="0.25">
      <c r="A20" t="s">
        <v>41</v>
      </c>
      <c r="C20">
        <v>0.196068256545576</v>
      </c>
      <c r="D20">
        <v>0.140841012696442</v>
      </c>
      <c r="E20">
        <v>0.50319829179882902</v>
      </c>
      <c r="F20">
        <v>0.161208710953855</v>
      </c>
      <c r="G20">
        <v>0.16477857129287701</v>
      </c>
      <c r="H20">
        <v>9.48593286513462</v>
      </c>
      <c r="I20">
        <v>1.2335562113185401</v>
      </c>
      <c r="J20">
        <v>300.92374014797798</v>
      </c>
      <c r="K20">
        <v>6.8967111890035002E-2</v>
      </c>
      <c r="L20">
        <v>5.3192025145678001E-2</v>
      </c>
      <c r="M20">
        <v>5.8184812111897104</v>
      </c>
      <c r="N20">
        <v>8.7171450080099995E-4</v>
      </c>
      <c r="O20">
        <v>8.1540217077879992E-3</v>
      </c>
      <c r="P20">
        <v>0.152681660010972</v>
      </c>
      <c r="Q20">
        <v>3.2912799103010002E-3</v>
      </c>
      <c r="R20">
        <v>2.0911994356630002E-3</v>
      </c>
      <c r="S20">
        <v>2.0431557543700001E-3</v>
      </c>
      <c r="T20">
        <v>6.9851174295879996E-3</v>
      </c>
    </row>
    <row r="21" spans="1:20" x14ac:dyDescent="0.25">
      <c r="A21" t="s">
        <v>42</v>
      </c>
      <c r="C21">
        <v>0.19612088154500701</v>
      </c>
      <c r="D21">
        <v>0.14087765606545499</v>
      </c>
      <c r="E21">
        <v>0.50311787210758796</v>
      </c>
      <c r="F21">
        <v>0.16094277514122901</v>
      </c>
      <c r="G21">
        <v>0.164915906226314</v>
      </c>
      <c r="H21">
        <v>9.4890517791132201</v>
      </c>
      <c r="I21">
        <v>1.23485217291937</v>
      </c>
      <c r="J21">
        <v>301.00149372493303</v>
      </c>
      <c r="K21">
        <v>6.9053778830144005E-2</v>
      </c>
      <c r="L21">
        <v>5.3135233647327001E-2</v>
      </c>
      <c r="M21">
        <v>5.8217674370513404</v>
      </c>
      <c r="N21">
        <v>8.7233003078399996E-4</v>
      </c>
      <c r="O21">
        <v>8.1572328146390007E-3</v>
      </c>
      <c r="P21">
        <v>0.152937909983346</v>
      </c>
      <c r="Q21">
        <v>3.291092577196E-3</v>
      </c>
      <c r="R21">
        <v>2.0921995101740001E-3</v>
      </c>
      <c r="S21">
        <v>2.044735803624E-3</v>
      </c>
      <c r="T21">
        <v>6.9916033861879999E-3</v>
      </c>
    </row>
    <row r="22" spans="1:20" x14ac:dyDescent="0.25">
      <c r="A22" t="s">
        <v>43</v>
      </c>
      <c r="C22">
        <v>0.196364950764398</v>
      </c>
      <c r="D22">
        <v>0.14105455821214699</v>
      </c>
      <c r="E22">
        <v>0.50353352807193097</v>
      </c>
      <c r="F22">
        <v>0.16097072926401901</v>
      </c>
      <c r="G22">
        <v>0.16537268989575599</v>
      </c>
      <c r="H22">
        <v>9.5103423517692995</v>
      </c>
      <c r="I22">
        <v>1.2385663000085301</v>
      </c>
      <c r="J22">
        <v>301.66351736606299</v>
      </c>
      <c r="K22">
        <v>6.9277882180699996E-2</v>
      </c>
      <c r="L22">
        <v>5.3179262317872997E-2</v>
      </c>
      <c r="M22">
        <v>5.8365615184380202</v>
      </c>
      <c r="N22">
        <v>8.7370906179900002E-4</v>
      </c>
      <c r="O22">
        <v>8.1681369626310004E-3</v>
      </c>
      <c r="P22">
        <v>0.153348351512852</v>
      </c>
      <c r="Q22">
        <v>3.2985076150789999E-3</v>
      </c>
      <c r="R22">
        <v>2.097757554529E-3</v>
      </c>
      <c r="S22">
        <v>2.0483201670299998E-3</v>
      </c>
      <c r="T22">
        <v>7.0124939680659996E-3</v>
      </c>
    </row>
    <row r="23" spans="1:20" x14ac:dyDescent="0.25">
      <c r="A23" t="s">
        <v>44</v>
      </c>
      <c r="C23">
        <v>0.19176388072043701</v>
      </c>
      <c r="D23">
        <v>0.13775563658675399</v>
      </c>
      <c r="E23">
        <v>0.49155538973663498</v>
      </c>
      <c r="F23">
        <v>0.15684928593355299</v>
      </c>
      <c r="G23">
        <v>0.16156025995230799</v>
      </c>
      <c r="H23">
        <v>9.2862491341910793</v>
      </c>
      <c r="I23">
        <v>1.2103255623206299</v>
      </c>
      <c r="J23">
        <v>294.555473301738</v>
      </c>
      <c r="K23">
        <v>6.7717756785873995E-2</v>
      </c>
      <c r="L23">
        <v>5.1856224655103998E-2</v>
      </c>
      <c r="M23">
        <v>5.7012317042973999</v>
      </c>
      <c r="N23">
        <v>8.5333367739100002E-4</v>
      </c>
      <c r="O23">
        <v>7.9768944408799992E-3</v>
      </c>
      <c r="P23">
        <v>0.14996478914884601</v>
      </c>
      <c r="Q23">
        <v>3.2232118081909999E-3</v>
      </c>
      <c r="R23">
        <v>2.050121600216E-3</v>
      </c>
      <c r="S23">
        <v>2.001307808029E-3</v>
      </c>
      <c r="T23">
        <v>6.8537699957800001E-3</v>
      </c>
    </row>
    <row r="24" spans="1:20" x14ac:dyDescent="0.25">
      <c r="A24" t="s">
        <v>45</v>
      </c>
      <c r="C24">
        <v>0.19782524841225699</v>
      </c>
      <c r="D24">
        <v>0.142105069295755</v>
      </c>
      <c r="E24">
        <v>0.50682787684366404</v>
      </c>
      <c r="F24">
        <v>0.16155368517056801</v>
      </c>
      <c r="G24">
        <v>0.16684624735040199</v>
      </c>
      <c r="H24">
        <v>9.5844487125114703</v>
      </c>
      <c r="I24">
        <v>1.2501452598697</v>
      </c>
      <c r="J24">
        <v>303.98368499101002</v>
      </c>
      <c r="K24">
        <v>6.9957576228118004E-2</v>
      </c>
      <c r="L24">
        <v>5.3435402990125003E-2</v>
      </c>
      <c r="M24">
        <v>5.8850954615856699</v>
      </c>
      <c r="N24">
        <v>8.8117645339300002E-4</v>
      </c>
      <c r="O24">
        <v>8.2321101730440001E-3</v>
      </c>
      <c r="P24">
        <v>0.15497053369253899</v>
      </c>
      <c r="Q24">
        <v>3.3216736457240001E-3</v>
      </c>
      <c r="R24">
        <v>2.114991741278E-3</v>
      </c>
      <c r="S24">
        <v>2.0659812543359999E-3</v>
      </c>
      <c r="T24">
        <v>7.0767876125419999E-3</v>
      </c>
    </row>
    <row r="25" spans="1:20" x14ac:dyDescent="0.25">
      <c r="A25" t="s">
        <v>46</v>
      </c>
      <c r="C25">
        <v>0.198473804139118</v>
      </c>
      <c r="D25">
        <v>0.14257507835647901</v>
      </c>
      <c r="E25">
        <v>0.50829786755691897</v>
      </c>
      <c r="F25">
        <v>0.16182055071231999</v>
      </c>
      <c r="G25">
        <v>0.16753509067574701</v>
      </c>
      <c r="H25">
        <v>9.6190137638786304</v>
      </c>
      <c r="I25">
        <v>1.2555850191418401</v>
      </c>
      <c r="J25">
        <v>305.07706958041302</v>
      </c>
      <c r="K25">
        <v>7.0279197695893997E-2</v>
      </c>
      <c r="L25">
        <v>5.3556483710902998E-2</v>
      </c>
      <c r="M25">
        <v>5.9081213654556501</v>
      </c>
      <c r="N25">
        <v>8.8437530482000004E-4</v>
      </c>
      <c r="O25">
        <v>8.2599859826870004E-3</v>
      </c>
      <c r="P25">
        <v>0.155696892570861</v>
      </c>
      <c r="Q25">
        <v>3.3340145034180002E-3</v>
      </c>
      <c r="R25">
        <v>2.1236385545930002E-3</v>
      </c>
      <c r="S25">
        <v>2.0738062581199999E-3</v>
      </c>
      <c r="T25">
        <v>7.1076272694470003E-3</v>
      </c>
    </row>
    <row r="26" spans="1:20" x14ac:dyDescent="0.25">
      <c r="A26" t="s">
        <v>47</v>
      </c>
      <c r="C26">
        <v>0.196110418526701</v>
      </c>
      <c r="D26">
        <v>0.14088324063683</v>
      </c>
      <c r="E26">
        <v>0.50205749809008304</v>
      </c>
      <c r="F26">
        <v>0.15960673150891999</v>
      </c>
      <c r="G26">
        <v>0.16566286643589201</v>
      </c>
      <c r="H26">
        <v>9.5064023934141009</v>
      </c>
      <c r="I26">
        <v>1.2418384443405599</v>
      </c>
      <c r="J26">
        <v>301.50754233515198</v>
      </c>
      <c r="K26">
        <v>6.9528301515403998E-2</v>
      </c>
      <c r="L26">
        <v>5.2857656547246001E-2</v>
      </c>
      <c r="M26">
        <v>5.8409069645698999</v>
      </c>
      <c r="N26">
        <v>8.7413166523899995E-4</v>
      </c>
      <c r="O26">
        <v>8.1624791509889993E-3</v>
      </c>
      <c r="P26">
        <v>0.154065097366373</v>
      </c>
      <c r="Q26">
        <v>3.2958537593029999E-3</v>
      </c>
      <c r="R26">
        <v>2.1000247642249999E-3</v>
      </c>
      <c r="S26">
        <v>2.0501868650819998E-3</v>
      </c>
      <c r="T26">
        <v>7.0301455734150002E-3</v>
      </c>
    </row>
    <row r="27" spans="1:20" x14ac:dyDescent="0.25">
      <c r="A27" t="s">
        <v>48</v>
      </c>
      <c r="C27">
        <v>0.19067879722757</v>
      </c>
      <c r="D27">
        <v>0.136981784967242</v>
      </c>
      <c r="E27">
        <v>0.487932992743906</v>
      </c>
      <c r="F27">
        <v>0.15497747607266499</v>
      </c>
      <c r="G27">
        <v>0.161269535701416</v>
      </c>
      <c r="H27">
        <v>9.2489486859938594</v>
      </c>
      <c r="I27">
        <v>1.2091291056155</v>
      </c>
      <c r="J27">
        <v>293.33027694559098</v>
      </c>
      <c r="K27">
        <v>6.7711279406318006E-2</v>
      </c>
      <c r="L27">
        <v>5.1349451847929002E-2</v>
      </c>
      <c r="M27">
        <v>5.6838966732826499</v>
      </c>
      <c r="N27">
        <v>8.5050426305100001E-4</v>
      </c>
      <c r="O27">
        <v>7.9379005940230004E-3</v>
      </c>
      <c r="P27">
        <v>0.15002428328401901</v>
      </c>
      <c r="Q27">
        <v>3.2033494265209998E-3</v>
      </c>
      <c r="R27">
        <v>2.0427555765059999E-3</v>
      </c>
      <c r="S27">
        <v>1.9944562620219999E-3</v>
      </c>
      <c r="T27">
        <v>6.8427338235979998E-3</v>
      </c>
    </row>
    <row r="28" spans="1:20" x14ac:dyDescent="0.25">
      <c r="A28" t="s">
        <v>49</v>
      </c>
      <c r="C28">
        <v>0.304483467072035</v>
      </c>
      <c r="D28">
        <v>0.218747794439792</v>
      </c>
      <c r="E28">
        <v>0.77881301684189097</v>
      </c>
      <c r="F28">
        <v>0.246780847446982</v>
      </c>
      <c r="G28">
        <v>0.25753625593181501</v>
      </c>
      <c r="H28">
        <v>14.7605826735166</v>
      </c>
      <c r="I28">
        <v>1.9313565184385</v>
      </c>
      <c r="J28">
        <v>468.13894126553299</v>
      </c>
      <c r="K28">
        <v>0.10818737493452001</v>
      </c>
      <c r="L28">
        <v>8.1821283454333996E-2</v>
      </c>
      <c r="M28">
        <v>9.0742338549833601</v>
      </c>
      <c r="N28">
        <v>1.3679863443139999E-3</v>
      </c>
      <c r="O28">
        <v>1.2652353566172E-2</v>
      </c>
      <c r="P28">
        <v>0.23948776263541499</v>
      </c>
      <c r="Q28">
        <v>5.1349494077029996E-3</v>
      </c>
      <c r="R28">
        <v>3.276181571282E-3</v>
      </c>
      <c r="S28">
        <v>3.1804189565139999E-3</v>
      </c>
      <c r="T28">
        <v>1.0908011863768E-2</v>
      </c>
    </row>
    <row r="29" spans="1:20" x14ac:dyDescent="0.25">
      <c r="A29" t="s">
        <v>49</v>
      </c>
      <c r="C29">
        <v>0.31115914643111597</v>
      </c>
      <c r="D29">
        <v>0.22353772927407001</v>
      </c>
      <c r="E29">
        <v>0.79594021147444705</v>
      </c>
      <c r="F29">
        <v>0.25228519789579001</v>
      </c>
      <c r="G29">
        <v>0.26311417729103598</v>
      </c>
      <c r="H29">
        <v>15.082256649038801</v>
      </c>
      <c r="I29">
        <v>1.9730514317557999</v>
      </c>
      <c r="J29">
        <v>478.328147462375</v>
      </c>
      <c r="K29">
        <v>0.11051308182405201</v>
      </c>
      <c r="L29">
        <v>8.3629201571032E-2</v>
      </c>
      <c r="M29">
        <v>9.2707738263117196</v>
      </c>
      <c r="N29">
        <v>1.384007769637E-3</v>
      </c>
      <c r="O29">
        <v>1.2912390246088999E-2</v>
      </c>
      <c r="P29">
        <v>0.244325593373036</v>
      </c>
      <c r="Q29">
        <v>5.2931908577709998E-3</v>
      </c>
      <c r="R29">
        <v>3.3773777830540001E-3</v>
      </c>
      <c r="S29">
        <v>3.245355662044E-3</v>
      </c>
      <c r="T29">
        <v>1.1127072742095999E-2</v>
      </c>
    </row>
    <row r="30" spans="1:20" x14ac:dyDescent="0.25">
      <c r="A30" t="s">
        <v>50</v>
      </c>
      <c r="C30">
        <v>0.195748549124029</v>
      </c>
      <c r="D30">
        <v>0.140645963130478</v>
      </c>
      <c r="E30">
        <v>0.50035758050927004</v>
      </c>
      <c r="F30">
        <v>0.15823079969082901</v>
      </c>
      <c r="G30">
        <v>0.165905363876442</v>
      </c>
      <c r="H30">
        <v>9.4988230155297995</v>
      </c>
      <c r="I30">
        <v>1.2446860973372</v>
      </c>
      <c r="J30">
        <v>301.28160444081698</v>
      </c>
      <c r="K30">
        <v>6.9758861463469005E-2</v>
      </c>
      <c r="L30">
        <v>5.2521093179692002E-2</v>
      </c>
      <c r="M30">
        <v>5.8432203023407201</v>
      </c>
      <c r="N30">
        <v>8.74315830949E-4</v>
      </c>
      <c r="O30">
        <v>8.1532409403439997E-3</v>
      </c>
      <c r="P30">
        <v>0.15471430304720099</v>
      </c>
      <c r="Q30">
        <v>3.2913755960209999E-3</v>
      </c>
      <c r="R30">
        <v>2.1014444869039998E-3</v>
      </c>
      <c r="S30">
        <v>2.051038767691E-3</v>
      </c>
      <c r="T30">
        <v>7.0447607997519996E-3</v>
      </c>
    </row>
    <row r="31" spans="1:20" x14ac:dyDescent="0.25">
      <c r="A31" t="s">
        <v>51</v>
      </c>
      <c r="C31">
        <v>0.19849121628154001</v>
      </c>
      <c r="D31">
        <v>0.14262325465317499</v>
      </c>
      <c r="E31">
        <v>0.50717365452854701</v>
      </c>
      <c r="F31">
        <v>0.160372615104656</v>
      </c>
      <c r="G31">
        <v>0.16857157697206401</v>
      </c>
      <c r="H31">
        <v>9.6458480253378696</v>
      </c>
      <c r="I31">
        <v>1.26492708255927</v>
      </c>
      <c r="J31">
        <v>305.952572107837</v>
      </c>
      <c r="K31">
        <v>7.0910924693088004E-2</v>
      </c>
      <c r="L31">
        <v>5.3259030579895998E-2</v>
      </c>
      <c r="M31">
        <v>5.93531538518027</v>
      </c>
      <c r="N31">
        <v>8.8713254163400002E-4</v>
      </c>
      <c r="O31">
        <v>8.2694037400269996E-3</v>
      </c>
      <c r="P31">
        <v>0.15712595324813999</v>
      </c>
      <c r="Q31">
        <v>3.3410606195300001E-3</v>
      </c>
      <c r="R31">
        <v>2.1344796373860002E-3</v>
      </c>
      <c r="S31">
        <v>2.0810101309790001E-3</v>
      </c>
      <c r="T31">
        <v>7.1585265463459998E-3</v>
      </c>
    </row>
    <row r="32" spans="1:20" x14ac:dyDescent="0.25">
      <c r="A32" t="s">
        <v>52</v>
      </c>
      <c r="C32">
        <v>0.193835668913516</v>
      </c>
      <c r="D32">
        <v>0.13928826444152501</v>
      </c>
      <c r="E32">
        <v>0.49510035118962897</v>
      </c>
      <c r="F32">
        <v>0.156257290694091</v>
      </c>
      <c r="G32">
        <v>0.16467240693006599</v>
      </c>
      <c r="H32">
        <v>9.4170760173296202</v>
      </c>
      <c r="I32">
        <v>1.2359312249702299</v>
      </c>
      <c r="J32">
        <v>298.71414187026102</v>
      </c>
      <c r="K32">
        <v>6.9305645348713002E-2</v>
      </c>
      <c r="L32">
        <v>5.1922660446796998E-2</v>
      </c>
      <c r="M32">
        <v>5.7965714638962504</v>
      </c>
      <c r="N32">
        <v>8.6677222338999999E-4</v>
      </c>
      <c r="O32">
        <v>8.0770313148300008E-3</v>
      </c>
      <c r="P32">
        <v>0.153684009484508</v>
      </c>
      <c r="Q32">
        <v>3.262192093176E-3</v>
      </c>
      <c r="R32">
        <v>2.08502558064E-3</v>
      </c>
      <c r="S32">
        <v>2.0334296353639999E-3</v>
      </c>
      <c r="T32">
        <v>6.9945171530169997E-3</v>
      </c>
    </row>
    <row r="33" spans="1:20" x14ac:dyDescent="0.25">
      <c r="A33" t="s">
        <v>53</v>
      </c>
      <c r="C33">
        <v>0.18576545273557599</v>
      </c>
      <c r="D33">
        <v>0.133498758242383</v>
      </c>
      <c r="E33">
        <v>0.47433236676572899</v>
      </c>
      <c r="F33">
        <v>0.149552202279576</v>
      </c>
      <c r="G33">
        <v>0.15798381818430801</v>
      </c>
      <c r="H33">
        <v>9.0295054693103705</v>
      </c>
      <c r="I33">
        <v>1.18595697323155</v>
      </c>
      <c r="J33">
        <v>286.43846128005998</v>
      </c>
      <c r="K33">
        <v>6.6521338445769004E-2</v>
      </c>
      <c r="L33">
        <v>4.9721061752262999E-2</v>
      </c>
      <c r="M33">
        <v>5.5598045361611899</v>
      </c>
      <c r="N33">
        <v>8.3109934766300003E-4</v>
      </c>
      <c r="O33">
        <v>7.7422387581480004E-3</v>
      </c>
      <c r="P33">
        <v>0.147503782941033</v>
      </c>
      <c r="Q33">
        <v>3.128231902506E-3</v>
      </c>
      <c r="R33">
        <v>2.0002534815929999E-3</v>
      </c>
      <c r="S33">
        <v>1.9498719405259999E-3</v>
      </c>
      <c r="T33">
        <v>6.7117482280570004E-3</v>
      </c>
    </row>
    <row r="34" spans="1:20" x14ac:dyDescent="0.25">
      <c r="A34" t="s">
        <v>54</v>
      </c>
      <c r="C34">
        <v>0.187754563965425</v>
      </c>
      <c r="D34">
        <v>0.13494107001387801</v>
      </c>
      <c r="E34">
        <v>0.47926528878203201</v>
      </c>
      <c r="F34">
        <v>0.15081657184668701</v>
      </c>
      <c r="G34">
        <v>0.15971037907748301</v>
      </c>
      <c r="H34">
        <v>9.1229248767328404</v>
      </c>
      <c r="I34">
        <v>1.1991646653154999</v>
      </c>
      <c r="J34">
        <v>289.42860665087801</v>
      </c>
      <c r="K34">
        <v>6.7282605548379004E-2</v>
      </c>
      <c r="L34">
        <v>5.0170196830893E-2</v>
      </c>
      <c r="M34">
        <v>5.6194470450033602</v>
      </c>
      <c r="N34">
        <v>8.4034297773699998E-4</v>
      </c>
      <c r="O34">
        <v>7.8264587222709996E-3</v>
      </c>
      <c r="P34">
        <v>0.14930613600675499</v>
      </c>
      <c r="Q34">
        <v>3.1620264678389998E-3</v>
      </c>
      <c r="R34">
        <v>2.0224641123199999E-3</v>
      </c>
      <c r="S34">
        <v>1.971886653785E-3</v>
      </c>
      <c r="T34">
        <v>6.7871909049310002E-3</v>
      </c>
    </row>
    <row r="35" spans="1:20" x14ac:dyDescent="0.25">
      <c r="A35" t="s">
        <v>55</v>
      </c>
      <c r="C35">
        <v>0.27124452231518098</v>
      </c>
      <c r="D35">
        <v>0.19495228045517801</v>
      </c>
      <c r="E35">
        <v>0.69211425747247401</v>
      </c>
      <c r="F35">
        <v>0.21742752294510501</v>
      </c>
      <c r="G35">
        <v>0.230770907890336</v>
      </c>
      <c r="H35">
        <v>13.174401614556899</v>
      </c>
      <c r="I35">
        <v>1.73293576195037</v>
      </c>
      <c r="J35">
        <v>417.97036690965899</v>
      </c>
      <c r="K35">
        <v>9.7250430432141002E-2</v>
      </c>
      <c r="L35">
        <v>7.2351228200357998E-2</v>
      </c>
      <c r="M35">
        <v>8.1164079943603404</v>
      </c>
      <c r="N35">
        <v>1.211799085209E-3</v>
      </c>
      <c r="O35">
        <v>1.1279317578544E-2</v>
      </c>
      <c r="P35">
        <v>0.21543239562601901</v>
      </c>
      <c r="Q35">
        <v>4.5446184889350004E-3</v>
      </c>
      <c r="R35">
        <v>2.9095022775530001E-3</v>
      </c>
      <c r="S35">
        <v>2.8425810408540001E-3</v>
      </c>
      <c r="T35">
        <v>9.7780731734740008E-3</v>
      </c>
    </row>
    <row r="36" spans="1:20" x14ac:dyDescent="0.25">
      <c r="A36" t="s">
        <v>55</v>
      </c>
      <c r="C36">
        <v>0.336318211549891</v>
      </c>
      <c r="D36">
        <v>0.241752221720196</v>
      </c>
      <c r="E36">
        <v>0.85827487646526401</v>
      </c>
      <c r="F36">
        <v>0.26958665882053201</v>
      </c>
      <c r="G36">
        <v>0.28626186685171701</v>
      </c>
      <c r="H36">
        <v>16.3416247448245</v>
      </c>
      <c r="I36">
        <v>2.1499425925191802</v>
      </c>
      <c r="J36">
        <v>518.53202471310499</v>
      </c>
      <c r="K36">
        <v>0.12067748542546899</v>
      </c>
      <c r="L36">
        <v>8.9749793926277993E-2</v>
      </c>
      <c r="M36">
        <v>10.071527298077701</v>
      </c>
      <c r="N36">
        <v>1.52640892768E-3</v>
      </c>
      <c r="O36">
        <v>1.3978824265521E-2</v>
      </c>
      <c r="P36">
        <v>0.26707836764866899</v>
      </c>
      <c r="Q36">
        <v>5.7175615330220001E-3</v>
      </c>
      <c r="R36">
        <v>3.617839444824E-3</v>
      </c>
      <c r="S36">
        <v>3.5238830294029998E-3</v>
      </c>
      <c r="T36">
        <v>1.2137973397386001E-2</v>
      </c>
    </row>
    <row r="37" spans="1:20" x14ac:dyDescent="0.25">
      <c r="A37" t="s">
        <v>56</v>
      </c>
      <c r="C37">
        <v>0.19472554088289901</v>
      </c>
      <c r="D37">
        <v>0.13998230919996099</v>
      </c>
      <c r="E37">
        <v>0.49676590505950502</v>
      </c>
      <c r="F37">
        <v>0.155899970126753</v>
      </c>
      <c r="G37">
        <v>0.16592520747133499</v>
      </c>
      <c r="H37">
        <v>9.4665617320768192</v>
      </c>
      <c r="I37">
        <v>1.24635638300219</v>
      </c>
      <c r="J37">
        <v>300.39898511277403</v>
      </c>
      <c r="K37">
        <v>6.9975488067444996E-2</v>
      </c>
      <c r="L37">
        <v>5.1922347149480998E-2</v>
      </c>
      <c r="M37">
        <v>5.83582340199741</v>
      </c>
      <c r="N37">
        <v>8.7227432336699998E-4</v>
      </c>
      <c r="O37">
        <v>8.1199411520840002E-3</v>
      </c>
      <c r="P37">
        <v>0.155330709883329</v>
      </c>
      <c r="Q37">
        <v>3.2848495023349998E-3</v>
      </c>
      <c r="R37">
        <v>2.1021818517930001E-3</v>
      </c>
      <c r="S37">
        <v>2.0475636342790001E-3</v>
      </c>
      <c r="T37">
        <v>7.0560987019240001E-3</v>
      </c>
    </row>
    <row r="38" spans="1:20" x14ac:dyDescent="0.25">
      <c r="A38" t="s">
        <v>57</v>
      </c>
      <c r="C38">
        <v>0.19700502077061599</v>
      </c>
      <c r="D38">
        <v>0.141630143624003</v>
      </c>
      <c r="E38">
        <v>0.50240283066307401</v>
      </c>
      <c r="F38">
        <v>0.15749902135964</v>
      </c>
      <c r="G38">
        <v>0.168017213101324</v>
      </c>
      <c r="H38">
        <v>9.5801905221884898</v>
      </c>
      <c r="I38">
        <v>1.26224908445003</v>
      </c>
      <c r="J38">
        <v>304.02159503862299</v>
      </c>
      <c r="K38">
        <v>7.0884463049286001E-2</v>
      </c>
      <c r="L38">
        <v>5.2473651177653999E-2</v>
      </c>
      <c r="M38">
        <v>5.9072114304216701</v>
      </c>
      <c r="N38">
        <v>8.8325766167299995E-4</v>
      </c>
      <c r="O38">
        <v>8.2178356126210005E-3</v>
      </c>
      <c r="P38">
        <v>0.157398912905934</v>
      </c>
      <c r="Q38">
        <v>3.3214510334760002E-3</v>
      </c>
      <c r="R38">
        <v>2.127323830546E-3</v>
      </c>
      <c r="S38">
        <v>2.072862122492E-3</v>
      </c>
      <c r="T38">
        <v>7.1444583140739997E-3</v>
      </c>
    </row>
    <row r="39" spans="1:20" x14ac:dyDescent="0.25">
      <c r="A39" t="s">
        <v>58</v>
      </c>
      <c r="C39">
        <v>0.214201258455954</v>
      </c>
      <c r="D39">
        <v>0.154008162992226</v>
      </c>
      <c r="E39">
        <v>0.54611284369139002</v>
      </c>
      <c r="F39">
        <v>0.170935777991849</v>
      </c>
      <c r="G39">
        <v>0.18274923731762299</v>
      </c>
      <c r="H39">
        <v>10.4145352953054</v>
      </c>
      <c r="I39">
        <v>1.3731568141077399</v>
      </c>
      <c r="J39">
        <v>330.53362573377302</v>
      </c>
      <c r="K39">
        <v>7.7133633746326993E-2</v>
      </c>
      <c r="L39">
        <v>5.6975968002589E-2</v>
      </c>
      <c r="M39">
        <v>6.4237471282972702</v>
      </c>
      <c r="N39">
        <v>9.5639298815200003E-4</v>
      </c>
      <c r="O39">
        <v>8.9238142043030003E-3</v>
      </c>
      <c r="P39">
        <v>0.171125065809348</v>
      </c>
      <c r="Q39">
        <v>3.6060165608350001E-3</v>
      </c>
      <c r="R39">
        <v>2.3104655304890002E-3</v>
      </c>
      <c r="S39">
        <v>2.2517074117150001E-3</v>
      </c>
      <c r="T39">
        <v>7.7610267926429997E-3</v>
      </c>
    </row>
    <row r="40" spans="1:20" x14ac:dyDescent="0.25">
      <c r="A40" t="s">
        <v>59</v>
      </c>
      <c r="C40">
        <v>0.19054057692913701</v>
      </c>
      <c r="D40">
        <v>0.13702110408302701</v>
      </c>
      <c r="E40">
        <v>0.48568030921282901</v>
      </c>
      <c r="F40">
        <v>0.151958503034019</v>
      </c>
      <c r="G40">
        <v>0.16289441805893801</v>
      </c>
      <c r="H40">
        <v>9.2770893114862396</v>
      </c>
      <c r="I40">
        <v>1.2242753498604999</v>
      </c>
      <c r="J40">
        <v>294.49345482101199</v>
      </c>
      <c r="K40">
        <v>6.8799049247144001E-2</v>
      </c>
      <c r="L40">
        <v>5.0686878480796997E-2</v>
      </c>
      <c r="M40">
        <v>5.72533000673881</v>
      </c>
      <c r="N40">
        <v>8.5487328704499999E-4</v>
      </c>
      <c r="O40">
        <v>7.9508819380009997E-3</v>
      </c>
      <c r="P40">
        <v>0.152696715498192</v>
      </c>
      <c r="Q40">
        <v>3.2220346201189999E-3</v>
      </c>
      <c r="R40">
        <v>2.064273868571E-3</v>
      </c>
      <c r="S40">
        <v>2.0072436151820001E-3</v>
      </c>
      <c r="T40">
        <v>6.9324225549859996E-3</v>
      </c>
    </row>
    <row r="41" spans="1:20" x14ac:dyDescent="0.25">
      <c r="A41" t="s">
        <v>60</v>
      </c>
      <c r="C41">
        <v>0.19396453678580899</v>
      </c>
      <c r="D41">
        <v>0.13949755054997501</v>
      </c>
      <c r="E41">
        <v>0.494235426641084</v>
      </c>
      <c r="F41">
        <v>0.15433401812962599</v>
      </c>
      <c r="G41">
        <v>0.165856026673047</v>
      </c>
      <c r="H41">
        <v>9.4394494420952206</v>
      </c>
      <c r="I41">
        <v>1.24671394663212</v>
      </c>
      <c r="J41">
        <v>299.676343697731</v>
      </c>
      <c r="K41">
        <v>7.0079087116871996E-2</v>
      </c>
      <c r="L41">
        <v>5.1498226005719003E-2</v>
      </c>
      <c r="M41">
        <v>5.8271167099903103</v>
      </c>
      <c r="N41">
        <v>8.7107010696800004E-4</v>
      </c>
      <c r="O41">
        <v>8.0969904756029998E-3</v>
      </c>
      <c r="P41">
        <v>0.15571389214343301</v>
      </c>
      <c r="Q41">
        <v>3.275852063002E-3</v>
      </c>
      <c r="R41">
        <v>2.1005065569949999E-3</v>
      </c>
      <c r="S41">
        <v>2.0447837922760001E-3</v>
      </c>
      <c r="T41">
        <v>7.058024813902E-3</v>
      </c>
    </row>
    <row r="42" spans="1:20" x14ac:dyDescent="0.25">
      <c r="A42" t="s">
        <v>61</v>
      </c>
      <c r="C42">
        <v>0.19172037533934</v>
      </c>
      <c r="D42">
        <v>0.13789833843609201</v>
      </c>
      <c r="E42">
        <v>0.48837600026689998</v>
      </c>
      <c r="F42">
        <v>0.15240167288600201</v>
      </c>
      <c r="G42">
        <v>0.164150597772417</v>
      </c>
      <c r="H42">
        <v>9.3367743693544192</v>
      </c>
      <c r="I42">
        <v>1.23407354038873</v>
      </c>
      <c r="J42">
        <v>296.450125748338</v>
      </c>
      <c r="K42">
        <v>6.9387234157064007E-2</v>
      </c>
      <c r="L42">
        <v>5.0872169235388003E-2</v>
      </c>
      <c r="M42">
        <v>5.7654021649615101</v>
      </c>
      <c r="N42">
        <v>8.6165132254299997E-4</v>
      </c>
      <c r="O42">
        <v>8.0059244709139998E-3</v>
      </c>
      <c r="P42">
        <v>0.154153965120645</v>
      </c>
      <c r="Q42">
        <v>3.239080791784E-3</v>
      </c>
      <c r="R42">
        <v>2.0782124211250002E-3</v>
      </c>
      <c r="S42">
        <v>2.0224267211730001E-3</v>
      </c>
      <c r="T42">
        <v>6.9857740797199998E-3</v>
      </c>
    </row>
    <row r="43" spans="1:20" x14ac:dyDescent="0.25">
      <c r="A43" t="s">
        <v>62</v>
      </c>
      <c r="C43">
        <v>0.30490996403651</v>
      </c>
      <c r="D43">
        <v>0.21935017521584099</v>
      </c>
      <c r="E43">
        <v>0.77650092420404004</v>
      </c>
      <c r="F43">
        <v>0.24323031869980799</v>
      </c>
      <c r="G43">
        <v>0.26268429639275798</v>
      </c>
      <c r="H43">
        <v>14.930902226665699</v>
      </c>
      <c r="I43">
        <v>1.9752457596842801</v>
      </c>
      <c r="J43">
        <v>474.15862413294099</v>
      </c>
      <c r="K43">
        <v>0.111102569881793</v>
      </c>
      <c r="L43">
        <v>8.1236054301620994E-2</v>
      </c>
      <c r="M43">
        <v>9.2239681032939203</v>
      </c>
      <c r="N43">
        <v>1.3681662739049999E-3</v>
      </c>
      <c r="O43">
        <v>1.270820058206E-2</v>
      </c>
      <c r="P43">
        <v>0.24506356344114799</v>
      </c>
      <c r="Q43">
        <v>5.1266615323939998E-3</v>
      </c>
      <c r="R43">
        <v>3.2904634826699999E-3</v>
      </c>
      <c r="S43">
        <v>3.2117128081170002E-3</v>
      </c>
      <c r="T43">
        <v>1.1158016274620999E-2</v>
      </c>
    </row>
    <row r="44" spans="1:20" x14ac:dyDescent="0.25">
      <c r="A44" t="s">
        <v>62</v>
      </c>
      <c r="C44">
        <v>0.31966100097928002</v>
      </c>
      <c r="D44">
        <v>0.22995326117612999</v>
      </c>
      <c r="E44">
        <v>0.814069896346168</v>
      </c>
      <c r="F44">
        <v>0.25354731835578598</v>
      </c>
      <c r="G44">
        <v>0.27373394411087898</v>
      </c>
      <c r="H44">
        <v>15.777803727398499</v>
      </c>
      <c r="I44">
        <v>2.0870361671577902</v>
      </c>
      <c r="J44">
        <v>501.03145313211002</v>
      </c>
      <c r="K44">
        <v>0.11738197762288299</v>
      </c>
      <c r="L44">
        <v>8.5855591665992007E-2</v>
      </c>
      <c r="M44">
        <v>9.7461405578677809</v>
      </c>
      <c r="N44">
        <v>1.433069664135E-3</v>
      </c>
      <c r="O44">
        <v>1.3310325632024E-2</v>
      </c>
      <c r="P44">
        <v>0.25662327264451401</v>
      </c>
      <c r="Q44">
        <v>5.4565221804149999E-3</v>
      </c>
      <c r="R44">
        <v>3.502567154165E-3</v>
      </c>
      <c r="S44">
        <v>3.3635863411050002E-3</v>
      </c>
      <c r="T44">
        <v>1.1776490509879001E-2</v>
      </c>
    </row>
    <row r="45" spans="1:20" x14ac:dyDescent="0.25">
      <c r="A45" t="s">
        <v>63</v>
      </c>
      <c r="C45">
        <v>0.19507520337591699</v>
      </c>
      <c r="D45">
        <v>0.140353664696303</v>
      </c>
      <c r="E45">
        <v>0.49668121000149701</v>
      </c>
      <c r="F45">
        <v>0.15458681804142699</v>
      </c>
      <c r="G45">
        <v>0.16729382991929001</v>
      </c>
      <c r="H45">
        <v>9.5037368171248797</v>
      </c>
      <c r="I45">
        <v>1.25814257078148</v>
      </c>
      <c r="J45">
        <v>301.85099023510799</v>
      </c>
      <c r="K45">
        <v>7.0786777012572993E-2</v>
      </c>
      <c r="L45">
        <v>5.1649483255795998E-2</v>
      </c>
      <c r="M45">
        <v>5.8730584288582701</v>
      </c>
      <c r="N45">
        <v>8.7775729638899999E-4</v>
      </c>
      <c r="O45">
        <v>8.1505362793270007E-3</v>
      </c>
      <c r="P45">
        <v>0.157354229074254</v>
      </c>
      <c r="Q45">
        <v>3.2993381877240002E-3</v>
      </c>
      <c r="R45">
        <v>2.1184294775389999E-3</v>
      </c>
      <c r="S45">
        <v>2.0605188589390001E-3</v>
      </c>
      <c r="T45">
        <v>7.1231573921940001E-3</v>
      </c>
    </row>
    <row r="46" spans="1:20" x14ac:dyDescent="0.25">
      <c r="A46" t="s">
        <v>64</v>
      </c>
      <c r="C46">
        <v>0.19162303228368299</v>
      </c>
      <c r="D46">
        <v>0.137897956983762</v>
      </c>
      <c r="E46">
        <v>0.48779903634987998</v>
      </c>
      <c r="F46">
        <v>0.151547034355308</v>
      </c>
      <c r="G46">
        <v>0.164417239472953</v>
      </c>
      <c r="H46">
        <v>9.3342119060015207</v>
      </c>
      <c r="I46">
        <v>1.2367705287242301</v>
      </c>
      <c r="J46">
        <v>296.53423204541002</v>
      </c>
      <c r="K46">
        <v>6.9612199303148006E-2</v>
      </c>
      <c r="L46">
        <v>5.0663288342362001E-2</v>
      </c>
      <c r="M46">
        <v>5.7712275444038204</v>
      </c>
      <c r="N46">
        <v>8.62495845672E-4</v>
      </c>
      <c r="O46">
        <v>8.0075171768000004E-3</v>
      </c>
      <c r="P46">
        <v>0.154815399360308</v>
      </c>
      <c r="Q46">
        <v>3.2440955563199998E-3</v>
      </c>
      <c r="R46">
        <v>2.0831245124559999E-3</v>
      </c>
      <c r="S46">
        <v>2.0252974413969998E-3</v>
      </c>
      <c r="T46">
        <v>7.0036717901440001E-3</v>
      </c>
    </row>
    <row r="47" spans="1:20" x14ac:dyDescent="0.25">
      <c r="A47" t="s">
        <v>65</v>
      </c>
      <c r="C47">
        <v>0.19515615753174001</v>
      </c>
      <c r="D47">
        <v>0.14046659039541701</v>
      </c>
      <c r="E47">
        <v>0.49670875123158098</v>
      </c>
      <c r="F47">
        <v>0.15412595509718099</v>
      </c>
      <c r="G47">
        <v>0.16759256348617299</v>
      </c>
      <c r="H47">
        <v>9.5088467545554298</v>
      </c>
      <c r="I47">
        <v>1.2608900019218301</v>
      </c>
      <c r="J47">
        <v>302.14603144799599</v>
      </c>
      <c r="K47">
        <v>7.0995210219817001E-2</v>
      </c>
      <c r="L47">
        <v>5.1551631295324002E-2</v>
      </c>
      <c r="M47">
        <v>5.88187535863924</v>
      </c>
      <c r="N47">
        <v>8.7872593675999999E-4</v>
      </c>
      <c r="O47">
        <v>8.1569010812200006E-3</v>
      </c>
      <c r="P47">
        <v>0.15790759093318599</v>
      </c>
      <c r="Q47">
        <v>3.3081690017789998E-3</v>
      </c>
      <c r="R47">
        <v>2.1244589066010001E-3</v>
      </c>
      <c r="S47">
        <v>2.06391927715E-3</v>
      </c>
      <c r="T47">
        <v>7.1420328327740003E-3</v>
      </c>
    </row>
    <row r="48" spans="1:20" x14ac:dyDescent="0.25">
      <c r="A48" t="s">
        <v>66</v>
      </c>
      <c r="C48">
        <v>0.200446802103458</v>
      </c>
      <c r="D48">
        <v>0.144294705965859</v>
      </c>
      <c r="E48">
        <v>0.51002951053628498</v>
      </c>
      <c r="F48">
        <v>0.15816760560177401</v>
      </c>
      <c r="G48">
        <v>0.17238373023328499</v>
      </c>
      <c r="H48">
        <v>9.7741751397529608</v>
      </c>
      <c r="I48">
        <v>1.2970751456304599</v>
      </c>
      <c r="J48">
        <v>310.620178688603</v>
      </c>
      <c r="K48">
        <v>7.3052307039459002E-2</v>
      </c>
      <c r="L48">
        <v>5.2916812809035998E-2</v>
      </c>
      <c r="M48">
        <v>6.0475723982945899</v>
      </c>
      <c r="N48">
        <v>9.0355108130299997E-4</v>
      </c>
      <c r="O48">
        <v>8.3825104300710006E-3</v>
      </c>
      <c r="P48">
        <v>0.162481680139791</v>
      </c>
      <c r="Q48">
        <v>3.3977789350470001E-3</v>
      </c>
      <c r="R48">
        <v>2.1838555024199999E-3</v>
      </c>
      <c r="S48">
        <v>2.1215917336200002E-3</v>
      </c>
      <c r="T48">
        <v>7.3459064539890002E-3</v>
      </c>
    </row>
    <row r="49" spans="1:20" x14ac:dyDescent="0.25">
      <c r="A49" t="s">
        <v>67</v>
      </c>
      <c r="C49">
        <v>0.19241687466468499</v>
      </c>
      <c r="D49">
        <v>0.13853977588911501</v>
      </c>
      <c r="E49">
        <v>0.48949877710505402</v>
      </c>
      <c r="F49">
        <v>0.15159372865611201</v>
      </c>
      <c r="G49">
        <v>0.16559916528164501</v>
      </c>
      <c r="H49">
        <v>9.3834858501033107</v>
      </c>
      <c r="I49">
        <v>1.2462191825176301</v>
      </c>
      <c r="J49">
        <v>298.26390239403202</v>
      </c>
      <c r="K49">
        <v>7.0211680679713007E-2</v>
      </c>
      <c r="L49">
        <v>5.0737577337934998E-2</v>
      </c>
      <c r="M49">
        <v>5.8081005760079103</v>
      </c>
      <c r="N49">
        <v>8.6793799285999999E-4</v>
      </c>
      <c r="O49">
        <v>8.0494237390890001E-3</v>
      </c>
      <c r="P49">
        <v>0.15622967435964499</v>
      </c>
      <c r="Q49">
        <v>3.2628954237390001E-3</v>
      </c>
      <c r="R49">
        <v>2.0979971745579999E-3</v>
      </c>
      <c r="S49">
        <v>2.0380235585720002E-3</v>
      </c>
      <c r="T49">
        <v>7.0583432079059996E-3</v>
      </c>
    </row>
    <row r="50" spans="1:20" x14ac:dyDescent="0.25">
      <c r="A50" t="s">
        <v>68</v>
      </c>
      <c r="C50">
        <v>0.19059911864661799</v>
      </c>
      <c r="D50">
        <v>0.13726598928189099</v>
      </c>
      <c r="E50">
        <v>0.48482224926056</v>
      </c>
      <c r="F50">
        <v>0.14996881620333299</v>
      </c>
      <c r="G50">
        <v>0.16422659024637301</v>
      </c>
      <c r="H50">
        <v>9.2996366080942892</v>
      </c>
      <c r="I50">
        <v>1.23616854488082</v>
      </c>
      <c r="J50">
        <v>295.68616740067398</v>
      </c>
      <c r="K50">
        <v>6.9676446141710993E-2</v>
      </c>
      <c r="L50">
        <v>5.0224554583944002E-2</v>
      </c>
      <c r="M50">
        <v>5.7596231735814598</v>
      </c>
      <c r="N50">
        <v>8.5991448337799999E-4</v>
      </c>
      <c r="O50">
        <v>7.9748118561060004E-3</v>
      </c>
      <c r="P50">
        <v>0.155005468566324</v>
      </c>
      <c r="Q50">
        <v>3.239862553541E-3</v>
      </c>
      <c r="R50">
        <v>2.0827717575819999E-3</v>
      </c>
      <c r="S50">
        <v>2.0201436043200001E-3</v>
      </c>
      <c r="T50">
        <v>7.004666402895E-3</v>
      </c>
    </row>
    <row r="51" spans="1:20" x14ac:dyDescent="0.25">
      <c r="A51" t="s">
        <v>69</v>
      </c>
      <c r="C51">
        <v>0.19868266561025599</v>
      </c>
      <c r="D51">
        <v>0.14311767801884501</v>
      </c>
      <c r="E51">
        <v>0.50533243690307805</v>
      </c>
      <c r="F51">
        <v>0.15612041803187199</v>
      </c>
      <c r="G51">
        <v>0.171309744162639</v>
      </c>
      <c r="H51">
        <v>9.6953715524963702</v>
      </c>
      <c r="I51">
        <v>1.2897017011621399</v>
      </c>
      <c r="J51">
        <v>308.34087943463402</v>
      </c>
      <c r="K51">
        <v>7.2719535852607001E-2</v>
      </c>
      <c r="L51">
        <v>5.2308291464523003E-2</v>
      </c>
      <c r="M51">
        <v>6.00741999791446</v>
      </c>
      <c r="N51">
        <v>8.9563137504600004E-4</v>
      </c>
      <c r="O51">
        <v>8.3052102746629993E-3</v>
      </c>
      <c r="P51">
        <v>0.16161908212431</v>
      </c>
      <c r="Q51">
        <v>3.380832555309E-3</v>
      </c>
      <c r="R51">
        <v>2.1714493421850002E-3</v>
      </c>
      <c r="S51">
        <v>2.1046443805269998E-3</v>
      </c>
      <c r="T51">
        <v>7.3018072175490001E-3</v>
      </c>
    </row>
    <row r="52" spans="1:20" x14ac:dyDescent="0.25">
      <c r="A52" t="s">
        <v>70</v>
      </c>
      <c r="C52">
        <v>0.209983264963224</v>
      </c>
      <c r="D52">
        <v>0.15129062066825499</v>
      </c>
      <c r="E52">
        <v>0.53396566302048698</v>
      </c>
      <c r="F52">
        <v>0.16463593995745601</v>
      </c>
      <c r="G52">
        <v>0.18109779663199199</v>
      </c>
      <c r="H52">
        <v>10.242002280364501</v>
      </c>
      <c r="I52">
        <v>1.3635925507561799</v>
      </c>
      <c r="J52">
        <v>325.80230601218898</v>
      </c>
      <c r="K52">
        <v>7.6913968725056001E-2</v>
      </c>
      <c r="L52">
        <v>5.5181407922196002E-2</v>
      </c>
      <c r="M52">
        <v>6.3487238159001702</v>
      </c>
      <c r="N52">
        <v>9.4846030966600002E-4</v>
      </c>
      <c r="O52">
        <v>8.7914607380070002E-3</v>
      </c>
      <c r="P52">
        <v>0.17132329202711499</v>
      </c>
      <c r="Q52">
        <v>3.5727760618050001E-3</v>
      </c>
      <c r="R52">
        <v>2.2979404120799999E-3</v>
      </c>
      <c r="S52">
        <v>2.2286926863569999E-3</v>
      </c>
      <c r="T52">
        <v>7.7291210296899998E-3</v>
      </c>
    </row>
    <row r="53" spans="1:20" x14ac:dyDescent="0.25">
      <c r="A53" t="s">
        <v>71</v>
      </c>
      <c r="C53">
        <v>0.21112341575000401</v>
      </c>
      <c r="D53">
        <v>0.15213911093882099</v>
      </c>
      <c r="E53">
        <v>0.53673546209394796</v>
      </c>
      <c r="F53">
        <v>0.16545837823607501</v>
      </c>
      <c r="G53">
        <v>0.182412502707402</v>
      </c>
      <c r="H53">
        <v>10.309278305488499</v>
      </c>
      <c r="I53">
        <v>1.37361727954188</v>
      </c>
      <c r="J53">
        <v>328.000925928838</v>
      </c>
      <c r="K53">
        <v>7.7501718489822999E-2</v>
      </c>
      <c r="L53">
        <v>5.5467336307759997E-2</v>
      </c>
      <c r="M53">
        <v>6.3921123991830804</v>
      </c>
      <c r="N53">
        <v>9.5469685217999996E-4</v>
      </c>
      <c r="O53">
        <v>8.8439063695099993E-3</v>
      </c>
      <c r="P53">
        <v>0.17256579900532201</v>
      </c>
      <c r="Q53">
        <v>3.59288447486E-3</v>
      </c>
      <c r="R53">
        <v>2.3129148863729999E-3</v>
      </c>
      <c r="S53">
        <v>2.2425871666190002E-3</v>
      </c>
      <c r="T53">
        <v>7.7841146203610004E-3</v>
      </c>
    </row>
    <row r="54" spans="1:20" x14ac:dyDescent="0.25">
      <c r="A54" t="s">
        <v>72</v>
      </c>
      <c r="C54">
        <v>0.20235324601476001</v>
      </c>
      <c r="D54">
        <v>0.145855607761046</v>
      </c>
      <c r="E54">
        <v>0.51436605563724103</v>
      </c>
      <c r="F54">
        <v>0.15835225102414999</v>
      </c>
      <c r="G54">
        <v>0.17498900746045601</v>
      </c>
      <c r="H54">
        <v>9.8829092517204593</v>
      </c>
      <c r="I54">
        <v>1.3179191939683399</v>
      </c>
      <c r="J54">
        <v>314.51947455436903</v>
      </c>
      <c r="K54">
        <v>7.4387768803495E-2</v>
      </c>
      <c r="L54">
        <v>5.3105375442129003E-2</v>
      </c>
      <c r="M54">
        <v>6.1305160849205196</v>
      </c>
      <c r="N54">
        <v>9.1566759161999995E-4</v>
      </c>
      <c r="O54">
        <v>8.4798110925189997E-3</v>
      </c>
      <c r="P54">
        <v>0.165689270392055</v>
      </c>
      <c r="Q54">
        <v>3.4462703243219998E-3</v>
      </c>
      <c r="R54">
        <v>2.2192225151639999E-3</v>
      </c>
      <c r="S54">
        <v>2.1510907246820002E-3</v>
      </c>
      <c r="T54">
        <v>7.469526619505E-3</v>
      </c>
    </row>
    <row r="55" spans="1:20" x14ac:dyDescent="0.25">
      <c r="A55" t="s">
        <v>73</v>
      </c>
      <c r="C55">
        <v>0.21128689022956801</v>
      </c>
      <c r="D55">
        <v>0.152328099290095</v>
      </c>
      <c r="E55">
        <v>0.53701208597002204</v>
      </c>
      <c r="F55">
        <v>0.16514673462996099</v>
      </c>
      <c r="G55">
        <v>0.18287094864421199</v>
      </c>
      <c r="H55">
        <v>10.3218445461542</v>
      </c>
      <c r="I55">
        <v>1.3774685934817801</v>
      </c>
      <c r="J55">
        <v>328.56759966815002</v>
      </c>
      <c r="K55">
        <v>7.7775253239977998E-2</v>
      </c>
      <c r="L55">
        <v>5.5402147149703998E-2</v>
      </c>
      <c r="M55">
        <v>6.4053484236938303</v>
      </c>
      <c r="N55">
        <v>9.5607812765000002E-4</v>
      </c>
      <c r="O55">
        <v>8.8517278596260008E-3</v>
      </c>
      <c r="P55">
        <v>0.173165340281521</v>
      </c>
      <c r="Q55">
        <v>3.6030006520199999E-3</v>
      </c>
      <c r="R55">
        <v>2.3182453924890001E-3</v>
      </c>
      <c r="S55">
        <v>2.2462060484990001E-3</v>
      </c>
      <c r="T55">
        <v>7.8034107763880001E-3</v>
      </c>
    </row>
    <row r="56" spans="1:20" x14ac:dyDescent="0.25">
      <c r="A56" t="s">
        <v>74</v>
      </c>
      <c r="C56">
        <v>0.20229120465953099</v>
      </c>
      <c r="D56">
        <v>0.14588387557746099</v>
      </c>
      <c r="E56">
        <v>0.51411159215272395</v>
      </c>
      <c r="F56">
        <v>0.15792909411012199</v>
      </c>
      <c r="G56">
        <v>0.17527570270721701</v>
      </c>
      <c r="H56">
        <v>9.8865949744998503</v>
      </c>
      <c r="I56">
        <v>1.32048125689767</v>
      </c>
      <c r="J56">
        <v>314.80986733519097</v>
      </c>
      <c r="K56">
        <v>7.4588977687314997E-2</v>
      </c>
      <c r="L56">
        <v>5.3004187786586998E-2</v>
      </c>
      <c r="M56">
        <v>6.1384729481941998</v>
      </c>
      <c r="N56">
        <v>9.1581252477899999E-4</v>
      </c>
      <c r="O56">
        <v>8.4777872813889994E-3</v>
      </c>
      <c r="P56">
        <v>0.16607614005719401</v>
      </c>
      <c r="Q56">
        <v>3.4563600973210001E-3</v>
      </c>
      <c r="R56">
        <v>2.2262990083389998E-3</v>
      </c>
      <c r="S56">
        <v>2.1522334733269999E-3</v>
      </c>
      <c r="T56">
        <v>7.4832655713100004E-3</v>
      </c>
    </row>
    <row r="57" spans="1:20" x14ac:dyDescent="0.25">
      <c r="A57" t="s">
        <v>75</v>
      </c>
      <c r="C57">
        <v>0.304091683399073</v>
      </c>
      <c r="D57">
        <v>0.21934885615309899</v>
      </c>
      <c r="E57">
        <v>0.77264998588538603</v>
      </c>
      <c r="F57">
        <v>0.237812466812864</v>
      </c>
      <c r="G57">
        <v>0.26458524535239603</v>
      </c>
      <c r="H57">
        <v>14.912343294445</v>
      </c>
      <c r="I57">
        <v>1.9934832480892599</v>
      </c>
      <c r="J57">
        <v>474.94961938876799</v>
      </c>
      <c r="K57">
        <v>0.112640824358159</v>
      </c>
      <c r="L57">
        <v>7.9824837462056E-2</v>
      </c>
      <c r="M57">
        <v>9.2615840003145706</v>
      </c>
      <c r="N57">
        <v>1.384137339423E-3</v>
      </c>
      <c r="O57">
        <v>1.2743349194424001E-2</v>
      </c>
      <c r="P57">
        <v>0.24999143798576501</v>
      </c>
      <c r="Q57">
        <v>5.1965234092829996E-3</v>
      </c>
      <c r="R57">
        <v>3.350695718897E-3</v>
      </c>
      <c r="S57">
        <v>3.2360110943609999E-3</v>
      </c>
      <c r="T57">
        <v>1.1285194794210999E-2</v>
      </c>
    </row>
    <row r="58" spans="1:20" x14ac:dyDescent="0.25">
      <c r="A58" t="s">
        <v>76</v>
      </c>
      <c r="C58">
        <v>0.229612964303192</v>
      </c>
      <c r="D58">
        <v>0.16566932523424999</v>
      </c>
      <c r="E58">
        <v>0.58336248684723202</v>
      </c>
      <c r="F58">
        <v>0.17898993234268501</v>
      </c>
      <c r="G58">
        <v>0.19956229462189501</v>
      </c>
      <c r="H58">
        <v>11.2403160887217</v>
      </c>
      <c r="I58">
        <v>1.5037771441024099</v>
      </c>
      <c r="J58">
        <v>358.09886790042299</v>
      </c>
      <c r="K58">
        <v>8.5001931763578994E-2</v>
      </c>
      <c r="L58">
        <v>6.0099453387374997E-2</v>
      </c>
      <c r="M58">
        <v>6.98407368490032</v>
      </c>
      <c r="N58">
        <v>1.0422069407800001E-3</v>
      </c>
      <c r="O58">
        <v>9.6384741762450005E-3</v>
      </c>
      <c r="P58">
        <v>0.189322205114202</v>
      </c>
      <c r="Q58">
        <v>3.9247527999850002E-3</v>
      </c>
      <c r="R58">
        <v>2.5312312056829998E-3</v>
      </c>
      <c r="S58">
        <v>2.448450403928E-3</v>
      </c>
      <c r="T58">
        <v>8.5256254738100001E-3</v>
      </c>
    </row>
    <row r="59" spans="1:20" x14ac:dyDescent="0.25">
      <c r="A59" t="s">
        <v>77</v>
      </c>
      <c r="C59">
        <v>0.22979567504210599</v>
      </c>
      <c r="D59">
        <v>0.165840334200378</v>
      </c>
      <c r="E59">
        <v>0.58376814225938101</v>
      </c>
      <c r="F59">
        <v>0.17873505392564701</v>
      </c>
      <c r="G59">
        <v>0.19966596510623499</v>
      </c>
      <c r="H59">
        <v>11.239286335518299</v>
      </c>
      <c r="I59">
        <v>1.5047096939543401</v>
      </c>
      <c r="J59">
        <v>358.15311843346001</v>
      </c>
      <c r="K59">
        <v>8.5082144574699994E-2</v>
      </c>
      <c r="L59">
        <v>6.0026725594516002E-2</v>
      </c>
      <c r="M59">
        <v>7.0057792643087797</v>
      </c>
      <c r="N59">
        <v>1.042896285422E-3</v>
      </c>
      <c r="O59">
        <v>9.6415013958189993E-3</v>
      </c>
      <c r="P59">
        <v>0.18960180610624999</v>
      </c>
      <c r="Q59">
        <v>3.9322769712859997E-3</v>
      </c>
      <c r="R59">
        <v>2.5371555697030002E-3</v>
      </c>
      <c r="S59">
        <v>2.449938855783E-3</v>
      </c>
      <c r="T59">
        <v>8.5475345472580001E-3</v>
      </c>
    </row>
    <row r="60" spans="1:20" x14ac:dyDescent="0.25">
      <c r="A60" t="s">
        <v>78</v>
      </c>
      <c r="C60">
        <v>0.18007714594400501</v>
      </c>
      <c r="D60">
        <v>0.13000368599397599</v>
      </c>
      <c r="E60">
        <v>0.45745571347778402</v>
      </c>
      <c r="F60">
        <v>0.13997988685985299</v>
      </c>
      <c r="G60">
        <v>0.15673981723359401</v>
      </c>
      <c r="H60">
        <v>8.81667353220306</v>
      </c>
      <c r="I60">
        <v>1.18141962605759</v>
      </c>
      <c r="J60">
        <v>281.05785053652301</v>
      </c>
      <c r="K60">
        <v>6.6833226239176993E-2</v>
      </c>
      <c r="L60">
        <v>4.7031748128288003E-2</v>
      </c>
      <c r="M60">
        <v>5.4833047493865203</v>
      </c>
      <c r="N60">
        <v>8.1831049549799999E-4</v>
      </c>
      <c r="O60">
        <v>7.5644756325919998E-3</v>
      </c>
      <c r="P60">
        <v>0.148971279690301</v>
      </c>
      <c r="Q60">
        <v>3.0834496751210002E-3</v>
      </c>
      <c r="R60">
        <v>1.9893147540240002E-3</v>
      </c>
      <c r="S60">
        <v>1.923040158373E-3</v>
      </c>
      <c r="T60">
        <v>6.7003734042710003E-3</v>
      </c>
    </row>
    <row r="61" spans="1:20" x14ac:dyDescent="0.25">
      <c r="A61" t="s">
        <v>79</v>
      </c>
      <c r="C61">
        <v>0.216290352299601</v>
      </c>
      <c r="D61">
        <v>0.15619519183428099</v>
      </c>
      <c r="E61">
        <v>0.54942126666614999</v>
      </c>
      <c r="F61">
        <v>0.16799627638414499</v>
      </c>
      <c r="G61">
        <v>0.188522884617051</v>
      </c>
      <c r="H61">
        <v>10.597178275590601</v>
      </c>
      <c r="I61">
        <v>1.4211702079545701</v>
      </c>
      <c r="J61">
        <v>337.92568441452698</v>
      </c>
      <c r="K61">
        <v>8.0428506378599995E-2</v>
      </c>
      <c r="L61">
        <v>5.6461997476690999E-2</v>
      </c>
      <c r="M61">
        <v>6.5937722241404098</v>
      </c>
      <c r="N61">
        <v>9.8347349126000003E-4</v>
      </c>
      <c r="O61">
        <v>9.0889573263180003E-3</v>
      </c>
      <c r="P61">
        <v>0.179233186204242</v>
      </c>
      <c r="Q61">
        <v>3.708728811262E-3</v>
      </c>
      <c r="R61">
        <v>2.3932216990199999E-3</v>
      </c>
      <c r="S61">
        <v>2.3114663847809999E-3</v>
      </c>
      <c r="T61">
        <v>8.0611114292519995E-3</v>
      </c>
    </row>
    <row r="62" spans="1:20" x14ac:dyDescent="0.25">
      <c r="A62" t="s">
        <v>80</v>
      </c>
      <c r="C62">
        <v>0.216601141336937</v>
      </c>
      <c r="D62">
        <v>0.156472596286757</v>
      </c>
      <c r="E62">
        <v>0.55019644321615702</v>
      </c>
      <c r="F62">
        <v>0.16802943743128701</v>
      </c>
      <c r="G62">
        <v>0.18898605932764301</v>
      </c>
      <c r="H62">
        <v>10.6156524271977</v>
      </c>
      <c r="I62">
        <v>1.42486347847117</v>
      </c>
      <c r="J62">
        <v>338.63400315546198</v>
      </c>
      <c r="K62">
        <v>8.0672722900843E-2</v>
      </c>
      <c r="L62">
        <v>5.6491686568704999E-2</v>
      </c>
      <c r="M62">
        <v>6.60869162265349</v>
      </c>
      <c r="N62">
        <v>9.8559198720100005E-4</v>
      </c>
      <c r="O62">
        <v>9.10661718833E-3</v>
      </c>
      <c r="P62">
        <v>0.179831265223755</v>
      </c>
      <c r="Q62">
        <v>3.7191989737280001E-3</v>
      </c>
      <c r="R62">
        <v>2.400292097942E-3</v>
      </c>
      <c r="S62">
        <v>2.316893822602E-3</v>
      </c>
      <c r="T62">
        <v>8.0846800219739993E-3</v>
      </c>
    </row>
    <row r="63" spans="1:20" x14ac:dyDescent="0.25">
      <c r="A63" t="s">
        <v>81</v>
      </c>
      <c r="C63">
        <v>0.29529362277236099</v>
      </c>
      <c r="D63">
        <v>0.21415424616183301</v>
      </c>
      <c r="E63">
        <v>0.74808436514538701</v>
      </c>
      <c r="F63">
        <v>0.223739486104302</v>
      </c>
      <c r="G63">
        <v>0.26512708330525903</v>
      </c>
      <c r="H63">
        <v>14.5907165046202</v>
      </c>
      <c r="I63">
        <v>2.0006885319875898</v>
      </c>
      <c r="J63">
        <v>468.70913632582602</v>
      </c>
      <c r="K63">
        <v>0.11364526407388099</v>
      </c>
      <c r="L63">
        <v>7.5297811646900997E-2</v>
      </c>
      <c r="M63">
        <v>9.0164853803965599</v>
      </c>
      <c r="N63">
        <v>1.357279891962E-3</v>
      </c>
      <c r="O63">
        <v>1.2487273862991E-2</v>
      </c>
      <c r="P63">
        <v>0.25002804771991499</v>
      </c>
      <c r="Q63">
        <v>5.2269068739560004E-3</v>
      </c>
      <c r="R63">
        <v>3.381325532755E-3</v>
      </c>
      <c r="S63">
        <v>3.2367898712130001E-3</v>
      </c>
      <c r="T63">
        <v>1.1381824209962E-2</v>
      </c>
    </row>
    <row r="64" spans="1:20" x14ac:dyDescent="0.25">
      <c r="A64" t="s">
        <v>82</v>
      </c>
      <c r="C64">
        <v>0.239327909909719</v>
      </c>
      <c r="D64">
        <v>0.173615198808793</v>
      </c>
      <c r="E64">
        <v>0.60635300430300798</v>
      </c>
      <c r="F64">
        <v>0.180500358119391</v>
      </c>
      <c r="G64">
        <v>0.21426819259407101</v>
      </c>
      <c r="H64">
        <v>11.782692066134899</v>
      </c>
      <c r="I64">
        <v>1.6169158696280199</v>
      </c>
      <c r="J64">
        <v>378.63267425722898</v>
      </c>
      <c r="K64">
        <v>9.1860904498924006E-2</v>
      </c>
      <c r="L64">
        <v>6.0742329239641998E-2</v>
      </c>
      <c r="M64">
        <v>7.2794877934976796</v>
      </c>
      <c r="N64">
        <v>1.1015181282659999E-3</v>
      </c>
      <c r="O64">
        <v>1.0134240398994E-2</v>
      </c>
      <c r="P64">
        <v>0.20301176098794901</v>
      </c>
      <c r="Q64">
        <v>4.2122707134309998E-3</v>
      </c>
      <c r="R64">
        <v>2.7244831307929999E-3</v>
      </c>
      <c r="S64">
        <v>2.628797780263E-3</v>
      </c>
      <c r="T64">
        <v>9.2105339328710008E-3</v>
      </c>
    </row>
    <row r="65" spans="1:20" x14ac:dyDescent="0.25">
      <c r="A65" t="s">
        <v>83</v>
      </c>
      <c r="C65">
        <v>0.20104082991619501</v>
      </c>
      <c r="D65">
        <v>0.14588825891615501</v>
      </c>
      <c r="E65">
        <v>0.50942664958843797</v>
      </c>
      <c r="F65">
        <v>0.151315719387077</v>
      </c>
      <c r="G65">
        <v>0.17994923315393199</v>
      </c>
      <c r="H65">
        <v>9.8878163655195799</v>
      </c>
      <c r="I65">
        <v>1.3579952718246999</v>
      </c>
      <c r="J65">
        <v>317.86530072958999</v>
      </c>
      <c r="K65">
        <v>7.7167762589001002E-2</v>
      </c>
      <c r="L65">
        <v>5.0922990577527E-2</v>
      </c>
      <c r="M65">
        <v>6.1079116018800699</v>
      </c>
      <c r="N65">
        <v>9.2632709851700001E-4</v>
      </c>
      <c r="O65">
        <v>8.5240447565490002E-3</v>
      </c>
      <c r="P65">
        <v>0.170844712847493</v>
      </c>
      <c r="Q65">
        <v>3.562482781077E-3</v>
      </c>
      <c r="R65">
        <v>2.302977292152E-3</v>
      </c>
      <c r="S65">
        <v>2.2129143500279999E-3</v>
      </c>
      <c r="T65">
        <v>7.7476296174119998E-3</v>
      </c>
    </row>
    <row r="66" spans="1:20" x14ac:dyDescent="0.25">
      <c r="A66" t="s">
        <v>84</v>
      </c>
      <c r="C66">
        <v>0.20574242530661799</v>
      </c>
      <c r="D66">
        <v>0.149336158598252</v>
      </c>
      <c r="E66">
        <v>0.52134126613114395</v>
      </c>
      <c r="F66">
        <v>0.154779331097814</v>
      </c>
      <c r="G66">
        <v>0.18438268783787301</v>
      </c>
      <c r="H66">
        <v>10.123264293015399</v>
      </c>
      <c r="I66">
        <v>1.3913621122070401</v>
      </c>
      <c r="J66">
        <v>325.52104738609103</v>
      </c>
      <c r="K66">
        <v>7.9070133977467996E-2</v>
      </c>
      <c r="L66">
        <v>5.2072861242048997E-2</v>
      </c>
      <c r="M66">
        <v>6.25072045399516</v>
      </c>
      <c r="N66">
        <v>9.4891665491599996E-4</v>
      </c>
      <c r="O66">
        <v>8.7289855895310003E-3</v>
      </c>
      <c r="P66">
        <v>0.17502522737339901</v>
      </c>
      <c r="Q66">
        <v>3.646675759913E-3</v>
      </c>
      <c r="R66">
        <v>2.3584675846860001E-3</v>
      </c>
      <c r="S66">
        <v>2.2674957269360001E-3</v>
      </c>
      <c r="T66">
        <v>7.9377029662430001E-3</v>
      </c>
    </row>
    <row r="67" spans="1:20" x14ac:dyDescent="0.25">
      <c r="A67" t="s">
        <v>85</v>
      </c>
      <c r="C67">
        <v>0.20940766197053701</v>
      </c>
      <c r="D67">
        <v>0.15204120152179901</v>
      </c>
      <c r="E67">
        <v>0.53066504800113401</v>
      </c>
      <c r="F67">
        <v>0.15754299825277601</v>
      </c>
      <c r="G67">
        <v>0.18801414706681199</v>
      </c>
      <c r="H67">
        <v>10.3140497565226</v>
      </c>
      <c r="I67">
        <v>1.41871781214551</v>
      </c>
      <c r="J67">
        <v>331.76338452836399</v>
      </c>
      <c r="K67">
        <v>8.0635593354718996E-2</v>
      </c>
      <c r="L67">
        <v>5.2991154904487997E-2</v>
      </c>
      <c r="M67">
        <v>6.3662991551514603</v>
      </c>
      <c r="N67">
        <v>9.6648666361900005E-4</v>
      </c>
      <c r="O67">
        <v>8.8890746983770006E-3</v>
      </c>
      <c r="P67">
        <v>0.178319322989028</v>
      </c>
      <c r="Q67">
        <v>3.7175444608889999E-3</v>
      </c>
      <c r="R67">
        <v>2.4046488548419998E-3</v>
      </c>
      <c r="S67">
        <v>2.3107093657619999E-3</v>
      </c>
      <c r="T67">
        <v>8.0945277287240002E-3</v>
      </c>
    </row>
    <row r="68" spans="1:20" x14ac:dyDescent="0.25">
      <c r="A68" t="s">
        <v>86</v>
      </c>
      <c r="C68">
        <v>0.215027305905265</v>
      </c>
      <c r="D68">
        <v>0.15617633361453601</v>
      </c>
      <c r="E68">
        <v>0.54499604015636005</v>
      </c>
      <c r="F68">
        <v>0.161517038105432</v>
      </c>
      <c r="G68">
        <v>0.19310846617709501</v>
      </c>
      <c r="H68">
        <v>10.584953923781599</v>
      </c>
      <c r="I68">
        <v>1.4571822732674</v>
      </c>
      <c r="J68">
        <v>340.61110657287202</v>
      </c>
      <c r="K68">
        <v>8.2839371166098005E-2</v>
      </c>
      <c r="L68">
        <v>5.4325353440322001E-2</v>
      </c>
      <c r="M68">
        <v>6.5322666463502799</v>
      </c>
      <c r="N68">
        <v>9.9265775398700009E-4</v>
      </c>
      <c r="O68">
        <v>9.1309401145500003E-3</v>
      </c>
      <c r="P68">
        <v>0.18326699789913001</v>
      </c>
      <c r="Q68">
        <v>3.8226822641460002E-3</v>
      </c>
      <c r="R68">
        <v>2.4716542548920001E-3</v>
      </c>
      <c r="S68">
        <v>2.3754978318990001E-3</v>
      </c>
      <c r="T68">
        <v>8.3176753453549999E-3</v>
      </c>
    </row>
    <row r="69" spans="1:20" x14ac:dyDescent="0.25">
      <c r="A69" t="s">
        <v>87</v>
      </c>
      <c r="C69">
        <v>0.20560950368781</v>
      </c>
      <c r="D69">
        <v>0.14938718686120001</v>
      </c>
      <c r="E69">
        <v>0.52118974904406901</v>
      </c>
      <c r="F69">
        <v>0.154376076106015</v>
      </c>
      <c r="G69">
        <v>0.18491509768619599</v>
      </c>
      <c r="H69">
        <v>10.127105890355899</v>
      </c>
      <c r="I69">
        <v>1.3953201500435699</v>
      </c>
      <c r="J69">
        <v>325.99597174221202</v>
      </c>
      <c r="K69">
        <v>7.9335586045373996E-2</v>
      </c>
      <c r="L69">
        <v>5.1913186047435E-2</v>
      </c>
      <c r="M69">
        <v>6.2477274627770596</v>
      </c>
      <c r="N69">
        <v>9.4969127995300003E-4</v>
      </c>
      <c r="O69">
        <v>8.7349175214909997E-3</v>
      </c>
      <c r="P69">
        <v>0.17540745076188499</v>
      </c>
      <c r="Q69">
        <v>3.6606353883739998E-3</v>
      </c>
      <c r="R69">
        <v>2.3668587460150001E-3</v>
      </c>
      <c r="S69">
        <v>2.2741963419529998E-3</v>
      </c>
      <c r="T69">
        <v>7.9655192861809998E-3</v>
      </c>
    </row>
    <row r="70" spans="1:20" x14ac:dyDescent="0.25">
      <c r="A70" t="s">
        <v>88</v>
      </c>
      <c r="C70">
        <v>0.223323806317867</v>
      </c>
      <c r="D70">
        <v>0.16230807323051799</v>
      </c>
      <c r="E70">
        <v>0.56617098877683203</v>
      </c>
      <c r="F70">
        <v>0.16743244935653701</v>
      </c>
      <c r="G70">
        <v>0.20086700320421</v>
      </c>
      <c r="H70">
        <v>10.9928232085755</v>
      </c>
      <c r="I70">
        <v>1.51566894561478</v>
      </c>
      <c r="J70">
        <v>353.978409186531</v>
      </c>
      <c r="K70">
        <v>8.6192252596878002E-2</v>
      </c>
      <c r="L70">
        <v>5.6296174613827001E-2</v>
      </c>
      <c r="M70">
        <v>6.78029870426644</v>
      </c>
      <c r="N70">
        <v>1.0306341422669999E-3</v>
      </c>
      <c r="O70">
        <v>9.4795128038219992E-3</v>
      </c>
      <c r="P70">
        <v>0.19044258819957799</v>
      </c>
      <c r="Q70">
        <v>3.9816806505050002E-3</v>
      </c>
      <c r="R70">
        <v>2.5686962219570002E-3</v>
      </c>
      <c r="S70">
        <v>2.4696993423890001E-3</v>
      </c>
      <c r="T70">
        <v>8.6442549807409994E-3</v>
      </c>
    </row>
    <row r="71" spans="1:20" x14ac:dyDescent="0.25">
      <c r="A71" t="s">
        <v>89</v>
      </c>
      <c r="C71">
        <v>0.219945678003131</v>
      </c>
      <c r="D71">
        <v>0.15991415554371599</v>
      </c>
      <c r="E71">
        <v>0.55771911659751605</v>
      </c>
      <c r="F71">
        <v>0.16479747271369</v>
      </c>
      <c r="G71">
        <v>0.19806185748951</v>
      </c>
      <c r="H71">
        <v>10.8304938216947</v>
      </c>
      <c r="I71">
        <v>1.4945181218869401</v>
      </c>
      <c r="J71">
        <v>348.89094424335701</v>
      </c>
      <c r="K71">
        <v>8.5008262283069999E-2</v>
      </c>
      <c r="L71">
        <v>5.5405861658683997E-2</v>
      </c>
      <c r="M71">
        <v>6.6788778364161496</v>
      </c>
      <c r="N71">
        <v>1.012679600346E-3</v>
      </c>
      <c r="O71">
        <v>9.3413256095289995E-3</v>
      </c>
      <c r="P71">
        <v>0.187765816402852</v>
      </c>
      <c r="Q71">
        <v>3.9228595676349997E-3</v>
      </c>
      <c r="R71">
        <v>2.5349822368530002E-3</v>
      </c>
      <c r="S71">
        <v>2.435667157208E-3</v>
      </c>
      <c r="T71">
        <v>8.528577604879E-3</v>
      </c>
    </row>
    <row r="72" spans="1:20" x14ac:dyDescent="0.25">
      <c r="A72" t="s">
        <v>90</v>
      </c>
      <c r="C72">
        <v>0.21039941245445001</v>
      </c>
      <c r="D72">
        <v>0.15303119797041301</v>
      </c>
      <c r="E72">
        <v>0.53359114613608705</v>
      </c>
      <c r="F72">
        <v>0.157640652320164</v>
      </c>
      <c r="G72">
        <v>0.18981725730395699</v>
      </c>
      <c r="H72">
        <v>10.3702874070772</v>
      </c>
      <c r="I72">
        <v>1.43223424426449</v>
      </c>
      <c r="J72">
        <v>334.18950026808898</v>
      </c>
      <c r="K72">
        <v>8.1478628396464997E-2</v>
      </c>
      <c r="L72">
        <v>5.2984251417147001E-2</v>
      </c>
      <c r="M72">
        <v>6.3927836152015702</v>
      </c>
      <c r="N72">
        <v>9.7325355761000004E-4</v>
      </c>
      <c r="O72">
        <v>8.9516164410310007E-3</v>
      </c>
      <c r="P72">
        <v>0.18002423491983399</v>
      </c>
      <c r="Q72">
        <v>3.763041495622E-3</v>
      </c>
      <c r="R72">
        <v>2.4319238412409999E-3</v>
      </c>
      <c r="S72">
        <v>2.3358325537329999E-3</v>
      </c>
      <c r="T72">
        <v>8.1834384590839995E-3</v>
      </c>
    </row>
    <row r="73" spans="1:20" x14ac:dyDescent="0.25">
      <c r="A73" t="s">
        <v>91</v>
      </c>
      <c r="C73">
        <v>0.23194512641897799</v>
      </c>
      <c r="D73">
        <v>0.168757597928407</v>
      </c>
      <c r="E73">
        <v>0.58830008635507602</v>
      </c>
      <c r="F73">
        <v>0.17353985643853301</v>
      </c>
      <c r="G73">
        <v>0.20930414364693101</v>
      </c>
      <c r="H73">
        <v>11.4257268020823</v>
      </c>
      <c r="I73">
        <v>1.5791574871554299</v>
      </c>
      <c r="J73">
        <v>368.31387740947599</v>
      </c>
      <c r="K73">
        <v>8.9847964912789999E-2</v>
      </c>
      <c r="L73">
        <v>5.8309217866536998E-2</v>
      </c>
      <c r="M73">
        <v>7.0408183096381798</v>
      </c>
      <c r="N73">
        <v>1.0718758663530001E-3</v>
      </c>
      <c r="O73">
        <v>9.8565975919499994E-3</v>
      </c>
      <c r="P73">
        <v>0.19830973751365999</v>
      </c>
      <c r="Q73">
        <v>4.1392608508819999E-3</v>
      </c>
      <c r="R73">
        <v>2.6757525487160001E-3</v>
      </c>
      <c r="S73">
        <v>2.5736112408729999E-3</v>
      </c>
      <c r="T73">
        <v>9.0069482649119993E-3</v>
      </c>
    </row>
    <row r="74" spans="1:20" x14ac:dyDescent="0.25">
      <c r="A74" t="s">
        <v>92</v>
      </c>
      <c r="C74">
        <v>0.205028315822711</v>
      </c>
      <c r="D74">
        <v>0.14923922416796701</v>
      </c>
      <c r="E74">
        <v>0.52015962482818701</v>
      </c>
      <c r="F74">
        <v>0.153522710339696</v>
      </c>
      <c r="G74">
        <v>0.185507462668139</v>
      </c>
      <c r="H74">
        <v>10.117883872871101</v>
      </c>
      <c r="I74">
        <v>1.39961844137383</v>
      </c>
      <c r="J74">
        <v>326.294935980535</v>
      </c>
      <c r="K74">
        <v>7.9651598917775998E-2</v>
      </c>
      <c r="L74">
        <v>5.1576036472481997E-2</v>
      </c>
      <c r="M74">
        <v>6.23354019479358</v>
      </c>
      <c r="N74">
        <v>9.4951611164300004E-4</v>
      </c>
      <c r="O74">
        <v>8.7325300267760003E-3</v>
      </c>
      <c r="P74">
        <v>0.17579177424990899</v>
      </c>
      <c r="Q74">
        <v>3.6789331184670002E-3</v>
      </c>
      <c r="R74">
        <v>2.377235126674E-3</v>
      </c>
      <c r="S74">
        <v>2.2820507798850002E-3</v>
      </c>
      <c r="T74">
        <v>8.000398004693E-3</v>
      </c>
    </row>
    <row r="75" spans="1:20" x14ac:dyDescent="0.25">
      <c r="A75" t="s">
        <v>93</v>
      </c>
      <c r="C75">
        <v>0.27553362295838701</v>
      </c>
      <c r="D75">
        <v>0.20066749185809399</v>
      </c>
      <c r="E75">
        <v>0.69932933850955703</v>
      </c>
      <c r="F75">
        <v>0.205952662857877</v>
      </c>
      <c r="G75">
        <v>0.249330892723133</v>
      </c>
      <c r="H75">
        <v>13.587860399444001</v>
      </c>
      <c r="I75">
        <v>1.8813264531967999</v>
      </c>
      <c r="J75">
        <v>438.43943928619501</v>
      </c>
      <c r="K75">
        <v>0.107105464690867</v>
      </c>
      <c r="L75">
        <v>6.9202946359007006E-2</v>
      </c>
      <c r="M75">
        <v>8.3720263757741407</v>
      </c>
      <c r="N75">
        <v>1.2728966094680001E-3</v>
      </c>
      <c r="O75">
        <v>1.1714675793874E-2</v>
      </c>
      <c r="P75">
        <v>0.23597586560237199</v>
      </c>
      <c r="Q75">
        <v>4.9132615773330003E-3</v>
      </c>
      <c r="R75">
        <v>3.19607431838E-3</v>
      </c>
      <c r="S75">
        <v>3.064524699597E-3</v>
      </c>
      <c r="T75">
        <v>1.0744597217001E-2</v>
      </c>
    </row>
    <row r="76" spans="1:20" x14ac:dyDescent="0.25">
      <c r="A76" t="s">
        <v>94</v>
      </c>
      <c r="C76">
        <v>0.223248612148845</v>
      </c>
      <c r="D76">
        <v>0.16263706613582299</v>
      </c>
      <c r="E76">
        <v>0.56666176011624503</v>
      </c>
      <c r="F76">
        <v>0.16675631141706401</v>
      </c>
      <c r="G76">
        <v>0.20218058767200001</v>
      </c>
      <c r="H76">
        <v>11.009649400173201</v>
      </c>
      <c r="I76">
        <v>1.52536944484352</v>
      </c>
      <c r="J76">
        <v>355.33248326282097</v>
      </c>
      <c r="K76">
        <v>8.6845529332939E-2</v>
      </c>
      <c r="L76">
        <v>5.6004545582597001E-2</v>
      </c>
      <c r="M76">
        <v>6.78021185681677</v>
      </c>
      <c r="N76">
        <v>1.03382120346E-3</v>
      </c>
      <c r="O76">
        <v>9.5101385765280003E-3</v>
      </c>
      <c r="P76">
        <v>0.191639038263689</v>
      </c>
      <c r="Q76">
        <v>4.0184878454530004E-3</v>
      </c>
      <c r="R76">
        <v>2.5947861323980001E-3</v>
      </c>
      <c r="S76">
        <v>2.4890962679039999E-3</v>
      </c>
      <c r="T76">
        <v>8.7193991751349995E-3</v>
      </c>
    </row>
    <row r="77" spans="1:20" x14ac:dyDescent="0.25">
      <c r="A77" t="s">
        <v>95</v>
      </c>
      <c r="C77">
        <v>0.27368208248759701</v>
      </c>
      <c r="D77">
        <v>0.19947306431373399</v>
      </c>
      <c r="E77">
        <v>0.69483958826096703</v>
      </c>
      <c r="F77">
        <v>0.20428214579953199</v>
      </c>
      <c r="G77">
        <v>0.248174668164511</v>
      </c>
      <c r="H77">
        <v>13.5008368117389</v>
      </c>
      <c r="I77">
        <v>1.8722492543919</v>
      </c>
      <c r="J77">
        <v>435.91662425074298</v>
      </c>
      <c r="K77">
        <v>0.106615666120186</v>
      </c>
      <c r="L77">
        <v>6.8581483098066998E-2</v>
      </c>
      <c r="M77">
        <v>8.3111336155510003</v>
      </c>
      <c r="N77">
        <v>1.267832822701E-3</v>
      </c>
      <c r="O77">
        <v>1.1661288648197999E-2</v>
      </c>
      <c r="P77">
        <v>0.23512062354881999</v>
      </c>
      <c r="Q77">
        <v>4.9099896967109997E-3</v>
      </c>
      <c r="R77">
        <v>3.187980553581E-3</v>
      </c>
      <c r="S77">
        <v>3.054684514027E-3</v>
      </c>
      <c r="T77">
        <v>1.0698271595359E-2</v>
      </c>
    </row>
    <row r="78" spans="1:20" x14ac:dyDescent="0.25">
      <c r="A78" t="s">
        <v>96</v>
      </c>
      <c r="C78">
        <v>0.20237993579916799</v>
      </c>
      <c r="D78">
        <v>0.14755611138399299</v>
      </c>
      <c r="E78">
        <v>0.51389898677533397</v>
      </c>
      <c r="F78">
        <v>0.151207670943488</v>
      </c>
      <c r="G78">
        <v>0.18396527088029199</v>
      </c>
      <c r="H78">
        <v>10.000394835103201</v>
      </c>
      <c r="I78">
        <v>1.38775319667344</v>
      </c>
      <c r="J78">
        <v>322.98891193876801</v>
      </c>
      <c r="K78">
        <v>7.9036099158176998E-2</v>
      </c>
      <c r="L78">
        <v>5.0746283997120001E-2</v>
      </c>
      <c r="M78">
        <v>6.1542541734154899</v>
      </c>
      <c r="N78">
        <v>9.3940576645499998E-4</v>
      </c>
      <c r="O78">
        <v>8.6390524270969996E-3</v>
      </c>
      <c r="P78">
        <v>0.17425577519173599</v>
      </c>
      <c r="Q78">
        <v>3.6517782791320001E-3</v>
      </c>
      <c r="R78">
        <v>2.3586219663850002E-3</v>
      </c>
      <c r="S78">
        <v>2.2643551249229999E-3</v>
      </c>
      <c r="T78">
        <v>7.9396219124269994E-3</v>
      </c>
    </row>
    <row r="79" spans="1:20" x14ac:dyDescent="0.25">
      <c r="A79" t="s">
        <v>97</v>
      </c>
      <c r="C79">
        <v>0.24900112671024999</v>
      </c>
      <c r="D79">
        <v>0.18162090387579799</v>
      </c>
      <c r="E79">
        <v>0.632433674315103</v>
      </c>
      <c r="F79">
        <v>0.185674328516232</v>
      </c>
      <c r="G79">
        <v>0.22624079935424499</v>
      </c>
      <c r="H79">
        <v>12.2893589338181</v>
      </c>
      <c r="I79">
        <v>1.7066002994927501</v>
      </c>
      <c r="J79">
        <v>397.05424377251802</v>
      </c>
      <c r="K79">
        <v>9.7213004359868002E-2</v>
      </c>
      <c r="L79">
        <v>6.2299063929176002E-2</v>
      </c>
      <c r="M79">
        <v>7.5611048562556196</v>
      </c>
      <c r="N79">
        <v>1.154606109843E-3</v>
      </c>
      <c r="O79">
        <v>1.0618439886303999E-2</v>
      </c>
      <c r="P79">
        <v>0.21427785640500299</v>
      </c>
      <c r="Q79">
        <v>4.5008130255769999E-3</v>
      </c>
      <c r="R79">
        <v>2.90651035526E-3</v>
      </c>
      <c r="S79">
        <v>2.785043697015E-3</v>
      </c>
      <c r="T79">
        <v>9.7513961985459998E-3</v>
      </c>
    </row>
    <row r="80" spans="1:20" x14ac:dyDescent="0.25">
      <c r="A80" t="s">
        <v>98</v>
      </c>
      <c r="C80">
        <v>0.27018819599629801</v>
      </c>
      <c r="D80">
        <v>0.19718356036182799</v>
      </c>
      <c r="E80">
        <v>0.68648705058010895</v>
      </c>
      <c r="F80">
        <v>0.202201041790568</v>
      </c>
      <c r="G80">
        <v>0.246866391103755</v>
      </c>
      <c r="H80">
        <v>13.396737527199001</v>
      </c>
      <c r="I80">
        <v>1.86211140996004</v>
      </c>
      <c r="J80">
        <v>433.037368107438</v>
      </c>
      <c r="K80">
        <v>0.10609955465001999</v>
      </c>
      <c r="L80">
        <v>6.7826114210202001E-2</v>
      </c>
      <c r="M80">
        <v>8.2402924340390804</v>
      </c>
      <c r="N80">
        <v>1.2539878069490001E-3</v>
      </c>
      <c r="O80">
        <v>1.1533884970077001E-2</v>
      </c>
      <c r="P80">
        <v>0.23289245707637199</v>
      </c>
      <c r="Q80">
        <v>4.8728463118550003E-3</v>
      </c>
      <c r="R80">
        <v>3.1455727888509998E-3</v>
      </c>
      <c r="S80">
        <v>3.0279303386290001E-3</v>
      </c>
      <c r="T80">
        <v>1.0648244197322E-2</v>
      </c>
    </row>
    <row r="81" spans="1:20" x14ac:dyDescent="0.25">
      <c r="A81" t="s">
        <v>99</v>
      </c>
      <c r="C81">
        <v>0.25220955649547999</v>
      </c>
      <c r="D81">
        <v>0.18414759191563601</v>
      </c>
      <c r="E81">
        <v>0.64103131383394896</v>
      </c>
      <c r="F81">
        <v>0.18790754248570399</v>
      </c>
      <c r="G81">
        <v>0.22975693535113301</v>
      </c>
      <c r="H81">
        <v>12.5100686137739</v>
      </c>
      <c r="I81">
        <v>1.7401142784911801</v>
      </c>
      <c r="J81">
        <v>404.54223053841798</v>
      </c>
      <c r="K81">
        <v>9.9174352923421E-2</v>
      </c>
      <c r="L81">
        <v>6.3283850222319998E-2</v>
      </c>
      <c r="M81">
        <v>7.6944553480736504</v>
      </c>
      <c r="N81">
        <v>1.1698555409439999E-3</v>
      </c>
      <c r="O81">
        <v>1.0763786012217001E-2</v>
      </c>
      <c r="P81">
        <v>0.217450029270122</v>
      </c>
      <c r="Q81">
        <v>4.5852164369520002E-3</v>
      </c>
      <c r="R81">
        <v>2.9576487664200002E-3</v>
      </c>
      <c r="S81">
        <v>2.8279394607169999E-3</v>
      </c>
      <c r="T81">
        <v>9.950645967482E-3</v>
      </c>
    </row>
    <row r="82" spans="1:20" x14ac:dyDescent="0.25">
      <c r="A82" t="s">
        <v>100</v>
      </c>
      <c r="C82">
        <v>0.229579437349336</v>
      </c>
      <c r="D82">
        <v>0.167700529751942</v>
      </c>
      <c r="E82">
        <v>0.58365827477708399</v>
      </c>
      <c r="F82">
        <v>0.170955749226053</v>
      </c>
      <c r="G82">
        <v>0.20937478831429299</v>
      </c>
      <c r="H82">
        <v>11.344528785395701</v>
      </c>
      <c r="I82">
        <v>1.57920273492303</v>
      </c>
      <c r="J82">
        <v>366.97937163348502</v>
      </c>
      <c r="K82">
        <v>9.0018146789696996E-2</v>
      </c>
      <c r="L82">
        <v>5.7318298137311E-2</v>
      </c>
      <c r="M82">
        <v>6.9750138500992502</v>
      </c>
      <c r="N82">
        <v>1.066790050539E-3</v>
      </c>
      <c r="O82">
        <v>9.8140811086530003E-3</v>
      </c>
      <c r="P82">
        <v>0.198358304750787</v>
      </c>
      <c r="Q82">
        <v>4.1699280767340001E-3</v>
      </c>
      <c r="R82">
        <v>2.6901979227079999E-3</v>
      </c>
      <c r="S82">
        <v>2.5802148680980001E-3</v>
      </c>
      <c r="T82">
        <v>9.0394409161769999E-3</v>
      </c>
    </row>
    <row r="83" spans="1:20" x14ac:dyDescent="0.25">
      <c r="A83" t="s">
        <v>101</v>
      </c>
      <c r="C83">
        <v>0.23646854383042801</v>
      </c>
      <c r="D83">
        <v>0.17282810656365699</v>
      </c>
      <c r="E83">
        <v>0.60141107163915397</v>
      </c>
      <c r="F83">
        <v>0.176185546590822</v>
      </c>
      <c r="G83">
        <v>0.216161405119707</v>
      </c>
      <c r="H83">
        <v>11.702156867587799</v>
      </c>
      <c r="I83">
        <v>1.63036251667584</v>
      </c>
      <c r="J83">
        <v>378.72303860105598</v>
      </c>
      <c r="K83">
        <v>9.2960771085787999E-2</v>
      </c>
      <c r="L83">
        <v>5.9060874616235E-2</v>
      </c>
      <c r="M83">
        <v>7.1937665872990397</v>
      </c>
      <c r="N83">
        <v>1.099785767525E-3</v>
      </c>
      <c r="O83">
        <v>1.0120384835965999E-2</v>
      </c>
      <c r="P83">
        <v>0.20466660507437501</v>
      </c>
      <c r="Q83">
        <v>4.3069020819350001E-3</v>
      </c>
      <c r="R83">
        <v>2.7768482821690001E-3</v>
      </c>
      <c r="S83">
        <v>2.6630825778449999E-3</v>
      </c>
      <c r="T83">
        <v>9.3430365080049999E-3</v>
      </c>
    </row>
    <row r="84" spans="1:20" x14ac:dyDescent="0.25">
      <c r="A84" t="s">
        <v>102</v>
      </c>
      <c r="C84">
        <v>0.31367848001016302</v>
      </c>
      <c r="D84">
        <v>0.22938041205588799</v>
      </c>
      <c r="E84">
        <v>0.79803566814543303</v>
      </c>
      <c r="F84">
        <v>0.23336581914658999</v>
      </c>
      <c r="G84">
        <v>0.28683485549208598</v>
      </c>
      <c r="H84">
        <v>15.513539518445199</v>
      </c>
      <c r="I84">
        <v>2.1632091978156902</v>
      </c>
      <c r="J84">
        <v>502.27397711551299</v>
      </c>
      <c r="K84">
        <v>0.123367814540892</v>
      </c>
      <c r="L84">
        <v>7.8194072458416003E-2</v>
      </c>
      <c r="M84">
        <v>9.5332300863186408</v>
      </c>
      <c r="N84">
        <v>1.445516666836E-3</v>
      </c>
      <c r="O84">
        <v>1.3405736895064E-2</v>
      </c>
      <c r="P84">
        <v>0.27125389256715199</v>
      </c>
      <c r="Q84">
        <v>5.641307971459E-3</v>
      </c>
      <c r="R84">
        <v>3.6755711524980002E-3</v>
      </c>
      <c r="S84">
        <v>3.530388711682E-3</v>
      </c>
      <c r="T84">
        <v>1.2370808807338001E-2</v>
      </c>
    </row>
    <row r="85" spans="1:20" x14ac:dyDescent="0.25">
      <c r="A85" t="s">
        <v>102</v>
      </c>
      <c r="C85">
        <v>0.22636669800728801</v>
      </c>
      <c r="D85">
        <v>0.16616899005343899</v>
      </c>
      <c r="E85">
        <v>0.578155037135059</v>
      </c>
      <c r="F85">
        <v>0.16909933626635501</v>
      </c>
      <c r="G85">
        <v>0.20777032863016301</v>
      </c>
      <c r="H85">
        <v>11.2396543766998</v>
      </c>
      <c r="I85">
        <v>1.56701288062206</v>
      </c>
      <c r="J85">
        <v>363.88561124261599</v>
      </c>
      <c r="K85">
        <v>8.9367385292685994E-2</v>
      </c>
      <c r="L85">
        <v>5.6671870472429997E-2</v>
      </c>
      <c r="M85">
        <v>6.9080772757516398</v>
      </c>
      <c r="N85">
        <v>1.0514553059629999E-3</v>
      </c>
      <c r="O85">
        <v>9.6766545843780007E-3</v>
      </c>
      <c r="P85">
        <v>0.195782907283756</v>
      </c>
      <c r="Q85">
        <v>4.1350394731339999E-3</v>
      </c>
      <c r="R85">
        <v>2.665256065909E-3</v>
      </c>
      <c r="S85">
        <v>2.5480819618510001E-3</v>
      </c>
      <c r="T85">
        <v>8.9672241063929996E-3</v>
      </c>
    </row>
    <row r="86" spans="1:20" x14ac:dyDescent="0.25">
      <c r="A86" t="s">
        <v>103</v>
      </c>
      <c r="C86">
        <v>0.190224412056027</v>
      </c>
      <c r="D86">
        <v>0.139171213419054</v>
      </c>
      <c r="E86">
        <v>0.484114612011252</v>
      </c>
      <c r="F86">
        <v>0.14156604826977501</v>
      </c>
      <c r="G86">
        <v>0.17426626377918</v>
      </c>
      <c r="H86">
        <v>9.4179637450483895</v>
      </c>
      <c r="I86">
        <v>1.31419144727898</v>
      </c>
      <c r="J86">
        <v>305.03447693711303</v>
      </c>
      <c r="K86">
        <v>7.4964589612388999E-2</v>
      </c>
      <c r="L86">
        <v>4.7421470616759998E-2</v>
      </c>
      <c r="M86">
        <v>5.7861590249832497</v>
      </c>
      <c r="N86">
        <v>8.8602477925399999E-4</v>
      </c>
      <c r="O86">
        <v>8.1533676349449993E-3</v>
      </c>
      <c r="P86">
        <v>0.16505547617906499</v>
      </c>
      <c r="Q86">
        <v>3.4731066764040002E-3</v>
      </c>
      <c r="R86">
        <v>2.2387744536740001E-3</v>
      </c>
      <c r="S86">
        <v>2.1487254973E-3</v>
      </c>
      <c r="T86">
        <v>7.5350541528110002E-3</v>
      </c>
    </row>
    <row r="87" spans="1:20" x14ac:dyDescent="0.25">
      <c r="A87" t="s">
        <v>104</v>
      </c>
      <c r="C87">
        <v>0.18101076871285501</v>
      </c>
      <c r="D87">
        <v>0.13249587731335</v>
      </c>
      <c r="E87">
        <v>0.46082014983787101</v>
      </c>
      <c r="F87">
        <v>0.13465427343602501</v>
      </c>
      <c r="G87">
        <v>0.16601457832882699</v>
      </c>
      <c r="H87">
        <v>8.9648594842305407</v>
      </c>
      <c r="I87">
        <v>1.2518845863607599</v>
      </c>
      <c r="J87">
        <v>290.466596937725</v>
      </c>
      <c r="K87">
        <v>7.1425223314522002E-2</v>
      </c>
      <c r="L87">
        <v>4.5091331670308002E-2</v>
      </c>
      <c r="M87">
        <v>5.5063723700966802</v>
      </c>
      <c r="N87">
        <v>8.4359856244199997E-4</v>
      </c>
      <c r="O87">
        <v>7.7632927822700003E-3</v>
      </c>
      <c r="P87">
        <v>0.15723499070744601</v>
      </c>
      <c r="Q87">
        <v>3.3094060024670001E-3</v>
      </c>
      <c r="R87">
        <v>2.1328735735149998E-3</v>
      </c>
      <c r="S87">
        <v>2.0473999868230001E-3</v>
      </c>
      <c r="T87">
        <v>7.1793736487280003E-3</v>
      </c>
    </row>
    <row r="88" spans="1:20" x14ac:dyDescent="0.25">
      <c r="A88" t="s">
        <v>105</v>
      </c>
      <c r="C88">
        <v>0.178443699262814</v>
      </c>
      <c r="D88">
        <v>0.13068664479231301</v>
      </c>
      <c r="E88">
        <v>0.45445241865432801</v>
      </c>
      <c r="F88">
        <v>0.13273353047361899</v>
      </c>
      <c r="G88">
        <v>0.16391144640138</v>
      </c>
      <c r="H88">
        <v>8.8438897779190793</v>
      </c>
      <c r="I88">
        <v>1.23594651804113</v>
      </c>
      <c r="J88">
        <v>286.66028236238799</v>
      </c>
      <c r="K88">
        <v>7.0531806849920997E-2</v>
      </c>
      <c r="L88">
        <v>4.4432975296741999E-2</v>
      </c>
      <c r="M88">
        <v>5.4306734531100203</v>
      </c>
      <c r="N88">
        <v>8.3211486587499996E-4</v>
      </c>
      <c r="O88">
        <v>7.6581984191339998E-3</v>
      </c>
      <c r="P88">
        <v>0.15518589938674701</v>
      </c>
      <c r="Q88">
        <v>3.2686041187930002E-3</v>
      </c>
      <c r="R88">
        <v>2.1060851122600001E-3</v>
      </c>
      <c r="S88">
        <v>2.0212261804519998E-3</v>
      </c>
      <c r="T88">
        <v>7.0897769085619998E-3</v>
      </c>
    </row>
    <row r="89" spans="1:20" x14ac:dyDescent="0.25">
      <c r="A89" t="s">
        <v>106</v>
      </c>
      <c r="C89">
        <v>0.18058915472152401</v>
      </c>
      <c r="D89">
        <v>0.132328367486516</v>
      </c>
      <c r="E89">
        <v>0.46009291811700997</v>
      </c>
      <c r="F89">
        <v>0.13416228659065901</v>
      </c>
      <c r="G89">
        <v>0.165930532750168</v>
      </c>
      <c r="H89">
        <v>8.9457804161349301</v>
      </c>
      <c r="I89">
        <v>1.2511057515377</v>
      </c>
      <c r="J89">
        <v>290.07565611538399</v>
      </c>
      <c r="K89">
        <v>7.1413795661998E-2</v>
      </c>
      <c r="L89">
        <v>4.4898160115978997E-2</v>
      </c>
      <c r="M89">
        <v>5.4920738648668701</v>
      </c>
      <c r="N89">
        <v>8.4178515565500002E-4</v>
      </c>
      <c r="O89">
        <v>7.7483030574679998E-3</v>
      </c>
      <c r="P89">
        <v>0.15709064326118799</v>
      </c>
      <c r="Q89">
        <v>3.314000050002E-3</v>
      </c>
      <c r="R89">
        <v>2.1308428866429999E-3</v>
      </c>
      <c r="S89">
        <v>2.0465416366489998E-3</v>
      </c>
      <c r="T89">
        <v>7.1730019546249997E-3</v>
      </c>
    </row>
    <row r="90" spans="1:20" x14ac:dyDescent="0.25">
      <c r="A90" t="s">
        <v>107</v>
      </c>
      <c r="C90">
        <v>0.17552563494016199</v>
      </c>
      <c r="D90">
        <v>0.128699233024161</v>
      </c>
      <c r="E90">
        <v>0.44740577798204201</v>
      </c>
      <c r="F90">
        <v>0.130396335014443</v>
      </c>
      <c r="G90">
        <v>0.16155704804570001</v>
      </c>
      <c r="H90">
        <v>8.7021752063513098</v>
      </c>
      <c r="I90">
        <v>1.2180725605116001</v>
      </c>
      <c r="J90">
        <v>282.30825186085599</v>
      </c>
      <c r="K90">
        <v>6.9548597114288999E-2</v>
      </c>
      <c r="L90">
        <v>4.3625185573467999E-2</v>
      </c>
      <c r="M90">
        <v>5.34149147478134</v>
      </c>
      <c r="N90">
        <v>8.1920121512500004E-4</v>
      </c>
      <c r="O90">
        <v>7.5423497880129997E-3</v>
      </c>
      <c r="P90">
        <v>0.15300511468063399</v>
      </c>
      <c r="Q90">
        <v>3.2273352945999998E-3</v>
      </c>
      <c r="R90">
        <v>2.0776094358460001E-3</v>
      </c>
      <c r="S90">
        <v>1.9939191580489999E-3</v>
      </c>
      <c r="T90">
        <v>6.9927206276470004E-3</v>
      </c>
    </row>
    <row r="91" spans="1:20" x14ac:dyDescent="0.25">
      <c r="A91" t="s">
        <v>108</v>
      </c>
      <c r="C91">
        <v>0.17567414421220101</v>
      </c>
      <c r="D91">
        <v>0.128879654469709</v>
      </c>
      <c r="E91">
        <v>0.44796943914366899</v>
      </c>
      <c r="F91">
        <v>0.13051086890281899</v>
      </c>
      <c r="G91">
        <v>0.161944890462866</v>
      </c>
      <c r="H91">
        <v>8.7162209732542397</v>
      </c>
      <c r="I91">
        <v>1.22093368611437</v>
      </c>
      <c r="J91">
        <v>282.87506147935801</v>
      </c>
      <c r="K91">
        <v>6.9729172897861999E-2</v>
      </c>
      <c r="L91">
        <v>4.3650552190109E-2</v>
      </c>
      <c r="M91">
        <v>5.3490340030021004</v>
      </c>
      <c r="N91">
        <v>8.2025594598900001E-4</v>
      </c>
      <c r="O91">
        <v>7.55334154983E-3</v>
      </c>
      <c r="P91">
        <v>0.153305651064047</v>
      </c>
      <c r="Q91">
        <v>3.237338685419E-3</v>
      </c>
      <c r="R91">
        <v>2.0832500251040001E-3</v>
      </c>
      <c r="S91">
        <v>1.9983391706880002E-3</v>
      </c>
      <c r="T91">
        <v>7.01148153486E-3</v>
      </c>
    </row>
    <row r="92" spans="1:20" x14ac:dyDescent="0.25">
      <c r="A92" t="s">
        <v>109</v>
      </c>
      <c r="C92">
        <v>0.185268992654437</v>
      </c>
      <c r="D92">
        <v>0.13599631410912</v>
      </c>
      <c r="E92">
        <v>0.47262821604844402</v>
      </c>
      <c r="F92">
        <v>0.13744265162365299</v>
      </c>
      <c r="G92">
        <v>0.17081604204824199</v>
      </c>
      <c r="H92">
        <v>9.1859313105921707</v>
      </c>
      <c r="I92">
        <v>1.2877001348580699</v>
      </c>
      <c r="J92">
        <v>298.23305459607201</v>
      </c>
      <c r="K92">
        <v>7.3558496349214006E-2</v>
      </c>
      <c r="L92">
        <v>4.5950007133168998E-2</v>
      </c>
      <c r="M92">
        <v>5.6356786161833901</v>
      </c>
      <c r="N92">
        <v>8.6558711266999998E-4</v>
      </c>
      <c r="O92">
        <v>7.9711299942709993E-3</v>
      </c>
      <c r="P92">
        <v>0.16186712013201099</v>
      </c>
      <c r="Q92">
        <v>3.4146103074490001E-3</v>
      </c>
      <c r="R92">
        <v>2.1969887555760002E-3</v>
      </c>
      <c r="S92">
        <v>2.1104437499979999E-3</v>
      </c>
      <c r="T92">
        <v>7.3957718587690001E-3</v>
      </c>
    </row>
    <row r="93" spans="1:20" x14ac:dyDescent="0.25">
      <c r="A93" t="s">
        <v>110</v>
      </c>
      <c r="C93">
        <v>0.26669101354930702</v>
      </c>
      <c r="D93">
        <v>0.19587488028829</v>
      </c>
      <c r="E93">
        <v>0.68060603967463196</v>
      </c>
      <c r="F93">
        <v>0.19803170997983499</v>
      </c>
      <c r="G93">
        <v>0.246503808094897</v>
      </c>
      <c r="H93">
        <v>13.244919415726301</v>
      </c>
      <c r="I93">
        <v>1.8580846304575001</v>
      </c>
      <c r="J93">
        <v>430.169675141786</v>
      </c>
      <c r="K93">
        <v>0.106163134250275</v>
      </c>
      <c r="L93">
        <v>6.6174838829427998E-2</v>
      </c>
      <c r="M93">
        <v>8.1231991752247907</v>
      </c>
      <c r="N93">
        <v>1.247030183923E-3</v>
      </c>
      <c r="O93">
        <v>1.1483310302928E-2</v>
      </c>
      <c r="P93">
        <v>0.23330478544598601</v>
      </c>
      <c r="Q93">
        <v>4.9257639674709997E-3</v>
      </c>
      <c r="R93">
        <v>3.1692975825719999E-3</v>
      </c>
      <c r="S93">
        <v>3.0425452290830002E-3</v>
      </c>
      <c r="T93">
        <v>1.067256059763E-2</v>
      </c>
    </row>
    <row r="94" spans="1:20" x14ac:dyDescent="0.25">
      <c r="A94" t="s">
        <v>111</v>
      </c>
      <c r="C94">
        <v>0.28698147079519098</v>
      </c>
      <c r="D94">
        <v>0.210930677636126</v>
      </c>
      <c r="E94">
        <v>0.732841641963347</v>
      </c>
      <c r="F94">
        <v>0.21293565473287099</v>
      </c>
      <c r="G94">
        <v>0.26552145779666297</v>
      </c>
      <c r="H94">
        <v>14.2543166823341</v>
      </c>
      <c r="I94">
        <v>2.0014219613289899</v>
      </c>
      <c r="J94">
        <v>463.19536032970598</v>
      </c>
      <c r="K94">
        <v>0.11439551092469</v>
      </c>
      <c r="L94">
        <v>7.1143854771685E-2</v>
      </c>
      <c r="M94">
        <v>8.7417957566979307</v>
      </c>
      <c r="N94">
        <v>1.348409903027E-3</v>
      </c>
      <c r="O94">
        <v>1.235709209218E-2</v>
      </c>
      <c r="P94">
        <v>0.25121943365568</v>
      </c>
      <c r="Q94">
        <v>5.3154949241229999E-3</v>
      </c>
      <c r="R94">
        <v>3.4163941050510001E-3</v>
      </c>
      <c r="S94">
        <v>3.2772977262989999E-3</v>
      </c>
      <c r="T94">
        <v>1.1498410061071E-2</v>
      </c>
    </row>
    <row r="95" spans="1:20" x14ac:dyDescent="0.25">
      <c r="A95" t="s">
        <v>112</v>
      </c>
      <c r="C95">
        <v>0.22376884409685699</v>
      </c>
      <c r="D95">
        <v>0.16456417046778599</v>
      </c>
      <c r="E95">
        <v>0.57167800261075996</v>
      </c>
      <c r="F95">
        <v>0.16595320795970001</v>
      </c>
      <c r="G95">
        <v>0.20723052832169001</v>
      </c>
      <c r="H95">
        <v>11.116709768350001</v>
      </c>
      <c r="I95">
        <v>1.56194950296044</v>
      </c>
      <c r="J95">
        <v>361.37690729038002</v>
      </c>
      <c r="K95">
        <v>8.9299321638956999E-2</v>
      </c>
      <c r="L95">
        <v>5.5430439853882997E-2</v>
      </c>
      <c r="M95">
        <v>6.8164529113420098</v>
      </c>
      <c r="N95">
        <v>1.0467863899940001E-3</v>
      </c>
      <c r="O95">
        <v>9.6468226122130001E-3</v>
      </c>
      <c r="P95">
        <v>0.196215225574221</v>
      </c>
      <c r="Q95">
        <v>4.1547033846429998E-3</v>
      </c>
      <c r="R95">
        <v>2.6690597316030001E-3</v>
      </c>
      <c r="S95">
        <v>2.560381124586E-3</v>
      </c>
      <c r="T95">
        <v>8.982503241285E-3</v>
      </c>
    </row>
    <row r="96" spans="1:20" x14ac:dyDescent="0.25">
      <c r="A96" t="s">
        <v>113</v>
      </c>
      <c r="C96">
        <v>0.17970329970239099</v>
      </c>
      <c r="D96">
        <v>0.13223121026559401</v>
      </c>
      <c r="E96">
        <v>0.459280130158987</v>
      </c>
      <c r="F96">
        <v>0.13326134952174601</v>
      </c>
      <c r="G96">
        <v>0.166649251652776</v>
      </c>
      <c r="H96">
        <v>8.9325407227831999</v>
      </c>
      <c r="I96">
        <v>1.2559333900877101</v>
      </c>
      <c r="J96">
        <v>290.46995791843301</v>
      </c>
      <c r="K96">
        <v>7.1816836466565004E-2</v>
      </c>
      <c r="L96">
        <v>4.4488217809063001E-2</v>
      </c>
      <c r="M96">
        <v>5.4752649426217603</v>
      </c>
      <c r="N96">
        <v>8.3887646433300001E-4</v>
      </c>
      <c r="O96">
        <v>7.7301002002170003E-3</v>
      </c>
      <c r="P96">
        <v>0.15730202900416601</v>
      </c>
      <c r="Q96">
        <v>3.336198978786E-3</v>
      </c>
      <c r="R96">
        <v>2.143472981083E-3</v>
      </c>
      <c r="S96">
        <v>2.0530157204570001E-3</v>
      </c>
      <c r="T96">
        <v>7.2169372326759997E-3</v>
      </c>
    </row>
    <row r="97" spans="1:20" x14ac:dyDescent="0.25">
      <c r="A97" t="s">
        <v>114</v>
      </c>
      <c r="C97">
        <v>0.31898683952613499</v>
      </c>
      <c r="D97">
        <v>0.234868846454036</v>
      </c>
      <c r="E97">
        <v>0.81560589002868999</v>
      </c>
      <c r="F97">
        <v>0.236459835730115</v>
      </c>
      <c r="G97">
        <v>0.296201480284286</v>
      </c>
      <c r="H97">
        <v>15.861601092847099</v>
      </c>
      <c r="I97">
        <v>2.2319459869604099</v>
      </c>
      <c r="J97">
        <v>515.97367241877896</v>
      </c>
      <c r="K97">
        <v>0.127651791963378</v>
      </c>
      <c r="L97">
        <v>7.8887751083614996E-2</v>
      </c>
      <c r="M97">
        <v>9.7179539902190797</v>
      </c>
      <c r="N97">
        <v>1.5150839446439999E-3</v>
      </c>
      <c r="O97">
        <v>1.3731441605896001E-2</v>
      </c>
      <c r="P97">
        <v>0.27957340297463801</v>
      </c>
      <c r="Q97">
        <v>5.9072523331139999E-3</v>
      </c>
      <c r="R97">
        <v>3.7965728648890001E-3</v>
      </c>
      <c r="S97">
        <v>3.649619987615E-3</v>
      </c>
      <c r="T97">
        <v>1.2791797087523E-2</v>
      </c>
    </row>
    <row r="98" spans="1:20" x14ac:dyDescent="0.25">
      <c r="A98" t="s">
        <v>115</v>
      </c>
      <c r="C98">
        <v>0.18394208775399001</v>
      </c>
      <c r="D98">
        <v>0.13553593451979501</v>
      </c>
      <c r="E98">
        <v>0.47065795984006298</v>
      </c>
      <c r="F98">
        <v>0.136378592289954</v>
      </c>
      <c r="G98">
        <v>0.17108565714028701</v>
      </c>
      <c r="H98">
        <v>9.1555077023620708</v>
      </c>
      <c r="I98">
        <v>1.28927886644623</v>
      </c>
      <c r="J98">
        <v>297.99227081792702</v>
      </c>
      <c r="K98">
        <v>7.3772384741740998E-2</v>
      </c>
      <c r="L98">
        <v>4.5507325518585003E-2</v>
      </c>
      <c r="M98">
        <v>5.61079454133752</v>
      </c>
      <c r="N98">
        <v>8.6029505585499995E-4</v>
      </c>
      <c r="O98">
        <v>7.9341960947189993E-3</v>
      </c>
      <c r="P98">
        <v>0.161642248953205</v>
      </c>
      <c r="Q98">
        <v>3.4410785896089998E-3</v>
      </c>
      <c r="R98">
        <v>2.2071599194930002E-3</v>
      </c>
      <c r="S98">
        <v>2.1109506388719999E-3</v>
      </c>
      <c r="T98">
        <v>7.412612713789E-3</v>
      </c>
    </row>
    <row r="99" spans="1:20" x14ac:dyDescent="0.25">
      <c r="A99" t="s">
        <v>116</v>
      </c>
      <c r="C99">
        <v>0.187431456429585</v>
      </c>
      <c r="D99">
        <v>0.13819747795779999</v>
      </c>
      <c r="E99">
        <v>0.479812100168649</v>
      </c>
      <c r="F99">
        <v>0.13904661488207401</v>
      </c>
      <c r="G99">
        <v>0.17471340824448001</v>
      </c>
      <c r="H99">
        <v>9.3411741410907307</v>
      </c>
      <c r="I99">
        <v>1.3164261052777599</v>
      </c>
      <c r="J99">
        <v>304.1445257442</v>
      </c>
      <c r="K99">
        <v>7.5341547297865005E-2</v>
      </c>
      <c r="L99">
        <v>4.6369500144478E-2</v>
      </c>
      <c r="M99">
        <v>5.7222826874095203</v>
      </c>
      <c r="N99">
        <v>8.8452467443800005E-4</v>
      </c>
      <c r="O99">
        <v>8.1007311016140001E-3</v>
      </c>
      <c r="P99">
        <v>0.165121277115374</v>
      </c>
      <c r="Q99">
        <v>3.5078126950409999E-3</v>
      </c>
      <c r="R99">
        <v>2.2503266587170002E-3</v>
      </c>
      <c r="S99">
        <v>2.1568521247519999E-3</v>
      </c>
      <c r="T99">
        <v>7.576113845798E-3</v>
      </c>
    </row>
    <row r="100" spans="1:20" x14ac:dyDescent="0.25">
      <c r="A100" t="s">
        <v>117</v>
      </c>
      <c r="C100">
        <v>0.186418539960854</v>
      </c>
      <c r="D100">
        <v>0.137517982983661</v>
      </c>
      <c r="E100">
        <v>0.47735063409009998</v>
      </c>
      <c r="F100">
        <v>0.138117174714809</v>
      </c>
      <c r="G100">
        <v>0.173778117477456</v>
      </c>
      <c r="H100">
        <v>9.2835015409726207</v>
      </c>
      <c r="I100">
        <v>1.3090991267990699</v>
      </c>
      <c r="J100">
        <v>302.32781111047899</v>
      </c>
      <c r="K100">
        <v>7.4926462435144003E-2</v>
      </c>
      <c r="L100">
        <v>4.6021423379158002E-2</v>
      </c>
      <c r="M100">
        <v>5.6835320978933996</v>
      </c>
      <c r="N100">
        <v>8.7469232552399995E-4</v>
      </c>
      <c r="O100">
        <v>8.0615959618919996E-3</v>
      </c>
      <c r="P100">
        <v>0.16438490754247301</v>
      </c>
      <c r="Q100">
        <v>3.4870895710970001E-3</v>
      </c>
      <c r="R100">
        <v>2.2392606079029999E-3</v>
      </c>
      <c r="S100">
        <v>2.147457415837E-3</v>
      </c>
      <c r="T100">
        <v>7.5482658017749999E-3</v>
      </c>
    </row>
    <row r="101" spans="1:20" x14ac:dyDescent="0.25">
      <c r="A101" t="s">
        <v>118</v>
      </c>
      <c r="C101">
        <v>0.18366215777595499</v>
      </c>
      <c r="D101">
        <v>0.13559385441858801</v>
      </c>
      <c r="E101">
        <v>0.47063491546901798</v>
      </c>
      <c r="F101">
        <v>0.136220551817168</v>
      </c>
      <c r="G101">
        <v>0.17167516396874399</v>
      </c>
      <c r="H101">
        <v>9.1635698228593103</v>
      </c>
      <c r="I101">
        <v>1.29324967076644</v>
      </c>
      <c r="J101">
        <v>298.579756707966</v>
      </c>
      <c r="K101">
        <v>7.4050326598012001E-2</v>
      </c>
      <c r="L101">
        <v>4.5383648133934001E-2</v>
      </c>
      <c r="M101">
        <v>5.6102247673000498</v>
      </c>
      <c r="N101">
        <v>8.6239632348899999E-4</v>
      </c>
      <c r="O101">
        <v>7.9538939048489996E-3</v>
      </c>
      <c r="P101">
        <v>0.162294553264415</v>
      </c>
      <c r="Q101">
        <v>3.4477693333740001E-3</v>
      </c>
      <c r="R101">
        <v>2.2110706951390001E-3</v>
      </c>
      <c r="S101">
        <v>2.1209131224339999E-3</v>
      </c>
      <c r="T101">
        <v>7.4481327341790002E-3</v>
      </c>
    </row>
    <row r="102" spans="1:20" x14ac:dyDescent="0.25">
      <c r="A102" t="s">
        <v>119</v>
      </c>
      <c r="C102">
        <v>0.18954684782501599</v>
      </c>
      <c r="D102">
        <v>0.14004108384701999</v>
      </c>
      <c r="E102">
        <v>0.48600785937864499</v>
      </c>
      <c r="F102">
        <v>0.14042854557814399</v>
      </c>
      <c r="G102">
        <v>0.17726020643116</v>
      </c>
      <c r="H102">
        <v>9.45354322155743</v>
      </c>
      <c r="I102">
        <v>1.3352052571133901</v>
      </c>
      <c r="J102">
        <v>308.15783862258502</v>
      </c>
      <c r="K102">
        <v>7.6475634621538002E-2</v>
      </c>
      <c r="L102">
        <v>4.6766176263615997E-2</v>
      </c>
      <c r="M102">
        <v>5.7864694177402596</v>
      </c>
      <c r="N102">
        <v>8.9493522533800002E-4</v>
      </c>
      <c r="O102">
        <v>8.2100077981739992E-3</v>
      </c>
      <c r="P102">
        <v>0.16761680479494301</v>
      </c>
      <c r="Q102">
        <v>3.5640231348679999E-3</v>
      </c>
      <c r="R102">
        <v>2.2844908883260001E-3</v>
      </c>
      <c r="S102">
        <v>2.1910717735749998E-3</v>
      </c>
      <c r="T102">
        <v>7.6878445483839998E-3</v>
      </c>
    </row>
    <row r="103" spans="1:20" x14ac:dyDescent="0.25">
      <c r="A103" t="s">
        <v>120</v>
      </c>
      <c r="C103">
        <v>0.184423889562567</v>
      </c>
      <c r="D103">
        <v>0.13634882242579799</v>
      </c>
      <c r="E103">
        <v>0.47314042564769898</v>
      </c>
      <c r="F103">
        <v>0.13682640664137499</v>
      </c>
      <c r="G103">
        <v>0.17296370413581899</v>
      </c>
      <c r="H103">
        <v>9.2172109046304804</v>
      </c>
      <c r="I103">
        <v>1.3027417309484199</v>
      </c>
      <c r="J103">
        <v>300.57094659134401</v>
      </c>
      <c r="K103">
        <v>7.4637233013705007E-2</v>
      </c>
      <c r="L103">
        <v>4.5549985838366003E-2</v>
      </c>
      <c r="M103">
        <v>5.6407680441017201</v>
      </c>
      <c r="N103">
        <v>8.6675491432799999E-4</v>
      </c>
      <c r="O103">
        <v>7.9981866092410005E-3</v>
      </c>
      <c r="P103">
        <v>0.163378833756676</v>
      </c>
      <c r="Q103">
        <v>3.4786143259680001E-3</v>
      </c>
      <c r="R103">
        <v>2.228632985231E-3</v>
      </c>
      <c r="S103">
        <v>2.1362180906060002E-3</v>
      </c>
      <c r="T103">
        <v>7.5076514625930001E-3</v>
      </c>
    </row>
    <row r="104" spans="1:20" x14ac:dyDescent="0.25">
      <c r="A104" t="s">
        <v>121</v>
      </c>
      <c r="C104">
        <v>0.17500368128489899</v>
      </c>
      <c r="D104">
        <v>0.129471323862588</v>
      </c>
      <c r="E104">
        <v>0.44920536615575701</v>
      </c>
      <c r="F104">
        <v>0.12971253395972701</v>
      </c>
      <c r="G104">
        <v>0.164213888405287</v>
      </c>
      <c r="H104">
        <v>8.7435607963717192</v>
      </c>
      <c r="I104">
        <v>1.23666357624971</v>
      </c>
      <c r="J104">
        <v>285.22153399895802</v>
      </c>
      <c r="K104">
        <v>7.0867181768998005E-2</v>
      </c>
      <c r="L104">
        <v>4.3157001953624E-2</v>
      </c>
      <c r="M104">
        <v>5.3490122097812502</v>
      </c>
      <c r="N104">
        <v>8.2324371218400001E-4</v>
      </c>
      <c r="O104">
        <v>7.5965374529510001E-3</v>
      </c>
      <c r="P104">
        <v>0.15525283040691801</v>
      </c>
      <c r="Q104">
        <v>3.3005882330000001E-3</v>
      </c>
      <c r="R104">
        <v>2.1146161392830002E-3</v>
      </c>
      <c r="S104">
        <v>2.0304036713200001E-3</v>
      </c>
      <c r="T104">
        <v>7.1270091564219996E-3</v>
      </c>
    </row>
    <row r="105" spans="1:20" x14ac:dyDescent="0.25">
      <c r="A105" t="s">
        <v>122</v>
      </c>
      <c r="C105">
        <v>0.232890510817961</v>
      </c>
      <c r="D105">
        <v>0.172408376582319</v>
      </c>
      <c r="E105">
        <v>0.60046618212879699</v>
      </c>
      <c r="F105">
        <v>0.17316824083051299</v>
      </c>
      <c r="G105">
        <v>0.21952014985867099</v>
      </c>
      <c r="H105">
        <v>11.6798422576192</v>
      </c>
      <c r="I105">
        <v>1.6530327957178601</v>
      </c>
      <c r="J105">
        <v>381.138360992233</v>
      </c>
      <c r="K105">
        <v>9.4751500154793999E-2</v>
      </c>
      <c r="L105">
        <v>5.7593782067126002E-2</v>
      </c>
      <c r="M105">
        <v>7.1439520977489304</v>
      </c>
      <c r="N105">
        <v>1.0941320026340001E-3</v>
      </c>
      <c r="O105">
        <v>1.0098298388091001E-2</v>
      </c>
      <c r="P105">
        <v>0.206483062960824</v>
      </c>
      <c r="Q105">
        <v>4.4066944284120004E-3</v>
      </c>
      <c r="R105">
        <v>2.822111726858E-3</v>
      </c>
      <c r="S105">
        <v>2.70102287353E-3</v>
      </c>
      <c r="T105">
        <v>9.5122002956819999E-3</v>
      </c>
    </row>
    <row r="106" spans="1:20" x14ac:dyDescent="0.25">
      <c r="A106" t="s">
        <v>122</v>
      </c>
      <c r="C106">
        <v>0.366220068545899</v>
      </c>
      <c r="D106">
        <v>0.27114204072639703</v>
      </c>
      <c r="E106">
        <v>0.93201424797980303</v>
      </c>
      <c r="F106">
        <v>0.26873279644611198</v>
      </c>
      <c r="G106">
        <v>0.34077294138582398</v>
      </c>
      <c r="H106">
        <v>18.127170889646301</v>
      </c>
      <c r="I106">
        <v>2.5658546172570702</v>
      </c>
      <c r="J106">
        <v>591.53540014648797</v>
      </c>
      <c r="K106">
        <v>0.14707078190579601</v>
      </c>
      <c r="L106">
        <v>8.9348410554249996E-2</v>
      </c>
      <c r="M106">
        <v>11.084744565924099</v>
      </c>
      <c r="N106">
        <v>1.720535703502E-3</v>
      </c>
      <c r="O106">
        <v>1.5874962803963999E-2</v>
      </c>
      <c r="P106">
        <v>0.32462288028540898</v>
      </c>
      <c r="Q106">
        <v>6.8856640376079997E-3</v>
      </c>
      <c r="R106">
        <v>4.3738193399129998E-3</v>
      </c>
      <c r="S106">
        <v>4.246405197184E-3</v>
      </c>
      <c r="T106">
        <v>1.4751175140012E-2</v>
      </c>
    </row>
    <row r="107" spans="1:20" x14ac:dyDescent="0.25">
      <c r="A107" t="s">
        <v>123</v>
      </c>
      <c r="C107">
        <v>0.202097470184048</v>
      </c>
      <c r="D107">
        <v>0.14973844665906799</v>
      </c>
      <c r="E107">
        <v>0.519393703207496</v>
      </c>
      <c r="F107">
        <v>0.14967877730502499</v>
      </c>
      <c r="G107">
        <v>0.190069977882317</v>
      </c>
      <c r="H107">
        <v>10.103313459422299</v>
      </c>
      <c r="I107">
        <v>1.4310883846240301</v>
      </c>
      <c r="J107">
        <v>329.83745564751598</v>
      </c>
      <c r="K107">
        <v>8.2056549289579006E-2</v>
      </c>
      <c r="L107">
        <v>4.9755263496080997E-2</v>
      </c>
      <c r="M107">
        <v>6.1779294452891698</v>
      </c>
      <c r="N107">
        <v>9.5182050112500003E-4</v>
      </c>
      <c r="O107">
        <v>8.7869221165389998E-3</v>
      </c>
      <c r="P107">
        <v>0.17978227386807299</v>
      </c>
      <c r="Q107">
        <v>3.8240037338269999E-3</v>
      </c>
      <c r="R107">
        <v>2.4478825807609998E-3</v>
      </c>
      <c r="S107">
        <v>2.3524328113419999E-3</v>
      </c>
      <c r="T107">
        <v>8.2524102838729997E-3</v>
      </c>
    </row>
    <row r="108" spans="1:20" x14ac:dyDescent="0.25">
      <c r="A108" t="s">
        <v>124</v>
      </c>
      <c r="C108">
        <v>0.183487669337249</v>
      </c>
      <c r="D108">
        <v>0.13604486844514799</v>
      </c>
      <c r="E108">
        <v>0.47183995431313602</v>
      </c>
      <c r="F108">
        <v>0.13597049849399101</v>
      </c>
      <c r="G108">
        <v>0.17290528695139601</v>
      </c>
      <c r="H108">
        <v>9.1837483440176904</v>
      </c>
      <c r="I108">
        <v>1.3017123609329799</v>
      </c>
      <c r="J108">
        <v>299.92262088855603</v>
      </c>
      <c r="K108">
        <v>7.4657953641158001E-2</v>
      </c>
      <c r="L108">
        <v>4.5178136674124E-2</v>
      </c>
      <c r="M108">
        <v>5.6142777787115099</v>
      </c>
      <c r="N108">
        <v>8.6476790351500002E-4</v>
      </c>
      <c r="O108">
        <v>7.9846591246249994E-3</v>
      </c>
      <c r="P108">
        <v>0.16345215970556601</v>
      </c>
      <c r="Q108">
        <v>3.4797785653599999E-3</v>
      </c>
      <c r="R108">
        <v>2.2268073463810002E-3</v>
      </c>
      <c r="S108">
        <v>2.1392570570339998E-3</v>
      </c>
      <c r="T108">
        <v>7.5085842346590001E-3</v>
      </c>
    </row>
    <row r="109" spans="1:20" x14ac:dyDescent="0.25">
      <c r="A109" t="s">
        <v>125</v>
      </c>
      <c r="C109">
        <v>0.18610342764441001</v>
      </c>
      <c r="D109">
        <v>0.13809193371099501</v>
      </c>
      <c r="E109">
        <v>0.47889475062478498</v>
      </c>
      <c r="F109">
        <v>0.13783008543810901</v>
      </c>
      <c r="G109">
        <v>0.17553227683313299</v>
      </c>
      <c r="H109">
        <v>9.3157991610313093</v>
      </c>
      <c r="I109">
        <v>1.3213892351991301</v>
      </c>
      <c r="J109">
        <v>304.361196740678</v>
      </c>
      <c r="K109">
        <v>7.5811663346970995E-2</v>
      </c>
      <c r="L109">
        <v>4.5779867443005003E-2</v>
      </c>
      <c r="M109">
        <v>5.69416052950967</v>
      </c>
      <c r="N109">
        <v>8.7739306233799996E-4</v>
      </c>
      <c r="O109">
        <v>8.1044049361419998E-3</v>
      </c>
      <c r="P109">
        <v>0.16599976899817001</v>
      </c>
      <c r="Q109">
        <v>3.5370058546119998E-3</v>
      </c>
      <c r="R109">
        <v>2.261793906604E-3</v>
      </c>
      <c r="S109">
        <v>2.1732164589749999E-3</v>
      </c>
      <c r="T109">
        <v>7.6257191219979998E-3</v>
      </c>
    </row>
    <row r="110" spans="1:20" x14ac:dyDescent="0.25">
      <c r="A110" t="s">
        <v>126</v>
      </c>
      <c r="C110">
        <v>0.18181832876179399</v>
      </c>
      <c r="D110">
        <v>0.13501439964175199</v>
      </c>
      <c r="E110">
        <v>0.46816247792702698</v>
      </c>
      <c r="F110">
        <v>0.13472223529098801</v>
      </c>
      <c r="G110">
        <v>0.17182872805733099</v>
      </c>
      <c r="H110">
        <v>9.1116451334967294</v>
      </c>
      <c r="I110">
        <v>1.2933416658514001</v>
      </c>
      <c r="J110">
        <v>297.79867021020902</v>
      </c>
      <c r="K110">
        <v>7.4222954544854003E-2</v>
      </c>
      <c r="L110">
        <v>4.4724429969402998E-2</v>
      </c>
      <c r="M110">
        <v>5.5678108378962996</v>
      </c>
      <c r="N110">
        <v>8.5781221604399997E-4</v>
      </c>
      <c r="O110">
        <v>7.9247779488199992E-3</v>
      </c>
      <c r="P110">
        <v>0.16240886948230099</v>
      </c>
      <c r="Q110">
        <v>3.4625716768749999E-3</v>
      </c>
      <c r="R110">
        <v>2.2135710720690002E-3</v>
      </c>
      <c r="S110">
        <v>2.126725276025E-3</v>
      </c>
      <c r="T110">
        <v>7.4652993428719998E-3</v>
      </c>
    </row>
    <row r="111" spans="1:20" x14ac:dyDescent="0.25">
      <c r="A111" t="s">
        <v>127</v>
      </c>
      <c r="C111">
        <v>0.189098783615747</v>
      </c>
      <c r="D111">
        <v>0.140535229915697</v>
      </c>
      <c r="E111">
        <v>0.48725303710451801</v>
      </c>
      <c r="F111">
        <v>0.14001117080192901</v>
      </c>
      <c r="G111">
        <v>0.178848612157368</v>
      </c>
      <c r="H111">
        <v>9.4759263732164296</v>
      </c>
      <c r="I111">
        <v>1.34604057286362</v>
      </c>
      <c r="J111">
        <v>309.82880983391198</v>
      </c>
      <c r="K111">
        <v>7.7272298213594007E-2</v>
      </c>
      <c r="L111">
        <v>4.6459787389915998E-2</v>
      </c>
      <c r="M111">
        <v>5.78919137133569</v>
      </c>
      <c r="N111">
        <v>8.92626293898E-4</v>
      </c>
      <c r="O111">
        <v>8.2490018932859996E-3</v>
      </c>
      <c r="P111">
        <v>0.169153156372227</v>
      </c>
      <c r="Q111">
        <v>3.6068110682520001E-3</v>
      </c>
      <c r="R111">
        <v>2.3044685716090002E-3</v>
      </c>
      <c r="S111">
        <v>2.2156509531400001E-3</v>
      </c>
      <c r="T111">
        <v>7.7723592859270003E-3</v>
      </c>
    </row>
    <row r="112" spans="1:20" x14ac:dyDescent="0.25">
      <c r="A112" t="s">
        <v>128</v>
      </c>
      <c r="C112">
        <v>0.25911941018495399</v>
      </c>
      <c r="D112">
        <v>0.19272042063556599</v>
      </c>
      <c r="E112">
        <v>0.66808118176662601</v>
      </c>
      <c r="F112">
        <v>0.19265981196176599</v>
      </c>
      <c r="G112">
        <v>0.24646997651271299</v>
      </c>
      <c r="H112">
        <v>13.047286628273399</v>
      </c>
      <c r="I112">
        <v>1.85464346934726</v>
      </c>
      <c r="J112">
        <v>426.73428578477598</v>
      </c>
      <c r="K112">
        <v>0.10649434010847</v>
      </c>
      <c r="L112">
        <v>6.3886593483822002E-2</v>
      </c>
      <c r="M112">
        <v>7.9678003502830599</v>
      </c>
      <c r="N112">
        <v>1.2226587182100001E-3</v>
      </c>
      <c r="O112">
        <v>1.1298306760781999E-2</v>
      </c>
      <c r="P112">
        <v>0.23180452212031599</v>
      </c>
      <c r="Q112">
        <v>4.9310311450360004E-3</v>
      </c>
      <c r="R112">
        <v>3.1509008400220002E-3</v>
      </c>
      <c r="S112">
        <v>3.0369313814399999E-3</v>
      </c>
      <c r="T112">
        <v>1.0692116799801E-2</v>
      </c>
    </row>
    <row r="113" spans="1:20" x14ac:dyDescent="0.25">
      <c r="A113" t="s">
        <v>129</v>
      </c>
      <c r="C113">
        <v>0.20813807642154</v>
      </c>
      <c r="D113">
        <v>0.15491806565993399</v>
      </c>
      <c r="E113">
        <v>0.53699155706666601</v>
      </c>
      <c r="F113">
        <v>0.15431439193688601</v>
      </c>
      <c r="G113">
        <v>0.19767963956678899</v>
      </c>
      <c r="H113">
        <v>10.456839681686199</v>
      </c>
      <c r="I113">
        <v>1.48737127427453</v>
      </c>
      <c r="J113">
        <v>342.13156159421402</v>
      </c>
      <c r="K113">
        <v>8.5431493446609996E-2</v>
      </c>
      <c r="L113">
        <v>5.1152512337482997E-2</v>
      </c>
      <c r="M113">
        <v>6.38485266665288</v>
      </c>
      <c r="N113">
        <v>9.8388490612800008E-4</v>
      </c>
      <c r="O113">
        <v>9.0949652535579992E-3</v>
      </c>
      <c r="P113">
        <v>0.18669788755689701</v>
      </c>
      <c r="Q113">
        <v>3.9859182759490004E-3</v>
      </c>
      <c r="R113">
        <v>2.5454132060280001E-3</v>
      </c>
      <c r="S113">
        <v>2.4465984823890002E-3</v>
      </c>
      <c r="T113">
        <v>8.5905864926920008E-3</v>
      </c>
    </row>
    <row r="114" spans="1:20" x14ac:dyDescent="0.25">
      <c r="A114" t="s">
        <v>130</v>
      </c>
      <c r="C114">
        <v>0.19795592711221499</v>
      </c>
      <c r="D114">
        <v>0.14745868374488699</v>
      </c>
      <c r="E114">
        <v>0.51108308417091597</v>
      </c>
      <c r="F114">
        <v>0.146737129653219</v>
      </c>
      <c r="G114">
        <v>0.18824634152168701</v>
      </c>
      <c r="H114">
        <v>9.9498388280253796</v>
      </c>
      <c r="I114">
        <v>1.4162330486660399</v>
      </c>
      <c r="J114">
        <v>325.66397965477802</v>
      </c>
      <c r="K114">
        <v>8.1371037021915005E-2</v>
      </c>
      <c r="L114">
        <v>4.8618991805580998E-2</v>
      </c>
      <c r="M114">
        <v>6.0739969568219401</v>
      </c>
      <c r="N114">
        <v>9.3624990908900004E-4</v>
      </c>
      <c r="O114">
        <v>8.6572596212360006E-3</v>
      </c>
      <c r="P114">
        <v>0.17781315604279799</v>
      </c>
      <c r="Q114">
        <v>3.7981577658519998E-3</v>
      </c>
      <c r="R114">
        <v>2.4242172743780001E-3</v>
      </c>
      <c r="S114">
        <v>2.3307813523219998E-3</v>
      </c>
      <c r="T114">
        <v>8.1824606514110006E-3</v>
      </c>
    </row>
    <row r="115" spans="1:20" x14ac:dyDescent="0.25">
      <c r="A115" t="s">
        <v>131</v>
      </c>
      <c r="C115">
        <v>0.19776028269103099</v>
      </c>
      <c r="D115">
        <v>0.14744472759834501</v>
      </c>
      <c r="E115">
        <v>0.51099690337530901</v>
      </c>
      <c r="F115">
        <v>0.14647039212068599</v>
      </c>
      <c r="G115">
        <v>0.18819329590653799</v>
      </c>
      <c r="H115">
        <v>9.9389315782673506</v>
      </c>
      <c r="I115">
        <v>1.41572512668388</v>
      </c>
      <c r="J115">
        <v>325.447921812652</v>
      </c>
      <c r="K115">
        <v>8.1373875346869004E-2</v>
      </c>
      <c r="L115">
        <v>4.8514695028608001E-2</v>
      </c>
      <c r="M115">
        <v>6.06671131038157</v>
      </c>
      <c r="N115">
        <v>9.3552361464400004E-4</v>
      </c>
      <c r="O115">
        <v>8.6552817505389998E-3</v>
      </c>
      <c r="P115">
        <v>0.17788561090890601</v>
      </c>
      <c r="Q115">
        <v>3.8037385540429999E-3</v>
      </c>
      <c r="R115">
        <v>2.425414935152E-3</v>
      </c>
      <c r="S115">
        <v>2.332461843526E-3</v>
      </c>
      <c r="T115">
        <v>8.1845459975319994E-3</v>
      </c>
    </row>
    <row r="116" spans="1:20" x14ac:dyDescent="0.25">
      <c r="A116" t="s">
        <v>132</v>
      </c>
      <c r="C116">
        <v>0.18445730250571399</v>
      </c>
      <c r="D116">
        <v>0.137624096155396</v>
      </c>
      <c r="E116">
        <v>0.47689511028505599</v>
      </c>
      <c r="F116">
        <v>0.13681392449997201</v>
      </c>
      <c r="G116">
        <v>0.17602149129206099</v>
      </c>
      <c r="H116">
        <v>9.2886963662453503</v>
      </c>
      <c r="I116">
        <v>1.3239245675083899</v>
      </c>
      <c r="J116">
        <v>304.23331479935302</v>
      </c>
      <c r="K116">
        <v>7.6111718230038997E-2</v>
      </c>
      <c r="L116">
        <v>4.5285061116876003E-2</v>
      </c>
      <c r="M116">
        <v>5.6674186681703498</v>
      </c>
      <c r="N116">
        <v>8.7359754702200001E-4</v>
      </c>
      <c r="O116">
        <v>8.0813313422300002E-3</v>
      </c>
      <c r="P116">
        <v>0.166168758455145</v>
      </c>
      <c r="Q116">
        <v>3.5528566266810001E-3</v>
      </c>
      <c r="R116">
        <v>2.2659945297819999E-3</v>
      </c>
      <c r="S116">
        <v>2.1792101981429998E-3</v>
      </c>
      <c r="T116">
        <v>7.6524527747229999E-3</v>
      </c>
    </row>
    <row r="117" spans="1:20" x14ac:dyDescent="0.25">
      <c r="A117" t="s">
        <v>133</v>
      </c>
      <c r="C117">
        <v>0.27688249257716002</v>
      </c>
      <c r="D117">
        <v>0.20676064579759901</v>
      </c>
      <c r="E117">
        <v>0.71642012208383199</v>
      </c>
      <c r="F117">
        <v>0.20512016487270901</v>
      </c>
      <c r="G117">
        <v>0.26428268029735402</v>
      </c>
      <c r="H117">
        <v>13.935561775749999</v>
      </c>
      <c r="I117">
        <v>1.95916379837207</v>
      </c>
      <c r="J117">
        <v>450.08221575743602</v>
      </c>
      <c r="K117">
        <v>0.11267307393960201</v>
      </c>
      <c r="L117">
        <v>6.6901109436808007E-2</v>
      </c>
      <c r="M117">
        <v>8.3801489812024208</v>
      </c>
      <c r="N117">
        <v>1.308081085632E-3</v>
      </c>
      <c r="O117">
        <v>1.2106939160177001E-2</v>
      </c>
      <c r="P117">
        <v>0.249092362571534</v>
      </c>
      <c r="Q117">
        <v>5.2523613072829999E-3</v>
      </c>
      <c r="R117">
        <v>3.346947409841E-3</v>
      </c>
      <c r="S117">
        <v>3.2676750570859998E-3</v>
      </c>
      <c r="T117">
        <v>1.1300933449917E-2</v>
      </c>
    </row>
    <row r="118" spans="1:20" x14ac:dyDescent="0.25">
      <c r="A118" t="s">
        <v>134</v>
      </c>
      <c r="C118">
        <v>0.199934185533617</v>
      </c>
      <c r="D118">
        <v>0.149411421520592</v>
      </c>
      <c r="E118">
        <v>0.51918057673616602</v>
      </c>
      <c r="F118">
        <v>0.14855244745337001</v>
      </c>
      <c r="G118">
        <v>0.19165600807274</v>
      </c>
      <c r="H118">
        <v>10.0979689475115</v>
      </c>
      <c r="I118">
        <v>1.4411389156008201</v>
      </c>
      <c r="J118">
        <v>330.95695418369797</v>
      </c>
      <c r="K118">
        <v>8.2899067897709997E-2</v>
      </c>
      <c r="L118">
        <v>4.9121908428543998E-2</v>
      </c>
      <c r="M118">
        <v>6.1581069771751498</v>
      </c>
      <c r="N118">
        <v>9.47134237551E-4</v>
      </c>
      <c r="O118">
        <v>8.7656325223740006E-3</v>
      </c>
      <c r="P118">
        <v>0.18043525356683701</v>
      </c>
      <c r="Q118">
        <v>3.8661068595929999E-3</v>
      </c>
      <c r="R118">
        <v>2.4638787922510001E-3</v>
      </c>
      <c r="S118">
        <v>2.367448277662E-3</v>
      </c>
      <c r="T118">
        <v>8.3249236459699994E-3</v>
      </c>
    </row>
    <row r="119" spans="1:20" x14ac:dyDescent="0.25">
      <c r="A119" t="s">
        <v>135</v>
      </c>
      <c r="C119">
        <v>0.18784290241006499</v>
      </c>
      <c r="D119">
        <v>0.14051526513847801</v>
      </c>
      <c r="E119">
        <v>0.48678428566932402</v>
      </c>
      <c r="F119">
        <v>0.13936028077757801</v>
      </c>
      <c r="G119">
        <v>0.180088163407847</v>
      </c>
      <c r="H119">
        <v>9.4803347432203307</v>
      </c>
      <c r="I119">
        <v>1.35403277445472</v>
      </c>
      <c r="J119">
        <v>310.85327039122001</v>
      </c>
      <c r="K119">
        <v>7.7922214355465994E-2</v>
      </c>
      <c r="L119">
        <v>4.6066095855228001E-2</v>
      </c>
      <c r="M119">
        <v>5.78087564492568</v>
      </c>
      <c r="N119">
        <v>8.9096714291300001E-4</v>
      </c>
      <c r="O119">
        <v>8.2509633116499993E-3</v>
      </c>
      <c r="P119">
        <v>0.16995803643217799</v>
      </c>
      <c r="Q119">
        <v>3.6437090384020001E-3</v>
      </c>
      <c r="R119">
        <v>2.3195847006119998E-3</v>
      </c>
      <c r="S119">
        <v>2.2307375845320001E-3</v>
      </c>
      <c r="T119">
        <v>7.835315880003E-3</v>
      </c>
    </row>
    <row r="120" spans="1:20" x14ac:dyDescent="0.25">
      <c r="A120" t="s">
        <v>136</v>
      </c>
      <c r="C120">
        <v>0.22123503421400101</v>
      </c>
      <c r="D120">
        <v>0.165635263717992</v>
      </c>
      <c r="E120">
        <v>0.57374342452190796</v>
      </c>
      <c r="F120">
        <v>0.164268151781327</v>
      </c>
      <c r="G120">
        <v>0.21258190798111701</v>
      </c>
      <c r="H120">
        <v>11.181707654138799</v>
      </c>
      <c r="I120">
        <v>1.5980874385241799</v>
      </c>
      <c r="J120">
        <v>366.755155533802</v>
      </c>
      <c r="K120">
        <v>9.1993898286498996E-2</v>
      </c>
      <c r="L120">
        <v>5.4268042809367999E-2</v>
      </c>
      <c r="M120">
        <v>6.8162120837544702</v>
      </c>
      <c r="N120">
        <v>1.0491761089730001E-3</v>
      </c>
      <c r="O120">
        <v>9.7176962577840004E-3</v>
      </c>
      <c r="P120">
        <v>0.20028340273079001</v>
      </c>
      <c r="Q120">
        <v>4.2763202405579999E-3</v>
      </c>
      <c r="R120">
        <v>2.721621120262E-3</v>
      </c>
      <c r="S120">
        <v>2.629382479423E-3</v>
      </c>
      <c r="T120">
        <v>9.2395532827889999E-3</v>
      </c>
    </row>
    <row r="121" spans="1:20" x14ac:dyDescent="0.25">
      <c r="A121" t="s">
        <v>137</v>
      </c>
      <c r="C121">
        <v>0.18756923194564001</v>
      </c>
      <c r="D121">
        <v>0.140542236169061</v>
      </c>
      <c r="E121">
        <v>0.48677595006235302</v>
      </c>
      <c r="F121">
        <v>0.13908197857242499</v>
      </c>
      <c r="G121">
        <v>0.18022637228914201</v>
      </c>
      <c r="H121">
        <v>9.4726963773229205</v>
      </c>
      <c r="I121">
        <v>1.3546614587655701</v>
      </c>
      <c r="J121">
        <v>310.78984452880599</v>
      </c>
      <c r="K121">
        <v>7.8002334838833995E-2</v>
      </c>
      <c r="L121">
        <v>4.5923147998482003E-2</v>
      </c>
      <c r="M121">
        <v>5.7728077730771998</v>
      </c>
      <c r="N121">
        <v>8.9106062099600001E-4</v>
      </c>
      <c r="O121">
        <v>8.2546023483389998E-3</v>
      </c>
      <c r="P121">
        <v>0.170217556075519</v>
      </c>
      <c r="Q121">
        <v>3.6454255722699999E-3</v>
      </c>
      <c r="R121">
        <v>2.3194561544959999E-3</v>
      </c>
      <c r="S121">
        <v>2.2351631236440001E-3</v>
      </c>
      <c r="T121">
        <v>7.8410317157330007E-3</v>
      </c>
    </row>
    <row r="122" spans="1:20" x14ac:dyDescent="0.25">
      <c r="A122" t="s">
        <v>138</v>
      </c>
      <c r="C122">
        <v>0.181731314572872</v>
      </c>
      <c r="D122">
        <v>0.13628615150718201</v>
      </c>
      <c r="E122">
        <v>0.47199104142739201</v>
      </c>
      <c r="F122">
        <v>0.134964251104708</v>
      </c>
      <c r="G122">
        <v>0.17513852301055999</v>
      </c>
      <c r="H122">
        <v>9.1979793152622999</v>
      </c>
      <c r="I122">
        <v>1.31622899340303</v>
      </c>
      <c r="J122">
        <v>301.87224274620797</v>
      </c>
      <c r="K122">
        <v>7.5813103627157999E-2</v>
      </c>
      <c r="L122">
        <v>4.4540273484834997E-2</v>
      </c>
      <c r="M122">
        <v>5.6039120197152696</v>
      </c>
      <c r="N122">
        <v>8.6392097400099998E-4</v>
      </c>
      <c r="O122">
        <v>8.0051998541529994E-3</v>
      </c>
      <c r="P122">
        <v>0.16516904520339501</v>
      </c>
      <c r="Q122">
        <v>3.5432130441609999E-3</v>
      </c>
      <c r="R122">
        <v>2.253494011848E-3</v>
      </c>
      <c r="S122">
        <v>2.169406082915E-3</v>
      </c>
      <c r="T122">
        <v>7.6202567662219996E-3</v>
      </c>
    </row>
    <row r="123" spans="1:20" x14ac:dyDescent="0.25">
      <c r="A123" t="s">
        <v>139</v>
      </c>
      <c r="C123">
        <v>0.17950151890640501</v>
      </c>
      <c r="D123">
        <v>0.13475196464334699</v>
      </c>
      <c r="E123">
        <v>0.46667256387462602</v>
      </c>
      <c r="F123">
        <v>0.13318933282248599</v>
      </c>
      <c r="G123">
        <v>0.173101637280478</v>
      </c>
      <c r="H123">
        <v>9.0839904649683199</v>
      </c>
      <c r="I123">
        <v>1.30086754888822</v>
      </c>
      <c r="J123">
        <v>298.27100392151198</v>
      </c>
      <c r="K123">
        <v>7.4965470705203999E-2</v>
      </c>
      <c r="L123">
        <v>4.3948027023808997E-2</v>
      </c>
      <c r="M123">
        <v>5.5348325427675302</v>
      </c>
      <c r="N123">
        <v>8.5308233812E-4</v>
      </c>
      <c r="O123">
        <v>7.9120224988070004E-3</v>
      </c>
      <c r="P123">
        <v>0.16336185403606299</v>
      </c>
      <c r="Q123">
        <v>3.5135597310530001E-3</v>
      </c>
      <c r="R123">
        <v>2.2310021228119999E-3</v>
      </c>
      <c r="S123">
        <v>2.1464708142580002E-3</v>
      </c>
      <c r="T123">
        <v>7.5388183357170003E-3</v>
      </c>
    </row>
    <row r="124" spans="1:20" x14ac:dyDescent="0.25">
      <c r="A124" t="s">
        <v>140</v>
      </c>
      <c r="C124">
        <v>0.18742691284712801</v>
      </c>
      <c r="D124">
        <v>0.140797688915939</v>
      </c>
      <c r="E124">
        <v>0.48753174044976499</v>
      </c>
      <c r="F124">
        <v>0.138964732178981</v>
      </c>
      <c r="G124">
        <v>0.18082255515433299</v>
      </c>
      <c r="H124">
        <v>9.4820363847972597</v>
      </c>
      <c r="I124">
        <v>1.35856390036182</v>
      </c>
      <c r="J124">
        <v>311.38255477684402</v>
      </c>
      <c r="K124">
        <v>7.8299694080019994E-2</v>
      </c>
      <c r="L124">
        <v>4.5814703850250001E-2</v>
      </c>
      <c r="M124">
        <v>5.7740925991212304</v>
      </c>
      <c r="N124">
        <v>8.9137398649399998E-4</v>
      </c>
      <c r="O124">
        <v>8.2639466992810006E-3</v>
      </c>
      <c r="P124">
        <v>0.17069722619582101</v>
      </c>
      <c r="Q124">
        <v>3.6654004355389999E-3</v>
      </c>
      <c r="R124">
        <v>2.32379814979E-3</v>
      </c>
      <c r="S124">
        <v>2.243094672897E-3</v>
      </c>
      <c r="T124">
        <v>7.8622233161520002E-3</v>
      </c>
    </row>
    <row r="125" spans="1:20" x14ac:dyDescent="0.25">
      <c r="A125" t="s">
        <v>141</v>
      </c>
      <c r="C125">
        <v>0.18394624882407801</v>
      </c>
      <c r="D125">
        <v>0.138322868959637</v>
      </c>
      <c r="E125">
        <v>0.47893808395123899</v>
      </c>
      <c r="F125">
        <v>0.136447258025549</v>
      </c>
      <c r="G125">
        <v>0.17781907850397399</v>
      </c>
      <c r="H125">
        <v>9.3169790582415892</v>
      </c>
      <c r="I125">
        <v>1.3358606562156501</v>
      </c>
      <c r="J125">
        <v>306.08349432249901</v>
      </c>
      <c r="K125">
        <v>7.7024237952051003E-2</v>
      </c>
      <c r="L125">
        <v>4.4968711137226003E-2</v>
      </c>
      <c r="M125">
        <v>5.6729812531326802</v>
      </c>
      <c r="N125">
        <v>8.7583648000200002E-4</v>
      </c>
      <c r="O125">
        <v>8.1249508768689999E-3</v>
      </c>
      <c r="P125">
        <v>0.16793852347181301</v>
      </c>
      <c r="Q125">
        <v>3.6059511045170001E-3</v>
      </c>
      <c r="R125">
        <v>2.2889754668739999E-3</v>
      </c>
      <c r="S125">
        <v>2.2075625619579998E-3</v>
      </c>
      <c r="T125">
        <v>7.7428289445819996E-3</v>
      </c>
    </row>
    <row r="126" spans="1:20" x14ac:dyDescent="0.25">
      <c r="A126" t="s">
        <v>142</v>
      </c>
      <c r="C126">
        <v>0.180408579101558</v>
      </c>
      <c r="D126">
        <v>0.135781553180368</v>
      </c>
      <c r="E126">
        <v>0.47008764546099302</v>
      </c>
      <c r="F126">
        <v>0.13397009466958701</v>
      </c>
      <c r="G126">
        <v>0.17483430178849599</v>
      </c>
      <c r="H126">
        <v>9.1532508321541304</v>
      </c>
      <c r="I126">
        <v>1.3131944616193501</v>
      </c>
      <c r="J126">
        <v>300.78170484449703</v>
      </c>
      <c r="K126">
        <v>7.5738052918617002E-2</v>
      </c>
      <c r="L126">
        <v>4.4123892883671002E-2</v>
      </c>
      <c r="M126">
        <v>5.5712490684800802</v>
      </c>
      <c r="N126">
        <v>8.5977947012299996E-4</v>
      </c>
      <c r="O126">
        <v>7.976668281925E-3</v>
      </c>
      <c r="P126">
        <v>0.164964653329851</v>
      </c>
      <c r="Q126">
        <v>3.5427067613700001E-3</v>
      </c>
      <c r="R126">
        <v>2.2486175069109998E-3</v>
      </c>
      <c r="S126">
        <v>2.1689356369320001E-3</v>
      </c>
      <c r="T126">
        <v>7.610909251596E-3</v>
      </c>
    </row>
    <row r="127" spans="1:20" x14ac:dyDescent="0.25">
      <c r="A127" t="s">
        <v>143</v>
      </c>
      <c r="C127">
        <v>0.179257972515974</v>
      </c>
      <c r="D127">
        <v>0.135058193282108</v>
      </c>
      <c r="E127">
        <v>0.46757787041862697</v>
      </c>
      <c r="F127">
        <v>0.13307234492039099</v>
      </c>
      <c r="G127">
        <v>0.173927290806482</v>
      </c>
      <c r="H127">
        <v>9.0987763818916108</v>
      </c>
      <c r="I127">
        <v>1.3062975322202299</v>
      </c>
      <c r="J127">
        <v>299.12107765918802</v>
      </c>
      <c r="K127">
        <v>7.5377235564013004E-2</v>
      </c>
      <c r="L127">
        <v>4.3819745265579003E-2</v>
      </c>
      <c r="M127">
        <v>5.5382598797981997</v>
      </c>
      <c r="N127">
        <v>8.5414655762499996E-4</v>
      </c>
      <c r="O127">
        <v>7.9313589182809993E-3</v>
      </c>
      <c r="P127">
        <v>0.16414304825793699</v>
      </c>
      <c r="Q127">
        <v>3.534856715305E-3</v>
      </c>
      <c r="R127">
        <v>2.2401952346210001E-3</v>
      </c>
      <c r="S127">
        <v>2.1589175389420002E-3</v>
      </c>
      <c r="T127">
        <v>7.5779020177029997E-3</v>
      </c>
    </row>
    <row r="128" spans="1:20" x14ac:dyDescent="0.25">
      <c r="A128" t="s">
        <v>144</v>
      </c>
      <c r="C128">
        <v>0.18143739095484299</v>
      </c>
      <c r="D128">
        <v>0.13681646299755801</v>
      </c>
      <c r="E128">
        <v>0.47361271462814603</v>
      </c>
      <c r="F128">
        <v>0.13472998409947301</v>
      </c>
      <c r="G128">
        <v>0.17632877839638</v>
      </c>
      <c r="H128">
        <v>9.2172581988548199</v>
      </c>
      <c r="I128">
        <v>1.32407594286102</v>
      </c>
      <c r="J128">
        <v>303.08219706437399</v>
      </c>
      <c r="K128">
        <v>7.6422185358840003E-2</v>
      </c>
      <c r="L128">
        <v>4.4335700988632001E-2</v>
      </c>
      <c r="M128">
        <v>5.6081293004930801</v>
      </c>
      <c r="N128">
        <v>8.6553118905300004E-4</v>
      </c>
      <c r="O128">
        <v>8.0371325077940002E-3</v>
      </c>
      <c r="P128">
        <v>0.16641942542700899</v>
      </c>
      <c r="Q128">
        <v>3.5800458171960001E-3</v>
      </c>
      <c r="R128">
        <v>2.2689595924969999E-3</v>
      </c>
      <c r="S128">
        <v>2.189280549044E-3</v>
      </c>
      <c r="T128">
        <v>7.6807645160620001E-3</v>
      </c>
    </row>
    <row r="129" spans="1:20" x14ac:dyDescent="0.25">
      <c r="A129" t="s">
        <v>145</v>
      </c>
      <c r="C129">
        <v>0.168420804203502</v>
      </c>
      <c r="D129">
        <v>0.13112875268957699</v>
      </c>
      <c r="E129">
        <v>0.45408666323332803</v>
      </c>
      <c r="F129">
        <v>0.12706294379337599</v>
      </c>
      <c r="G129">
        <v>0.172261761060956</v>
      </c>
      <c r="H129">
        <v>8.8218411870893707</v>
      </c>
      <c r="I129">
        <v>1.29068039447562</v>
      </c>
      <c r="J129">
        <v>292.26336483483198</v>
      </c>
      <c r="K129">
        <v>7.5538310080842996E-2</v>
      </c>
      <c r="L129">
        <v>4.1308159050690997E-2</v>
      </c>
      <c r="M129">
        <v>5.3782854691872704</v>
      </c>
      <c r="N129">
        <v>8.2274368079800003E-4</v>
      </c>
      <c r="O129">
        <v>7.7042893376880004E-3</v>
      </c>
      <c r="P129">
        <v>0.16089638025504599</v>
      </c>
      <c r="Q129">
        <v>3.5157327868490002E-3</v>
      </c>
      <c r="R129">
        <v>2.1992627099600001E-3</v>
      </c>
      <c r="S129">
        <v>2.120746172352E-3</v>
      </c>
      <c r="T129">
        <v>7.5183599207799996E-3</v>
      </c>
    </row>
    <row r="130" spans="1:20" x14ac:dyDescent="0.25">
      <c r="A130" t="s">
        <v>146</v>
      </c>
      <c r="C130">
        <v>0.17462940157275</v>
      </c>
      <c r="D130">
        <v>0.13613325455043401</v>
      </c>
      <c r="E130">
        <v>0.47142815883584599</v>
      </c>
      <c r="F130">
        <v>0.13197848662346401</v>
      </c>
      <c r="G130">
        <v>0.17915720662091</v>
      </c>
      <c r="H130">
        <v>9.1684287427936209</v>
      </c>
      <c r="I130">
        <v>1.34217776490219</v>
      </c>
      <c r="J130">
        <v>303.78999744854099</v>
      </c>
      <c r="K130">
        <v>7.8592527471781998E-2</v>
      </c>
      <c r="L130">
        <v>4.2886430642864001E-2</v>
      </c>
      <c r="M130">
        <v>5.5896487278964804</v>
      </c>
      <c r="N130">
        <v>8.5399268324299997E-4</v>
      </c>
      <c r="O130">
        <v>7.9987258547939994E-3</v>
      </c>
      <c r="P130">
        <v>0.16709684805554101</v>
      </c>
      <c r="Q130">
        <v>3.6550522491160002E-3</v>
      </c>
      <c r="R130">
        <v>2.2857012436529999E-3</v>
      </c>
      <c r="S130">
        <v>2.2025655825719998E-3</v>
      </c>
      <c r="T130">
        <v>7.8183599714339996E-3</v>
      </c>
    </row>
    <row r="131" spans="1:20" x14ac:dyDescent="0.25">
      <c r="A131" t="s">
        <v>147</v>
      </c>
      <c r="C131">
        <v>0.18747322020344201</v>
      </c>
      <c r="D131">
        <v>0.14634454245950099</v>
      </c>
      <c r="E131">
        <v>0.50682140289508104</v>
      </c>
      <c r="F131">
        <v>0.14170071013505001</v>
      </c>
      <c r="G131">
        <v>0.19261981915556001</v>
      </c>
      <c r="H131">
        <v>9.8503330535329496</v>
      </c>
      <c r="I131">
        <v>1.4429195894425</v>
      </c>
      <c r="J131">
        <v>326.45000167686999</v>
      </c>
      <c r="K131">
        <v>8.4542564758093006E-2</v>
      </c>
      <c r="L131">
        <v>4.6031394570776998E-2</v>
      </c>
      <c r="M131">
        <v>6.0062694022771703</v>
      </c>
      <c r="N131">
        <v>9.1753258617099996E-4</v>
      </c>
      <c r="O131">
        <v>8.5981402859229995E-3</v>
      </c>
      <c r="P131">
        <v>0.17968491689112001</v>
      </c>
      <c r="Q131">
        <v>3.9333002572259999E-3</v>
      </c>
      <c r="R131">
        <v>2.4577208978820001E-3</v>
      </c>
      <c r="S131">
        <v>2.3687082256389999E-3</v>
      </c>
      <c r="T131">
        <v>8.4083510067759996E-3</v>
      </c>
    </row>
    <row r="132" spans="1:20" x14ac:dyDescent="0.25">
      <c r="A132" t="s">
        <v>148</v>
      </c>
      <c r="C132">
        <v>0.18272784769311201</v>
      </c>
      <c r="D132">
        <v>0.142828544637846</v>
      </c>
      <c r="E132">
        <v>0.49465973378324402</v>
      </c>
      <c r="F132">
        <v>0.13823855611409799</v>
      </c>
      <c r="G132">
        <v>0.18816952546992299</v>
      </c>
      <c r="H132">
        <v>9.6156413734201696</v>
      </c>
      <c r="I132">
        <v>1.40939489852172</v>
      </c>
      <c r="J132">
        <v>318.713827763344</v>
      </c>
      <c r="K132">
        <v>8.2622652510710007E-2</v>
      </c>
      <c r="L132">
        <v>4.4885227384336999E-2</v>
      </c>
      <c r="M132">
        <v>5.8631629935850196</v>
      </c>
      <c r="N132">
        <v>8.9533987741800001E-4</v>
      </c>
      <c r="O132">
        <v>8.3920299787800003E-3</v>
      </c>
      <c r="P132">
        <v>0.17543555679953099</v>
      </c>
      <c r="Q132">
        <v>3.8406018601069999E-3</v>
      </c>
      <c r="R132">
        <v>2.399066609621E-3</v>
      </c>
      <c r="S132">
        <v>2.312785820521E-3</v>
      </c>
      <c r="T132">
        <v>8.2128294543609998E-3</v>
      </c>
    </row>
    <row r="133" spans="1:20" x14ac:dyDescent="0.25">
      <c r="A133" t="s">
        <v>149</v>
      </c>
      <c r="C133">
        <v>0.17010235576861499</v>
      </c>
      <c r="D133">
        <v>0.13314922999762699</v>
      </c>
      <c r="E133">
        <v>0.46116639162010398</v>
      </c>
      <c r="F133">
        <v>0.128845188380003</v>
      </c>
      <c r="G133">
        <v>0.17563584760840001</v>
      </c>
      <c r="H133">
        <v>8.9685122254593601</v>
      </c>
      <c r="I133">
        <v>1.3153894723536499</v>
      </c>
      <c r="J133">
        <v>297.31794815928401</v>
      </c>
      <c r="K133">
        <v>7.7159636132819995E-2</v>
      </c>
      <c r="L133">
        <v>4.1821119807649999E-2</v>
      </c>
      <c r="M133">
        <v>5.4692672686175499</v>
      </c>
      <c r="N133">
        <v>8.3416631736699999E-4</v>
      </c>
      <c r="O133">
        <v>7.8223964289620002E-3</v>
      </c>
      <c r="P133">
        <v>0.163589942346967</v>
      </c>
      <c r="Q133">
        <v>3.5871929064760001E-3</v>
      </c>
      <c r="R133">
        <v>2.2390507908860002E-3</v>
      </c>
      <c r="S133">
        <v>2.156805308936E-3</v>
      </c>
      <c r="T133">
        <v>7.6670952024770001E-3</v>
      </c>
    </row>
    <row r="134" spans="1:20" x14ac:dyDescent="0.25">
      <c r="A134" t="s">
        <v>150</v>
      </c>
      <c r="C134">
        <v>0.17035370720624499</v>
      </c>
      <c r="D134">
        <v>0.133512880357331</v>
      </c>
      <c r="E134">
        <v>0.462434992966752</v>
      </c>
      <c r="F134">
        <v>0.12921208044329299</v>
      </c>
      <c r="G134">
        <v>0.17636370278890301</v>
      </c>
      <c r="H134">
        <v>8.9993634138893093</v>
      </c>
      <c r="I134">
        <v>1.32064901980178</v>
      </c>
      <c r="J134">
        <v>298.36644734447702</v>
      </c>
      <c r="K134">
        <v>7.7506437270895998E-2</v>
      </c>
      <c r="L134">
        <v>4.1919447953435003E-2</v>
      </c>
      <c r="M134">
        <v>5.4877954318111799</v>
      </c>
      <c r="N134">
        <v>8.3637391969200003E-4</v>
      </c>
      <c r="O134">
        <v>7.8440731855839996E-3</v>
      </c>
      <c r="P134">
        <v>0.164093248934848</v>
      </c>
      <c r="Q134">
        <v>3.598655656095E-3</v>
      </c>
      <c r="R134">
        <v>2.2459090759959998E-3</v>
      </c>
      <c r="S134">
        <v>2.1634965280419999E-3</v>
      </c>
      <c r="T134">
        <v>7.6962413198839999E-3</v>
      </c>
    </row>
    <row r="135" spans="1:20" x14ac:dyDescent="0.25">
      <c r="A135" t="s">
        <v>151</v>
      </c>
      <c r="C135">
        <v>0.17298265051601899</v>
      </c>
      <c r="D135">
        <v>0.13575822011605601</v>
      </c>
      <c r="E135">
        <v>0.47023419649359999</v>
      </c>
      <c r="F135">
        <v>0.13123261940120301</v>
      </c>
      <c r="G135">
        <v>0.179369259155675</v>
      </c>
      <c r="H135">
        <v>9.1461510700501893</v>
      </c>
      <c r="I135">
        <v>1.342988439784</v>
      </c>
      <c r="J135">
        <v>303.27067006469298</v>
      </c>
      <c r="K135">
        <v>7.8862279633953994E-2</v>
      </c>
      <c r="L135">
        <v>4.2557931436784997E-2</v>
      </c>
      <c r="M135">
        <v>5.5775583845179604</v>
      </c>
      <c r="N135">
        <v>8.5008120055500005E-4</v>
      </c>
      <c r="O135">
        <v>7.9752464785760001E-3</v>
      </c>
      <c r="P135">
        <v>0.16689609691266499</v>
      </c>
      <c r="Q135">
        <v>3.6597081816489999E-3</v>
      </c>
      <c r="R135">
        <v>2.2828774896639999E-3</v>
      </c>
      <c r="S135">
        <v>2.2005782437440002E-3</v>
      </c>
      <c r="T135">
        <v>7.8266518606539999E-3</v>
      </c>
    </row>
    <row r="136" spans="1:20" x14ac:dyDescent="0.25">
      <c r="A136" t="s">
        <v>152</v>
      </c>
      <c r="C136">
        <v>0.18496670761018899</v>
      </c>
      <c r="D136">
        <v>0.14536643752317999</v>
      </c>
      <c r="E136">
        <v>0.50354881235714</v>
      </c>
      <c r="F136">
        <v>0.14032445673843699</v>
      </c>
      <c r="G136">
        <v>0.192065808442029</v>
      </c>
      <c r="H136">
        <v>9.7866371541453194</v>
      </c>
      <c r="I136">
        <v>1.4379043900072901</v>
      </c>
      <c r="J136">
        <v>324.55454507881501</v>
      </c>
      <c r="K136">
        <v>8.4487257587378004E-2</v>
      </c>
      <c r="L136">
        <v>4.5492126792331999E-2</v>
      </c>
      <c r="M136">
        <v>5.9688094140458201</v>
      </c>
      <c r="N136">
        <v>9.0977913104000002E-4</v>
      </c>
      <c r="O136">
        <v>8.5392588848459995E-3</v>
      </c>
      <c r="P136">
        <v>0.17876664881176901</v>
      </c>
      <c r="Q136">
        <v>3.9214262225190002E-3</v>
      </c>
      <c r="R136">
        <v>2.4443246994549999E-3</v>
      </c>
      <c r="S136">
        <v>2.3572889894389998E-3</v>
      </c>
      <c r="T136">
        <v>8.3824525851150002E-3</v>
      </c>
    </row>
    <row r="137" spans="1:20" x14ac:dyDescent="0.25">
      <c r="A137" t="s">
        <v>153</v>
      </c>
      <c r="C137">
        <v>0.18004148186379801</v>
      </c>
      <c r="D137">
        <v>0.14169636122901599</v>
      </c>
      <c r="E137">
        <v>0.49086754298546997</v>
      </c>
      <c r="F137">
        <v>0.136695686232184</v>
      </c>
      <c r="G137">
        <v>0.18736731700763901</v>
      </c>
      <c r="H137">
        <v>9.5404049579854693</v>
      </c>
      <c r="I137">
        <v>1.4025780575406599</v>
      </c>
      <c r="J137">
        <v>316.42940319097897</v>
      </c>
      <c r="K137">
        <v>8.2462356874254003E-2</v>
      </c>
      <c r="L137">
        <v>4.4301258056407E-2</v>
      </c>
      <c r="M137">
        <v>5.8191888312906697</v>
      </c>
      <c r="N137">
        <v>8.8639139138799996E-4</v>
      </c>
      <c r="O137">
        <v>8.323369565986E-3</v>
      </c>
      <c r="P137">
        <v>0.17431486529992399</v>
      </c>
      <c r="Q137">
        <v>3.8276319181629998E-3</v>
      </c>
      <c r="R137">
        <v>2.3841881546549999E-3</v>
      </c>
      <c r="S137">
        <v>2.2987690409470001E-3</v>
      </c>
      <c r="T137">
        <v>8.1788372490200004E-3</v>
      </c>
    </row>
    <row r="138" spans="1:20" x14ac:dyDescent="0.25">
      <c r="A138" t="s">
        <v>154</v>
      </c>
      <c r="C138">
        <v>0.17272702562169301</v>
      </c>
      <c r="D138">
        <v>0.13611788411046499</v>
      </c>
      <c r="E138">
        <v>0.47156296887802301</v>
      </c>
      <c r="F138">
        <v>0.131227799676502</v>
      </c>
      <c r="G138">
        <v>0.180111579317039</v>
      </c>
      <c r="H138">
        <v>9.1647475249781305</v>
      </c>
      <c r="I138">
        <v>1.34808445253886</v>
      </c>
      <c r="J138">
        <v>303.99321371740598</v>
      </c>
      <c r="K138">
        <v>7.9301071916522997E-2</v>
      </c>
      <c r="L138">
        <v>4.2512479159380001E-2</v>
      </c>
      <c r="M138">
        <v>5.5900873641492002</v>
      </c>
      <c r="N138">
        <v>8.5127922943599996E-4</v>
      </c>
      <c r="O138">
        <v>7.9957454138360005E-3</v>
      </c>
      <c r="P138">
        <v>0.167509891637562</v>
      </c>
      <c r="Q138">
        <v>3.6783900562770001E-3</v>
      </c>
      <c r="R138">
        <v>2.290362696414E-3</v>
      </c>
      <c r="S138">
        <v>2.2091284602850001E-3</v>
      </c>
      <c r="T138">
        <v>7.8612504442659992E-3</v>
      </c>
    </row>
    <row r="139" spans="1:20" x14ac:dyDescent="0.25">
      <c r="A139" t="s">
        <v>155</v>
      </c>
      <c r="C139">
        <v>0.169256443777445</v>
      </c>
      <c r="D139">
        <v>0.133568270314152</v>
      </c>
      <c r="E139">
        <v>0.46276317404621198</v>
      </c>
      <c r="F139">
        <v>0.128694486059238</v>
      </c>
      <c r="G139">
        <v>0.17688305688163899</v>
      </c>
      <c r="H139">
        <v>8.9942636927455002</v>
      </c>
      <c r="I139">
        <v>1.3237740322459901</v>
      </c>
      <c r="J139">
        <v>298.36968216617203</v>
      </c>
      <c r="K139">
        <v>7.7917985313520996E-2</v>
      </c>
      <c r="L139">
        <v>4.167915221501E-2</v>
      </c>
      <c r="M139">
        <v>5.4865844682478597</v>
      </c>
      <c r="N139">
        <v>8.3488787564600002E-4</v>
      </c>
      <c r="O139">
        <v>7.8451238206329998E-3</v>
      </c>
      <c r="P139">
        <v>0.16441695822409999</v>
      </c>
      <c r="Q139">
        <v>3.6141600679370002E-3</v>
      </c>
      <c r="R139">
        <v>2.2488190061129999E-3</v>
      </c>
      <c r="S139">
        <v>2.1685174107320001E-3</v>
      </c>
      <c r="T139">
        <v>7.7210839512910001E-3</v>
      </c>
    </row>
    <row r="140" spans="1:20" x14ac:dyDescent="0.25">
      <c r="A140" t="s">
        <v>156</v>
      </c>
      <c r="C140">
        <v>0.17044340240012701</v>
      </c>
      <c r="D140">
        <v>0.13469106891705901</v>
      </c>
      <c r="E140">
        <v>0.466678003417905</v>
      </c>
      <c r="F140">
        <v>0.12968863549045301</v>
      </c>
      <c r="G140">
        <v>0.17849802070137499</v>
      </c>
      <c r="H140">
        <v>9.0701254520968106</v>
      </c>
      <c r="I140">
        <v>1.33568560255596</v>
      </c>
      <c r="J140">
        <v>300.90722725577803</v>
      </c>
      <c r="K140">
        <v>7.8664534042935996E-2</v>
      </c>
      <c r="L140">
        <v>4.1985870994413997E-2</v>
      </c>
      <c r="M140">
        <v>5.5329997332134901</v>
      </c>
      <c r="N140">
        <v>8.41552645645E-4</v>
      </c>
      <c r="O140">
        <v>7.9102670671819999E-3</v>
      </c>
      <c r="P140">
        <v>0.16584270970962001</v>
      </c>
      <c r="Q140">
        <v>3.646666085174E-3</v>
      </c>
      <c r="R140">
        <v>2.2679524762199998E-3</v>
      </c>
      <c r="S140">
        <v>2.1874469427039999E-3</v>
      </c>
      <c r="T140">
        <v>7.79059849474E-3</v>
      </c>
    </row>
    <row r="141" spans="1:20" x14ac:dyDescent="0.25">
      <c r="A141" t="s">
        <v>157</v>
      </c>
      <c r="C141">
        <v>0.28357057590760998</v>
      </c>
      <c r="D141">
        <v>0.224400250261205</v>
      </c>
      <c r="E141">
        <v>0.77751916617907701</v>
      </c>
      <c r="F141">
        <v>0.21633554162534899</v>
      </c>
      <c r="G141">
        <v>0.29818239877126002</v>
      </c>
      <c r="H141">
        <v>15.140420486362199</v>
      </c>
      <c r="I141">
        <v>2.2308349256906199</v>
      </c>
      <c r="J141">
        <v>502.28939898037203</v>
      </c>
      <c r="K141">
        <v>0.13145202085162999</v>
      </c>
      <c r="L141">
        <v>6.9997536965897E-2</v>
      </c>
      <c r="M141">
        <v>9.2347115184321193</v>
      </c>
      <c r="N141">
        <v>1.4023005579480001E-3</v>
      </c>
      <c r="O141">
        <v>1.3181254768732E-2</v>
      </c>
      <c r="P141">
        <v>0.27644322794436199</v>
      </c>
      <c r="Q141">
        <v>6.0822304465370002E-3</v>
      </c>
      <c r="R141">
        <v>3.7829538696499999E-3</v>
      </c>
      <c r="S141">
        <v>3.6462708495230002E-3</v>
      </c>
      <c r="T141">
        <v>1.3007877972144E-2</v>
      </c>
    </row>
    <row r="142" spans="1:20" x14ac:dyDescent="0.25">
      <c r="A142" t="s">
        <v>158</v>
      </c>
      <c r="C142">
        <v>0.78196357058266897</v>
      </c>
      <c r="D142">
        <v>0.61980222110837102</v>
      </c>
      <c r="E142">
        <v>2.1478079988207099</v>
      </c>
      <c r="F142">
        <v>0.59571362380086601</v>
      </c>
      <c r="G142">
        <v>0.82239019070450903</v>
      </c>
      <c r="H142">
        <v>41.728235671019597</v>
      </c>
      <c r="I142">
        <v>6.1522826333554299</v>
      </c>
      <c r="J142">
        <v>1384.5876093045199</v>
      </c>
      <c r="K142">
        <v>0.36280467359590202</v>
      </c>
      <c r="L142">
        <v>0.19273865620299699</v>
      </c>
      <c r="M142">
        <v>25.459451956319899</v>
      </c>
      <c r="N142">
        <v>3.8757644627830001E-3</v>
      </c>
      <c r="O142">
        <v>3.6295278417615998E-2</v>
      </c>
      <c r="P142">
        <v>0.76157118111982802</v>
      </c>
      <c r="Q142">
        <v>1.6772566646911E-2</v>
      </c>
      <c r="R142">
        <v>1.0416122951188E-2</v>
      </c>
      <c r="S142">
        <v>1.0046706190682E-2</v>
      </c>
      <c r="T142">
        <v>3.5805398275457E-2</v>
      </c>
    </row>
    <row r="143" spans="1:20" x14ac:dyDescent="0.25">
      <c r="A143" t="s">
        <v>158</v>
      </c>
      <c r="C143">
        <v>0.466932461369297</v>
      </c>
      <c r="D143">
        <v>0.36994888324796199</v>
      </c>
      <c r="E143">
        <v>1.2819109708592</v>
      </c>
      <c r="F143">
        <v>0.35559195081343797</v>
      </c>
      <c r="G143">
        <v>0.49071882778764198</v>
      </c>
      <c r="H143">
        <v>24.902267829516902</v>
      </c>
      <c r="I143">
        <v>3.6709253172018999</v>
      </c>
      <c r="J143">
        <v>826.19745571068404</v>
      </c>
      <c r="K143">
        <v>0.21642329742154201</v>
      </c>
      <c r="L143">
        <v>0.115028903854083</v>
      </c>
      <c r="M143">
        <v>15.270488455117301</v>
      </c>
      <c r="N143">
        <v>2.3069654646459999E-3</v>
      </c>
      <c r="O143">
        <v>2.1693215584173999E-2</v>
      </c>
      <c r="P143">
        <v>0.45511225054849302</v>
      </c>
      <c r="Q143">
        <v>1.005098417957E-2</v>
      </c>
      <c r="R143">
        <v>6.2474887540240002E-3</v>
      </c>
      <c r="S143">
        <v>6.003328859292E-3</v>
      </c>
      <c r="T143">
        <v>2.1487499579466999E-2</v>
      </c>
    </row>
    <row r="144" spans="1:20" x14ac:dyDescent="0.25">
      <c r="A144" t="s">
        <v>159</v>
      </c>
      <c r="C144">
        <v>0.168191386298669</v>
      </c>
      <c r="D144">
        <v>0.133462841252981</v>
      </c>
      <c r="E144">
        <v>0.462498981482941</v>
      </c>
      <c r="F144">
        <v>0.128384017330613</v>
      </c>
      <c r="G144">
        <v>0.177445311023224</v>
      </c>
      <c r="H144">
        <v>8.9981549710039896</v>
      </c>
      <c r="I144">
        <v>1.32724246752226</v>
      </c>
      <c r="J144">
        <v>298.55636230776202</v>
      </c>
      <c r="K144">
        <v>7.8300911242874E-2</v>
      </c>
      <c r="L144">
        <v>4.1517593701207001E-2</v>
      </c>
      <c r="M144">
        <v>5.4891259777269896</v>
      </c>
      <c r="N144">
        <v>8.3314058362200002E-4</v>
      </c>
      <c r="O144">
        <v>7.8378040817600001E-3</v>
      </c>
      <c r="P144">
        <v>0.16450274141848001</v>
      </c>
      <c r="Q144">
        <v>3.6226474431080001E-3</v>
      </c>
      <c r="R144">
        <v>2.2501594335850002E-3</v>
      </c>
      <c r="S144">
        <v>2.1701148661449998E-3</v>
      </c>
      <c r="T144">
        <v>7.7421012489229998E-3</v>
      </c>
    </row>
    <row r="145" spans="1:20" x14ac:dyDescent="0.25">
      <c r="A145" t="s">
        <v>160</v>
      </c>
      <c r="C145">
        <v>0.16239630999729099</v>
      </c>
      <c r="D145">
        <v>0.12904709860392899</v>
      </c>
      <c r="E145">
        <v>0.447232862839814</v>
      </c>
      <c r="F145">
        <v>0.12393120154378499</v>
      </c>
      <c r="G145">
        <v>0.17153439400184201</v>
      </c>
      <c r="H145">
        <v>8.6927053455926302</v>
      </c>
      <c r="I145">
        <v>1.28288583157668</v>
      </c>
      <c r="J145">
        <v>288.43872775282</v>
      </c>
      <c r="K145">
        <v>7.5730942920892996E-2</v>
      </c>
      <c r="L145">
        <v>4.0068007749022999E-2</v>
      </c>
      <c r="M145">
        <v>5.3032778441137998</v>
      </c>
      <c r="N145">
        <v>8.05141072455E-4</v>
      </c>
      <c r="O145">
        <v>7.5778855536299998E-3</v>
      </c>
      <c r="P145">
        <v>0.15911065616891201</v>
      </c>
      <c r="Q145">
        <v>3.50440725984E-3</v>
      </c>
      <c r="R145">
        <v>2.1750738487840001E-3</v>
      </c>
      <c r="S145">
        <v>2.0991625121790001E-3</v>
      </c>
      <c r="T145">
        <v>7.4856860908679998E-3</v>
      </c>
    </row>
    <row r="146" spans="1:20" x14ac:dyDescent="0.25">
      <c r="A146" t="s">
        <v>161</v>
      </c>
      <c r="C146">
        <v>0.16495266519183299</v>
      </c>
      <c r="D146">
        <v>0.13126985182265399</v>
      </c>
      <c r="E146">
        <v>0.45496720521084799</v>
      </c>
      <c r="F146">
        <v>0.125977608364502</v>
      </c>
      <c r="G146">
        <v>0.174624561129092</v>
      </c>
      <c r="H146">
        <v>8.8431892029542993</v>
      </c>
      <c r="I146">
        <v>1.3058061191246599</v>
      </c>
      <c r="J146">
        <v>293.43756413633099</v>
      </c>
      <c r="K146">
        <v>7.7131173587443994E-2</v>
      </c>
      <c r="L146">
        <v>4.0716306891054002E-2</v>
      </c>
      <c r="M146">
        <v>5.3951739903017399</v>
      </c>
      <c r="N146">
        <v>8.1868724358199996E-4</v>
      </c>
      <c r="O146">
        <v>7.7079718746699997E-3</v>
      </c>
      <c r="P146">
        <v>0.161906261405448</v>
      </c>
      <c r="Q146">
        <v>3.5674341671619999E-3</v>
      </c>
      <c r="R146">
        <v>2.2130279535599998E-3</v>
      </c>
      <c r="S146">
        <v>2.1361783638270001E-3</v>
      </c>
      <c r="T146">
        <v>7.6200649568269998E-3</v>
      </c>
    </row>
    <row r="147" spans="1:20" x14ac:dyDescent="0.25">
      <c r="A147" t="s">
        <v>162</v>
      </c>
      <c r="C147">
        <v>0.16639545569575601</v>
      </c>
      <c r="D147">
        <v>0.13259925862673899</v>
      </c>
      <c r="E147">
        <v>0.45961174519174097</v>
      </c>
      <c r="F147">
        <v>0.12715949480660199</v>
      </c>
      <c r="G147">
        <v>0.17650613656542599</v>
      </c>
      <c r="H147">
        <v>8.9328668625680105</v>
      </c>
      <c r="I147">
        <v>1.31971696956722</v>
      </c>
      <c r="J147">
        <v>296.42228054144698</v>
      </c>
      <c r="K147">
        <v>7.7999033204617998E-2</v>
      </c>
      <c r="L147">
        <v>4.1088772637528997E-2</v>
      </c>
      <c r="M147">
        <v>5.45026095890859</v>
      </c>
      <c r="N147">
        <v>8.2652654109800002E-4</v>
      </c>
      <c r="O147">
        <v>7.7850057524370001E-3</v>
      </c>
      <c r="P147">
        <v>0.163587235048162</v>
      </c>
      <c r="Q147">
        <v>3.6075835571150001E-3</v>
      </c>
      <c r="R147">
        <v>2.2364061431220002E-3</v>
      </c>
      <c r="S147">
        <v>2.1585264466650001E-3</v>
      </c>
      <c r="T147">
        <v>7.7027935066790003E-3</v>
      </c>
    </row>
    <row r="148" spans="1:20" x14ac:dyDescent="0.25">
      <c r="A148" t="s">
        <v>163</v>
      </c>
      <c r="C148">
        <v>0.21530672784353699</v>
      </c>
      <c r="D148">
        <v>0.17183823488782099</v>
      </c>
      <c r="E148">
        <v>0.59566522273157396</v>
      </c>
      <c r="F148">
        <v>0.165148037016324</v>
      </c>
      <c r="G148">
        <v>0.229590719865742</v>
      </c>
      <c r="H148">
        <v>11.611244060227</v>
      </c>
      <c r="I148">
        <v>1.7163644475789599</v>
      </c>
      <c r="J148">
        <v>385.29816426454602</v>
      </c>
      <c r="K148">
        <v>0.10150707402133199</v>
      </c>
      <c r="L148">
        <v>5.3347006026909997E-2</v>
      </c>
      <c r="M148">
        <v>7.0845147761286702</v>
      </c>
      <c r="N148">
        <v>1.0692721241649999E-3</v>
      </c>
      <c r="O148">
        <v>1.0074921872836999E-2</v>
      </c>
      <c r="P148">
        <v>0.21179329584392001</v>
      </c>
      <c r="Q148">
        <v>4.6535351486420001E-3</v>
      </c>
      <c r="R148">
        <v>2.8832575089419998E-3</v>
      </c>
      <c r="S148">
        <v>2.7947889628180001E-3</v>
      </c>
      <c r="T148">
        <v>9.9358762408869993E-3</v>
      </c>
    </row>
    <row r="149" spans="1:20" x14ac:dyDescent="0.25">
      <c r="A149" t="s">
        <v>164</v>
      </c>
      <c r="C149">
        <v>0.174855908887143</v>
      </c>
      <c r="D149">
        <v>0.13973442606690401</v>
      </c>
      <c r="E149">
        <v>0.48441083468228802</v>
      </c>
      <c r="F149">
        <v>0.13381893474502099</v>
      </c>
      <c r="G149">
        <v>0.18628019494790801</v>
      </c>
      <c r="H149">
        <v>9.4152673873066899</v>
      </c>
      <c r="I149">
        <v>1.3923926729426399</v>
      </c>
      <c r="J149">
        <v>312.42379161461798</v>
      </c>
      <c r="K149">
        <v>8.2391556594089005E-2</v>
      </c>
      <c r="L149">
        <v>4.3215263823579E-2</v>
      </c>
      <c r="M149">
        <v>5.7446669450010601</v>
      </c>
      <c r="N149">
        <v>8.7028102775400004E-4</v>
      </c>
      <c r="O149">
        <v>8.2023525899269992E-3</v>
      </c>
      <c r="P149">
        <v>0.17248920983258001</v>
      </c>
      <c r="Q149">
        <v>3.8067365813539999E-3</v>
      </c>
      <c r="R149">
        <v>2.3574996245849999E-3</v>
      </c>
      <c r="S149">
        <v>2.2762637156670002E-3</v>
      </c>
      <c r="T149">
        <v>8.1276006610490007E-3</v>
      </c>
    </row>
    <row r="150" spans="1:20" x14ac:dyDescent="0.25">
      <c r="A150" t="s">
        <v>165</v>
      </c>
      <c r="C150">
        <v>0.78912286083680605</v>
      </c>
      <c r="D150">
        <v>0.63155099926380098</v>
      </c>
      <c r="E150">
        <v>2.189524779718</v>
      </c>
      <c r="F150">
        <v>0.60416271895358298</v>
      </c>
      <c r="G150">
        <v>0.84227602215436803</v>
      </c>
      <c r="H150">
        <v>42.542843561457701</v>
      </c>
      <c r="I150">
        <v>6.2947897872839897</v>
      </c>
      <c r="J150">
        <v>1411.63019590251</v>
      </c>
      <c r="K150">
        <v>0.372706235400805</v>
      </c>
      <c r="L150">
        <v>0.19504468074884701</v>
      </c>
      <c r="M150">
        <v>25.956611668195499</v>
      </c>
      <c r="N150">
        <v>3.9324206423870002E-3</v>
      </c>
      <c r="O150">
        <v>3.7073160097197001E-2</v>
      </c>
      <c r="P150">
        <v>0.77993294217932996</v>
      </c>
      <c r="Q150">
        <v>1.7208663612366001E-2</v>
      </c>
      <c r="R150">
        <v>1.065263464915E-2</v>
      </c>
      <c r="S150">
        <v>1.0293010504909999E-2</v>
      </c>
      <c r="T150">
        <v>3.6746574227798E-2</v>
      </c>
    </row>
    <row r="151" spans="1:20" x14ac:dyDescent="0.25">
      <c r="A151" t="s">
        <v>166</v>
      </c>
      <c r="C151">
        <v>0.179493726705793</v>
      </c>
      <c r="D151">
        <v>0.14384726193601599</v>
      </c>
      <c r="E151">
        <v>0.49874099903178498</v>
      </c>
      <c r="F151">
        <v>0.13765601428175001</v>
      </c>
      <c r="G151">
        <v>0.19217420612281499</v>
      </c>
      <c r="H151">
        <v>9.7007239041881501</v>
      </c>
      <c r="I151">
        <v>1.4360213782838001</v>
      </c>
      <c r="J151">
        <v>321.87445918716298</v>
      </c>
      <c r="K151">
        <v>8.5074360859930004E-2</v>
      </c>
      <c r="L151">
        <v>4.4429806816217998E-2</v>
      </c>
      <c r="M151">
        <v>5.9188043621277098</v>
      </c>
      <c r="N151">
        <v>8.9529452891600001E-4</v>
      </c>
      <c r="O151">
        <v>8.4433090291589994E-3</v>
      </c>
      <c r="P151">
        <v>0.17769542825279999</v>
      </c>
      <c r="Q151">
        <v>3.926876547419E-3</v>
      </c>
      <c r="R151">
        <v>2.4295064275619998E-3</v>
      </c>
      <c r="S151">
        <v>2.3452539646819999E-3</v>
      </c>
      <c r="T151">
        <v>8.3839114824259993E-3</v>
      </c>
    </row>
    <row r="152" spans="1:20" x14ac:dyDescent="0.25">
      <c r="A152" t="s">
        <v>167</v>
      </c>
      <c r="C152">
        <v>0.17533568125871299</v>
      </c>
      <c r="D152">
        <v>0.14070609339433601</v>
      </c>
      <c r="E152">
        <v>0.48786013678200302</v>
      </c>
      <c r="F152">
        <v>0.134722644610655</v>
      </c>
      <c r="G152">
        <v>0.18834428799464101</v>
      </c>
      <c r="H152">
        <v>9.5010310589496694</v>
      </c>
      <c r="I152">
        <v>1.40708388582924</v>
      </c>
      <c r="J152">
        <v>315.20365207986299</v>
      </c>
      <c r="K152">
        <v>8.3400942109191994E-2</v>
      </c>
      <c r="L152">
        <v>4.3460409277686997E-2</v>
      </c>
      <c r="M152">
        <v>5.7956370463234297</v>
      </c>
      <c r="N152">
        <v>8.7603913509999999E-4</v>
      </c>
      <c r="O152">
        <v>8.260832025121E-3</v>
      </c>
      <c r="P152">
        <v>0.173911225573401</v>
      </c>
      <c r="Q152">
        <v>3.8406644336269999E-3</v>
      </c>
      <c r="R152">
        <v>2.3768135800910002E-3</v>
      </c>
      <c r="S152">
        <v>2.2952804134940001E-3</v>
      </c>
      <c r="T152">
        <v>8.2114441182329998E-3</v>
      </c>
    </row>
    <row r="153" spans="1:20" x14ac:dyDescent="0.25">
      <c r="A153" t="s">
        <v>168</v>
      </c>
      <c r="C153">
        <v>0.17079762323026301</v>
      </c>
      <c r="D153">
        <v>0.13726347531220101</v>
      </c>
      <c r="E153">
        <v>0.47597486858039101</v>
      </c>
      <c r="F153">
        <v>0.13118892835318699</v>
      </c>
      <c r="G153">
        <v>0.18367158660134</v>
      </c>
      <c r="H153">
        <v>9.2597521060267898</v>
      </c>
      <c r="I153">
        <v>1.37202810321292</v>
      </c>
      <c r="J153">
        <v>307.19628311845702</v>
      </c>
      <c r="K153">
        <v>8.1376212885689997E-2</v>
      </c>
      <c r="L153">
        <v>4.2316041408939999E-2</v>
      </c>
      <c r="M153">
        <v>5.6491072231752204</v>
      </c>
      <c r="N153">
        <v>8.5393908406200005E-4</v>
      </c>
      <c r="O153">
        <v>8.0567899883539993E-3</v>
      </c>
      <c r="P153">
        <v>0.16968860372936401</v>
      </c>
      <c r="Q153">
        <v>3.7493397846920001E-3</v>
      </c>
      <c r="R153">
        <v>2.3181519150110002E-3</v>
      </c>
      <c r="S153">
        <v>2.2397807675489999E-3</v>
      </c>
      <c r="T153">
        <v>8.0095682265590006E-3</v>
      </c>
    </row>
    <row r="154" spans="1:20" x14ac:dyDescent="0.25">
      <c r="A154" t="s">
        <v>169</v>
      </c>
      <c r="C154">
        <v>0.30805867181560298</v>
      </c>
      <c r="D154">
        <v>0.24791773932644501</v>
      </c>
      <c r="E154">
        <v>0.85968921570053702</v>
      </c>
      <c r="F154">
        <v>0.23653650534774101</v>
      </c>
      <c r="G154">
        <v>0.33164819144525298</v>
      </c>
      <c r="H154">
        <v>16.708382973677701</v>
      </c>
      <c r="I154">
        <v>2.4767704208550199</v>
      </c>
      <c r="J154">
        <v>554.19999290652004</v>
      </c>
      <c r="K154">
        <v>0.146970783999959</v>
      </c>
      <c r="L154">
        <v>7.6252191959057997E-2</v>
      </c>
      <c r="M154">
        <v>10.190241557715201</v>
      </c>
      <c r="N154">
        <v>1.53771999428E-3</v>
      </c>
      <c r="O154">
        <v>1.4504841894011E-2</v>
      </c>
      <c r="P154">
        <v>0.30559381040209999</v>
      </c>
      <c r="Q154">
        <v>6.6212428903200003E-3</v>
      </c>
      <c r="R154">
        <v>4.0956706449369997E-3</v>
      </c>
      <c r="S154">
        <v>4.033527120971E-3</v>
      </c>
      <c r="T154">
        <v>1.4399803488159999E-2</v>
      </c>
    </row>
    <row r="155" spans="1:20" x14ac:dyDescent="0.25">
      <c r="A155" t="s">
        <v>170</v>
      </c>
      <c r="C155">
        <v>0.16989707685325101</v>
      </c>
      <c r="D155">
        <v>0.13693310132800501</v>
      </c>
      <c r="E155">
        <v>0.47490489125005497</v>
      </c>
      <c r="F155">
        <v>0.130666473887288</v>
      </c>
      <c r="G155">
        <v>0.18347897795090001</v>
      </c>
      <c r="H155">
        <v>9.2385127105007303</v>
      </c>
      <c r="I155">
        <v>1.37015594773253</v>
      </c>
      <c r="J155">
        <v>306.442003370848</v>
      </c>
      <c r="K155">
        <v>8.1363389194394994E-2</v>
      </c>
      <c r="L155">
        <v>4.2127174106869003E-2</v>
      </c>
      <c r="M155">
        <v>5.6359316924690903</v>
      </c>
      <c r="N155">
        <v>8.5125500417699998E-4</v>
      </c>
      <c r="O155">
        <v>8.0362483552350004E-3</v>
      </c>
      <c r="P155">
        <v>0.16939238793222799</v>
      </c>
      <c r="Q155">
        <v>3.744588724029E-3</v>
      </c>
      <c r="R155">
        <v>2.3129691207479999E-3</v>
      </c>
      <c r="S155">
        <v>2.2361427719210002E-3</v>
      </c>
      <c r="T155">
        <v>7.999461667705E-3</v>
      </c>
    </row>
    <row r="156" spans="1:20" x14ac:dyDescent="0.25">
      <c r="A156" t="s">
        <v>171</v>
      </c>
      <c r="C156">
        <v>0.17096194861019401</v>
      </c>
      <c r="D156">
        <v>0.137997470699073</v>
      </c>
      <c r="E156">
        <v>0.47865720119611799</v>
      </c>
      <c r="F156">
        <v>0.13159180229505299</v>
      </c>
      <c r="G156">
        <v>0.185057042123069</v>
      </c>
      <c r="H156">
        <v>9.3125687436600302</v>
      </c>
      <c r="I156">
        <v>1.38180727139279</v>
      </c>
      <c r="J156">
        <v>308.89305991241599</v>
      </c>
      <c r="K156">
        <v>8.2112564801488999E-2</v>
      </c>
      <c r="L156">
        <v>4.2425658009845997E-2</v>
      </c>
      <c r="M156">
        <v>5.6820742712104604</v>
      </c>
      <c r="N156">
        <v>8.5701855192500003E-4</v>
      </c>
      <c r="O156">
        <v>8.0959978189229995E-3</v>
      </c>
      <c r="P156">
        <v>0.17073116041377101</v>
      </c>
      <c r="Q156">
        <v>3.7829866829319999E-3</v>
      </c>
      <c r="R156">
        <v>2.3339881581000001E-3</v>
      </c>
      <c r="S156">
        <v>2.2540988702460002E-3</v>
      </c>
      <c r="T156">
        <v>8.0713784375079992E-3</v>
      </c>
    </row>
    <row r="157" spans="1:20" x14ac:dyDescent="0.25">
      <c r="A157" t="s">
        <v>172</v>
      </c>
      <c r="C157">
        <v>0.18072280721540501</v>
      </c>
      <c r="D157">
        <v>0.14607787710287901</v>
      </c>
      <c r="E157">
        <v>0.50670909428558197</v>
      </c>
      <c r="F157">
        <v>0.13922533424289299</v>
      </c>
      <c r="G157">
        <v>0.19607320394915501</v>
      </c>
      <c r="H157">
        <v>9.8607602372359402</v>
      </c>
      <c r="I157">
        <v>1.4637568967881001</v>
      </c>
      <c r="J157">
        <v>327.02142956523699</v>
      </c>
      <c r="K157">
        <v>8.7028509467455994E-2</v>
      </c>
      <c r="L157">
        <v>4.4869647143609998E-2</v>
      </c>
      <c r="M157">
        <v>6.01553283814469</v>
      </c>
      <c r="N157">
        <v>9.0728293150400005E-4</v>
      </c>
      <c r="O157">
        <v>8.5710192188589995E-3</v>
      </c>
      <c r="P157">
        <v>0.180812670076788</v>
      </c>
      <c r="Q157">
        <v>4.002594270717E-3</v>
      </c>
      <c r="R157">
        <v>2.4695174073630002E-3</v>
      </c>
      <c r="S157">
        <v>2.387237284291E-3</v>
      </c>
      <c r="T157">
        <v>8.5477698359150006E-3</v>
      </c>
    </row>
    <row r="158" spans="1:20" x14ac:dyDescent="0.25">
      <c r="A158" t="s">
        <v>173</v>
      </c>
      <c r="C158">
        <v>0.17203725018567601</v>
      </c>
      <c r="D158">
        <v>0.139268680747899</v>
      </c>
      <c r="E158">
        <v>0.48313495716799898</v>
      </c>
      <c r="F158">
        <v>0.13262893371184001</v>
      </c>
      <c r="G158">
        <v>0.18707550194484701</v>
      </c>
      <c r="H158">
        <v>9.4023544930559098</v>
      </c>
      <c r="I158">
        <v>1.3963521176908</v>
      </c>
      <c r="J158">
        <v>311.781572583811</v>
      </c>
      <c r="K158">
        <v>8.3074572831493998E-2</v>
      </c>
      <c r="L158">
        <v>4.2735723659745997E-2</v>
      </c>
      <c r="M158">
        <v>5.73580602262067</v>
      </c>
      <c r="N158">
        <v>8.6460110409799997E-4</v>
      </c>
      <c r="O158">
        <v>8.1705922142520006E-3</v>
      </c>
      <c r="P158">
        <v>0.172440413736524</v>
      </c>
      <c r="Q158">
        <v>3.819133544972E-3</v>
      </c>
      <c r="R158">
        <v>2.3549759887470001E-3</v>
      </c>
      <c r="S158">
        <v>2.276857037E-3</v>
      </c>
      <c r="T158">
        <v>8.154922731899E-3</v>
      </c>
    </row>
    <row r="159" spans="1:20" x14ac:dyDescent="0.25">
      <c r="A159" t="s">
        <v>174</v>
      </c>
      <c r="C159">
        <v>0.25754929060424903</v>
      </c>
      <c r="D159">
        <v>0.20874157067079499</v>
      </c>
      <c r="E159">
        <v>0.72417948040731395</v>
      </c>
      <c r="F159">
        <v>0.20068156506925999</v>
      </c>
      <c r="G159">
        <v>0.283417281686481</v>
      </c>
      <c r="H159">
        <v>14.236985265036999</v>
      </c>
      <c r="I159">
        <v>2.1150986937085099</v>
      </c>
      <c r="J159">
        <v>472.02198772658801</v>
      </c>
      <c r="K159">
        <v>0.12589277006435601</v>
      </c>
      <c r="L159">
        <v>6.4644537187616993E-2</v>
      </c>
      <c r="M159">
        <v>8.6838755334197693</v>
      </c>
      <c r="N159">
        <v>1.2922014973559999E-3</v>
      </c>
      <c r="O159">
        <v>1.2211666133439001E-2</v>
      </c>
      <c r="P159">
        <v>0.25780741284356201</v>
      </c>
      <c r="Q159">
        <v>5.6885507721060003E-3</v>
      </c>
      <c r="R159">
        <v>3.55318223696E-3</v>
      </c>
      <c r="S159">
        <v>3.404068546113E-3</v>
      </c>
      <c r="T159">
        <v>1.231327734334E-2</v>
      </c>
    </row>
    <row r="160" spans="1:20" x14ac:dyDescent="0.25">
      <c r="A160" t="s">
        <v>175</v>
      </c>
      <c r="C160">
        <v>0.27535670850062099</v>
      </c>
      <c r="D160">
        <v>0.22356534812548001</v>
      </c>
      <c r="E160">
        <v>0.77568192380752399</v>
      </c>
      <c r="F160">
        <v>0.21348720800433699</v>
      </c>
      <c r="G160">
        <v>0.302050606663402</v>
      </c>
      <c r="H160">
        <v>15.162095556882701</v>
      </c>
      <c r="I160">
        <v>2.2536666023684302</v>
      </c>
      <c r="J160">
        <v>502.60134080541701</v>
      </c>
      <c r="K160">
        <v>0.13424033190638701</v>
      </c>
      <c r="L160">
        <v>6.8753114385066996E-2</v>
      </c>
      <c r="M160">
        <v>9.2475590362101396</v>
      </c>
      <c r="N160">
        <v>1.384676137628E-3</v>
      </c>
      <c r="O160">
        <v>1.3089801382546999E-2</v>
      </c>
      <c r="P160">
        <v>0.27648489947340998</v>
      </c>
      <c r="Q160">
        <v>6.1452075695840004E-3</v>
      </c>
      <c r="R160">
        <v>3.7872443112830002E-3</v>
      </c>
      <c r="S160">
        <v>3.6509400019380002E-3</v>
      </c>
      <c r="T160">
        <v>1.3132585382752001E-2</v>
      </c>
    </row>
    <row r="161" spans="1:20" x14ac:dyDescent="0.25">
      <c r="A161" t="s">
        <v>176</v>
      </c>
      <c r="C161">
        <v>0.172104971510983</v>
      </c>
      <c r="D161">
        <v>0.13989717317818201</v>
      </c>
      <c r="E161">
        <v>0.48543017686565298</v>
      </c>
      <c r="F161">
        <v>0.13285029149987801</v>
      </c>
      <c r="G161">
        <v>0.188188691592372</v>
      </c>
      <c r="H161">
        <v>9.4422649856396408</v>
      </c>
      <c r="I161">
        <v>1.4039594280916301</v>
      </c>
      <c r="J161">
        <v>312.96630521274199</v>
      </c>
      <c r="K161">
        <v>8.3670384049197993E-2</v>
      </c>
      <c r="L161">
        <v>4.2781575357460001E-2</v>
      </c>
      <c r="M161">
        <v>5.7591221342499201</v>
      </c>
      <c r="N161">
        <v>8.6365438112799998E-4</v>
      </c>
      <c r="O161">
        <v>8.1929071922950004E-3</v>
      </c>
      <c r="P161">
        <v>0.17311328936446199</v>
      </c>
      <c r="Q161">
        <v>3.8321132736820001E-3</v>
      </c>
      <c r="R161">
        <v>2.3603019179689998E-3</v>
      </c>
      <c r="S161">
        <v>2.2860952081910002E-3</v>
      </c>
      <c r="T161">
        <v>8.1860636720440007E-3</v>
      </c>
    </row>
    <row r="162" spans="1:20" x14ac:dyDescent="0.25">
      <c r="A162" t="s">
        <v>177</v>
      </c>
      <c r="C162">
        <v>0.21439741951709401</v>
      </c>
      <c r="D162">
        <v>0.17457461367197</v>
      </c>
      <c r="E162">
        <v>0.60582371421921999</v>
      </c>
      <c r="F162">
        <v>0.165816654922954</v>
      </c>
      <c r="G162">
        <v>0.235306004914942</v>
      </c>
      <c r="H162">
        <v>11.798351062809299</v>
      </c>
      <c r="I162">
        <v>1.7551266588224399</v>
      </c>
      <c r="J162">
        <v>390.98369668843702</v>
      </c>
      <c r="K162">
        <v>0.10467546402514</v>
      </c>
      <c r="L162">
        <v>5.3388803602404E-2</v>
      </c>
      <c r="M162">
        <v>7.1958864770312401</v>
      </c>
      <c r="N162">
        <v>1.086510400095E-3</v>
      </c>
      <c r="O162">
        <v>1.0232158822097E-2</v>
      </c>
      <c r="P162">
        <v>0.216309190367105</v>
      </c>
      <c r="Q162">
        <v>4.7959798839369997E-3</v>
      </c>
      <c r="R162">
        <v>2.9521539808019998E-3</v>
      </c>
      <c r="S162">
        <v>2.8567578797640001E-3</v>
      </c>
      <c r="T162">
        <v>1.0243936483054E-2</v>
      </c>
    </row>
    <row r="163" spans="1:20" x14ac:dyDescent="0.25">
      <c r="A163" t="s">
        <v>178</v>
      </c>
      <c r="C163">
        <v>0.16952214532426799</v>
      </c>
      <c r="D163">
        <v>0.13822058854041699</v>
      </c>
      <c r="E163">
        <v>0.47971837481677998</v>
      </c>
      <c r="F163">
        <v>0.131221341333745</v>
      </c>
      <c r="G163">
        <v>0.18647069284176099</v>
      </c>
      <c r="H163">
        <v>9.3450937020584295</v>
      </c>
      <c r="I163">
        <v>1.3907048690656401</v>
      </c>
      <c r="J163">
        <v>309.649855796547</v>
      </c>
      <c r="K163">
        <v>8.2992042385107004E-2</v>
      </c>
      <c r="L163">
        <v>4.2250259449125999E-2</v>
      </c>
      <c r="M163">
        <v>5.7000388057950104</v>
      </c>
      <c r="N163">
        <v>8.56350109975E-4</v>
      </c>
      <c r="O163">
        <v>8.1047969039290003E-3</v>
      </c>
      <c r="P163">
        <v>0.17140694020514799</v>
      </c>
      <c r="Q163">
        <v>3.8067591390880001E-3</v>
      </c>
      <c r="R163">
        <v>2.341286556082E-3</v>
      </c>
      <c r="S163">
        <v>2.2639581733199998E-3</v>
      </c>
      <c r="T163">
        <v>8.1248211314940005E-3</v>
      </c>
    </row>
    <row r="164" spans="1:20" x14ac:dyDescent="0.25">
      <c r="A164" t="s">
        <v>179</v>
      </c>
      <c r="C164">
        <v>0.236802953571734</v>
      </c>
      <c r="D164">
        <v>0.19336879131573501</v>
      </c>
      <c r="E164">
        <v>0.67113623523722898</v>
      </c>
      <c r="F164">
        <v>0.18468974818633499</v>
      </c>
      <c r="G164">
        <v>0.262880464064358</v>
      </c>
      <c r="H164">
        <v>13.1654081030367</v>
      </c>
      <c r="I164">
        <v>1.95997428086201</v>
      </c>
      <c r="J164">
        <v>436.08161588130099</v>
      </c>
      <c r="K164">
        <v>0.11702499736439</v>
      </c>
      <c r="L164">
        <v>5.9433877257273997E-2</v>
      </c>
      <c r="M164">
        <v>8.0270732205803395</v>
      </c>
      <c r="N164">
        <v>1.1966434462180001E-3</v>
      </c>
      <c r="O164">
        <v>1.1321634465927001E-2</v>
      </c>
      <c r="P164">
        <v>0.23952808246134499</v>
      </c>
      <c r="Q164">
        <v>5.3399375463549998E-3</v>
      </c>
      <c r="R164">
        <v>3.2863195759069998E-3</v>
      </c>
      <c r="S164">
        <v>3.1635729524629999E-3</v>
      </c>
      <c r="T164">
        <v>1.1421494179585E-2</v>
      </c>
    </row>
    <row r="165" spans="1:20" x14ac:dyDescent="0.25">
      <c r="A165" t="s">
        <v>180</v>
      </c>
      <c r="C165">
        <v>0.17840475257744501</v>
      </c>
      <c r="D165">
        <v>0.14586093756541599</v>
      </c>
      <c r="E165">
        <v>0.50629405659954396</v>
      </c>
      <c r="F165">
        <v>0.138100418754531</v>
      </c>
      <c r="G165">
        <v>0.19681915301670999</v>
      </c>
      <c r="H165">
        <v>9.8524224956325792</v>
      </c>
      <c r="I165">
        <v>1.46724211185591</v>
      </c>
      <c r="J165">
        <v>326.29386746777698</v>
      </c>
      <c r="K165">
        <v>8.7652171615276997E-2</v>
      </c>
      <c r="L165">
        <v>4.4438862439884E-2</v>
      </c>
      <c r="M165">
        <v>6.0070610428558204</v>
      </c>
      <c r="N165">
        <v>9.0317836775400003E-4</v>
      </c>
      <c r="O165">
        <v>8.5476598916640004E-3</v>
      </c>
      <c r="P165">
        <v>0.18090627872946999</v>
      </c>
      <c r="Q165">
        <v>4.0170935641970001E-3</v>
      </c>
      <c r="R165">
        <v>2.470893321872E-3</v>
      </c>
      <c r="S165">
        <v>2.3894842120740002E-3</v>
      </c>
      <c r="T165">
        <v>8.5602836987299993E-3</v>
      </c>
    </row>
    <row r="166" spans="1:20" x14ac:dyDescent="0.25">
      <c r="A166" t="s">
        <v>181</v>
      </c>
      <c r="C166">
        <v>0.18016387212316301</v>
      </c>
      <c r="D166">
        <v>0.14751974724950301</v>
      </c>
      <c r="E166">
        <v>0.51210905308910004</v>
      </c>
      <c r="F166">
        <v>0.139569933080847</v>
      </c>
      <c r="G166">
        <v>0.199225163228479</v>
      </c>
      <c r="H166">
        <v>9.96736785487494</v>
      </c>
      <c r="I166">
        <v>1.48493719162893</v>
      </c>
      <c r="J166">
        <v>330.036017196675</v>
      </c>
      <c r="K166">
        <v>8.8767851681710003E-2</v>
      </c>
      <c r="L166">
        <v>4.4909821509489002E-2</v>
      </c>
      <c r="M166">
        <v>6.07711945562039</v>
      </c>
      <c r="N166">
        <v>9.1249368700599995E-4</v>
      </c>
      <c r="O166">
        <v>8.6390844849710009E-3</v>
      </c>
      <c r="P166">
        <v>0.18292389057110001</v>
      </c>
      <c r="Q166">
        <v>4.0613341679609999E-3</v>
      </c>
      <c r="R166">
        <v>2.4906039546059998E-3</v>
      </c>
      <c r="S166">
        <v>2.4163401844800002E-3</v>
      </c>
      <c r="T166">
        <v>8.6607925883380003E-3</v>
      </c>
    </row>
    <row r="167" spans="1:20" x14ac:dyDescent="0.25">
      <c r="A167" t="s">
        <v>182</v>
      </c>
      <c r="C167">
        <v>0.38732851470421398</v>
      </c>
      <c r="D167">
        <v>0.31770644429176398</v>
      </c>
      <c r="E167">
        <v>1.10303330939302</v>
      </c>
      <c r="F167">
        <v>0.30031436636817499</v>
      </c>
      <c r="G167">
        <v>0.42947359313052202</v>
      </c>
      <c r="H167">
        <v>21.4726165518681</v>
      </c>
      <c r="I167">
        <v>3.2004111959986301</v>
      </c>
      <c r="J167">
        <v>710.79354398066698</v>
      </c>
      <c r="K167">
        <v>0.19146060816354701</v>
      </c>
      <c r="L167">
        <v>9.6621216302734E-2</v>
      </c>
      <c r="M167">
        <v>13.0907544667586</v>
      </c>
      <c r="N167">
        <v>1.959771571595E-3</v>
      </c>
      <c r="O167">
        <v>1.8559813114680999E-2</v>
      </c>
      <c r="P167">
        <v>0.39318880439545201</v>
      </c>
      <c r="Q167">
        <v>8.8924509654700005E-3</v>
      </c>
      <c r="R167">
        <v>5.3524401801660001E-3</v>
      </c>
      <c r="S167">
        <v>5.1942331346200004E-3</v>
      </c>
      <c r="T167">
        <v>1.8622965170025998E-2</v>
      </c>
    </row>
    <row r="168" spans="1:20" x14ac:dyDescent="0.25">
      <c r="A168" t="s">
        <v>182</v>
      </c>
      <c r="C168">
        <v>0.192361675599172</v>
      </c>
      <c r="D168">
        <v>0.15774053294780199</v>
      </c>
      <c r="E168">
        <v>0.54768167595205597</v>
      </c>
      <c r="F168">
        <v>0.14915243046975299</v>
      </c>
      <c r="G168">
        <v>0.213226866262541</v>
      </c>
      <c r="H168">
        <v>10.662828214236701</v>
      </c>
      <c r="I168">
        <v>1.58919090406812</v>
      </c>
      <c r="J168">
        <v>353.029695243844</v>
      </c>
      <c r="K168">
        <v>9.5069622389963998E-2</v>
      </c>
      <c r="L168">
        <v>4.8005187579005001E-2</v>
      </c>
      <c r="M168">
        <v>6.5026398354555903</v>
      </c>
      <c r="N168">
        <v>9.7423332739099997E-4</v>
      </c>
      <c r="O168">
        <v>9.2309699769359994E-3</v>
      </c>
      <c r="P168">
        <v>0.19555461058401</v>
      </c>
      <c r="Q168">
        <v>4.3465972297670004E-3</v>
      </c>
      <c r="R168">
        <v>2.6678620163340001E-3</v>
      </c>
      <c r="S168">
        <v>2.5835988308699999E-3</v>
      </c>
      <c r="T168">
        <v>9.2730545777690004E-3</v>
      </c>
    </row>
    <row r="169" spans="1:20" x14ac:dyDescent="0.25">
      <c r="A169" t="s">
        <v>183</v>
      </c>
      <c r="C169">
        <v>0.20360606826876801</v>
      </c>
      <c r="D169">
        <v>0.16721228866716001</v>
      </c>
      <c r="E169">
        <v>0.580595612110266</v>
      </c>
      <c r="F169">
        <v>0.15796513243324101</v>
      </c>
      <c r="G169">
        <v>0.22619519020585999</v>
      </c>
      <c r="H169">
        <v>11.304156316002199</v>
      </c>
      <c r="I169">
        <v>1.6853444225985199</v>
      </c>
      <c r="J169">
        <v>374.12830923101399</v>
      </c>
      <c r="K169">
        <v>0.100878033541799</v>
      </c>
      <c r="L169">
        <v>5.082222696719E-2</v>
      </c>
      <c r="M169">
        <v>6.8915836859644202</v>
      </c>
      <c r="N169">
        <v>1.039393253458E-3</v>
      </c>
      <c r="O169">
        <v>9.7855096311150001E-3</v>
      </c>
      <c r="P169">
        <v>0.207382732393147</v>
      </c>
      <c r="Q169">
        <v>4.5994792598010002E-3</v>
      </c>
      <c r="R169">
        <v>2.823995945231E-3</v>
      </c>
      <c r="S169">
        <v>2.7398362987559998E-3</v>
      </c>
      <c r="T169">
        <v>9.8276050798589993E-3</v>
      </c>
    </row>
    <row r="170" spans="1:20" x14ac:dyDescent="0.25">
      <c r="A170" t="s">
        <v>184</v>
      </c>
      <c r="C170">
        <v>0.20909765598152999</v>
      </c>
      <c r="D170">
        <v>0.17224761302387101</v>
      </c>
      <c r="E170">
        <v>0.59818985011283998</v>
      </c>
      <c r="F170">
        <v>0.16285769734730199</v>
      </c>
      <c r="G170">
        <v>0.23396791454086799</v>
      </c>
      <c r="H170">
        <v>11.6792384011209</v>
      </c>
      <c r="I170">
        <v>1.7425251828847299</v>
      </c>
      <c r="J170">
        <v>386.30706251629903</v>
      </c>
      <c r="K170">
        <v>0.104433419619999</v>
      </c>
      <c r="L170">
        <v>5.2381851129574997E-2</v>
      </c>
      <c r="M170">
        <v>7.1181804094092502</v>
      </c>
      <c r="N170">
        <v>1.06438026845E-3</v>
      </c>
      <c r="O170">
        <v>1.0086139545228001E-2</v>
      </c>
      <c r="P170">
        <v>0.21394376626690101</v>
      </c>
      <c r="Q170">
        <v>4.7325247871950003E-3</v>
      </c>
      <c r="R170">
        <v>2.9041527317950002E-3</v>
      </c>
      <c r="S170">
        <v>2.8267784554520002E-3</v>
      </c>
      <c r="T170">
        <v>1.0165087141895001E-2</v>
      </c>
    </row>
    <row r="171" spans="1:20" x14ac:dyDescent="0.25">
      <c r="A171" t="s">
        <v>185</v>
      </c>
      <c r="C171">
        <v>0.15394851189091299</v>
      </c>
      <c r="D171">
        <v>0.12698785194696199</v>
      </c>
      <c r="E171">
        <v>0.44106917333351597</v>
      </c>
      <c r="F171">
        <v>0.119644922678998</v>
      </c>
      <c r="G171">
        <v>0.17212933780553399</v>
      </c>
      <c r="H171">
        <v>8.58864775649816</v>
      </c>
      <c r="I171">
        <v>1.28183367815159</v>
      </c>
      <c r="J171">
        <v>284.031813431741</v>
      </c>
      <c r="K171">
        <v>7.6872029557538996E-2</v>
      </c>
      <c r="L171">
        <v>3.8488955755285E-2</v>
      </c>
      <c r="M171">
        <v>5.23507500803575</v>
      </c>
      <c r="N171">
        <v>7.8482483174799995E-4</v>
      </c>
      <c r="O171">
        <v>7.4410595255569997E-3</v>
      </c>
      <c r="P171">
        <v>0.15790629939235201</v>
      </c>
      <c r="Q171">
        <v>3.5059771167420001E-3</v>
      </c>
      <c r="R171">
        <v>2.1493009045389999E-3</v>
      </c>
      <c r="S171">
        <v>2.086616392935E-3</v>
      </c>
      <c r="T171">
        <v>7.4884709782210004E-3</v>
      </c>
    </row>
    <row r="172" spans="1:20" x14ac:dyDescent="0.25">
      <c r="A172" t="s">
        <v>186</v>
      </c>
      <c r="C172">
        <v>0.21079341259849399</v>
      </c>
      <c r="D172">
        <v>0.17412794631631401</v>
      </c>
      <c r="E172">
        <v>0.60484996311158601</v>
      </c>
      <c r="F172">
        <v>0.16399126534098199</v>
      </c>
      <c r="G172">
        <v>0.23630109220692799</v>
      </c>
      <c r="H172">
        <v>11.784210617268901</v>
      </c>
      <c r="I172">
        <v>1.75931574322881</v>
      </c>
      <c r="J172">
        <v>389.57794614692</v>
      </c>
      <c r="K172">
        <v>0.105568285968732</v>
      </c>
      <c r="L172">
        <v>5.2746295466252001E-2</v>
      </c>
      <c r="M172">
        <v>7.1814425377509901</v>
      </c>
      <c r="N172">
        <v>1.0719191066070001E-3</v>
      </c>
      <c r="O172">
        <v>1.0191512268795E-2</v>
      </c>
      <c r="P172">
        <v>0.21636306938616301</v>
      </c>
      <c r="Q172">
        <v>4.7716651613739997E-3</v>
      </c>
      <c r="R172">
        <v>2.9250510850339999E-3</v>
      </c>
      <c r="S172">
        <v>2.8591582316770002E-3</v>
      </c>
      <c r="T172">
        <v>1.0263653764772999E-2</v>
      </c>
    </row>
    <row r="173" spans="1:20" x14ac:dyDescent="0.25">
      <c r="A173" t="s">
        <v>187</v>
      </c>
      <c r="C173">
        <v>0.18040862334473201</v>
      </c>
      <c r="D173">
        <v>0.149248994390869</v>
      </c>
      <c r="E173">
        <v>0.51848678063459197</v>
      </c>
      <c r="F173">
        <v>0.140650075852295</v>
      </c>
      <c r="G173">
        <v>0.20299211069055201</v>
      </c>
      <c r="H173">
        <v>10.117897089423399</v>
      </c>
      <c r="I173">
        <v>1.5110325247487399</v>
      </c>
      <c r="J173">
        <v>334.389055233769</v>
      </c>
      <c r="K173">
        <v>9.0728120622472E-2</v>
      </c>
      <c r="L173">
        <v>4.5238248659107999E-2</v>
      </c>
      <c r="M173">
        <v>6.16544684201458</v>
      </c>
      <c r="N173">
        <v>9.2142824816599997E-4</v>
      </c>
      <c r="O173">
        <v>8.7385519536159993E-3</v>
      </c>
      <c r="P173">
        <v>0.18560032264748499</v>
      </c>
      <c r="Q173">
        <v>4.1266325650560001E-3</v>
      </c>
      <c r="R173">
        <v>2.5284020843669998E-3</v>
      </c>
      <c r="S173">
        <v>2.45280010787E-3</v>
      </c>
      <c r="T173">
        <v>8.8197076787899994E-3</v>
      </c>
    </row>
    <row r="174" spans="1:20" x14ac:dyDescent="0.25">
      <c r="A174" t="s">
        <v>188</v>
      </c>
      <c r="C174">
        <v>0.219779963874559</v>
      </c>
      <c r="D174">
        <v>0.18211124378172</v>
      </c>
      <c r="E174">
        <v>0.63271767777481402</v>
      </c>
      <c r="F174">
        <v>0.17064138597544201</v>
      </c>
      <c r="G174">
        <v>0.24670946481599801</v>
      </c>
      <c r="H174">
        <v>12.2899406657044</v>
      </c>
      <c r="I174">
        <v>1.8360322368288799</v>
      </c>
      <c r="J174">
        <v>406.02091297336801</v>
      </c>
      <c r="K174">
        <v>0.11031680688987799</v>
      </c>
      <c r="L174">
        <v>5.4880625760673998E-2</v>
      </c>
      <c r="M174">
        <v>7.4877792731906601</v>
      </c>
      <c r="N174">
        <v>1.123528774374E-3</v>
      </c>
      <c r="O174">
        <v>1.0656733544783E-2</v>
      </c>
      <c r="P174">
        <v>0.22644916464293799</v>
      </c>
      <c r="Q174">
        <v>5.0096523585510004E-3</v>
      </c>
      <c r="R174">
        <v>3.0685225693890001E-3</v>
      </c>
      <c r="S174">
        <v>2.9928034711139999E-3</v>
      </c>
      <c r="T174">
        <v>1.0710613069511999E-2</v>
      </c>
    </row>
    <row r="175" spans="1:20" x14ac:dyDescent="0.25">
      <c r="A175" t="s">
        <v>189</v>
      </c>
      <c r="C175">
        <v>0.16299415505894599</v>
      </c>
      <c r="D175">
        <v>0.13523926186381099</v>
      </c>
      <c r="E175">
        <v>0.46993378857207402</v>
      </c>
      <c r="F175">
        <v>0.12707944153004999</v>
      </c>
      <c r="G175">
        <v>0.18399285400569701</v>
      </c>
      <c r="H175">
        <v>9.1619435639881406</v>
      </c>
      <c r="I175">
        <v>1.3691404785252199</v>
      </c>
      <c r="J175">
        <v>302.61603360460299</v>
      </c>
      <c r="K175">
        <v>8.2316968995719997E-2</v>
      </c>
      <c r="L175">
        <v>4.0879281717020002E-2</v>
      </c>
      <c r="M175">
        <v>5.58250910814174</v>
      </c>
      <c r="N175">
        <v>8.3449930797300001E-4</v>
      </c>
      <c r="O175">
        <v>7.9194067407289993E-3</v>
      </c>
      <c r="P175">
        <v>0.16835811646280399</v>
      </c>
      <c r="Q175">
        <v>3.7454594363679999E-3</v>
      </c>
      <c r="R175">
        <v>2.2918729256399999E-3</v>
      </c>
      <c r="S175">
        <v>2.2253158930649998E-3</v>
      </c>
      <c r="T175">
        <v>7.9984431899019996E-3</v>
      </c>
    </row>
    <row r="176" spans="1:20" x14ac:dyDescent="0.25">
      <c r="A176" t="s">
        <v>190</v>
      </c>
      <c r="C176">
        <v>0.199043562104528</v>
      </c>
      <c r="D176">
        <v>0.16536158332188</v>
      </c>
      <c r="E176">
        <v>0.57463187016818496</v>
      </c>
      <c r="F176">
        <v>0.15525169855555601</v>
      </c>
      <c r="G176">
        <v>0.22510677558089701</v>
      </c>
      <c r="H176">
        <v>11.2036814819127</v>
      </c>
      <c r="I176">
        <v>1.6746484183272199</v>
      </c>
      <c r="J176">
        <v>369.90433836048101</v>
      </c>
      <c r="K176">
        <v>0.100733425272563</v>
      </c>
      <c r="L176">
        <v>4.9929816620960001E-2</v>
      </c>
      <c r="M176">
        <v>6.8244358526620603</v>
      </c>
      <c r="N176">
        <v>1.0194862259869999E-3</v>
      </c>
      <c r="O176">
        <v>9.6728858759339998E-3</v>
      </c>
      <c r="P176">
        <v>0.20570643768327099</v>
      </c>
      <c r="Q176">
        <v>4.580846887498E-3</v>
      </c>
      <c r="R176">
        <v>2.8039978299279999E-3</v>
      </c>
      <c r="S176">
        <v>2.7189478528599998E-3</v>
      </c>
      <c r="T176">
        <v>9.7957351646600008E-3</v>
      </c>
    </row>
    <row r="177" spans="1:20" x14ac:dyDescent="0.25">
      <c r="A177" t="s">
        <v>191</v>
      </c>
      <c r="C177">
        <v>0.16123280550007299</v>
      </c>
      <c r="D177">
        <v>0.134168436838457</v>
      </c>
      <c r="E177">
        <v>0.46636409655813199</v>
      </c>
      <c r="F177">
        <v>0.12590272243915401</v>
      </c>
      <c r="G177">
        <v>0.18285955653035599</v>
      </c>
      <c r="H177">
        <v>9.0977223535899707</v>
      </c>
      <c r="I177">
        <v>1.3604106319832601</v>
      </c>
      <c r="J177">
        <v>300.35364259326701</v>
      </c>
      <c r="K177">
        <v>8.1908595848829993E-2</v>
      </c>
      <c r="L177">
        <v>4.0523964367626002E-2</v>
      </c>
      <c r="M177">
        <v>5.5447807398121798</v>
      </c>
      <c r="N177">
        <v>8.2481371530200001E-4</v>
      </c>
      <c r="O177">
        <v>7.8373575654169993E-3</v>
      </c>
      <c r="P177">
        <v>0.16677944502761299</v>
      </c>
      <c r="Q177">
        <v>3.7365493837709998E-3</v>
      </c>
      <c r="R177">
        <v>2.277358558598E-3</v>
      </c>
      <c r="S177">
        <v>2.2050676220829999E-3</v>
      </c>
      <c r="T177">
        <v>7.9432027375399995E-3</v>
      </c>
    </row>
    <row r="178" spans="1:20" x14ac:dyDescent="0.25">
      <c r="A178" t="s">
        <v>192</v>
      </c>
      <c r="C178">
        <v>0.348014211256925</v>
      </c>
      <c r="D178">
        <v>0.29008279244052998</v>
      </c>
      <c r="E178">
        <v>1.0083139684983</v>
      </c>
      <c r="F178">
        <v>0.27186476558525702</v>
      </c>
      <c r="G178">
        <v>0.39563347239726598</v>
      </c>
      <c r="H178">
        <v>19.669713941571601</v>
      </c>
      <c r="I178">
        <v>2.9420248725569502</v>
      </c>
      <c r="J178">
        <v>648.91350881544099</v>
      </c>
      <c r="K178">
        <v>0.17722974330841601</v>
      </c>
      <c r="L178">
        <v>8.7449129312582002E-2</v>
      </c>
      <c r="M178">
        <v>11.979184481725</v>
      </c>
      <c r="N178">
        <v>1.7845226050560001E-3</v>
      </c>
      <c r="O178">
        <v>1.6941675235609001E-2</v>
      </c>
      <c r="P178">
        <v>0.36066337069363402</v>
      </c>
      <c r="Q178">
        <v>8.0721009881560002E-3</v>
      </c>
      <c r="R178">
        <v>4.9348646934370003E-3</v>
      </c>
      <c r="S178">
        <v>4.7679257086E-3</v>
      </c>
      <c r="T178">
        <v>1.7141317248761001E-2</v>
      </c>
    </row>
    <row r="179" spans="1:20" x14ac:dyDescent="0.25">
      <c r="A179" t="s">
        <v>192</v>
      </c>
      <c r="C179">
        <v>0.23499083610257299</v>
      </c>
      <c r="D179">
        <v>0.19924672830246601</v>
      </c>
      <c r="E179">
        <v>0.69247074153724897</v>
      </c>
      <c r="F179">
        <v>0.18674350772832901</v>
      </c>
      <c r="G179">
        <v>0.27160814432225999</v>
      </c>
      <c r="H179">
        <v>13.504452209338501</v>
      </c>
      <c r="I179">
        <v>2.0195533042101799</v>
      </c>
      <c r="J179">
        <v>445.48539206173302</v>
      </c>
      <c r="K179">
        <v>0.12161033236746301</v>
      </c>
      <c r="L179">
        <v>6.0036449546893002E-2</v>
      </c>
      <c r="M179">
        <v>8.2210626669663007</v>
      </c>
      <c r="N179">
        <v>1.2050755877989999E-3</v>
      </c>
      <c r="O179">
        <v>1.1430433677106999E-2</v>
      </c>
      <c r="P179">
        <v>0.24326967546713499</v>
      </c>
      <c r="Q179">
        <v>5.4790938360339998E-3</v>
      </c>
      <c r="R179">
        <v>3.3553058565330002E-3</v>
      </c>
      <c r="S179">
        <v>3.215462657457E-3</v>
      </c>
      <c r="T179">
        <v>1.1744103178562001E-2</v>
      </c>
    </row>
    <row r="180" spans="1:20" x14ac:dyDescent="0.25">
      <c r="A180" t="s">
        <v>193</v>
      </c>
      <c r="C180">
        <v>0.160813495980663</v>
      </c>
      <c r="D180">
        <v>0.134208149501086</v>
      </c>
      <c r="E180">
        <v>0.46655727835354799</v>
      </c>
      <c r="F180">
        <v>0.125561964630136</v>
      </c>
      <c r="G180">
        <v>0.18297384111725201</v>
      </c>
      <c r="H180">
        <v>9.09348598989666</v>
      </c>
      <c r="I180">
        <v>1.3604475162679499</v>
      </c>
      <c r="J180">
        <v>299.91629528566102</v>
      </c>
      <c r="K180">
        <v>8.2001281640791998E-2</v>
      </c>
      <c r="L180">
        <v>4.0395046433183E-2</v>
      </c>
      <c r="M180">
        <v>5.5380600504336197</v>
      </c>
      <c r="N180">
        <v>8.2716280950200004E-4</v>
      </c>
      <c r="O180">
        <v>7.8553889468070005E-3</v>
      </c>
      <c r="P180">
        <v>0.16729727762218199</v>
      </c>
      <c r="Q180">
        <v>3.720749723874E-3</v>
      </c>
      <c r="R180">
        <v>2.2732030340780001E-3</v>
      </c>
      <c r="S180">
        <v>2.2118424160860002E-3</v>
      </c>
      <c r="T180">
        <v>7.9473744129149992E-3</v>
      </c>
    </row>
    <row r="181" spans="1:20" x14ac:dyDescent="0.25">
      <c r="A181" t="s">
        <v>194</v>
      </c>
      <c r="C181">
        <v>0.247762505154765</v>
      </c>
      <c r="D181">
        <v>0.20701512893936999</v>
      </c>
      <c r="E181">
        <v>0.71965697274402995</v>
      </c>
      <c r="F181">
        <v>0.19371420626907801</v>
      </c>
      <c r="G181">
        <v>0.28267981576342799</v>
      </c>
      <c r="H181">
        <v>14.114668584492</v>
      </c>
      <c r="I181">
        <v>2.11199757829948</v>
      </c>
      <c r="J181">
        <v>465.27215759502297</v>
      </c>
      <c r="K181">
        <v>0.12734712081143401</v>
      </c>
      <c r="L181">
        <v>6.2615601742883997E-2</v>
      </c>
      <c r="M181">
        <v>8.5912400285006107</v>
      </c>
      <c r="N181">
        <v>1.2752931742629999E-3</v>
      </c>
      <c r="O181">
        <v>1.2103028694279001E-2</v>
      </c>
      <c r="P181">
        <v>0.257829226821775</v>
      </c>
      <c r="Q181">
        <v>5.7446296752169997E-3</v>
      </c>
      <c r="R181">
        <v>3.5138098758559998E-3</v>
      </c>
      <c r="S181">
        <v>3.4084617301529999E-3</v>
      </c>
      <c r="T181">
        <v>1.2305407797427E-2</v>
      </c>
    </row>
    <row r="182" spans="1:20" x14ac:dyDescent="0.25">
      <c r="A182" t="s">
        <v>196</v>
      </c>
      <c r="C182">
        <v>0.28395851157477903</v>
      </c>
      <c r="D182">
        <v>0.23768426385861399</v>
      </c>
      <c r="E182">
        <v>0.82639866969414899</v>
      </c>
      <c r="F182">
        <v>0.22363211286265999</v>
      </c>
      <c r="G182">
        <v>0.32699655450804099</v>
      </c>
      <c r="H182">
        <v>16.234050793956399</v>
      </c>
      <c r="I182">
        <v>2.4299075363551301</v>
      </c>
      <c r="J182">
        <v>534.87522030007801</v>
      </c>
      <c r="K182">
        <v>0.14663342541202601</v>
      </c>
      <c r="L182">
        <v>7.1922823046445997E-2</v>
      </c>
      <c r="M182">
        <v>9.8799547088208008</v>
      </c>
      <c r="N182">
        <v>1.474168781232E-3</v>
      </c>
      <c r="O182">
        <v>1.3887736701825E-2</v>
      </c>
      <c r="P182">
        <v>0.29601739548267397</v>
      </c>
      <c r="Q182">
        <v>6.6084211592900002E-3</v>
      </c>
      <c r="R182">
        <v>4.0397528433359997E-3</v>
      </c>
      <c r="S182">
        <v>3.9136540649709999E-3</v>
      </c>
      <c r="T182">
        <v>1.415291931528E-2</v>
      </c>
    </row>
    <row r="183" spans="1:20" x14ac:dyDescent="0.25">
      <c r="A183" t="s">
        <v>197</v>
      </c>
      <c r="C183">
        <v>0.31699018247703398</v>
      </c>
      <c r="D183">
        <v>0.26562694530471398</v>
      </c>
      <c r="E183">
        <v>0.92362516666949102</v>
      </c>
      <c r="F183">
        <v>0.248148339601165</v>
      </c>
      <c r="G183">
        <v>0.36330489849056302</v>
      </c>
      <c r="H183">
        <v>18.030058790865901</v>
      </c>
      <c r="I183">
        <v>2.6992288845097101</v>
      </c>
      <c r="J183">
        <v>593.84514978544996</v>
      </c>
      <c r="K183">
        <v>0.16296241234761699</v>
      </c>
      <c r="L183">
        <v>7.9808657410483999E-2</v>
      </c>
      <c r="M183">
        <v>10.9712978071845</v>
      </c>
      <c r="N183">
        <v>1.6165284992969999E-3</v>
      </c>
      <c r="O183">
        <v>1.5346087633429E-2</v>
      </c>
      <c r="P183">
        <v>0.32721319683428202</v>
      </c>
      <c r="Q183">
        <v>7.3327154226640002E-3</v>
      </c>
      <c r="R183">
        <v>4.4819011716210003E-3</v>
      </c>
      <c r="S183">
        <v>4.3262413724000004E-3</v>
      </c>
      <c r="T183">
        <v>1.5709091250257001E-2</v>
      </c>
    </row>
    <row r="184" spans="1:20" x14ac:dyDescent="0.25">
      <c r="A184" t="s">
        <v>198</v>
      </c>
      <c r="C184">
        <v>0.183654260585151</v>
      </c>
      <c r="D184">
        <v>0.15414026711439299</v>
      </c>
      <c r="E184">
        <v>0.53603448586739599</v>
      </c>
      <c r="F184">
        <v>0.14402379001832999</v>
      </c>
      <c r="G184">
        <v>0.211243065017168</v>
      </c>
      <c r="H184">
        <v>10.4783063875505</v>
      </c>
      <c r="I184">
        <v>1.56908510774374</v>
      </c>
      <c r="J184">
        <v>344.94914798487099</v>
      </c>
      <c r="K184">
        <v>9.4796871628114995E-2</v>
      </c>
      <c r="L184">
        <v>4.6324084794597001E-2</v>
      </c>
      <c r="M184">
        <v>6.3748314301322004</v>
      </c>
      <c r="N184">
        <v>9.5052253722800002E-4</v>
      </c>
      <c r="O184">
        <v>9.0244915619389996E-3</v>
      </c>
      <c r="P184">
        <v>0.19251822158954299</v>
      </c>
      <c r="Q184">
        <v>4.2734649718900002E-3</v>
      </c>
      <c r="R184">
        <v>2.61123178571E-3</v>
      </c>
      <c r="S184">
        <v>2.5455286013079999E-3</v>
      </c>
      <c r="T184">
        <v>9.1573040466550008E-3</v>
      </c>
    </row>
    <row r="185" spans="1:20" x14ac:dyDescent="0.25">
      <c r="A185" t="s">
        <v>199</v>
      </c>
      <c r="C185">
        <v>0.18786167801076301</v>
      </c>
      <c r="D185">
        <v>0.157900812242459</v>
      </c>
      <c r="E185">
        <v>0.54917677261544895</v>
      </c>
      <c r="F185">
        <v>0.147439971139878</v>
      </c>
      <c r="G185">
        <v>0.216614723213577</v>
      </c>
      <c r="H185">
        <v>10.7399445082001</v>
      </c>
      <c r="I185">
        <v>1.6086353006908301</v>
      </c>
      <c r="J185">
        <v>353.40334890505801</v>
      </c>
      <c r="K185">
        <v>9.7248690489954007E-2</v>
      </c>
      <c r="L185">
        <v>4.7428052313878998E-2</v>
      </c>
      <c r="M185">
        <v>6.5329725465521298</v>
      </c>
      <c r="N185">
        <v>9.7346632220499997E-4</v>
      </c>
      <c r="O185">
        <v>9.2435215672490006E-3</v>
      </c>
      <c r="P185">
        <v>0.19728180238138701</v>
      </c>
      <c r="Q185">
        <v>4.3807310288699998E-3</v>
      </c>
      <c r="R185">
        <v>2.6758478140060001E-3</v>
      </c>
      <c r="S185">
        <v>2.6086739909449998E-3</v>
      </c>
      <c r="T185">
        <v>9.3878581687839996E-3</v>
      </c>
    </row>
    <row r="186" spans="1:20" x14ac:dyDescent="0.25">
      <c r="A186" t="s">
        <v>202</v>
      </c>
      <c r="C186">
        <v>0.29728409269719502</v>
      </c>
      <c r="D186">
        <v>0.25029302178408402</v>
      </c>
      <c r="E186">
        <v>0.87066074144482997</v>
      </c>
      <c r="F186">
        <v>0.23319391658750299</v>
      </c>
      <c r="G186">
        <v>0.34326145712600697</v>
      </c>
      <c r="H186">
        <v>17.0110383688985</v>
      </c>
      <c r="I186">
        <v>2.5486196189048602</v>
      </c>
      <c r="J186">
        <v>559.49324503561502</v>
      </c>
      <c r="K186">
        <v>0.15419663213396501</v>
      </c>
      <c r="L186">
        <v>7.5034980749946995E-2</v>
      </c>
      <c r="M186">
        <v>10.3470298429342</v>
      </c>
      <c r="N186">
        <v>1.5424354496650001E-3</v>
      </c>
      <c r="O186">
        <v>1.4607560318221999E-2</v>
      </c>
      <c r="P186">
        <v>0.311941026973163</v>
      </c>
      <c r="Q186">
        <v>6.9287648971720003E-3</v>
      </c>
      <c r="R186">
        <v>4.2286995196900001E-3</v>
      </c>
      <c r="S186">
        <v>4.1252964466389997E-3</v>
      </c>
      <c r="T186">
        <v>1.483708341547E-2</v>
      </c>
    </row>
    <row r="187" spans="1:20" x14ac:dyDescent="0.25">
      <c r="A187" t="s">
        <v>202</v>
      </c>
      <c r="C187">
        <v>0.210398701369609</v>
      </c>
      <c r="D187">
        <v>0.177081569359512</v>
      </c>
      <c r="E187">
        <v>0.615977770388077</v>
      </c>
      <c r="F187">
        <v>0.165019347540002</v>
      </c>
      <c r="G187">
        <v>0.24281275452157799</v>
      </c>
      <c r="H187">
        <v>12.034427773976899</v>
      </c>
      <c r="I187">
        <v>1.8029333500140701</v>
      </c>
      <c r="J187">
        <v>395.86062719732303</v>
      </c>
      <c r="K187">
        <v>0.109065643058541</v>
      </c>
      <c r="L187">
        <v>5.3098495617197997E-2</v>
      </c>
      <c r="M187">
        <v>7.3204532141471104</v>
      </c>
      <c r="N187">
        <v>1.089023003415E-3</v>
      </c>
      <c r="O187">
        <v>1.0344958167987001E-2</v>
      </c>
      <c r="P187">
        <v>0.22089197413036701</v>
      </c>
      <c r="Q187">
        <v>4.9074941274809998E-3</v>
      </c>
      <c r="R187">
        <v>2.9950868078839998E-3</v>
      </c>
      <c r="S187">
        <v>2.921185338565E-3</v>
      </c>
      <c r="T187">
        <v>1.0506929251267E-2</v>
      </c>
    </row>
    <row r="188" spans="1:20" x14ac:dyDescent="0.25">
      <c r="A188" t="s">
        <v>203</v>
      </c>
      <c r="C188">
        <v>0.18379992495165301</v>
      </c>
      <c r="D188">
        <v>0.154944488680999</v>
      </c>
      <c r="E188">
        <v>0.53902755378634903</v>
      </c>
      <c r="F188">
        <v>0.14437066212132499</v>
      </c>
      <c r="G188">
        <v>0.21283349127594001</v>
      </c>
      <c r="H188">
        <v>10.5430642268049</v>
      </c>
      <c r="I188">
        <v>1.57985545954597</v>
      </c>
      <c r="J188">
        <v>346.59411608891099</v>
      </c>
      <c r="K188">
        <v>9.5634760639137006E-2</v>
      </c>
      <c r="L188">
        <v>4.6453535617492998E-2</v>
      </c>
      <c r="M188">
        <v>6.41108555280457</v>
      </c>
      <c r="N188">
        <v>9.5474410420499998E-4</v>
      </c>
      <c r="O188">
        <v>9.0680403828719992E-3</v>
      </c>
      <c r="P188">
        <v>0.19372017170439801</v>
      </c>
      <c r="Q188">
        <v>4.3016777029739996E-3</v>
      </c>
      <c r="R188">
        <v>2.6256883228369999E-3</v>
      </c>
      <c r="S188">
        <v>2.5619138742970001E-3</v>
      </c>
      <c r="T188">
        <v>9.2194412668789999E-3</v>
      </c>
    </row>
    <row r="189" spans="1:20" x14ac:dyDescent="0.25">
      <c r="A189" t="s">
        <v>204</v>
      </c>
      <c r="C189">
        <v>0.26008734507396603</v>
      </c>
      <c r="D189">
        <v>0.21953910625905099</v>
      </c>
      <c r="E189">
        <v>0.76383878731655197</v>
      </c>
      <c r="F189">
        <v>0.20422196729363101</v>
      </c>
      <c r="G189">
        <v>0.30151865407169598</v>
      </c>
      <c r="H189">
        <v>14.9307589636506</v>
      </c>
      <c r="I189">
        <v>2.2377789951410798</v>
      </c>
      <c r="J189">
        <v>490.64088825326297</v>
      </c>
      <c r="K189">
        <v>0.13554296400006099</v>
      </c>
      <c r="L189">
        <v>6.5725877292325E-2</v>
      </c>
      <c r="M189">
        <v>9.0784687698664008</v>
      </c>
      <c r="N189">
        <v>1.348213978344E-3</v>
      </c>
      <c r="O189">
        <v>1.2808148763109E-2</v>
      </c>
      <c r="P189">
        <v>0.27373835558341097</v>
      </c>
      <c r="Q189">
        <v>6.1427223088770001E-3</v>
      </c>
      <c r="R189">
        <v>3.7473350167809998E-3</v>
      </c>
      <c r="S189">
        <v>3.6204358978399998E-3</v>
      </c>
      <c r="T189">
        <v>1.3022689787841E-2</v>
      </c>
    </row>
    <row r="190" spans="1:20" x14ac:dyDescent="0.25">
      <c r="A190" t="s">
        <v>204</v>
      </c>
      <c r="C190">
        <v>0.28901344613511998</v>
      </c>
      <c r="D190">
        <v>0.24401371931092</v>
      </c>
      <c r="E190">
        <v>0.84897147085773605</v>
      </c>
      <c r="F190">
        <v>0.226931318101357</v>
      </c>
      <c r="G190">
        <v>0.335151036432699</v>
      </c>
      <c r="H190">
        <v>16.594271994745402</v>
      </c>
      <c r="I190">
        <v>2.4871162232142399</v>
      </c>
      <c r="J190">
        <v>539.03123635783595</v>
      </c>
      <c r="K190">
        <v>0.14894440167314099</v>
      </c>
      <c r="L190">
        <v>7.2193640950457993E-2</v>
      </c>
      <c r="M190">
        <v>9.9734169800575607</v>
      </c>
      <c r="N190">
        <v>1.499801886831E-3</v>
      </c>
      <c r="O190">
        <v>1.4243582589581E-2</v>
      </c>
      <c r="P190">
        <v>0.30442699465266698</v>
      </c>
      <c r="Q190">
        <v>6.7498028726079998E-3</v>
      </c>
      <c r="R190">
        <v>4.0720064326929999E-3</v>
      </c>
      <c r="S190">
        <v>4.026107223756E-3</v>
      </c>
      <c r="T190">
        <v>1.4308853296673E-2</v>
      </c>
    </row>
    <row r="191" spans="1:20" x14ac:dyDescent="0.25">
      <c r="A191" t="s">
        <v>205</v>
      </c>
      <c r="C191">
        <v>0.19173071919989099</v>
      </c>
      <c r="D191">
        <v>0.162087134046216</v>
      </c>
      <c r="E191">
        <v>0.564008218374903</v>
      </c>
      <c r="F191">
        <v>0.15078152401298001</v>
      </c>
      <c r="G191">
        <v>0.22302145661255901</v>
      </c>
      <c r="H191">
        <v>11.0385425640316</v>
      </c>
      <c r="I191">
        <v>1.65475667561891</v>
      </c>
      <c r="J191">
        <v>362.530211697455</v>
      </c>
      <c r="K191">
        <v>0.100294326782916</v>
      </c>
      <c r="L191">
        <v>4.8530691114179E-2</v>
      </c>
      <c r="M191">
        <v>6.7099823206112497</v>
      </c>
      <c r="N191">
        <v>9.9827610089399995E-4</v>
      </c>
      <c r="O191">
        <v>9.4831662422940003E-3</v>
      </c>
      <c r="P191">
        <v>0.20277250301121799</v>
      </c>
      <c r="Q191">
        <v>4.5038225153420002E-3</v>
      </c>
      <c r="R191">
        <v>2.747449131786E-3</v>
      </c>
      <c r="S191">
        <v>2.6819371658459998E-3</v>
      </c>
      <c r="T191">
        <v>9.6549069512589999E-3</v>
      </c>
    </row>
    <row r="192" spans="1:20" x14ac:dyDescent="0.25">
      <c r="A192" t="s">
        <v>206</v>
      </c>
      <c r="C192">
        <v>0.176669256837584</v>
      </c>
      <c r="D192">
        <v>0.14956754259934801</v>
      </c>
      <c r="E192">
        <v>0.52050359783260103</v>
      </c>
      <c r="F192">
        <v>0.139047278355619</v>
      </c>
      <c r="G192">
        <v>0.206014259679863</v>
      </c>
      <c r="H192">
        <v>10.1924660403172</v>
      </c>
      <c r="I192">
        <v>1.5282060815731999</v>
      </c>
      <c r="J192">
        <v>334.56668172944001</v>
      </c>
      <c r="K192">
        <v>9.2682320638245996E-2</v>
      </c>
      <c r="L192">
        <v>4.4759897048106997E-2</v>
      </c>
      <c r="M192">
        <v>6.1943055568669703</v>
      </c>
      <c r="N192">
        <v>9.21145314188E-4</v>
      </c>
      <c r="O192">
        <v>8.7506072480669998E-3</v>
      </c>
      <c r="P192">
        <v>0.18719393848646201</v>
      </c>
      <c r="Q192">
        <v>4.1578081506670004E-3</v>
      </c>
      <c r="R192">
        <v>2.5359104642449998E-3</v>
      </c>
      <c r="S192">
        <v>2.4760168724650001E-3</v>
      </c>
      <c r="T192">
        <v>8.916043039935E-3</v>
      </c>
    </row>
    <row r="193" spans="1:20" x14ac:dyDescent="0.25">
      <c r="A193" t="s">
        <v>207</v>
      </c>
      <c r="C193">
        <v>0.16448512956478101</v>
      </c>
      <c r="D193">
        <v>0.13947129160570201</v>
      </c>
      <c r="E193">
        <v>0.48545776666163498</v>
      </c>
      <c r="F193">
        <v>0.129578889902634</v>
      </c>
      <c r="G193">
        <v>0.19233553248054</v>
      </c>
      <c r="H193">
        <v>9.5120289598364298</v>
      </c>
      <c r="I193">
        <v>1.42651169823187</v>
      </c>
      <c r="J193">
        <v>312.08989124715401</v>
      </c>
      <c r="K193">
        <v>8.6582535031009003E-2</v>
      </c>
      <c r="L193">
        <v>4.1731361185033997E-2</v>
      </c>
      <c r="M193">
        <v>5.7809457159758004</v>
      </c>
      <c r="N193">
        <v>8.58150311284E-4</v>
      </c>
      <c r="O193">
        <v>8.1563291829279995E-3</v>
      </c>
      <c r="P193">
        <v>0.17457863173136701</v>
      </c>
      <c r="Q193">
        <v>3.8882304780830002E-3</v>
      </c>
      <c r="R193">
        <v>2.3688816556430002E-3</v>
      </c>
      <c r="S193">
        <v>2.3094770746739999E-3</v>
      </c>
      <c r="T193">
        <v>8.3265358789630008E-3</v>
      </c>
    </row>
    <row r="194" spans="1:20" x14ac:dyDescent="0.25">
      <c r="A194" t="s">
        <v>208</v>
      </c>
      <c r="C194">
        <v>0.15891770288710699</v>
      </c>
      <c r="D194">
        <v>0.13493277887227401</v>
      </c>
      <c r="E194">
        <v>0.46970808931541502</v>
      </c>
      <c r="F194">
        <v>0.125078372377423</v>
      </c>
      <c r="G194">
        <v>0.185960688394576</v>
      </c>
      <c r="H194">
        <v>9.1930496647627695</v>
      </c>
      <c r="I194">
        <v>1.37888767171733</v>
      </c>
      <c r="J194">
        <v>301.45713714880998</v>
      </c>
      <c r="K194">
        <v>8.3740599318282996E-2</v>
      </c>
      <c r="L194">
        <v>4.0285877341747003E-2</v>
      </c>
      <c r="M194">
        <v>5.5855507730972001</v>
      </c>
      <c r="N194">
        <v>8.3029700109799997E-4</v>
      </c>
      <c r="O194">
        <v>7.8908274346250005E-3</v>
      </c>
      <c r="P194">
        <v>0.16896826264645801</v>
      </c>
      <c r="Q194">
        <v>3.755117475784E-3</v>
      </c>
      <c r="R194">
        <v>2.2878172387939999E-3</v>
      </c>
      <c r="S194">
        <v>2.2353264746910002E-3</v>
      </c>
      <c r="T194">
        <v>8.0466424665419992E-3</v>
      </c>
    </row>
    <row r="195" spans="1:20" x14ac:dyDescent="0.25">
      <c r="A195" t="s">
        <v>209</v>
      </c>
      <c r="C195">
        <v>0.16067739260908401</v>
      </c>
      <c r="D195">
        <v>0.13661401061876999</v>
      </c>
      <c r="E195">
        <v>0.47559484054731799</v>
      </c>
      <c r="F195">
        <v>0.126719425047573</v>
      </c>
      <c r="G195">
        <v>0.188719435043783</v>
      </c>
      <c r="H195">
        <v>9.3253765934403603</v>
      </c>
      <c r="I195">
        <v>1.3989168214933401</v>
      </c>
      <c r="J195">
        <v>305.60023894737401</v>
      </c>
      <c r="K195">
        <v>8.5003200186612005E-2</v>
      </c>
      <c r="L195">
        <v>4.0813039100751999E-2</v>
      </c>
      <c r="M195">
        <v>5.6635836554259598</v>
      </c>
      <c r="N195">
        <v>8.4106424125400005E-4</v>
      </c>
      <c r="O195">
        <v>7.990403748361E-3</v>
      </c>
      <c r="P195">
        <v>0.17116956732671301</v>
      </c>
      <c r="Q195">
        <v>3.80199906233E-3</v>
      </c>
      <c r="R195">
        <v>2.3174453919899999E-3</v>
      </c>
      <c r="S195">
        <v>2.2644213813490001E-3</v>
      </c>
      <c r="T195">
        <v>8.1592112668899992E-3</v>
      </c>
    </row>
    <row r="196" spans="1:20" x14ac:dyDescent="0.25">
      <c r="A196" t="s">
        <v>210</v>
      </c>
      <c r="C196">
        <v>0.187470859211638</v>
      </c>
      <c r="D196">
        <v>0.159642804952975</v>
      </c>
      <c r="E196">
        <v>0.55585559855995703</v>
      </c>
      <c r="F196">
        <v>0.14792411623395599</v>
      </c>
      <c r="G196">
        <v>0.22070958702589499</v>
      </c>
      <c r="H196">
        <v>10.9018267305848</v>
      </c>
      <c r="I196">
        <v>1.6357111386381</v>
      </c>
      <c r="J196">
        <v>357.06542042881699</v>
      </c>
      <c r="K196">
        <v>9.9465959052169997E-2</v>
      </c>
      <c r="L196">
        <v>4.7660871828190003E-2</v>
      </c>
      <c r="M196">
        <v>6.6203244715948202</v>
      </c>
      <c r="N196">
        <v>9.8146960995400007E-4</v>
      </c>
      <c r="O196">
        <v>9.3268518723249993E-3</v>
      </c>
      <c r="P196">
        <v>0.19990641541350801</v>
      </c>
      <c r="Q196">
        <v>4.4456343491579998E-3</v>
      </c>
      <c r="R196">
        <v>2.7078725863249999E-3</v>
      </c>
      <c r="S196">
        <v>2.6448644501669998E-3</v>
      </c>
      <c r="T196">
        <v>9.5342894940379994E-3</v>
      </c>
    </row>
    <row r="197" spans="1:20" x14ac:dyDescent="0.25">
      <c r="A197" t="s">
        <v>211</v>
      </c>
      <c r="C197">
        <v>0.15266192671096701</v>
      </c>
      <c r="D197">
        <v>0.136116326478644</v>
      </c>
      <c r="E197">
        <v>0.47097124036736399</v>
      </c>
      <c r="F197">
        <v>0.121933662856255</v>
      </c>
      <c r="G197">
        <v>0.190349618308436</v>
      </c>
      <c r="H197">
        <v>9.4214955037863799</v>
      </c>
      <c r="I197">
        <v>1.40410829824549</v>
      </c>
      <c r="J197">
        <v>306.00291655175897</v>
      </c>
      <c r="K197">
        <v>8.8437035584586002E-2</v>
      </c>
      <c r="L197">
        <v>3.9655328386666001E-2</v>
      </c>
      <c r="M197">
        <v>5.7589418367090097</v>
      </c>
      <c r="N197">
        <v>8.3201095667900001E-4</v>
      </c>
      <c r="O197">
        <v>7.8621465329749996E-3</v>
      </c>
      <c r="P197">
        <v>0.17905635220010199</v>
      </c>
      <c r="Q197">
        <v>3.792573279965E-3</v>
      </c>
      <c r="R197">
        <v>2.3031786501500002E-3</v>
      </c>
      <c r="S197">
        <v>2.2705890662499998E-3</v>
      </c>
      <c r="T197">
        <v>8.1660034284620001E-3</v>
      </c>
    </row>
    <row r="198" spans="1:20" x14ac:dyDescent="0.25">
      <c r="A198" t="s">
        <v>212</v>
      </c>
      <c r="C198">
        <v>0.15193070932164801</v>
      </c>
      <c r="D198">
        <v>0.13570252161906701</v>
      </c>
      <c r="E198">
        <v>0.46943866461033301</v>
      </c>
      <c r="F198">
        <v>0.121301768818004</v>
      </c>
      <c r="G198">
        <v>0.18971476248081201</v>
      </c>
      <c r="H198">
        <v>9.3920107773643799</v>
      </c>
      <c r="I198">
        <v>1.3992213847194199</v>
      </c>
      <c r="J198">
        <v>304.92924997414701</v>
      </c>
      <c r="K198">
        <v>8.8259239439424E-2</v>
      </c>
      <c r="L198">
        <v>3.9478393925185998E-2</v>
      </c>
      <c r="M198">
        <v>5.7430159922481101</v>
      </c>
      <c r="N198">
        <v>8.2896903271700005E-4</v>
      </c>
      <c r="O198">
        <v>7.8328141948730001E-3</v>
      </c>
      <c r="P198">
        <v>0.17883456520506499</v>
      </c>
      <c r="Q198">
        <v>3.7832622415749999E-3</v>
      </c>
      <c r="R198">
        <v>2.2963460174880001E-3</v>
      </c>
      <c r="S198">
        <v>2.2639584627570002E-3</v>
      </c>
      <c r="T198">
        <v>8.139208571253E-3</v>
      </c>
    </row>
    <row r="199" spans="1:20" x14ac:dyDescent="0.25">
      <c r="A199" t="s">
        <v>213</v>
      </c>
      <c r="C199">
        <v>0.18072736401578299</v>
      </c>
      <c r="D199">
        <v>0.16163899514497099</v>
      </c>
      <c r="E199">
        <v>0.55895689765269596</v>
      </c>
      <c r="F199">
        <v>0.14421100309780499</v>
      </c>
      <c r="G199">
        <v>0.22589123186177301</v>
      </c>
      <c r="H199">
        <v>11.183731384436401</v>
      </c>
      <c r="I199">
        <v>1.6654173314402601</v>
      </c>
      <c r="J199">
        <v>362.86731339460403</v>
      </c>
      <c r="K199">
        <v>0.105152292236387</v>
      </c>
      <c r="L199">
        <v>4.6925947919242997E-2</v>
      </c>
      <c r="M199">
        <v>6.83594812176728</v>
      </c>
      <c r="N199">
        <v>9.871502344229999E-4</v>
      </c>
      <c r="O199">
        <v>9.3141450720440003E-3</v>
      </c>
      <c r="P199">
        <v>0.21308210379663201</v>
      </c>
      <c r="Q199">
        <v>4.5137160765190004E-3</v>
      </c>
      <c r="R199">
        <v>2.7453069851370001E-3</v>
      </c>
      <c r="S199">
        <v>2.6928268721720001E-3</v>
      </c>
      <c r="T199">
        <v>9.7486195675459998E-3</v>
      </c>
    </row>
    <row r="200" spans="1:20" x14ac:dyDescent="0.25">
      <c r="A200" t="s">
        <v>214</v>
      </c>
      <c r="C200">
        <v>0.14872758704342701</v>
      </c>
      <c r="D200">
        <v>0.13330146650244101</v>
      </c>
      <c r="E200">
        <v>0.46087659297220601</v>
      </c>
      <c r="F200">
        <v>0.11884318024047499</v>
      </c>
      <c r="G200">
        <v>0.18656941634659699</v>
      </c>
      <c r="H200">
        <v>9.2396717080428203</v>
      </c>
      <c r="I200">
        <v>1.3753876158410201</v>
      </c>
      <c r="J200">
        <v>299.68094752971899</v>
      </c>
      <c r="K200">
        <v>8.7000767605453999E-2</v>
      </c>
      <c r="L200">
        <v>3.8716467186624998E-2</v>
      </c>
      <c r="M200">
        <v>5.6514039369090403</v>
      </c>
      <c r="N200">
        <v>8.1450938913600005E-4</v>
      </c>
      <c r="O200">
        <v>7.6880159177620004E-3</v>
      </c>
      <c r="P200">
        <v>0.17640955514822201</v>
      </c>
      <c r="Q200">
        <v>3.7117819303089999E-3</v>
      </c>
      <c r="R200">
        <v>2.2542619912779998E-3</v>
      </c>
      <c r="S200">
        <v>2.2251751175119999E-3</v>
      </c>
      <c r="T200">
        <v>7.9956144924000008E-3</v>
      </c>
    </row>
    <row r="201" spans="1:20" x14ac:dyDescent="0.25">
      <c r="A201" t="s">
        <v>215</v>
      </c>
      <c r="C201">
        <v>0.169269665451386</v>
      </c>
      <c r="D201">
        <v>0.15193731869754401</v>
      </c>
      <c r="E201">
        <v>0.52520551012398498</v>
      </c>
      <c r="F201">
        <v>0.135201707412023</v>
      </c>
      <c r="G201">
        <v>0.21259193365321699</v>
      </c>
      <c r="H201">
        <v>10.530305701399</v>
      </c>
      <c r="I201">
        <v>1.5669896932363701</v>
      </c>
      <c r="J201">
        <v>341.41137668388598</v>
      </c>
      <c r="K201">
        <v>9.9244131184494003E-2</v>
      </c>
      <c r="L201">
        <v>4.4071309607011999E-2</v>
      </c>
      <c r="M201">
        <v>6.4423495604957504</v>
      </c>
      <c r="N201">
        <v>9.2648408752899999E-4</v>
      </c>
      <c r="O201">
        <v>8.7430257392909997E-3</v>
      </c>
      <c r="P201">
        <v>0.20104774050242999</v>
      </c>
      <c r="Q201">
        <v>4.2378910946770003E-3</v>
      </c>
      <c r="R201">
        <v>2.5732636880270001E-3</v>
      </c>
      <c r="S201">
        <v>2.5322174638740002E-3</v>
      </c>
      <c r="T201">
        <v>9.0939645746440003E-3</v>
      </c>
    </row>
    <row r="202" spans="1:20" x14ac:dyDescent="0.25">
      <c r="A202" t="s">
        <v>216</v>
      </c>
      <c r="C202">
        <v>0.14929225981160801</v>
      </c>
      <c r="D202">
        <v>0.13425700583941899</v>
      </c>
      <c r="E202">
        <v>0.46395777406669803</v>
      </c>
      <c r="F202">
        <v>0.119398441920368</v>
      </c>
      <c r="G202">
        <v>0.18813072889795299</v>
      </c>
      <c r="H202">
        <v>9.3207693570025896</v>
      </c>
      <c r="I202">
        <v>1.38637233797601</v>
      </c>
      <c r="J202">
        <v>302.03051025350902</v>
      </c>
      <c r="K202">
        <v>8.7941875594993002E-2</v>
      </c>
      <c r="L202">
        <v>3.894527631907E-2</v>
      </c>
      <c r="M202">
        <v>5.7034819661210401</v>
      </c>
      <c r="N202">
        <v>8.2002146309999996E-4</v>
      </c>
      <c r="O202">
        <v>7.7345841919490002E-3</v>
      </c>
      <c r="P202">
        <v>0.17834568303732901</v>
      </c>
      <c r="Q202">
        <v>3.7405922777599999E-3</v>
      </c>
      <c r="R202">
        <v>2.2715976399429998E-3</v>
      </c>
      <c r="S202">
        <v>2.2419104432189999E-3</v>
      </c>
      <c r="T202">
        <v>8.0574882560910006E-3</v>
      </c>
    </row>
    <row r="203" spans="1:20" x14ac:dyDescent="0.25">
      <c r="A203" t="s">
        <v>217</v>
      </c>
      <c r="C203">
        <v>0.19345656186305901</v>
      </c>
      <c r="D203">
        <v>0.17424158924681599</v>
      </c>
      <c r="E203">
        <v>0.60198783194288596</v>
      </c>
      <c r="F203">
        <v>0.154603504602847</v>
      </c>
      <c r="G203">
        <v>0.244019632707517</v>
      </c>
      <c r="H203">
        <v>12.0919719803251</v>
      </c>
      <c r="I203">
        <v>1.79785206471365</v>
      </c>
      <c r="J203">
        <v>391.64152553320002</v>
      </c>
      <c r="K203">
        <v>0.11418938365118</v>
      </c>
      <c r="L203">
        <v>5.0453985759905999E-2</v>
      </c>
      <c r="M203">
        <v>7.40012352395307</v>
      </c>
      <c r="N203">
        <v>1.063126906516E-3</v>
      </c>
      <c r="O203">
        <v>1.0022797679694001E-2</v>
      </c>
      <c r="P203">
        <v>0.23163019752231101</v>
      </c>
      <c r="Q203">
        <v>4.8574059011269998E-3</v>
      </c>
      <c r="R203">
        <v>2.9505030737199999E-3</v>
      </c>
      <c r="S203">
        <v>2.90699598592E-3</v>
      </c>
      <c r="T203">
        <v>1.0434740111603001E-2</v>
      </c>
    </row>
    <row r="204" spans="1:20" x14ac:dyDescent="0.25">
      <c r="A204" t="s">
        <v>218</v>
      </c>
      <c r="C204">
        <v>0.26123184838477798</v>
      </c>
      <c r="D204">
        <v>0.23574884187984799</v>
      </c>
      <c r="E204">
        <v>0.82365505287837404</v>
      </c>
      <c r="F204">
        <v>0.21126122333534</v>
      </c>
      <c r="G204">
        <v>0.33416810809888903</v>
      </c>
      <c r="H204">
        <v>16.563743322861502</v>
      </c>
      <c r="I204">
        <v>2.4616327316308699</v>
      </c>
      <c r="J204">
        <v>536.21346299292202</v>
      </c>
      <c r="K204">
        <v>0.15661550356486101</v>
      </c>
      <c r="L204">
        <v>6.9009850893218996E-2</v>
      </c>
      <c r="M204">
        <v>10.140974665716699</v>
      </c>
      <c r="N204">
        <v>1.4351329122559999E-3</v>
      </c>
      <c r="O204">
        <v>1.3528414919193999E-2</v>
      </c>
      <c r="P204">
        <v>0.313543780411219</v>
      </c>
      <c r="Q204">
        <v>6.5242864014300002E-3</v>
      </c>
      <c r="R204">
        <v>3.9606561034459999E-3</v>
      </c>
      <c r="S204">
        <v>3.927475277333E-3</v>
      </c>
      <c r="T204">
        <v>1.4268358890611E-2</v>
      </c>
    </row>
    <row r="205" spans="1:20" x14ac:dyDescent="0.25">
      <c r="A205" t="s">
        <v>219</v>
      </c>
      <c r="C205">
        <v>0.15568832213300901</v>
      </c>
      <c r="D205">
        <v>0.14071752026682899</v>
      </c>
      <c r="E205">
        <v>0.48591410010978597</v>
      </c>
      <c r="F205">
        <v>0.12461659321490801</v>
      </c>
      <c r="G205">
        <v>0.19746559394205601</v>
      </c>
      <c r="H205">
        <v>9.7895288490963406</v>
      </c>
      <c r="I205">
        <v>1.4542265613699401</v>
      </c>
      <c r="J205">
        <v>316.73031821403799</v>
      </c>
      <c r="K205">
        <v>9.2638499870188004E-2</v>
      </c>
      <c r="L205">
        <v>4.0722343668452003E-2</v>
      </c>
      <c r="M205">
        <v>5.9933472054699601</v>
      </c>
      <c r="N205">
        <v>8.5951264624799999E-4</v>
      </c>
      <c r="O205">
        <v>8.0958736436270006E-3</v>
      </c>
      <c r="P205">
        <v>0.18806934157817101</v>
      </c>
      <c r="Q205">
        <v>3.9190159860680003E-3</v>
      </c>
      <c r="R205">
        <v>2.3808634863690002E-3</v>
      </c>
      <c r="S205">
        <v>2.3516735576800001E-3</v>
      </c>
      <c r="T205">
        <v>8.4479766797800008E-3</v>
      </c>
    </row>
    <row r="206" spans="1:20" x14ac:dyDescent="0.25">
      <c r="A206" t="s">
        <v>220</v>
      </c>
      <c r="C206">
        <v>0.22288978717642199</v>
      </c>
      <c r="D206">
        <v>0.201726298269332</v>
      </c>
      <c r="E206">
        <v>0.69640212710502802</v>
      </c>
      <c r="F206">
        <v>0.17823368790779701</v>
      </c>
      <c r="G206">
        <v>0.28286331981658702</v>
      </c>
      <c r="H206">
        <v>14.0253770069593</v>
      </c>
      <c r="I206">
        <v>2.0826135652825699</v>
      </c>
      <c r="J206">
        <v>453.53537649904302</v>
      </c>
      <c r="K206">
        <v>0.13281279716415401</v>
      </c>
      <c r="L206">
        <v>5.8260480905771003E-2</v>
      </c>
      <c r="M206">
        <v>8.5859855774005496</v>
      </c>
      <c r="N206">
        <v>1.2286817330209999E-3</v>
      </c>
      <c r="O206">
        <v>1.1563963428024999E-2</v>
      </c>
      <c r="P206">
        <v>0.26917483760551802</v>
      </c>
      <c r="Q206">
        <v>5.5810598850409999E-3</v>
      </c>
      <c r="R206">
        <v>3.3934209118759999E-3</v>
      </c>
      <c r="S206">
        <v>3.360628503086E-3</v>
      </c>
      <c r="T206">
        <v>1.2049103441081E-2</v>
      </c>
    </row>
    <row r="207" spans="1:20" x14ac:dyDescent="0.25">
      <c r="A207" t="s">
        <v>220</v>
      </c>
      <c r="C207">
        <v>0.21443618019843499</v>
      </c>
      <c r="D207">
        <v>0.19417034737643299</v>
      </c>
      <c r="E207">
        <v>0.67035682752873105</v>
      </c>
      <c r="F207">
        <v>0.171539252931077</v>
      </c>
      <c r="G207">
        <v>0.27236812551844702</v>
      </c>
      <c r="H207">
        <v>13.5066272042032</v>
      </c>
      <c r="I207">
        <v>2.00555198345472</v>
      </c>
      <c r="J207">
        <v>436.79480062703902</v>
      </c>
      <c r="K207">
        <v>0.12796451752660801</v>
      </c>
      <c r="L207">
        <v>5.6109562851931999E-2</v>
      </c>
      <c r="M207">
        <v>8.2724600381982007</v>
      </c>
      <c r="N207">
        <v>1.1822877227800001E-3</v>
      </c>
      <c r="O207">
        <v>1.1135833583924001E-2</v>
      </c>
      <c r="P207">
        <v>0.259379110759896</v>
      </c>
      <c r="Q207">
        <v>5.3734862760530001E-3</v>
      </c>
      <c r="R207">
        <v>3.2792433054740001E-3</v>
      </c>
      <c r="S207">
        <v>3.2376556219460002E-3</v>
      </c>
      <c r="T207">
        <v>1.1628124609334E-2</v>
      </c>
    </row>
    <row r="208" spans="1:20" x14ac:dyDescent="0.25">
      <c r="A208" t="s">
        <v>221</v>
      </c>
      <c r="C208">
        <v>0.15459150968552199</v>
      </c>
      <c r="D208">
        <v>0.14019600167541499</v>
      </c>
      <c r="E208">
        <v>0.48388444396228603</v>
      </c>
      <c r="F208">
        <v>0.123764231844827</v>
      </c>
      <c r="G208">
        <v>0.19686291497019601</v>
      </c>
      <c r="H208">
        <v>9.7642749889811409</v>
      </c>
      <c r="I208">
        <v>1.44921714169324</v>
      </c>
      <c r="J208">
        <v>315.58931588789397</v>
      </c>
      <c r="K208">
        <v>9.2586025691505994E-2</v>
      </c>
      <c r="L208">
        <v>4.0501640386050003E-2</v>
      </c>
      <c r="M208">
        <v>5.9804424823353104</v>
      </c>
      <c r="N208">
        <v>8.5597303110400002E-4</v>
      </c>
      <c r="O208">
        <v>8.0564602987359991E-3</v>
      </c>
      <c r="P208">
        <v>0.18808911924302299</v>
      </c>
      <c r="Q208">
        <v>3.906009692464E-3</v>
      </c>
      <c r="R208">
        <v>2.372721529821E-3</v>
      </c>
      <c r="S208">
        <v>2.3437503985050002E-3</v>
      </c>
      <c r="T208">
        <v>8.4175185584220002E-3</v>
      </c>
    </row>
    <row r="209" spans="1:20" x14ac:dyDescent="0.25">
      <c r="A209" t="s">
        <v>222</v>
      </c>
      <c r="C209">
        <v>0.15774207090407999</v>
      </c>
      <c r="D209">
        <v>0.14331187549278601</v>
      </c>
      <c r="E209">
        <v>0.49453765381452702</v>
      </c>
      <c r="F209">
        <v>0.126195045965871</v>
      </c>
      <c r="G209">
        <v>0.20113854445697299</v>
      </c>
      <c r="H209">
        <v>9.9792173899507493</v>
      </c>
      <c r="I209">
        <v>1.4804722344847401</v>
      </c>
      <c r="J209">
        <v>322.38182210664701</v>
      </c>
      <c r="K209">
        <v>9.4734548115882999E-2</v>
      </c>
      <c r="L209">
        <v>4.1337594021181E-2</v>
      </c>
      <c r="M209">
        <v>6.1144983611989101</v>
      </c>
      <c r="N209">
        <v>8.7435157333200003E-4</v>
      </c>
      <c r="O209">
        <v>8.2288196509009998E-3</v>
      </c>
      <c r="P209">
        <v>0.19262696647915001</v>
      </c>
      <c r="Q209">
        <v>3.9968357048650004E-3</v>
      </c>
      <c r="R209">
        <v>2.4263090851750001E-3</v>
      </c>
      <c r="S209">
        <v>2.3960580019960001E-3</v>
      </c>
      <c r="T209">
        <v>8.6020459364329997E-3</v>
      </c>
    </row>
    <row r="210" spans="1:20" x14ac:dyDescent="0.25">
      <c r="A210" t="s">
        <v>223</v>
      </c>
      <c r="C210">
        <v>0.17684011476613601</v>
      </c>
      <c r="D210">
        <v>0.160910235565525</v>
      </c>
      <c r="E210">
        <v>0.55511920568486495</v>
      </c>
      <c r="F210">
        <v>0.14181697250686601</v>
      </c>
      <c r="G210">
        <v>0.22644703666798699</v>
      </c>
      <c r="H210">
        <v>11.2372811191181</v>
      </c>
      <c r="I210">
        <v>1.66634576434687</v>
      </c>
      <c r="J210">
        <v>362.81350263488201</v>
      </c>
      <c r="K210">
        <v>0.106767563831996</v>
      </c>
      <c r="L210">
        <v>4.6479470182609998E-2</v>
      </c>
      <c r="M210">
        <v>6.8855597619950597</v>
      </c>
      <c r="N210">
        <v>9.8209755238899991E-4</v>
      </c>
      <c r="O210">
        <v>9.2364704129830003E-3</v>
      </c>
      <c r="P210">
        <v>0.216721285732865</v>
      </c>
      <c r="Q210">
        <v>4.4928325891959997E-3</v>
      </c>
      <c r="R210">
        <v>2.7288641743689998E-3</v>
      </c>
      <c r="S210">
        <v>2.6911163551469998E-3</v>
      </c>
      <c r="T210">
        <v>9.678164755835E-3</v>
      </c>
    </row>
    <row r="211" spans="1:20" x14ac:dyDescent="0.25">
      <c r="A211" t="s">
        <v>224</v>
      </c>
      <c r="C211">
        <v>0.15735160122040701</v>
      </c>
      <c r="D211">
        <v>0.14340713806670399</v>
      </c>
      <c r="E211">
        <v>0.49460209609591799</v>
      </c>
      <c r="F211">
        <v>0.125955879985646</v>
      </c>
      <c r="G211">
        <v>0.201502444642254</v>
      </c>
      <c r="H211">
        <v>10.001702196240901</v>
      </c>
      <c r="I211">
        <v>1.48240846169939</v>
      </c>
      <c r="J211">
        <v>322.72411046617998</v>
      </c>
      <c r="K211">
        <v>9.5112266947325996E-2</v>
      </c>
      <c r="L211">
        <v>4.1304931892142002E-2</v>
      </c>
      <c r="M211">
        <v>6.1287162337008301</v>
      </c>
      <c r="N211">
        <v>8.7559190986199998E-4</v>
      </c>
      <c r="O211">
        <v>8.2289807525690005E-3</v>
      </c>
      <c r="P211">
        <v>0.193554341604012</v>
      </c>
      <c r="Q211">
        <v>3.9919331053309996E-3</v>
      </c>
      <c r="R211">
        <v>2.4258971491759999E-3</v>
      </c>
      <c r="S211">
        <v>2.399137068087E-3</v>
      </c>
      <c r="T211">
        <v>8.6064829285440007E-3</v>
      </c>
    </row>
    <row r="212" spans="1:20" x14ac:dyDescent="0.25">
      <c r="A212" t="s">
        <v>225</v>
      </c>
      <c r="C212">
        <v>0.15642199191491701</v>
      </c>
      <c r="D212">
        <v>0.14278853243912901</v>
      </c>
      <c r="E212">
        <v>0.49233349325516201</v>
      </c>
      <c r="F212">
        <v>0.125311199273623</v>
      </c>
      <c r="G212">
        <v>0.200855927029751</v>
      </c>
      <c r="H212">
        <v>9.9719273383740408</v>
      </c>
      <c r="I212">
        <v>1.4772592369033</v>
      </c>
      <c r="J212">
        <v>321.56182918224602</v>
      </c>
      <c r="K212">
        <v>9.4912397013743002E-2</v>
      </c>
      <c r="L212">
        <v>4.1117503990161001E-2</v>
      </c>
      <c r="M212">
        <v>6.1106301210274099</v>
      </c>
      <c r="N212">
        <v>8.72178724456E-4</v>
      </c>
      <c r="O212">
        <v>8.1908205135200005E-3</v>
      </c>
      <c r="P212">
        <v>0.19313148499774199</v>
      </c>
      <c r="Q212">
        <v>3.9727894847440002E-3</v>
      </c>
      <c r="R212">
        <v>2.415641650592E-3</v>
      </c>
      <c r="S212">
        <v>2.3895630322660001E-3</v>
      </c>
      <c r="T212">
        <v>8.5730525600520007E-3</v>
      </c>
    </row>
    <row r="213" spans="1:20" x14ac:dyDescent="0.25">
      <c r="A213" t="s">
        <v>226</v>
      </c>
      <c r="C213">
        <v>0.151304984491272</v>
      </c>
      <c r="D213">
        <v>0.13835057086271399</v>
      </c>
      <c r="E213">
        <v>0.47691234512966302</v>
      </c>
      <c r="F213">
        <v>0.121278430584457</v>
      </c>
      <c r="G213">
        <v>0.194782071384726</v>
      </c>
      <c r="H213">
        <v>9.6729951587158904</v>
      </c>
      <c r="I213">
        <v>1.43226467582609</v>
      </c>
      <c r="J213">
        <v>311.73388007501597</v>
      </c>
      <c r="K213">
        <v>9.2157855085908999E-2</v>
      </c>
      <c r="L213">
        <v>3.9824729576913999E-2</v>
      </c>
      <c r="M213">
        <v>5.9283208529339504</v>
      </c>
      <c r="N213">
        <v>8.4516369961699998E-4</v>
      </c>
      <c r="O213">
        <v>7.9327977970519992E-3</v>
      </c>
      <c r="P213">
        <v>0.18753151272014101</v>
      </c>
      <c r="Q213">
        <v>3.8509755416200001E-3</v>
      </c>
      <c r="R213">
        <v>2.3419621643810001E-3</v>
      </c>
      <c r="S213">
        <v>2.3160292326750002E-3</v>
      </c>
      <c r="T213">
        <v>8.3112581640669998E-3</v>
      </c>
    </row>
    <row r="214" spans="1:20" x14ac:dyDescent="0.25">
      <c r="A214" t="s">
        <v>227</v>
      </c>
      <c r="C214">
        <v>0.14561115037831801</v>
      </c>
      <c r="D214">
        <v>0.133351744574152</v>
      </c>
      <c r="E214">
        <v>0.45957777999854699</v>
      </c>
      <c r="F214">
        <v>0.11674634637735901</v>
      </c>
      <c r="G214">
        <v>0.187850503380522</v>
      </c>
      <c r="H214">
        <v>9.3311838930763198</v>
      </c>
      <c r="I214">
        <v>1.38101832894938</v>
      </c>
      <c r="J214">
        <v>300.55452696038202</v>
      </c>
      <c r="K214">
        <v>8.898354384104E-2</v>
      </c>
      <c r="L214">
        <v>3.8365713082661998E-2</v>
      </c>
      <c r="M214">
        <v>5.7198206232756501</v>
      </c>
      <c r="N214">
        <v>8.1454932704500005E-4</v>
      </c>
      <c r="O214">
        <v>7.6422096261539998E-3</v>
      </c>
      <c r="P214">
        <v>0.18109276638434599</v>
      </c>
      <c r="Q214">
        <v>3.7136243979420001E-3</v>
      </c>
      <c r="R214">
        <v>2.2584672541449999E-3</v>
      </c>
      <c r="S214">
        <v>2.232788078707E-3</v>
      </c>
      <c r="T214">
        <v>8.0135768189810008E-3</v>
      </c>
    </row>
    <row r="215" spans="1:20" x14ac:dyDescent="0.25">
      <c r="A215" t="s">
        <v>228</v>
      </c>
      <c r="C215">
        <v>0.14473747155722699</v>
      </c>
      <c r="D215">
        <v>0.13276829428058301</v>
      </c>
      <c r="E215">
        <v>0.45746338587677499</v>
      </c>
      <c r="F215">
        <v>0.115946955261826</v>
      </c>
      <c r="G215">
        <v>0.186929241260155</v>
      </c>
      <c r="H215">
        <v>9.2880104597649105</v>
      </c>
      <c r="I215">
        <v>1.37396165949246</v>
      </c>
      <c r="J215">
        <v>298.99156430506798</v>
      </c>
      <c r="K215">
        <v>8.8658386665099995E-2</v>
      </c>
      <c r="L215">
        <v>3.8134541335773001E-2</v>
      </c>
      <c r="M215">
        <v>5.6944283587263502</v>
      </c>
      <c r="N215">
        <v>8.1088471142199998E-4</v>
      </c>
      <c r="O215">
        <v>7.6045061999200003E-3</v>
      </c>
      <c r="P215">
        <v>0.18065223304640601</v>
      </c>
      <c r="Q215">
        <v>3.695485847564E-3</v>
      </c>
      <c r="R215">
        <v>2.2474045741319999E-3</v>
      </c>
      <c r="S215">
        <v>2.2234664413629999E-3</v>
      </c>
      <c r="T215">
        <v>7.9724992319049996E-3</v>
      </c>
    </row>
    <row r="216" spans="1:20" x14ac:dyDescent="0.25">
      <c r="A216" t="s">
        <v>229</v>
      </c>
      <c r="C216">
        <v>0.14824562315829701</v>
      </c>
      <c r="D216">
        <v>0.136206331321225</v>
      </c>
      <c r="E216">
        <v>0.469201798907322</v>
      </c>
      <c r="F216">
        <v>0.118840868769042</v>
      </c>
      <c r="G216">
        <v>0.191970695824142</v>
      </c>
      <c r="H216">
        <v>9.5411999557430907</v>
      </c>
      <c r="I216">
        <v>1.4107198491925701</v>
      </c>
      <c r="J216">
        <v>306.960533460242</v>
      </c>
      <c r="K216">
        <v>9.1162589422928E-2</v>
      </c>
      <c r="L216">
        <v>3.9118512119315003E-2</v>
      </c>
      <c r="M216">
        <v>5.85063830349526</v>
      </c>
      <c r="N216">
        <v>8.3183537644500002E-4</v>
      </c>
      <c r="O216">
        <v>7.7972252953640003E-3</v>
      </c>
      <c r="P216">
        <v>0.18569592634453699</v>
      </c>
      <c r="Q216">
        <v>3.7947145729189998E-3</v>
      </c>
      <c r="R216">
        <v>2.3078668492699998E-3</v>
      </c>
      <c r="S216">
        <v>2.2815306816429998E-3</v>
      </c>
      <c r="T216">
        <v>8.1853655684180002E-3</v>
      </c>
    </row>
    <row r="217" spans="1:20" x14ac:dyDescent="0.25">
      <c r="A217" t="s">
        <v>230</v>
      </c>
      <c r="C217">
        <v>0.144362128183713</v>
      </c>
      <c r="D217">
        <v>0.13284715606251199</v>
      </c>
      <c r="E217">
        <v>0.45751596712287701</v>
      </c>
      <c r="F217">
        <v>0.11568277405166499</v>
      </c>
      <c r="G217">
        <v>0.18738667128578701</v>
      </c>
      <c r="H217">
        <v>9.3159135325664408</v>
      </c>
      <c r="I217">
        <v>1.37670442465216</v>
      </c>
      <c r="J217">
        <v>299.525169908517</v>
      </c>
      <c r="K217">
        <v>8.9089853379473005E-2</v>
      </c>
      <c r="L217">
        <v>3.8138912896573E-2</v>
      </c>
      <c r="M217">
        <v>5.7129785932089296</v>
      </c>
      <c r="N217">
        <v>8.1094156021199997E-4</v>
      </c>
      <c r="O217">
        <v>7.5966201004920002E-3</v>
      </c>
      <c r="P217">
        <v>0.18136416704219199</v>
      </c>
      <c r="Q217">
        <v>3.698665572545E-3</v>
      </c>
      <c r="R217">
        <v>2.2501825232520002E-3</v>
      </c>
      <c r="S217">
        <v>2.224374774162E-3</v>
      </c>
      <c r="T217">
        <v>7.9809210201639991E-3</v>
      </c>
    </row>
    <row r="218" spans="1:20" x14ac:dyDescent="0.25">
      <c r="A218" t="s">
        <v>231</v>
      </c>
      <c r="C218">
        <v>0.145140785186049</v>
      </c>
      <c r="D218">
        <v>0.13376827219420301</v>
      </c>
      <c r="E218">
        <v>0.46055627048364001</v>
      </c>
      <c r="F218">
        <v>0.116442900746746</v>
      </c>
      <c r="G218">
        <v>0.18882387449591601</v>
      </c>
      <c r="H218">
        <v>9.3897423602927805</v>
      </c>
      <c r="I218">
        <v>1.38685917265429</v>
      </c>
      <c r="J218">
        <v>301.68728670910099</v>
      </c>
      <c r="K218">
        <v>8.9867622318821005E-2</v>
      </c>
      <c r="L218">
        <v>3.8379706380612E-2</v>
      </c>
      <c r="M218">
        <v>5.75784702931744</v>
      </c>
      <c r="N218">
        <v>8.1767749471699995E-4</v>
      </c>
      <c r="O218">
        <v>7.6526065542620002E-3</v>
      </c>
      <c r="P218">
        <v>0.183145990774502</v>
      </c>
      <c r="Q218">
        <v>3.721463910767E-3</v>
      </c>
      <c r="R218">
        <v>2.2660041431689999E-3</v>
      </c>
      <c r="S218">
        <v>2.2421154894080001E-3</v>
      </c>
      <c r="T218">
        <v>8.0406979427000008E-3</v>
      </c>
    </row>
    <row r="219" spans="1:20" x14ac:dyDescent="0.25">
      <c r="A219" t="s">
        <v>232</v>
      </c>
      <c r="C219">
        <v>0.146827792257922</v>
      </c>
      <c r="D219">
        <v>0.13553674137794799</v>
      </c>
      <c r="E219">
        <v>0.46653455653650699</v>
      </c>
      <c r="F219">
        <v>0.11780552447358</v>
      </c>
      <c r="G219">
        <v>0.19140945155123901</v>
      </c>
      <c r="H219">
        <v>9.5210809792478894</v>
      </c>
      <c r="I219">
        <v>1.4055249360678801</v>
      </c>
      <c r="J219">
        <v>305.71292092335102</v>
      </c>
      <c r="K219">
        <v>9.1207897301867999E-2</v>
      </c>
      <c r="L219">
        <v>3.8859981543017001E-2</v>
      </c>
      <c r="M219">
        <v>5.83899278118965</v>
      </c>
      <c r="N219">
        <v>8.28600227157E-4</v>
      </c>
      <c r="O219">
        <v>7.7501298071319998E-3</v>
      </c>
      <c r="P219">
        <v>0.18594377154907599</v>
      </c>
      <c r="Q219">
        <v>3.7703729061550001E-3</v>
      </c>
      <c r="R219">
        <v>2.2963606548000001E-3</v>
      </c>
      <c r="S219">
        <v>2.272330433154E-3</v>
      </c>
      <c r="T219">
        <v>8.1476357032329999E-3</v>
      </c>
    </row>
    <row r="220" spans="1:20" x14ac:dyDescent="0.25">
      <c r="A220" t="s">
        <v>233</v>
      </c>
      <c r="C220">
        <v>0.14367040373044901</v>
      </c>
      <c r="D220">
        <v>0.132833974798472</v>
      </c>
      <c r="E220">
        <v>0.45713124343223699</v>
      </c>
      <c r="F220">
        <v>0.115305296853578</v>
      </c>
      <c r="G220">
        <v>0.18771994618572899</v>
      </c>
      <c r="H220">
        <v>9.3404400876411504</v>
      </c>
      <c r="I220">
        <v>1.3781502047255501</v>
      </c>
      <c r="J220">
        <v>299.73127201605803</v>
      </c>
      <c r="K220">
        <v>8.9564026108991002E-2</v>
      </c>
      <c r="L220">
        <v>3.8070267223070997E-2</v>
      </c>
      <c r="M220">
        <v>5.72929698485936</v>
      </c>
      <c r="N220">
        <v>8.1190260939199995E-4</v>
      </c>
      <c r="O220">
        <v>7.5905736288710002E-3</v>
      </c>
      <c r="P220">
        <v>0.18257639868143</v>
      </c>
      <c r="Q220">
        <v>3.6984471606780001E-3</v>
      </c>
      <c r="R220">
        <v>2.2524392142169998E-3</v>
      </c>
      <c r="S220">
        <v>2.2272853734410002E-3</v>
      </c>
      <c r="T220">
        <v>7.988753898914E-3</v>
      </c>
    </row>
    <row r="221" spans="1:20" x14ac:dyDescent="0.25">
      <c r="A221" t="s">
        <v>234</v>
      </c>
      <c r="C221">
        <v>0.14137712854267601</v>
      </c>
      <c r="D221">
        <v>0.13093150394821201</v>
      </c>
      <c r="E221">
        <v>0.45048179110451397</v>
      </c>
      <c r="F221">
        <v>0.113354868156312</v>
      </c>
      <c r="G221">
        <v>0.184927502105453</v>
      </c>
      <c r="H221">
        <v>9.2045255566102497</v>
      </c>
      <c r="I221">
        <v>1.3573569311770599</v>
      </c>
      <c r="J221">
        <v>295.181701849403</v>
      </c>
      <c r="K221">
        <v>8.8349230151381006E-2</v>
      </c>
      <c r="L221">
        <v>3.7462797680836997E-2</v>
      </c>
      <c r="M221">
        <v>5.6470425991191204</v>
      </c>
      <c r="N221">
        <v>8.0014662894100004E-4</v>
      </c>
      <c r="O221">
        <v>7.4772149406390001E-3</v>
      </c>
      <c r="P221">
        <v>0.180323572786388</v>
      </c>
      <c r="Q221">
        <v>3.6446285656650001E-3</v>
      </c>
      <c r="R221">
        <v>2.2195319689730002E-3</v>
      </c>
      <c r="S221">
        <v>2.1958002447810001E-3</v>
      </c>
      <c r="T221">
        <v>7.8687105572220004E-3</v>
      </c>
    </row>
    <row r="222" spans="1:20" x14ac:dyDescent="0.25">
      <c r="A222" t="s">
        <v>235</v>
      </c>
      <c r="C222">
        <v>0.14868132157973499</v>
      </c>
      <c r="D222">
        <v>0.13789914406159501</v>
      </c>
      <c r="E222">
        <v>0.47434925412936002</v>
      </c>
      <c r="F222">
        <v>0.119238808329147</v>
      </c>
      <c r="G222">
        <v>0.19489178973586699</v>
      </c>
      <c r="H222">
        <v>9.7033076157800799</v>
      </c>
      <c r="I222">
        <v>1.43017930601204</v>
      </c>
      <c r="J222">
        <v>310.98470509355599</v>
      </c>
      <c r="K222">
        <v>9.3216543511835004E-2</v>
      </c>
      <c r="L222">
        <v>3.9439120430852001E-2</v>
      </c>
      <c r="M222">
        <v>5.9536084563658802</v>
      </c>
      <c r="N222">
        <v>8.4289735612899999E-4</v>
      </c>
      <c r="O222">
        <v>7.8720999428060004E-3</v>
      </c>
      <c r="P222">
        <v>0.19029700732704999</v>
      </c>
      <c r="Q222">
        <v>3.8396676866970002E-3</v>
      </c>
      <c r="R222">
        <v>2.3388592061939998E-3</v>
      </c>
      <c r="S222">
        <v>2.3133547261339998E-3</v>
      </c>
      <c r="T222">
        <v>8.2904133736900008E-3</v>
      </c>
    </row>
    <row r="223" spans="1:20" x14ac:dyDescent="0.25">
      <c r="A223" t="s">
        <v>236</v>
      </c>
      <c r="C223">
        <v>0.144235679488318</v>
      </c>
      <c r="D223">
        <v>0.133977233684831</v>
      </c>
      <c r="E223">
        <v>0.46072861783176999</v>
      </c>
      <c r="F223">
        <v>0.115783243636204</v>
      </c>
      <c r="G223">
        <v>0.18961746544620101</v>
      </c>
      <c r="H223">
        <v>9.4433371809232902</v>
      </c>
      <c r="I223">
        <v>1.3910500747614201</v>
      </c>
      <c r="J223">
        <v>302.42670572485503</v>
      </c>
      <c r="K223">
        <v>9.0789703984387002E-2</v>
      </c>
      <c r="L223">
        <v>3.8320667162286999E-2</v>
      </c>
      <c r="M223">
        <v>5.7935307754714804</v>
      </c>
      <c r="N223">
        <v>8.1956348121900002E-4</v>
      </c>
      <c r="O223">
        <v>7.6465096788139999E-3</v>
      </c>
      <c r="P223">
        <v>0.18529968211279199</v>
      </c>
      <c r="Q223">
        <v>3.7275702317439998E-3</v>
      </c>
      <c r="R223">
        <v>2.272694602819E-3</v>
      </c>
      <c r="S223">
        <v>2.2484227616270001E-3</v>
      </c>
      <c r="T223">
        <v>8.0590560874890006E-3</v>
      </c>
    </row>
    <row r="224" spans="1:20" x14ac:dyDescent="0.25">
      <c r="A224" t="s">
        <v>237</v>
      </c>
      <c r="C224">
        <v>0.14219845605312501</v>
      </c>
      <c r="D224">
        <v>0.13229077960050301</v>
      </c>
      <c r="E224">
        <v>0.45482755996713797</v>
      </c>
      <c r="F224">
        <v>0.114038087665669</v>
      </c>
      <c r="G224">
        <v>0.18713233541252999</v>
      </c>
      <c r="H224">
        <v>9.3225980697823498</v>
      </c>
      <c r="I224">
        <v>1.37251590723721</v>
      </c>
      <c r="J224">
        <v>298.36732524469602</v>
      </c>
      <c r="K224">
        <v>8.9711995014047002E-2</v>
      </c>
      <c r="L224">
        <v>3.7778259956447E-2</v>
      </c>
      <c r="M224">
        <v>5.7202709100908899</v>
      </c>
      <c r="N224">
        <v>8.0923699011899999E-4</v>
      </c>
      <c r="O224">
        <v>7.5461178806259998E-3</v>
      </c>
      <c r="P224">
        <v>0.18332756775513601</v>
      </c>
      <c r="Q224">
        <v>3.678860209962E-3</v>
      </c>
      <c r="R224">
        <v>2.2431927857929999E-3</v>
      </c>
      <c r="S224">
        <v>2.2205803447039999E-3</v>
      </c>
      <c r="T224">
        <v>7.9516005016019992E-3</v>
      </c>
    </row>
    <row r="225" spans="1:20" x14ac:dyDescent="0.25">
      <c r="A225" t="s">
        <v>238</v>
      </c>
      <c r="C225">
        <v>0.19241810717844501</v>
      </c>
      <c r="D225">
        <v>0.17932091802603101</v>
      </c>
      <c r="E225">
        <v>0.61634637408669302</v>
      </c>
      <c r="F225">
        <v>0.1548943361922</v>
      </c>
      <c r="G225">
        <v>0.25475215721553301</v>
      </c>
      <c r="H225">
        <v>12.6958360132616</v>
      </c>
      <c r="I225">
        <v>1.8679216142008801</v>
      </c>
      <c r="J225">
        <v>406.00288323572801</v>
      </c>
      <c r="K225">
        <v>0.12229098607646199</v>
      </c>
      <c r="L225">
        <v>5.1360818882100999E-2</v>
      </c>
      <c r="M225">
        <v>7.7902921036721802</v>
      </c>
      <c r="N225">
        <v>1.0955545534469999E-3</v>
      </c>
      <c r="O225">
        <v>1.0207123710703E-2</v>
      </c>
      <c r="P225">
        <v>0.248679635182676</v>
      </c>
      <c r="Q225">
        <v>4.9659978138569998E-3</v>
      </c>
      <c r="R225">
        <v>3.0469717525830001E-3</v>
      </c>
      <c r="S225">
        <v>3.005975525264E-3</v>
      </c>
      <c r="T225">
        <v>1.0800293764094001E-2</v>
      </c>
    </row>
    <row r="226" spans="1:20" x14ac:dyDescent="0.25">
      <c r="A226" t="s">
        <v>239</v>
      </c>
      <c r="C226">
        <v>0.14420446896407199</v>
      </c>
      <c r="D226">
        <v>0.134566753695674</v>
      </c>
      <c r="E226">
        <v>0.46243429970060901</v>
      </c>
      <c r="F226">
        <v>0.115737612620671</v>
      </c>
      <c r="G226">
        <v>0.19068011133791801</v>
      </c>
      <c r="H226">
        <v>9.5054585187982195</v>
      </c>
      <c r="I226">
        <v>1.3978594530331301</v>
      </c>
      <c r="J226">
        <v>303.80508370689</v>
      </c>
      <c r="K226">
        <v>9.1632216523070006E-2</v>
      </c>
      <c r="L226">
        <v>3.8408548197901002E-2</v>
      </c>
      <c r="M226">
        <v>5.8333095184338397</v>
      </c>
      <c r="N226">
        <v>8.2345732206100003E-4</v>
      </c>
      <c r="O226">
        <v>7.6683466718620004E-3</v>
      </c>
      <c r="P226">
        <v>0.18723090372672199</v>
      </c>
      <c r="Q226">
        <v>3.7444215969560002E-3</v>
      </c>
      <c r="R226">
        <v>2.284644705772E-3</v>
      </c>
      <c r="S226">
        <v>2.2597796297020001E-3</v>
      </c>
      <c r="T226">
        <v>8.0954349778369992E-3</v>
      </c>
    </row>
    <row r="227" spans="1:20" x14ac:dyDescent="0.25">
      <c r="A227" t="s">
        <v>240</v>
      </c>
      <c r="C227">
        <v>0.1432944464318</v>
      </c>
      <c r="D227">
        <v>0.13391733389050101</v>
      </c>
      <c r="E227">
        <v>0.46009153142974002</v>
      </c>
      <c r="F227">
        <v>0.115107278626146</v>
      </c>
      <c r="G227">
        <v>0.19001672080611301</v>
      </c>
      <c r="H227">
        <v>9.4754203633106808</v>
      </c>
      <c r="I227">
        <v>1.39264154013764</v>
      </c>
      <c r="J227">
        <v>302.63326348677901</v>
      </c>
      <c r="K227">
        <v>9.1419693951674999E-2</v>
      </c>
      <c r="L227">
        <v>3.8231719690649001E-2</v>
      </c>
      <c r="M227">
        <v>5.8150744144532096</v>
      </c>
      <c r="N227">
        <v>8.1975224845199995E-4</v>
      </c>
      <c r="O227">
        <v>7.6281782862960001E-3</v>
      </c>
      <c r="P227">
        <v>0.18671061689982199</v>
      </c>
      <c r="Q227">
        <v>3.7284535949559999E-3</v>
      </c>
      <c r="R227">
        <v>2.2759047393190002E-3</v>
      </c>
      <c r="S227">
        <v>2.2494891002989999E-3</v>
      </c>
      <c r="T227">
        <v>8.0634974619509994E-3</v>
      </c>
    </row>
    <row r="228" spans="1:20" x14ac:dyDescent="0.25">
      <c r="A228" t="s">
        <v>241</v>
      </c>
      <c r="C228">
        <v>0.138898034943609</v>
      </c>
      <c r="D228">
        <v>0.12999959282006801</v>
      </c>
      <c r="E228">
        <v>0.44652065775706601</v>
      </c>
      <c r="F228">
        <v>0.111498931788777</v>
      </c>
      <c r="G228">
        <v>0.18442584766926801</v>
      </c>
      <c r="H228">
        <v>9.1995387303468892</v>
      </c>
      <c r="I228">
        <v>1.3512972287193401</v>
      </c>
      <c r="J228">
        <v>293.60864055486002</v>
      </c>
      <c r="K228">
        <v>8.8830073617419E-2</v>
      </c>
      <c r="L228">
        <v>3.7063221435410999E-2</v>
      </c>
      <c r="M228">
        <v>5.6456851064917002</v>
      </c>
      <c r="N228">
        <v>7.9621382164099996E-4</v>
      </c>
      <c r="O228">
        <v>7.4029021002720002E-3</v>
      </c>
      <c r="P228">
        <v>0.18164463056625699</v>
      </c>
      <c r="Q228">
        <v>3.6147307479750001E-3</v>
      </c>
      <c r="R228">
        <v>2.2078207883980002E-3</v>
      </c>
      <c r="S228">
        <v>2.184509833249E-3</v>
      </c>
      <c r="T228">
        <v>7.8222305485219999E-3</v>
      </c>
    </row>
    <row r="229" spans="1:20" x14ac:dyDescent="0.25">
      <c r="A229" t="s">
        <v>242</v>
      </c>
      <c r="C229">
        <v>0.137962763688179</v>
      </c>
      <c r="D229">
        <v>0.12932635436426501</v>
      </c>
      <c r="E229">
        <v>0.444103705698698</v>
      </c>
      <c r="F229">
        <v>0.110727609177715</v>
      </c>
      <c r="G229">
        <v>0.183532505917511</v>
      </c>
      <c r="H229">
        <v>9.1582413739878099</v>
      </c>
      <c r="I229">
        <v>1.3444201276079399</v>
      </c>
      <c r="J229">
        <v>292.08035181735499</v>
      </c>
      <c r="K229">
        <v>8.8512148253994005E-2</v>
      </c>
      <c r="L229">
        <v>3.6842988188712997E-2</v>
      </c>
      <c r="M229">
        <v>5.62082911037158</v>
      </c>
      <c r="N229">
        <v>7.9217090165800003E-4</v>
      </c>
      <c r="O229">
        <v>7.3602761857600001E-3</v>
      </c>
      <c r="P229">
        <v>0.181069888382383</v>
      </c>
      <c r="Q229">
        <v>3.5960277706230002E-3</v>
      </c>
      <c r="R229">
        <v>2.196996997592E-3</v>
      </c>
      <c r="S229">
        <v>2.173579961933E-3</v>
      </c>
      <c r="T229">
        <v>7.7812174036310001E-3</v>
      </c>
    </row>
    <row r="230" spans="1:20" x14ac:dyDescent="0.25">
      <c r="A230" t="s">
        <v>243</v>
      </c>
      <c r="C230">
        <v>0.143402016990301</v>
      </c>
      <c r="D230">
        <v>0.134628567494086</v>
      </c>
      <c r="E230">
        <v>0.46223487285545001</v>
      </c>
      <c r="F230">
        <v>0.115042711083518</v>
      </c>
      <c r="G230">
        <v>0.191062039369128</v>
      </c>
      <c r="H230">
        <v>9.5375115601288591</v>
      </c>
      <c r="I230">
        <v>1.3993557862091199</v>
      </c>
      <c r="J230">
        <v>303.999883754633</v>
      </c>
      <c r="K230">
        <v>9.2268774198989004E-2</v>
      </c>
      <c r="L230">
        <v>3.8324017795053997E-2</v>
      </c>
      <c r="M230">
        <v>5.8553557753435301</v>
      </c>
      <c r="N230">
        <v>8.2413872386599999E-4</v>
      </c>
      <c r="O230">
        <v>7.6556016963810003E-3</v>
      </c>
      <c r="P230">
        <v>0.18880385437150499</v>
      </c>
      <c r="Q230">
        <v>3.7499443479379999E-3</v>
      </c>
      <c r="R230">
        <v>2.289863837398E-3</v>
      </c>
      <c r="S230">
        <v>2.2627071039459999E-3</v>
      </c>
      <c r="T230">
        <v>8.1020333436689993E-3</v>
      </c>
    </row>
    <row r="231" spans="1:20" x14ac:dyDescent="0.25">
      <c r="A231" t="s">
        <v>244</v>
      </c>
      <c r="C231">
        <v>0.14949178709208999</v>
      </c>
      <c r="D231">
        <v>0.14052856429423799</v>
      </c>
      <c r="E231">
        <v>0.48236768208935599</v>
      </c>
      <c r="F231">
        <v>0.11987422121138901</v>
      </c>
      <c r="G231">
        <v>0.199449086357568</v>
      </c>
      <c r="H231">
        <v>9.9590351553527405</v>
      </c>
      <c r="I231">
        <v>1.4603525481636801</v>
      </c>
      <c r="J231">
        <v>317.20193778888199</v>
      </c>
      <c r="K231">
        <v>9.6410694447253004E-2</v>
      </c>
      <c r="L231">
        <v>3.9959032584297997E-2</v>
      </c>
      <c r="M231">
        <v>6.1132704233181903</v>
      </c>
      <c r="N231">
        <v>8.5999159516399995E-4</v>
      </c>
      <c r="O231">
        <v>7.9804666407480001E-3</v>
      </c>
      <c r="P231">
        <v>0.19725830360977401</v>
      </c>
      <c r="Q231">
        <v>3.9186940406799996E-3</v>
      </c>
      <c r="R231">
        <v>2.3849376485800002E-3</v>
      </c>
      <c r="S231">
        <v>2.3599945051009999E-3</v>
      </c>
      <c r="T231">
        <v>8.4409627909109997E-3</v>
      </c>
    </row>
    <row r="232" spans="1:20" x14ac:dyDescent="0.25">
      <c r="A232" t="s">
        <v>245</v>
      </c>
      <c r="C232">
        <v>0.16179474851648101</v>
      </c>
      <c r="D232">
        <v>0.15232758940739899</v>
      </c>
      <c r="E232">
        <v>0.52272548475829705</v>
      </c>
      <c r="F232">
        <v>0.12990743659676701</v>
      </c>
      <c r="G232">
        <v>0.21660378595907201</v>
      </c>
      <c r="H232">
        <v>10.8194827859587</v>
      </c>
      <c r="I232">
        <v>1.5854755282328199</v>
      </c>
      <c r="J232">
        <v>344.32768163596103</v>
      </c>
      <c r="K232">
        <v>0.10482781396139899</v>
      </c>
      <c r="L232">
        <v>4.3341830933094003E-2</v>
      </c>
      <c r="M232">
        <v>6.64104961878287</v>
      </c>
      <c r="N232">
        <v>9.3395555354100002E-4</v>
      </c>
      <c r="O232">
        <v>8.6582414510300004E-3</v>
      </c>
      <c r="P232">
        <v>0.214576874065628</v>
      </c>
      <c r="Q232">
        <v>4.2363011651500001E-3</v>
      </c>
      <c r="R232">
        <v>2.5914440231930001E-3</v>
      </c>
      <c r="S232">
        <v>2.56218992212E-3</v>
      </c>
      <c r="T232">
        <v>9.171815023342E-3</v>
      </c>
    </row>
    <row r="233" spans="1:20" x14ac:dyDescent="0.25">
      <c r="A233" t="s">
        <v>246</v>
      </c>
      <c r="C233">
        <v>0.14955120137553199</v>
      </c>
      <c r="D233">
        <v>0.14101596421376</v>
      </c>
      <c r="E233">
        <v>0.48379391150090401</v>
      </c>
      <c r="F233">
        <v>0.120012875172196</v>
      </c>
      <c r="G233">
        <v>0.20052869345476601</v>
      </c>
      <c r="H233">
        <v>10.020264643919001</v>
      </c>
      <c r="I233">
        <v>1.46742915144417</v>
      </c>
      <c r="J233">
        <v>318.65209717727902</v>
      </c>
      <c r="K233">
        <v>9.7170624476800999E-2</v>
      </c>
      <c r="L233">
        <v>4.0081048351288E-2</v>
      </c>
      <c r="M233">
        <v>6.1507943528165798</v>
      </c>
      <c r="N233">
        <v>8.6490761058200004E-4</v>
      </c>
      <c r="O233">
        <v>8.0119764788049996E-3</v>
      </c>
      <c r="P233">
        <v>0.19908148526275199</v>
      </c>
      <c r="Q233">
        <v>3.9206153468210004E-3</v>
      </c>
      <c r="R233">
        <v>2.3992460387409998E-3</v>
      </c>
      <c r="S233">
        <v>2.3727224206010001E-3</v>
      </c>
      <c r="T233">
        <v>8.4885202365900005E-3</v>
      </c>
    </row>
    <row r="234" spans="1:20" x14ac:dyDescent="0.25">
      <c r="A234" t="s">
        <v>247</v>
      </c>
      <c r="C234">
        <v>0.14272335028670499</v>
      </c>
      <c r="D234">
        <v>0.13476281354987901</v>
      </c>
      <c r="E234">
        <v>0.462238684805519</v>
      </c>
      <c r="F234">
        <v>0.114488386498711</v>
      </c>
      <c r="G234">
        <v>0.19166501550776599</v>
      </c>
      <c r="H234">
        <v>9.5805848965715406</v>
      </c>
      <c r="I234">
        <v>1.4022145397686201</v>
      </c>
      <c r="J234">
        <v>304.45680621088002</v>
      </c>
      <c r="K234">
        <v>9.2979743085878003E-2</v>
      </c>
      <c r="L234">
        <v>3.8270299752987E-2</v>
      </c>
      <c r="M234">
        <v>5.8810171620371898</v>
      </c>
      <c r="N234">
        <v>8.2683433161000002E-4</v>
      </c>
      <c r="O234">
        <v>7.65356701009E-3</v>
      </c>
      <c r="P234">
        <v>0.19062750289445701</v>
      </c>
      <c r="Q234">
        <v>3.7452205623140001E-3</v>
      </c>
      <c r="R234">
        <v>2.292903001303E-3</v>
      </c>
      <c r="S234">
        <v>2.2680860237880001E-3</v>
      </c>
      <c r="T234">
        <v>8.110060700453E-3</v>
      </c>
    </row>
    <row r="235" spans="1:20" x14ac:dyDescent="0.25">
      <c r="A235" t="s">
        <v>248</v>
      </c>
      <c r="C235">
        <v>0.15306917170172499</v>
      </c>
      <c r="D235">
        <v>0.14472867377167201</v>
      </c>
      <c r="E235">
        <v>0.496331851757984</v>
      </c>
      <c r="F235">
        <v>0.12272897103446399</v>
      </c>
      <c r="G235">
        <v>0.20584614632599499</v>
      </c>
      <c r="H235">
        <v>10.2931131782926</v>
      </c>
      <c r="I235">
        <v>1.5056771458757201</v>
      </c>
      <c r="J235">
        <v>326.895695578296</v>
      </c>
      <c r="K235">
        <v>9.9979716492452006E-2</v>
      </c>
      <c r="L235">
        <v>4.1067388374215003E-2</v>
      </c>
      <c r="M235">
        <v>6.31934645394821</v>
      </c>
      <c r="N235">
        <v>8.8678148126900003E-4</v>
      </c>
      <c r="O235">
        <v>8.2045655232479992E-3</v>
      </c>
      <c r="P235">
        <v>0.20482899430924101</v>
      </c>
      <c r="Q235">
        <v>4.031989429941E-3</v>
      </c>
      <c r="R235">
        <v>2.4611094664750001E-3</v>
      </c>
      <c r="S235">
        <v>2.4331514929409998E-3</v>
      </c>
      <c r="T235">
        <v>8.699067357441E-3</v>
      </c>
    </row>
    <row r="236" spans="1:20" x14ac:dyDescent="0.25">
      <c r="A236" t="s">
        <v>249</v>
      </c>
      <c r="C236">
        <v>0.146458130392425</v>
      </c>
      <c r="D236">
        <v>0.13868993389945</v>
      </c>
      <c r="E236">
        <v>0.47549838372960601</v>
      </c>
      <c r="F236">
        <v>0.117466634726901</v>
      </c>
      <c r="G236">
        <v>0.197448571823444</v>
      </c>
      <c r="H236">
        <v>9.8770309329362593</v>
      </c>
      <c r="I236">
        <v>1.44382235246724</v>
      </c>
      <c r="J236">
        <v>313.42349402308298</v>
      </c>
      <c r="K236">
        <v>9.6020600216359997E-2</v>
      </c>
      <c r="L236">
        <v>3.9345531624200999E-2</v>
      </c>
      <c r="M236">
        <v>6.0637337442634003</v>
      </c>
      <c r="N236">
        <v>8.5130494043300002E-4</v>
      </c>
      <c r="O236">
        <v>7.8688785259120007E-3</v>
      </c>
      <c r="P236">
        <v>0.196976611537759</v>
      </c>
      <c r="Q236">
        <v>3.8571122948719999E-3</v>
      </c>
      <c r="R236">
        <v>2.3628492813239999E-3</v>
      </c>
      <c r="S236">
        <v>2.3352928041269999E-3</v>
      </c>
      <c r="T236">
        <v>8.3498419631420004E-3</v>
      </c>
    </row>
    <row r="237" spans="1:20" x14ac:dyDescent="0.25">
      <c r="A237" t="s">
        <v>250</v>
      </c>
      <c r="C237">
        <v>0.13651426581536699</v>
      </c>
      <c r="D237">
        <v>0.12946502224974901</v>
      </c>
      <c r="E237">
        <v>0.44376785338591002</v>
      </c>
      <c r="F237">
        <v>0.10948873711804</v>
      </c>
      <c r="G237">
        <v>0.184426313519678</v>
      </c>
      <c r="H237">
        <v>9.2291926423734605</v>
      </c>
      <c r="I237">
        <v>1.3482408030475399</v>
      </c>
      <c r="J237">
        <v>292.64010991910698</v>
      </c>
      <c r="K237">
        <v>8.9799756574824002E-2</v>
      </c>
      <c r="L237">
        <v>3.6711297652763999E-2</v>
      </c>
      <c r="M237">
        <v>5.6661707048550003</v>
      </c>
      <c r="N237">
        <v>7.9495374591499995E-4</v>
      </c>
      <c r="O237">
        <v>7.3420506502389999E-3</v>
      </c>
      <c r="P237">
        <v>0.18426729987190499</v>
      </c>
      <c r="Q237">
        <v>3.6012851847459998E-3</v>
      </c>
      <c r="R237">
        <v>2.207086961993E-3</v>
      </c>
      <c r="S237">
        <v>2.1805468096060001E-3</v>
      </c>
      <c r="T237">
        <v>7.7961841703489999E-3</v>
      </c>
    </row>
    <row r="238" spans="1:20" x14ac:dyDescent="0.25">
      <c r="A238" t="s">
        <v>251</v>
      </c>
      <c r="C238">
        <v>0.13809524269461201</v>
      </c>
      <c r="D238">
        <v>0.13112040957089899</v>
      </c>
      <c r="E238">
        <v>0.449330756055975</v>
      </c>
      <c r="F238">
        <v>0.110683580234179</v>
      </c>
      <c r="G238">
        <v>0.18676710330534199</v>
      </c>
      <c r="H238">
        <v>9.3491579952742896</v>
      </c>
      <c r="I238">
        <v>1.3649524369800401</v>
      </c>
      <c r="J238">
        <v>296.22472443863899</v>
      </c>
      <c r="K238">
        <v>9.102147276335E-2</v>
      </c>
      <c r="L238">
        <v>3.7136540275175003E-2</v>
      </c>
      <c r="M238">
        <v>5.7388169763306998</v>
      </c>
      <c r="N238">
        <v>8.0506007904300003E-4</v>
      </c>
      <c r="O238">
        <v>7.427501065769E-3</v>
      </c>
      <c r="P238">
        <v>0.186813842776585</v>
      </c>
      <c r="Q238">
        <v>3.6358333394960001E-3</v>
      </c>
      <c r="R238">
        <v>2.2306109540770002E-3</v>
      </c>
      <c r="S238">
        <v>2.2070220138669999E-3</v>
      </c>
      <c r="T238">
        <v>7.8809307509770006E-3</v>
      </c>
    </row>
    <row r="239" spans="1:20" x14ac:dyDescent="0.25">
      <c r="A239" t="s">
        <v>252</v>
      </c>
      <c r="C239">
        <v>0.159400731750163</v>
      </c>
      <c r="D239">
        <v>0.15159463701633699</v>
      </c>
      <c r="E239">
        <v>0.51938116801580603</v>
      </c>
      <c r="F239">
        <v>0.12797578066225801</v>
      </c>
      <c r="G239">
        <v>0.21643879700449101</v>
      </c>
      <c r="H239">
        <v>10.839323670073099</v>
      </c>
      <c r="I239">
        <v>1.5814210758007099</v>
      </c>
      <c r="J239">
        <v>343.17464974509602</v>
      </c>
      <c r="K239">
        <v>0.105636616655471</v>
      </c>
      <c r="L239">
        <v>4.2994128501467999E-2</v>
      </c>
      <c r="M239">
        <v>6.6546823927607903</v>
      </c>
      <c r="N239">
        <v>9.3093224808599997E-4</v>
      </c>
      <c r="O239">
        <v>8.5836148905410001E-3</v>
      </c>
      <c r="P239">
        <v>0.216504568345987</v>
      </c>
      <c r="Q239">
        <v>4.1942760512260003E-3</v>
      </c>
      <c r="R239">
        <v>2.5731479412670001E-3</v>
      </c>
      <c r="S239">
        <v>2.5528163944889999E-3</v>
      </c>
      <c r="T239">
        <v>9.1350759327E-3</v>
      </c>
    </row>
    <row r="240" spans="1:20" x14ac:dyDescent="0.25">
      <c r="A240" t="s">
        <v>253</v>
      </c>
      <c r="C240">
        <v>0.141674820027479</v>
      </c>
      <c r="D240">
        <v>0.13491179772968701</v>
      </c>
      <c r="E240">
        <v>0.46211358914615303</v>
      </c>
      <c r="F240">
        <v>0.113640556815025</v>
      </c>
      <c r="G240">
        <v>0.192563971408552</v>
      </c>
      <c r="H240">
        <v>9.6470227657162599</v>
      </c>
      <c r="I240">
        <v>1.4065756071561899</v>
      </c>
      <c r="J240">
        <v>305.19134341347802</v>
      </c>
      <c r="K240">
        <v>9.4082914405500997E-2</v>
      </c>
      <c r="L240">
        <v>3.8210249240050002E-2</v>
      </c>
      <c r="M240">
        <v>5.9220713056610998</v>
      </c>
      <c r="N240">
        <v>8.2962956136100002E-4</v>
      </c>
      <c r="O240">
        <v>7.641971505048E-3</v>
      </c>
      <c r="P240">
        <v>0.19320799201227501</v>
      </c>
      <c r="Q240">
        <v>3.7504508263489999E-3</v>
      </c>
      <c r="R240">
        <v>2.302749481898E-3</v>
      </c>
      <c r="S240">
        <v>2.2741290572900002E-3</v>
      </c>
      <c r="T240">
        <v>8.1275763629339998E-3</v>
      </c>
    </row>
    <row r="241" spans="1:20" x14ac:dyDescent="0.25">
      <c r="A241" t="s">
        <v>254</v>
      </c>
      <c r="C241">
        <v>0.138148196020556</v>
      </c>
      <c r="D241">
        <v>0.131755937106457</v>
      </c>
      <c r="E241">
        <v>0.45123000421646597</v>
      </c>
      <c r="F241">
        <v>0.11067188371598199</v>
      </c>
      <c r="G241">
        <v>0.18794136396070099</v>
      </c>
      <c r="H241">
        <v>9.4197205724206103</v>
      </c>
      <c r="I241">
        <v>1.37257040236671</v>
      </c>
      <c r="J241">
        <v>297.79952531520502</v>
      </c>
      <c r="K241">
        <v>9.1961369267235998E-2</v>
      </c>
      <c r="L241">
        <v>3.7264521189150003E-2</v>
      </c>
      <c r="M241">
        <v>5.7842438551620798</v>
      </c>
      <c r="N241">
        <v>8.0985460294300004E-4</v>
      </c>
      <c r="O241">
        <v>7.4574283330360001E-3</v>
      </c>
      <c r="P241">
        <v>0.18905374528254701</v>
      </c>
      <c r="Q241">
        <v>3.6687494585670001E-3</v>
      </c>
      <c r="R241">
        <v>2.2514390227990001E-3</v>
      </c>
      <c r="S241">
        <v>2.2212558034180002E-3</v>
      </c>
      <c r="T241">
        <v>7.9358193010770003E-3</v>
      </c>
    </row>
    <row r="242" spans="1:20" x14ac:dyDescent="0.25">
      <c r="A242" t="s">
        <v>255</v>
      </c>
      <c r="C242">
        <v>0.13798487870898299</v>
      </c>
      <c r="D242">
        <v>0.131756261052346</v>
      </c>
      <c r="E242">
        <v>0.45109828301974703</v>
      </c>
      <c r="F242">
        <v>0.110612996869178</v>
      </c>
      <c r="G242">
        <v>0.18818910341107001</v>
      </c>
      <c r="H242">
        <v>9.4350381087914492</v>
      </c>
      <c r="I242">
        <v>1.37386664428313</v>
      </c>
      <c r="J242">
        <v>298.02732037626799</v>
      </c>
      <c r="K242">
        <v>9.2159531516702003E-2</v>
      </c>
      <c r="L242">
        <v>3.7265475961861E-2</v>
      </c>
      <c r="M242">
        <v>5.7916712662993701</v>
      </c>
      <c r="N242">
        <v>8.1106078271400001E-4</v>
      </c>
      <c r="O242">
        <v>7.457839432625E-3</v>
      </c>
      <c r="P242">
        <v>0.189488566509598</v>
      </c>
      <c r="Q242">
        <v>3.660886473322E-3</v>
      </c>
      <c r="R242">
        <v>2.2503094471099999E-3</v>
      </c>
      <c r="S242">
        <v>2.2223501134910001E-3</v>
      </c>
      <c r="T242">
        <v>7.9365181978599993E-3</v>
      </c>
    </row>
    <row r="243" spans="1:20" x14ac:dyDescent="0.25">
      <c r="A243" t="s">
        <v>256</v>
      </c>
      <c r="C243">
        <v>0.13670223818961699</v>
      </c>
      <c r="D243">
        <v>0.130716415741046</v>
      </c>
      <c r="E243">
        <v>0.44744665087791302</v>
      </c>
      <c r="F243">
        <v>0.109459290480048</v>
      </c>
      <c r="G243">
        <v>0.18660977214483601</v>
      </c>
      <c r="H243">
        <v>9.3598047284453898</v>
      </c>
      <c r="I243">
        <v>1.3620235461925401</v>
      </c>
      <c r="J243">
        <v>295.43351361010599</v>
      </c>
      <c r="K243">
        <v>9.1504472966523004E-2</v>
      </c>
      <c r="L243">
        <v>3.6919564842252998E-2</v>
      </c>
      <c r="M243">
        <v>5.7460032499594096</v>
      </c>
      <c r="N243">
        <v>8.04751788471E-4</v>
      </c>
      <c r="O243">
        <v>7.3948495123189999E-3</v>
      </c>
      <c r="P243">
        <v>0.18836812242182899</v>
      </c>
      <c r="Q243">
        <v>3.6318407277020001E-3</v>
      </c>
      <c r="R243">
        <v>2.2328554207560001E-3</v>
      </c>
      <c r="S243">
        <v>2.2052596830330002E-3</v>
      </c>
      <c r="T243">
        <v>7.8688962554840005E-3</v>
      </c>
    </row>
    <row r="244" spans="1:20" x14ac:dyDescent="0.25">
      <c r="A244" t="s">
        <v>257</v>
      </c>
      <c r="C244">
        <v>0.135920597430532</v>
      </c>
      <c r="D244">
        <v>0.13015566908244</v>
      </c>
      <c r="E244">
        <v>0.44545851386978202</v>
      </c>
      <c r="F244">
        <v>0.108821831982806</v>
      </c>
      <c r="G244">
        <v>0.18590830800852501</v>
      </c>
      <c r="H244">
        <v>9.32875076704196</v>
      </c>
      <c r="I244">
        <v>1.3566706029406901</v>
      </c>
      <c r="J244">
        <v>294.25938345483098</v>
      </c>
      <c r="K244">
        <v>9.1289584245496005E-2</v>
      </c>
      <c r="L244">
        <v>3.6754219018014997E-2</v>
      </c>
      <c r="M244">
        <v>5.7284227826293099</v>
      </c>
      <c r="N244">
        <v>8.0095741620400001E-4</v>
      </c>
      <c r="O244">
        <v>7.3573397598810002E-3</v>
      </c>
      <c r="P244">
        <v>0.18789736119797701</v>
      </c>
      <c r="Q244">
        <v>3.6255459086759999E-3</v>
      </c>
      <c r="R244">
        <v>2.2280497754729998E-3</v>
      </c>
      <c r="S244">
        <v>2.1959825768989999E-3</v>
      </c>
      <c r="T244">
        <v>7.841771379322E-3</v>
      </c>
    </row>
    <row r="245" spans="1:20" x14ac:dyDescent="0.25">
      <c r="A245" t="s">
        <v>258</v>
      </c>
      <c r="C245">
        <v>0.14085824325016</v>
      </c>
      <c r="D245">
        <v>0.13506475197317799</v>
      </c>
      <c r="E245">
        <v>0.46212960974781597</v>
      </c>
      <c r="F245">
        <v>0.112754867647355</v>
      </c>
      <c r="G245">
        <v>0.19302700599773601</v>
      </c>
      <c r="H245">
        <v>9.6896805086829101</v>
      </c>
      <c r="I245">
        <v>1.4081191418372101</v>
      </c>
      <c r="J245">
        <v>305.37268586119001</v>
      </c>
      <c r="K245">
        <v>9.4886896731968998E-2</v>
      </c>
      <c r="L245">
        <v>3.8114784920109002E-2</v>
      </c>
      <c r="M245">
        <v>5.9487517122053299</v>
      </c>
      <c r="N245">
        <v>8.3209928950300001E-4</v>
      </c>
      <c r="O245">
        <v>7.6335884757120004E-3</v>
      </c>
      <c r="P245">
        <v>0.195446705633291</v>
      </c>
      <c r="Q245">
        <v>3.7559169671589998E-3</v>
      </c>
      <c r="R245">
        <v>2.311068958071E-3</v>
      </c>
      <c r="S245">
        <v>2.2797796337229999E-3</v>
      </c>
      <c r="T245">
        <v>8.1346270449249997E-3</v>
      </c>
    </row>
    <row r="246" spans="1:20" x14ac:dyDescent="0.25">
      <c r="A246" t="s">
        <v>259</v>
      </c>
      <c r="C246">
        <v>0.16335524778350799</v>
      </c>
      <c r="D246">
        <v>0.15683933503166</v>
      </c>
      <c r="E246">
        <v>0.53649685556610305</v>
      </c>
      <c r="F246">
        <v>0.131013730465941</v>
      </c>
      <c r="G246">
        <v>0.22473639664144601</v>
      </c>
      <c r="H246">
        <v>11.2857894898609</v>
      </c>
      <c r="I246">
        <v>1.6389273621107801</v>
      </c>
      <c r="J246">
        <v>355.37633344548499</v>
      </c>
      <c r="K246">
        <v>0.11059426794352301</v>
      </c>
      <c r="L246">
        <v>4.4326433935664003E-2</v>
      </c>
      <c r="M246">
        <v>6.9275291659780596</v>
      </c>
      <c r="N246">
        <v>9.6642869149500001E-4</v>
      </c>
      <c r="O246">
        <v>8.8556446697080002E-3</v>
      </c>
      <c r="P246">
        <v>0.227294935675631</v>
      </c>
      <c r="Q246">
        <v>4.3623799647459997E-3</v>
      </c>
      <c r="R246">
        <v>2.6870067651639999E-3</v>
      </c>
      <c r="S246">
        <v>2.6463393778490001E-3</v>
      </c>
      <c r="T246">
        <v>9.4568542216739993E-3</v>
      </c>
    </row>
    <row r="247" spans="1:20" x14ac:dyDescent="0.25">
      <c r="A247" t="s">
        <v>260</v>
      </c>
      <c r="C247">
        <v>0.22157467380697299</v>
      </c>
      <c r="D247">
        <v>0.213036422643894</v>
      </c>
      <c r="E247">
        <v>0.72854881390245896</v>
      </c>
      <c r="F247">
        <v>0.178270720215261</v>
      </c>
      <c r="G247">
        <v>0.30645961028763102</v>
      </c>
      <c r="H247">
        <v>15.3964581350288</v>
      </c>
      <c r="I247">
        <v>2.2342313341661102</v>
      </c>
      <c r="J247">
        <v>484.40742419660398</v>
      </c>
      <c r="K247">
        <v>0.150999517692855</v>
      </c>
      <c r="L247">
        <v>6.0381072309679998E-2</v>
      </c>
      <c r="M247">
        <v>9.4502517142681306</v>
      </c>
      <c r="N247">
        <v>1.3116511179850001E-3</v>
      </c>
      <c r="O247">
        <v>1.2006917923616999E-2</v>
      </c>
      <c r="P247">
        <v>0.30899767262132299</v>
      </c>
      <c r="Q247">
        <v>5.885624339053E-3</v>
      </c>
      <c r="R247">
        <v>3.6278224485939998E-3</v>
      </c>
      <c r="S247">
        <v>3.5905965181440001E-3</v>
      </c>
      <c r="T247">
        <v>1.2871235397057999E-2</v>
      </c>
    </row>
    <row r="248" spans="1:20" x14ac:dyDescent="0.25">
      <c r="A248" t="s">
        <v>261</v>
      </c>
      <c r="C248">
        <v>0.131488415119487</v>
      </c>
      <c r="D248">
        <v>0.12656968337185501</v>
      </c>
      <c r="E248">
        <v>0.43276760124664598</v>
      </c>
      <c r="F248">
        <v>0.105223725607378</v>
      </c>
      <c r="G248">
        <v>0.181210225380457</v>
      </c>
      <c r="H248">
        <v>9.1072904208509105</v>
      </c>
      <c r="I248">
        <v>1.32079593141666</v>
      </c>
      <c r="J248">
        <v>286.34353759045098</v>
      </c>
      <c r="K248">
        <v>8.9381750030512006E-2</v>
      </c>
      <c r="L248">
        <v>3.5674336714327001E-2</v>
      </c>
      <c r="M248">
        <v>5.5900615573356403</v>
      </c>
      <c r="N248">
        <v>7.8119981328700003E-4</v>
      </c>
      <c r="O248">
        <v>7.1460345910749996E-3</v>
      </c>
      <c r="P248">
        <v>0.18430825503710099</v>
      </c>
      <c r="Q248">
        <v>3.5177332989060001E-3</v>
      </c>
      <c r="R248">
        <v>2.1690420357880001E-3</v>
      </c>
      <c r="S248">
        <v>2.1383151189219999E-3</v>
      </c>
      <c r="T248">
        <v>7.6256180780319999E-3</v>
      </c>
    </row>
    <row r="249" spans="1:20" x14ac:dyDescent="0.25">
      <c r="A249" t="s">
        <v>262</v>
      </c>
      <c r="C249">
        <v>0.13302551432641899</v>
      </c>
      <c r="D249">
        <v>0.12822139835771099</v>
      </c>
      <c r="E249">
        <v>0.43830780624407201</v>
      </c>
      <c r="F249">
        <v>0.106422650688637</v>
      </c>
      <c r="G249">
        <v>0.18365899855580101</v>
      </c>
      <c r="H249">
        <v>9.2342695218715996</v>
      </c>
      <c r="I249">
        <v>1.3382365328250101</v>
      </c>
      <c r="J249">
        <v>290.09233894628198</v>
      </c>
      <c r="K249">
        <v>9.0697752365011999E-2</v>
      </c>
      <c r="L249">
        <v>3.6118337662457999E-2</v>
      </c>
      <c r="M249">
        <v>5.66747282295115</v>
      </c>
      <c r="N249">
        <v>7.9195813029599995E-4</v>
      </c>
      <c r="O249">
        <v>7.2368000899809999E-3</v>
      </c>
      <c r="P249">
        <v>0.18713046856555199</v>
      </c>
      <c r="Q249">
        <v>3.5619900732460001E-3</v>
      </c>
      <c r="R249">
        <v>2.198092948463E-3</v>
      </c>
      <c r="S249">
        <v>2.1669358193459999E-3</v>
      </c>
      <c r="T249">
        <v>7.7245171662900002E-3</v>
      </c>
    </row>
    <row r="250" spans="1:20" x14ac:dyDescent="0.25">
      <c r="A250" t="s">
        <v>263</v>
      </c>
      <c r="C250">
        <v>0.135744892897673</v>
      </c>
      <c r="D250">
        <v>0.13100098821890799</v>
      </c>
      <c r="E250">
        <v>0.44770947867093802</v>
      </c>
      <c r="F250">
        <v>0.108649249065431</v>
      </c>
      <c r="G250">
        <v>0.18786006776422701</v>
      </c>
      <c r="H250">
        <v>9.4491382138055595</v>
      </c>
      <c r="I250">
        <v>1.36845631086377</v>
      </c>
      <c r="J250">
        <v>296.61216425553499</v>
      </c>
      <c r="K250">
        <v>9.2871628319705996E-2</v>
      </c>
      <c r="L250">
        <v>3.6908417949166002E-2</v>
      </c>
      <c r="M250">
        <v>5.7987346899186303</v>
      </c>
      <c r="N250">
        <v>8.0970888529400002E-4</v>
      </c>
      <c r="O250">
        <v>7.3915463940239998E-3</v>
      </c>
      <c r="P250">
        <v>0.19158106955888801</v>
      </c>
      <c r="Q250">
        <v>3.6398726688689998E-3</v>
      </c>
      <c r="R250">
        <v>2.2479521099750001E-3</v>
      </c>
      <c r="S250">
        <v>2.2145994626129998E-3</v>
      </c>
      <c r="T250">
        <v>7.8969961981010008E-3</v>
      </c>
    </row>
    <row r="251" spans="1:20" x14ac:dyDescent="0.25">
      <c r="A251" t="s">
        <v>264</v>
      </c>
      <c r="C251">
        <v>0.15329473194850199</v>
      </c>
      <c r="D251">
        <v>0.148126060901834</v>
      </c>
      <c r="E251">
        <v>0.50611918460299599</v>
      </c>
      <c r="F251">
        <v>0.122756263494376</v>
      </c>
      <c r="G251">
        <v>0.21267892974430999</v>
      </c>
      <c r="H251">
        <v>10.7019825117581</v>
      </c>
      <c r="I251">
        <v>1.5488056478689201</v>
      </c>
      <c r="J251">
        <v>335.66874052510798</v>
      </c>
      <c r="K251">
        <v>0.105263386084579</v>
      </c>
      <c r="L251">
        <v>4.1743312159285999E-2</v>
      </c>
      <c r="M251">
        <v>6.5670079615750101</v>
      </c>
      <c r="N251">
        <v>9.1611326935900003E-4</v>
      </c>
      <c r="O251">
        <v>8.3543843335239995E-3</v>
      </c>
      <c r="P251">
        <v>0.21707512724139899</v>
      </c>
      <c r="Q251">
        <v>4.1173143414859996E-3</v>
      </c>
      <c r="R251">
        <v>2.5447349350210002E-3</v>
      </c>
      <c r="S251">
        <v>2.5047124767920001E-3</v>
      </c>
      <c r="T251">
        <v>8.9353679422080005E-3</v>
      </c>
    </row>
    <row r="252" spans="1:20" x14ac:dyDescent="0.25">
      <c r="A252" t="s">
        <v>265</v>
      </c>
      <c r="C252">
        <v>0.14736014019839699</v>
      </c>
      <c r="D252">
        <v>0.142573340502754</v>
      </c>
      <c r="E252">
        <v>0.48703573509798798</v>
      </c>
      <c r="F252">
        <v>0.117952978340161</v>
      </c>
      <c r="G252">
        <v>0.20477013144604</v>
      </c>
      <c r="H252">
        <v>10.308334356701</v>
      </c>
      <c r="I252">
        <v>1.4907688648736801</v>
      </c>
      <c r="J252">
        <v>323.061970463639</v>
      </c>
      <c r="K252">
        <v>0.10146669083253999</v>
      </c>
      <c r="L252">
        <v>4.0151749171031002E-2</v>
      </c>
      <c r="M252">
        <v>6.3249676017892602</v>
      </c>
      <c r="N252">
        <v>8.8227662648500003E-4</v>
      </c>
      <c r="O252">
        <v>8.0378094828499995E-3</v>
      </c>
      <c r="P252">
        <v>0.20936908383508801</v>
      </c>
      <c r="Q252">
        <v>3.9613597800009998E-3</v>
      </c>
      <c r="R252">
        <v>2.4501066193820002E-3</v>
      </c>
      <c r="S252">
        <v>2.4113779736490001E-3</v>
      </c>
      <c r="T252">
        <v>8.5986163153819999E-3</v>
      </c>
    </row>
    <row r="253" spans="1:20" x14ac:dyDescent="0.25">
      <c r="A253" t="s">
        <v>266</v>
      </c>
      <c r="C253">
        <v>0.275092815221884</v>
      </c>
      <c r="D253">
        <v>0.26652783051486401</v>
      </c>
      <c r="E253">
        <v>0.91027345710576202</v>
      </c>
      <c r="F253">
        <v>0.22003666964986801</v>
      </c>
      <c r="G253">
        <v>0.38282714690837</v>
      </c>
      <c r="H253">
        <v>19.281111630822</v>
      </c>
      <c r="I253">
        <v>2.7863012707556898</v>
      </c>
      <c r="J253">
        <v>603.77125052710596</v>
      </c>
      <c r="K253">
        <v>0.18995270414880799</v>
      </c>
      <c r="L253">
        <v>7.4995466932120003E-2</v>
      </c>
      <c r="M253">
        <v>11.8307008404622</v>
      </c>
      <c r="N253">
        <v>1.6447887587419999E-3</v>
      </c>
      <c r="O253">
        <v>1.4971285844045E-2</v>
      </c>
      <c r="P253">
        <v>0.39103235356987598</v>
      </c>
      <c r="Q253">
        <v>7.3548995761069996E-3</v>
      </c>
      <c r="R253">
        <v>4.6410070392359998E-3</v>
      </c>
      <c r="S253">
        <v>4.4949453161080002E-3</v>
      </c>
      <c r="T253">
        <v>1.6272340294885002E-2</v>
      </c>
    </row>
    <row r="254" spans="1:20" x14ac:dyDescent="0.25">
      <c r="A254" t="s">
        <v>266</v>
      </c>
      <c r="C254">
        <v>0.30752596790381298</v>
      </c>
      <c r="D254">
        <v>0.297978938944989</v>
      </c>
      <c r="E254">
        <v>1.0176209813556401</v>
      </c>
      <c r="F254">
        <v>0.245943683209845</v>
      </c>
      <c r="G254">
        <v>0.42798883663965298</v>
      </c>
      <c r="H254">
        <v>21.5561858702352</v>
      </c>
      <c r="I254">
        <v>3.1147266039199701</v>
      </c>
      <c r="J254">
        <v>674.90486601730095</v>
      </c>
      <c r="K254">
        <v>0.21236166662794101</v>
      </c>
      <c r="L254">
        <v>8.3819707292958998E-2</v>
      </c>
      <c r="M254">
        <v>13.2243823209031</v>
      </c>
      <c r="N254">
        <v>1.840100851911E-3</v>
      </c>
      <c r="O254">
        <v>1.6741917304205E-2</v>
      </c>
      <c r="P254">
        <v>0.43738313342031498</v>
      </c>
      <c r="Q254">
        <v>8.2324254127480005E-3</v>
      </c>
      <c r="R254">
        <v>5.1768597017329996E-3</v>
      </c>
      <c r="S254">
        <v>5.0264086124010001E-3</v>
      </c>
      <c r="T254">
        <v>1.7905224522269E-2</v>
      </c>
    </row>
    <row r="255" spans="1:20" x14ac:dyDescent="0.25">
      <c r="A255" t="s">
        <v>267</v>
      </c>
      <c r="C255">
        <v>0.13993162948688601</v>
      </c>
      <c r="D255">
        <v>0.135729140892071</v>
      </c>
      <c r="E255">
        <v>0.46345858362889197</v>
      </c>
      <c r="F255">
        <v>0.11190635919811499</v>
      </c>
      <c r="G255">
        <v>0.19505719412074299</v>
      </c>
      <c r="H255">
        <v>9.8278791701441008</v>
      </c>
      <c r="I255">
        <v>1.41928415069587</v>
      </c>
      <c r="J255">
        <v>307.52264385374599</v>
      </c>
      <c r="K255">
        <v>9.6886056161916007E-2</v>
      </c>
      <c r="L255">
        <v>3.8177298927843002E-2</v>
      </c>
      <c r="M255">
        <v>6.02972458422194</v>
      </c>
      <c r="N255">
        <v>8.4084422280500002E-4</v>
      </c>
      <c r="O255">
        <v>7.6462145254799999E-3</v>
      </c>
      <c r="P255">
        <v>0.20016380789628199</v>
      </c>
      <c r="Q255">
        <v>3.772102679081E-3</v>
      </c>
      <c r="R255">
        <v>2.3357244138360002E-3</v>
      </c>
      <c r="S255">
        <v>2.297030022736E-3</v>
      </c>
      <c r="T255">
        <v>8.1859646740040006E-3</v>
      </c>
    </row>
    <row r="256" spans="1:20" x14ac:dyDescent="0.25">
      <c r="A256" t="s">
        <v>268</v>
      </c>
      <c r="C256">
        <v>0.13788593136458099</v>
      </c>
      <c r="D256">
        <v>0.133916311260944</v>
      </c>
      <c r="E256">
        <v>0.45717768326616298</v>
      </c>
      <c r="F256">
        <v>0.110230318765507</v>
      </c>
      <c r="G256">
        <v>0.19252573209398</v>
      </c>
      <c r="H256">
        <v>9.7046883185126394</v>
      </c>
      <c r="I256">
        <v>1.4005015088386501</v>
      </c>
      <c r="J256">
        <v>303.43608707679999</v>
      </c>
      <c r="K256">
        <v>9.5748298080392993E-2</v>
      </c>
      <c r="L256">
        <v>3.7649759103990002E-2</v>
      </c>
      <c r="M256">
        <v>5.9542358710630099</v>
      </c>
      <c r="N256">
        <v>8.2983982420799999E-4</v>
      </c>
      <c r="O256">
        <v>7.5399158355000002E-3</v>
      </c>
      <c r="P256">
        <v>0.19787863178192899</v>
      </c>
      <c r="Q256">
        <v>3.7240955384799999E-3</v>
      </c>
      <c r="R256">
        <v>2.3068918530959998E-3</v>
      </c>
      <c r="S256">
        <v>2.2667190617970002E-3</v>
      </c>
      <c r="T256">
        <v>8.0777574181989994E-3</v>
      </c>
    </row>
    <row r="257" spans="1:20" x14ac:dyDescent="0.25">
      <c r="A257" t="s">
        <v>269</v>
      </c>
      <c r="C257">
        <v>0.13702884618126299</v>
      </c>
      <c r="D257">
        <v>0.13323792060394299</v>
      </c>
      <c r="E257">
        <v>0.45473909623178999</v>
      </c>
      <c r="F257">
        <v>0.109548996057287</v>
      </c>
      <c r="G257">
        <v>0.19170931559849699</v>
      </c>
      <c r="H257">
        <v>9.6673482724255901</v>
      </c>
      <c r="I257">
        <v>1.39406419506454</v>
      </c>
      <c r="J257">
        <v>302.00345900708902</v>
      </c>
      <c r="K257">
        <v>9.5436902476215002E-2</v>
      </c>
      <c r="L257">
        <v>3.7447632044399E-2</v>
      </c>
      <c r="M257">
        <v>5.9296321161352301</v>
      </c>
      <c r="N257">
        <v>8.2677471846400005E-4</v>
      </c>
      <c r="O257">
        <v>7.5016569388390002E-3</v>
      </c>
      <c r="P257">
        <v>0.19734637200886501</v>
      </c>
      <c r="Q257">
        <v>3.6998491192609998E-3</v>
      </c>
      <c r="R257">
        <v>2.2951348915470002E-3</v>
      </c>
      <c r="S257">
        <v>2.2563854531410001E-3</v>
      </c>
      <c r="T257">
        <v>8.0365482240879992E-3</v>
      </c>
    </row>
    <row r="258" spans="1:20" x14ac:dyDescent="0.25">
      <c r="A258" t="s">
        <v>270</v>
      </c>
      <c r="C258">
        <v>0.13589795002587901</v>
      </c>
      <c r="D258">
        <v>0.132319016717488</v>
      </c>
      <c r="E258">
        <v>0.45152954082601499</v>
      </c>
      <c r="F258">
        <v>0.10860730405574399</v>
      </c>
      <c r="G258">
        <v>0.19046848927023899</v>
      </c>
      <c r="H258">
        <v>9.60962377190552</v>
      </c>
      <c r="I258">
        <v>1.38475154856432</v>
      </c>
      <c r="J258">
        <v>299.98358915424399</v>
      </c>
      <c r="K258">
        <v>9.4957457662368003E-2</v>
      </c>
      <c r="L258">
        <v>3.7179432417637999E-2</v>
      </c>
      <c r="M258">
        <v>5.8953416361585802</v>
      </c>
      <c r="N258">
        <v>8.2096326910799996E-4</v>
      </c>
      <c r="O258">
        <v>7.4449129340770004E-3</v>
      </c>
      <c r="P258">
        <v>0.19637942719062301</v>
      </c>
      <c r="Q258">
        <v>3.6834742266220002E-3</v>
      </c>
      <c r="R258">
        <v>2.2845158147320002E-3</v>
      </c>
      <c r="S258">
        <v>2.2412520783849999E-3</v>
      </c>
      <c r="T258">
        <v>7.9873677781239997E-3</v>
      </c>
    </row>
    <row r="259" spans="1:20" x14ac:dyDescent="0.25">
      <c r="A259" t="s">
        <v>271</v>
      </c>
      <c r="C259">
        <v>0.13205253053166399</v>
      </c>
      <c r="D259">
        <v>0.128706280052094</v>
      </c>
      <c r="E259">
        <v>0.439078823148012</v>
      </c>
      <c r="F259">
        <v>0.105504804262017</v>
      </c>
      <c r="G259">
        <v>0.185358323889699</v>
      </c>
      <c r="H259">
        <v>9.3550848782896292</v>
      </c>
      <c r="I259">
        <v>1.3470878878293699</v>
      </c>
      <c r="J259">
        <v>291.783518427589</v>
      </c>
      <c r="K259">
        <v>9.2484892561980003E-2</v>
      </c>
      <c r="L259">
        <v>3.6139481127954003E-2</v>
      </c>
      <c r="M259">
        <v>5.7368786632382101</v>
      </c>
      <c r="N259">
        <v>7.9956123706699999E-4</v>
      </c>
      <c r="O259">
        <v>7.2396109946349999E-3</v>
      </c>
      <c r="P259">
        <v>0.19138157079898399</v>
      </c>
      <c r="Q259">
        <v>3.5713716993060001E-3</v>
      </c>
      <c r="R259">
        <v>2.2189619414500002E-3</v>
      </c>
      <c r="S259">
        <v>2.1802975745720001E-3</v>
      </c>
      <c r="T259">
        <v>7.7609049833600001E-3</v>
      </c>
    </row>
    <row r="260" spans="1:20" x14ac:dyDescent="0.25">
      <c r="A260" t="s">
        <v>272</v>
      </c>
      <c r="C260">
        <v>0.13423655188293801</v>
      </c>
      <c r="D260">
        <v>0.13100163191408601</v>
      </c>
      <c r="E260">
        <v>0.44681483249482301</v>
      </c>
      <c r="F260">
        <v>0.10721401116976501</v>
      </c>
      <c r="G260">
        <v>0.188754103615801</v>
      </c>
      <c r="H260">
        <v>9.53097982769855</v>
      </c>
      <c r="I260">
        <v>1.37138870933376</v>
      </c>
      <c r="J260">
        <v>297.03123585733698</v>
      </c>
      <c r="K260">
        <v>9.4299373334980993E-2</v>
      </c>
      <c r="L260">
        <v>3.6769100650857998E-2</v>
      </c>
      <c r="M260">
        <v>5.8445902477254998</v>
      </c>
      <c r="N260">
        <v>8.1454006240200001E-4</v>
      </c>
      <c r="O260">
        <v>7.3682715664850004E-3</v>
      </c>
      <c r="P260">
        <v>0.195289779184846</v>
      </c>
      <c r="Q260">
        <v>3.6386355289000001E-3</v>
      </c>
      <c r="R260">
        <v>2.2619654614330002E-3</v>
      </c>
      <c r="S260">
        <v>2.2206354233730002E-3</v>
      </c>
      <c r="T260">
        <v>7.9041233935669992E-3</v>
      </c>
    </row>
    <row r="261" spans="1:20" x14ac:dyDescent="0.25">
      <c r="A261" t="s">
        <v>273</v>
      </c>
      <c r="C261">
        <v>0.137364424858546</v>
      </c>
      <c r="D261">
        <v>0.134217544572375</v>
      </c>
      <c r="E261">
        <v>0.45769839312053501</v>
      </c>
      <c r="F261">
        <v>0.10967611213077701</v>
      </c>
      <c r="G261">
        <v>0.19347278575216501</v>
      </c>
      <c r="H261">
        <v>9.77373708674752</v>
      </c>
      <c r="I261">
        <v>1.40531852475384</v>
      </c>
      <c r="J261">
        <v>304.369892863404</v>
      </c>
      <c r="K261">
        <v>9.6778385399708997E-2</v>
      </c>
      <c r="L261">
        <v>3.7658546594905001E-2</v>
      </c>
      <c r="M261">
        <v>5.9935587452854504</v>
      </c>
      <c r="N261">
        <v>8.3481022530499998E-4</v>
      </c>
      <c r="O261">
        <v>7.5454630372950001E-3</v>
      </c>
      <c r="P261">
        <v>0.20048389413072401</v>
      </c>
      <c r="Q261">
        <v>3.7316419655129998E-3</v>
      </c>
      <c r="R261">
        <v>2.3206210450150001E-3</v>
      </c>
      <c r="S261">
        <v>2.2756631226129999E-3</v>
      </c>
      <c r="T261">
        <v>8.1008333704480004E-3</v>
      </c>
    </row>
    <row r="262" spans="1:20" x14ac:dyDescent="0.25">
      <c r="A262" t="s">
        <v>274</v>
      </c>
      <c r="C262">
        <v>0.13741584187647499</v>
      </c>
      <c r="D262">
        <v>0.13443373423757901</v>
      </c>
      <c r="E262">
        <v>0.45832516600698098</v>
      </c>
      <c r="F262">
        <v>0.10968194372359</v>
      </c>
      <c r="G262">
        <v>0.193884672015572</v>
      </c>
      <c r="H262">
        <v>9.7990773114582304</v>
      </c>
      <c r="I262">
        <v>1.40784963494786</v>
      </c>
      <c r="J262">
        <v>304.89819199299399</v>
      </c>
      <c r="K262">
        <v>9.7099849119923004E-2</v>
      </c>
      <c r="L262">
        <v>3.7701377061183997E-2</v>
      </c>
      <c r="M262">
        <v>6.00822789002597</v>
      </c>
      <c r="N262">
        <v>8.3688467809199996E-4</v>
      </c>
      <c r="O262">
        <v>7.5553660915260003E-3</v>
      </c>
      <c r="P262">
        <v>0.20126587638846</v>
      </c>
      <c r="Q262">
        <v>3.7364111167050001E-3</v>
      </c>
      <c r="R262">
        <v>2.3257856844729999E-3</v>
      </c>
      <c r="S262">
        <v>2.280108529167E-3</v>
      </c>
      <c r="T262">
        <v>8.1138428788180006E-3</v>
      </c>
    </row>
    <row r="263" spans="1:20" x14ac:dyDescent="0.25">
      <c r="A263" t="s">
        <v>275</v>
      </c>
      <c r="C263">
        <v>0.131784606593323</v>
      </c>
      <c r="D263">
        <v>0.130087945809268</v>
      </c>
      <c r="E263">
        <v>0.44702279625609798</v>
      </c>
      <c r="F263">
        <v>0.103876833885026</v>
      </c>
      <c r="G263">
        <v>0.19324426719198001</v>
      </c>
      <c r="H263">
        <v>9.7541130366792004</v>
      </c>
      <c r="I263">
        <v>1.3870986555795599</v>
      </c>
      <c r="J263">
        <v>292.39114361143498</v>
      </c>
      <c r="K263">
        <v>9.6309800572380005E-2</v>
      </c>
      <c r="L263">
        <v>3.6686785749924997E-2</v>
      </c>
      <c r="M263">
        <v>5.8136207867775598</v>
      </c>
      <c r="N263">
        <v>8.3656241239900004E-4</v>
      </c>
      <c r="O263">
        <v>7.3570886648189997E-3</v>
      </c>
      <c r="P263">
        <v>0.19194727603695599</v>
      </c>
      <c r="Q263">
        <v>3.6753132543259999E-3</v>
      </c>
      <c r="R263">
        <v>2.3430542752250001E-3</v>
      </c>
      <c r="S263">
        <v>2.26888024788E-3</v>
      </c>
      <c r="T263">
        <v>7.9866861499540004E-3</v>
      </c>
    </row>
    <row r="264" spans="1:20" x14ac:dyDescent="0.25">
      <c r="A264" t="s">
        <v>276</v>
      </c>
      <c r="C264">
        <v>0.13112125859785401</v>
      </c>
      <c r="D264">
        <v>0.129455616616686</v>
      </c>
      <c r="E264">
        <v>0.44499826212791799</v>
      </c>
      <c r="F264">
        <v>0.103264109601791</v>
      </c>
      <c r="G264">
        <v>0.19245716215789899</v>
      </c>
      <c r="H264">
        <v>9.7137277800875008</v>
      </c>
      <c r="I264">
        <v>1.3808054388570701</v>
      </c>
      <c r="J264">
        <v>290.76714286906599</v>
      </c>
      <c r="K264">
        <v>9.5889985700073996E-2</v>
      </c>
      <c r="L264">
        <v>3.6504532946888997E-2</v>
      </c>
      <c r="M264">
        <v>5.7824666769963802</v>
      </c>
      <c r="N264">
        <v>8.33763013199E-4</v>
      </c>
      <c r="O264">
        <v>7.3241657661780001E-3</v>
      </c>
      <c r="P264">
        <v>0.19089222025793301</v>
      </c>
      <c r="Q264">
        <v>3.657775406822E-3</v>
      </c>
      <c r="R264">
        <v>2.3345634381560002E-3</v>
      </c>
      <c r="S264">
        <v>2.2604729298109998E-3</v>
      </c>
      <c r="T264">
        <v>7.9499534798740008E-3</v>
      </c>
    </row>
    <row r="265" spans="1:20" x14ac:dyDescent="0.25">
      <c r="A265" t="s">
        <v>277</v>
      </c>
      <c r="C265">
        <v>0.17845307280020301</v>
      </c>
      <c r="D265">
        <v>0.17621867094147101</v>
      </c>
      <c r="E265">
        <v>0.60597189612255498</v>
      </c>
      <c r="F265">
        <v>0.14114311788836301</v>
      </c>
      <c r="G265">
        <v>0.26359123360425402</v>
      </c>
      <c r="H265">
        <v>13.302980571227</v>
      </c>
      <c r="I265">
        <v>1.8901641511081</v>
      </c>
      <c r="J265">
        <v>397.57862558110401</v>
      </c>
      <c r="K265">
        <v>0.13128983019645099</v>
      </c>
      <c r="L265">
        <v>4.9946776187256001E-2</v>
      </c>
      <c r="M265">
        <v>7.9082896969659897</v>
      </c>
      <c r="N265">
        <v>1.135523484279E-3</v>
      </c>
      <c r="O265">
        <v>9.9623795058180007E-3</v>
      </c>
      <c r="P265">
        <v>0.25935502373795799</v>
      </c>
      <c r="Q265">
        <v>5.0000507202439997E-3</v>
      </c>
      <c r="R265">
        <v>3.1953525173039998E-3</v>
      </c>
      <c r="S265">
        <v>3.0773790798480001E-3</v>
      </c>
      <c r="T265">
        <v>1.0869030686635001E-2</v>
      </c>
    </row>
    <row r="266" spans="1:20" x14ac:dyDescent="0.25">
      <c r="A266" t="s">
        <v>278</v>
      </c>
      <c r="C266">
        <v>0.13456172267616101</v>
      </c>
      <c r="D266">
        <v>0.132898696841355</v>
      </c>
      <c r="E266">
        <v>0.45714674210725897</v>
      </c>
      <c r="F266">
        <v>0.105879407510324</v>
      </c>
      <c r="G266">
        <v>0.19804935535257101</v>
      </c>
      <c r="H266">
        <v>9.9947737764461007</v>
      </c>
      <c r="I266">
        <v>1.41963659150999</v>
      </c>
      <c r="J266">
        <v>298.352705000073</v>
      </c>
      <c r="K266">
        <v>9.8626805629872999E-2</v>
      </c>
      <c r="L266">
        <v>3.7501641787438998E-2</v>
      </c>
      <c r="M266">
        <v>5.9357745187671798</v>
      </c>
      <c r="N266">
        <v>8.5830789905300001E-4</v>
      </c>
      <c r="O266">
        <v>7.5240147354819998E-3</v>
      </c>
      <c r="P266">
        <v>0.19570507207899401</v>
      </c>
      <c r="Q266">
        <v>3.7618806005920002E-3</v>
      </c>
      <c r="R266">
        <v>2.405836010571E-3</v>
      </c>
      <c r="S266">
        <v>2.325838472999E-3</v>
      </c>
      <c r="T266">
        <v>8.1742829169569996E-3</v>
      </c>
    </row>
    <row r="267" spans="1:20" x14ac:dyDescent="0.25">
      <c r="A267" t="s">
        <v>279</v>
      </c>
      <c r="C267">
        <v>0.12675864271629</v>
      </c>
      <c r="D267">
        <v>0.12521423826820899</v>
      </c>
      <c r="E267">
        <v>0.43086732648165199</v>
      </c>
      <c r="F267">
        <v>9.9688653951268996E-2</v>
      </c>
      <c r="G267">
        <v>0.186808466705395</v>
      </c>
      <c r="H267">
        <v>9.4269355481761394</v>
      </c>
      <c r="I267">
        <v>1.33845579898651</v>
      </c>
      <c r="J267">
        <v>281.019808905888</v>
      </c>
      <c r="K267">
        <v>9.3008098736566999E-2</v>
      </c>
      <c r="L267">
        <v>3.5344525091575998E-2</v>
      </c>
      <c r="M267">
        <v>5.5921672108007003</v>
      </c>
      <c r="N267">
        <v>8.0968900674700003E-4</v>
      </c>
      <c r="O267">
        <v>7.0909626393929996E-3</v>
      </c>
      <c r="P267">
        <v>0.18425561918187799</v>
      </c>
      <c r="Q267">
        <v>3.5488503162249998E-3</v>
      </c>
      <c r="R267">
        <v>2.2715382635780002E-3</v>
      </c>
      <c r="S267">
        <v>2.1937721155569998E-3</v>
      </c>
      <c r="T267">
        <v>7.7080974658980004E-3</v>
      </c>
    </row>
    <row r="268" spans="1:20" x14ac:dyDescent="0.25">
      <c r="A268" t="s">
        <v>280</v>
      </c>
      <c r="C268">
        <v>0.130806488182558</v>
      </c>
      <c r="D268">
        <v>0.129230720757118</v>
      </c>
      <c r="E268">
        <v>0.44483848137131998</v>
      </c>
      <c r="F268">
        <v>0.102852750621825</v>
      </c>
      <c r="G268">
        <v>0.193082078684847</v>
      </c>
      <c r="H268">
        <v>9.7428460158019892</v>
      </c>
      <c r="I268">
        <v>1.38275287896178</v>
      </c>
      <c r="J268">
        <v>290.03394499543401</v>
      </c>
      <c r="K268">
        <v>9.6103864207782996E-2</v>
      </c>
      <c r="L268">
        <v>3.6499065419204002E-2</v>
      </c>
      <c r="M268">
        <v>5.7724540526853296</v>
      </c>
      <c r="N268">
        <v>8.3696029889900004E-4</v>
      </c>
      <c r="O268">
        <v>7.3214187650419999E-3</v>
      </c>
      <c r="P268">
        <v>0.190047262611104</v>
      </c>
      <c r="Q268">
        <v>3.6656180405540001E-3</v>
      </c>
      <c r="R268">
        <v>2.349035495906E-3</v>
      </c>
      <c r="S268">
        <v>2.266794341008E-3</v>
      </c>
      <c r="T268">
        <v>7.9628839266899995E-3</v>
      </c>
    </row>
    <row r="269" spans="1:20" x14ac:dyDescent="0.25">
      <c r="A269" t="s">
        <v>281</v>
      </c>
      <c r="C269">
        <v>0.203118763788218</v>
      </c>
      <c r="D269">
        <v>0.20072692911833301</v>
      </c>
      <c r="E269">
        <v>0.69142598901812302</v>
      </c>
      <c r="F269">
        <v>0.15954125523134299</v>
      </c>
      <c r="G269">
        <v>0.30058970284665998</v>
      </c>
      <c r="H269">
        <v>15.165633361663501</v>
      </c>
      <c r="I269">
        <v>2.1505995175725099</v>
      </c>
      <c r="J269">
        <v>450.19737087013402</v>
      </c>
      <c r="K269">
        <v>0.14953056549087199</v>
      </c>
      <c r="L269">
        <v>5.6997891170897999E-2</v>
      </c>
      <c r="M269">
        <v>9.0066850457204097</v>
      </c>
      <c r="N269">
        <v>1.301363516246E-3</v>
      </c>
      <c r="O269">
        <v>1.1358042102836001E-2</v>
      </c>
      <c r="P269">
        <v>0.29420563315242498</v>
      </c>
      <c r="Q269">
        <v>5.673438037935E-3</v>
      </c>
      <c r="R269">
        <v>3.6440564825729999E-3</v>
      </c>
      <c r="S269">
        <v>3.5221188355909999E-3</v>
      </c>
      <c r="T269">
        <v>1.2420021416889001E-2</v>
      </c>
    </row>
    <row r="270" spans="1:20" x14ac:dyDescent="0.25">
      <c r="A270" t="s">
        <v>282</v>
      </c>
      <c r="C270">
        <v>0.205375469154601</v>
      </c>
      <c r="D270">
        <v>0.202975408662871</v>
      </c>
      <c r="E270">
        <v>0.69940156632774497</v>
      </c>
      <c r="F270">
        <v>0.162220324856405</v>
      </c>
      <c r="G270">
        <v>0.30618924072818898</v>
      </c>
      <c r="H270">
        <v>15.4467815709609</v>
      </c>
      <c r="I270">
        <v>2.1895077374202998</v>
      </c>
      <c r="J270">
        <v>457.87325338978098</v>
      </c>
      <c r="K270">
        <v>0.15225770756335999</v>
      </c>
      <c r="L270">
        <v>5.7719572279757998E-2</v>
      </c>
      <c r="M270">
        <v>9.1164686322126904</v>
      </c>
      <c r="N270">
        <v>1.318780475221E-3</v>
      </c>
      <c r="O270">
        <v>1.1494213611629001E-2</v>
      </c>
      <c r="P270">
        <v>0.29740029485668201</v>
      </c>
      <c r="Q270">
        <v>5.7485407674309997E-3</v>
      </c>
      <c r="R270">
        <v>3.6980874750480001E-3</v>
      </c>
      <c r="S270">
        <v>3.5668923620250001E-3</v>
      </c>
      <c r="T270">
        <v>1.2582966863195001E-2</v>
      </c>
    </row>
    <row r="271" spans="1:20" x14ac:dyDescent="0.25">
      <c r="A271" t="s">
        <v>283</v>
      </c>
      <c r="C271">
        <v>0.15080251496059499</v>
      </c>
      <c r="D271">
        <v>0.149064245282925</v>
      </c>
      <c r="E271">
        <v>0.51380600172951496</v>
      </c>
      <c r="F271">
        <v>0.11836010316791599</v>
      </c>
      <c r="G271">
        <v>0.223718403550277</v>
      </c>
      <c r="H271">
        <v>11.286091044772499</v>
      </c>
      <c r="I271">
        <v>1.59930388306597</v>
      </c>
      <c r="J271">
        <v>334.216824190213</v>
      </c>
      <c r="K271">
        <v>0.11124428113937999</v>
      </c>
      <c r="L271">
        <v>4.2153961920830998E-2</v>
      </c>
      <c r="M271">
        <v>6.6559445881183796</v>
      </c>
      <c r="N271">
        <v>9.6534391576600005E-4</v>
      </c>
      <c r="O271">
        <v>8.4098291310439992E-3</v>
      </c>
      <c r="P271">
        <v>0.21823384020175199</v>
      </c>
      <c r="Q271">
        <v>4.2358814250979997E-3</v>
      </c>
      <c r="R271">
        <v>2.7253102662889999E-3</v>
      </c>
      <c r="S271">
        <v>2.6213022920730002E-3</v>
      </c>
      <c r="T271">
        <v>9.195434675559E-3</v>
      </c>
    </row>
    <row r="272" spans="1:20" x14ac:dyDescent="0.25">
      <c r="A272" t="s">
        <v>283</v>
      </c>
      <c r="C272">
        <v>0.232591178273924</v>
      </c>
      <c r="D272">
        <v>0.22991149840207201</v>
      </c>
      <c r="E272">
        <v>0.79253028753453503</v>
      </c>
      <c r="F272">
        <v>0.18252456052010901</v>
      </c>
      <c r="G272">
        <v>0.34514137733718597</v>
      </c>
      <c r="H272">
        <v>17.411103549308201</v>
      </c>
      <c r="I272">
        <v>2.4669743452031301</v>
      </c>
      <c r="J272">
        <v>515.41276300341201</v>
      </c>
      <c r="K272">
        <v>0.171600127155357</v>
      </c>
      <c r="L272">
        <v>6.5014809098564996E-2</v>
      </c>
      <c r="M272">
        <v>10.2643772167498</v>
      </c>
      <c r="N272">
        <v>1.493876985773E-3</v>
      </c>
      <c r="O272">
        <v>1.3009173684475E-2</v>
      </c>
      <c r="P272">
        <v>0.33625328178378899</v>
      </c>
      <c r="Q272">
        <v>6.5047802838040002E-3</v>
      </c>
      <c r="R272">
        <v>4.1997124501510002E-3</v>
      </c>
      <c r="S272">
        <v>4.04058716559E-3</v>
      </c>
      <c r="T272">
        <v>1.416908802069E-2</v>
      </c>
    </row>
    <row r="273" spans="1:20" x14ac:dyDescent="0.25">
      <c r="A273" t="s">
        <v>284</v>
      </c>
      <c r="C273">
        <v>0.15200500810097201</v>
      </c>
      <c r="D273">
        <v>0.15026564158223299</v>
      </c>
      <c r="E273">
        <v>0.51812082818719196</v>
      </c>
      <c r="F273">
        <v>0.119242827900332</v>
      </c>
      <c r="G273">
        <v>0.22578489683167899</v>
      </c>
      <c r="H273">
        <v>11.3894327856988</v>
      </c>
      <c r="I273">
        <v>1.61325115808528</v>
      </c>
      <c r="J273">
        <v>336.80019372180698</v>
      </c>
      <c r="K273">
        <v>0.11223317181890199</v>
      </c>
      <c r="L273">
        <v>4.2502766707943E-2</v>
      </c>
      <c r="M273">
        <v>6.7079121006801596</v>
      </c>
      <c r="N273">
        <v>9.7276605572899999E-4</v>
      </c>
      <c r="O273">
        <v>8.5122546027290007E-3</v>
      </c>
      <c r="P273">
        <v>0.21984031811579199</v>
      </c>
      <c r="Q273">
        <v>4.2697244461389998E-3</v>
      </c>
      <c r="R273">
        <v>2.751015089466E-3</v>
      </c>
      <c r="S273">
        <v>2.6454201958269999E-3</v>
      </c>
      <c r="T273">
        <v>9.2732577202800006E-3</v>
      </c>
    </row>
    <row r="274" spans="1:20" x14ac:dyDescent="0.25">
      <c r="A274" t="s">
        <v>285</v>
      </c>
      <c r="C274">
        <v>0.13770571784133201</v>
      </c>
      <c r="D274">
        <v>0.13614941228229499</v>
      </c>
      <c r="E274">
        <v>0.46963274791203602</v>
      </c>
      <c r="F274">
        <v>0.108031000559191</v>
      </c>
      <c r="G274">
        <v>0.20493031947854501</v>
      </c>
      <c r="H274">
        <v>10.336906307341501</v>
      </c>
      <c r="I274">
        <v>1.4635603546099401</v>
      </c>
      <c r="J274">
        <v>305.25764777535102</v>
      </c>
      <c r="K274">
        <v>0.101845959834447</v>
      </c>
      <c r="L274">
        <v>3.8546568036139997E-2</v>
      </c>
      <c r="M274">
        <v>6.0807816053941197</v>
      </c>
      <c r="N274">
        <v>8.8937106239499999E-4</v>
      </c>
      <c r="O274">
        <v>7.7305599446019996E-3</v>
      </c>
      <c r="P274">
        <v>0.199435963992423</v>
      </c>
      <c r="Q274">
        <v>3.8853914722639998E-3</v>
      </c>
      <c r="R274">
        <v>2.5054334333140002E-3</v>
      </c>
      <c r="S274">
        <v>2.4045614771349999E-3</v>
      </c>
      <c r="T274">
        <v>8.4322275997150004E-3</v>
      </c>
    </row>
    <row r="275" spans="1:20" x14ac:dyDescent="0.25">
      <c r="A275" t="s">
        <v>286</v>
      </c>
      <c r="C275">
        <v>0.12967767763773699</v>
      </c>
      <c r="D275">
        <v>0.128221897562798</v>
      </c>
      <c r="E275">
        <v>0.44243492907925402</v>
      </c>
      <c r="F275">
        <v>0.101741803062787</v>
      </c>
      <c r="G275">
        <v>0.19332418253480699</v>
      </c>
      <c r="H275">
        <v>9.7507657895920801</v>
      </c>
      <c r="I275">
        <v>1.3800069576109799</v>
      </c>
      <c r="J275">
        <v>287.56371428466599</v>
      </c>
      <c r="K275">
        <v>9.6048559857401003E-2</v>
      </c>
      <c r="L275">
        <v>3.6331238311914003E-2</v>
      </c>
      <c r="M275">
        <v>5.7286986214599001</v>
      </c>
      <c r="N275">
        <v>8.3899941052999996E-4</v>
      </c>
      <c r="O275">
        <v>7.2839672448789996E-3</v>
      </c>
      <c r="P275">
        <v>0.18771687785698701</v>
      </c>
      <c r="Q275">
        <v>3.6623604900390002E-3</v>
      </c>
      <c r="R275">
        <v>2.3646921403830002E-3</v>
      </c>
      <c r="S275">
        <v>2.2672733855079999E-3</v>
      </c>
      <c r="T275">
        <v>7.9503417623650006E-3</v>
      </c>
    </row>
    <row r="276" spans="1:20" x14ac:dyDescent="0.25">
      <c r="A276" t="s">
        <v>287</v>
      </c>
      <c r="C276">
        <v>0.14010817270777101</v>
      </c>
      <c r="D276">
        <v>0.13855299202994001</v>
      </c>
      <c r="E276">
        <v>0.47825277281571699</v>
      </c>
      <c r="F276">
        <v>0.10978946858976001</v>
      </c>
      <c r="G276">
        <v>0.208943955428883</v>
      </c>
      <c r="H276">
        <v>10.538190566469201</v>
      </c>
      <c r="I276">
        <v>1.4909292839927399</v>
      </c>
      <c r="J276">
        <v>310.42932306771201</v>
      </c>
      <c r="K276">
        <v>0.103794928053477</v>
      </c>
      <c r="L276">
        <v>3.9242039092727998E-2</v>
      </c>
      <c r="M276">
        <v>6.1852419632454803</v>
      </c>
      <c r="N276">
        <v>9.0465984136900001E-4</v>
      </c>
      <c r="O276">
        <v>7.8635213955189995E-3</v>
      </c>
      <c r="P276">
        <v>0.202466510111386</v>
      </c>
      <c r="Q276">
        <v>3.957883727487E-3</v>
      </c>
      <c r="R276">
        <v>2.5568662050399998E-3</v>
      </c>
      <c r="S276">
        <v>2.4495752829019998E-3</v>
      </c>
      <c r="T276">
        <v>8.58321257991E-3</v>
      </c>
    </row>
    <row r="277" spans="1:20" x14ac:dyDescent="0.25">
      <c r="A277" t="s">
        <v>288</v>
      </c>
      <c r="C277">
        <v>0.12862360611425799</v>
      </c>
      <c r="D277">
        <v>0.127203507521091</v>
      </c>
      <c r="E277">
        <v>0.43923818759178102</v>
      </c>
      <c r="F277">
        <v>0.10075815541011</v>
      </c>
      <c r="G277">
        <v>0.19210696650655901</v>
      </c>
      <c r="H277">
        <v>9.6881558187146499</v>
      </c>
      <c r="I277">
        <v>1.3700362221632401</v>
      </c>
      <c r="J277">
        <v>284.96830232189001</v>
      </c>
      <c r="K277">
        <v>9.5396030628119993E-2</v>
      </c>
      <c r="L277">
        <v>3.6043535917823999E-2</v>
      </c>
      <c r="M277">
        <v>5.6781319376587103</v>
      </c>
      <c r="N277">
        <v>8.3475903438600004E-4</v>
      </c>
      <c r="O277">
        <v>7.2317758605639996E-3</v>
      </c>
      <c r="P277">
        <v>0.18597869543031501</v>
      </c>
      <c r="Q277">
        <v>3.6389065423220002E-3</v>
      </c>
      <c r="R277">
        <v>2.3544390428179999E-3</v>
      </c>
      <c r="S277">
        <v>2.2545060095320001E-3</v>
      </c>
      <c r="T277">
        <v>7.8950522084880008E-3</v>
      </c>
    </row>
    <row r="278" spans="1:20" x14ac:dyDescent="0.25">
      <c r="A278" t="s">
        <v>289</v>
      </c>
      <c r="C278">
        <v>0.13058521660058001</v>
      </c>
      <c r="D278">
        <v>0.12914484369604701</v>
      </c>
      <c r="E278">
        <v>0.44607146757960803</v>
      </c>
      <c r="F278">
        <v>0.102412754602751</v>
      </c>
      <c r="G278">
        <v>0.19556272687491</v>
      </c>
      <c r="H278">
        <v>9.8614828947340598</v>
      </c>
      <c r="I278">
        <v>1.39396355284533</v>
      </c>
      <c r="J278">
        <v>289.68709923828698</v>
      </c>
      <c r="K278">
        <v>9.7072095750490001E-2</v>
      </c>
      <c r="L278">
        <v>3.6656083231305002E-2</v>
      </c>
      <c r="M278">
        <v>5.7718884804439501</v>
      </c>
      <c r="N278">
        <v>8.4918844067699995E-4</v>
      </c>
      <c r="O278">
        <v>7.3465000758659998E-3</v>
      </c>
      <c r="P278">
        <v>0.18872774970132999</v>
      </c>
      <c r="Q278">
        <v>3.6969005769809998E-3</v>
      </c>
      <c r="R278">
        <v>2.3960774829800001E-3</v>
      </c>
      <c r="S278">
        <v>2.291604855763E-3</v>
      </c>
      <c r="T278">
        <v>8.0296987481890004E-3</v>
      </c>
    </row>
    <row r="279" spans="1:20" x14ac:dyDescent="0.25">
      <c r="A279" t="s">
        <v>290</v>
      </c>
      <c r="C279">
        <v>0.130343762713095</v>
      </c>
      <c r="D279">
        <v>0.128919520989659</v>
      </c>
      <c r="E279">
        <v>0.44546158403389602</v>
      </c>
      <c r="F279">
        <v>0.10201527643124</v>
      </c>
      <c r="G279">
        <v>0.19512241208718101</v>
      </c>
      <c r="H279">
        <v>9.8388488504731306</v>
      </c>
      <c r="I279">
        <v>1.3902413148689201</v>
      </c>
      <c r="J279">
        <v>288.67267577606901</v>
      </c>
      <c r="K279">
        <v>9.6838528878262997E-2</v>
      </c>
      <c r="L279">
        <v>3.6548473156950999E-2</v>
      </c>
      <c r="M279">
        <v>5.7524157492708197</v>
      </c>
      <c r="N279">
        <v>8.4858378279599998E-4</v>
      </c>
      <c r="O279">
        <v>7.3350846155100001E-3</v>
      </c>
      <c r="P279">
        <v>0.18824634009018601</v>
      </c>
      <c r="Q279">
        <v>3.6916364993570001E-3</v>
      </c>
      <c r="R279">
        <v>2.3942674397709998E-3</v>
      </c>
      <c r="S279">
        <v>2.2899008989659998E-3</v>
      </c>
      <c r="T279">
        <v>8.0106984744139995E-3</v>
      </c>
    </row>
    <row r="280" spans="1:20" x14ac:dyDescent="0.25">
      <c r="A280" t="s">
        <v>291</v>
      </c>
      <c r="C280">
        <v>0.16957265305327701</v>
      </c>
      <c r="D280">
        <v>0.16773566182819499</v>
      </c>
      <c r="E280">
        <v>0.58000919537525597</v>
      </c>
      <c r="F280">
        <v>0.13309755421592701</v>
      </c>
      <c r="G280">
        <v>0.255432902341857</v>
      </c>
      <c r="H280">
        <v>12.877995154690099</v>
      </c>
      <c r="I280">
        <v>1.81812723703074</v>
      </c>
      <c r="J280">
        <v>376.831265075244</v>
      </c>
      <c r="K280">
        <v>0.12669406930323901</v>
      </c>
      <c r="L280">
        <v>4.7760529962412E-2</v>
      </c>
      <c r="M280">
        <v>7.5095037139718297</v>
      </c>
      <c r="N280">
        <v>1.106628967685E-3</v>
      </c>
      <c r="O280">
        <v>9.542626568158E-3</v>
      </c>
      <c r="P280">
        <v>0.24435137425780101</v>
      </c>
      <c r="Q280">
        <v>4.7972408232469996E-3</v>
      </c>
      <c r="R280">
        <v>3.1193003419050002E-3</v>
      </c>
      <c r="S280">
        <v>2.9835235082299998E-3</v>
      </c>
      <c r="T280">
        <v>1.0410444996148E-2</v>
      </c>
    </row>
    <row r="281" spans="1:20" x14ac:dyDescent="0.25">
      <c r="A281" t="s">
        <v>292</v>
      </c>
      <c r="C281">
        <v>0.160268773966082</v>
      </c>
      <c r="D281">
        <v>0.158542300850188</v>
      </c>
      <c r="E281">
        <v>0.54838017211606604</v>
      </c>
      <c r="F281">
        <v>0.12530298272327201</v>
      </c>
      <c r="G281">
        <v>0.240763123747054</v>
      </c>
      <c r="H281">
        <v>12.138008546750999</v>
      </c>
      <c r="I281">
        <v>1.7131746452309999</v>
      </c>
      <c r="J281">
        <v>354.86120699969598</v>
      </c>
      <c r="K281">
        <v>0.119404520018736</v>
      </c>
      <c r="L281">
        <v>4.4994677942348002E-2</v>
      </c>
      <c r="M281">
        <v>7.0721930874545098</v>
      </c>
      <c r="N281">
        <v>1.04576090542E-3</v>
      </c>
      <c r="O281">
        <v>9.0120507858439999E-3</v>
      </c>
      <c r="P281">
        <v>0.230590979097023</v>
      </c>
      <c r="Q281">
        <v>4.5654000296530004E-3</v>
      </c>
      <c r="R281">
        <v>2.9699969769400002E-3</v>
      </c>
      <c r="S281">
        <v>2.8193557538639998E-3</v>
      </c>
      <c r="T281">
        <v>9.8542959599139997E-3</v>
      </c>
    </row>
    <row r="282" spans="1:20" x14ac:dyDescent="0.25">
      <c r="A282" t="s">
        <v>293</v>
      </c>
      <c r="C282">
        <v>0.13095699120749499</v>
      </c>
      <c r="D282">
        <v>0.129550312229952</v>
      </c>
      <c r="E282">
        <v>0.44827076984374598</v>
      </c>
      <c r="F282">
        <v>0.102397940327819</v>
      </c>
      <c r="G282">
        <v>0.19709227657217401</v>
      </c>
      <c r="H282">
        <v>9.9354596768941299</v>
      </c>
      <c r="I282">
        <v>1.4016693016834101</v>
      </c>
      <c r="J282">
        <v>290.06580521075301</v>
      </c>
      <c r="K282">
        <v>9.7713595411016999E-2</v>
      </c>
      <c r="L282">
        <v>3.6798590510609998E-2</v>
      </c>
      <c r="M282">
        <v>5.7807741894894802</v>
      </c>
      <c r="N282">
        <v>8.5795223321799997E-4</v>
      </c>
      <c r="O282">
        <v>7.3840920509799998E-3</v>
      </c>
      <c r="P282">
        <v>0.18870912154192801</v>
      </c>
      <c r="Q282">
        <v>3.7259281151849999E-3</v>
      </c>
      <c r="R282">
        <v>2.4272895220520002E-3</v>
      </c>
      <c r="S282">
        <v>2.3118315013960001E-3</v>
      </c>
      <c r="T282">
        <v>8.0800904833980003E-3</v>
      </c>
    </row>
    <row r="283" spans="1:20" x14ac:dyDescent="0.25">
      <c r="A283" t="s">
        <v>294</v>
      </c>
      <c r="C283">
        <v>0.1937218058181</v>
      </c>
      <c r="D283">
        <v>0.19164192921179199</v>
      </c>
      <c r="E283">
        <v>0.66333844787454599</v>
      </c>
      <c r="F283">
        <v>0.15134191589412099</v>
      </c>
      <c r="G283">
        <v>0.29173363139212699</v>
      </c>
      <c r="H283">
        <v>14.705148459488299</v>
      </c>
      <c r="I283">
        <v>2.0737301047402599</v>
      </c>
      <c r="J283">
        <v>428.78795401861299</v>
      </c>
      <c r="K283">
        <v>0.14458717788178799</v>
      </c>
      <c r="L283">
        <v>5.4421295911493001E-2</v>
      </c>
      <c r="M283">
        <v>8.5449096305087799</v>
      </c>
      <c r="N283">
        <v>1.257666625273E-3</v>
      </c>
      <c r="O283">
        <v>1.0901842430231E-2</v>
      </c>
      <c r="P283">
        <v>0.27831092643678601</v>
      </c>
      <c r="Q283">
        <v>5.4453641756910002E-3</v>
      </c>
      <c r="R283">
        <v>3.5524629691580001E-3</v>
      </c>
      <c r="S283">
        <v>3.4153678356590002E-3</v>
      </c>
      <c r="T283">
        <v>1.1813732958123E-2</v>
      </c>
    </row>
    <row r="284" spans="1:20" x14ac:dyDescent="0.25">
      <c r="A284" t="s">
        <v>295</v>
      </c>
      <c r="C284">
        <v>0.18826532221060099</v>
      </c>
      <c r="D284">
        <v>0.18624110344742201</v>
      </c>
      <c r="E284">
        <v>0.64483658511680997</v>
      </c>
      <c r="F284">
        <v>0.147025902074782</v>
      </c>
      <c r="G284">
        <v>0.28380809833813297</v>
      </c>
      <c r="H284">
        <v>14.3042725469291</v>
      </c>
      <c r="I284">
        <v>2.0164074315348302</v>
      </c>
      <c r="J284">
        <v>416.61889354196398</v>
      </c>
      <c r="K284">
        <v>0.14060941202112701</v>
      </c>
      <c r="L284">
        <v>5.2278745243864999E-2</v>
      </c>
      <c r="M284">
        <v>8.2047081485706794</v>
      </c>
      <c r="N284">
        <v>1.2186448117420001E-3</v>
      </c>
      <c r="O284">
        <v>1.0463006897782E-2</v>
      </c>
      <c r="P284">
        <v>0.266838043858591</v>
      </c>
      <c r="Q284">
        <v>5.2762967334280004E-3</v>
      </c>
      <c r="R284">
        <v>3.44702250662E-3</v>
      </c>
      <c r="S284">
        <v>3.279773244E-3</v>
      </c>
      <c r="T284">
        <v>1.1453176473051E-2</v>
      </c>
    </row>
    <row r="285" spans="1:20" x14ac:dyDescent="0.25">
      <c r="A285" t="s">
        <v>295</v>
      </c>
      <c r="C285">
        <v>0.166202197709127</v>
      </c>
      <c r="D285">
        <v>0.16442938457185699</v>
      </c>
      <c r="E285">
        <v>0.56939839769168799</v>
      </c>
      <c r="F285">
        <v>0.13010732426184199</v>
      </c>
      <c r="G285">
        <v>0.25124307979932398</v>
      </c>
      <c r="H285">
        <v>12.6634400435531</v>
      </c>
      <c r="I285">
        <v>1.78504803533828</v>
      </c>
      <c r="J285">
        <v>368.77121883517799</v>
      </c>
      <c r="K285">
        <v>0.124497932855582</v>
      </c>
      <c r="L285">
        <v>4.6832333686006998E-2</v>
      </c>
      <c r="M285">
        <v>7.3493931976444102</v>
      </c>
      <c r="N285">
        <v>1.091088743932E-3</v>
      </c>
      <c r="O285">
        <v>9.3702041984920006E-3</v>
      </c>
      <c r="P285">
        <v>0.23893177075810099</v>
      </c>
      <c r="Q285">
        <v>4.7192859222149998E-3</v>
      </c>
      <c r="R285">
        <v>3.0811363638200001E-3</v>
      </c>
      <c r="S285">
        <v>2.9381839116949999E-3</v>
      </c>
      <c r="T285">
        <v>1.0226487625767E-2</v>
      </c>
    </row>
    <row r="286" spans="1:20" x14ac:dyDescent="0.25">
      <c r="A286" t="s">
        <v>296</v>
      </c>
      <c r="C286">
        <v>0.13274122901108801</v>
      </c>
      <c r="D286">
        <v>0.13132623534445101</v>
      </c>
      <c r="E286">
        <v>0.454903471356781</v>
      </c>
      <c r="F286">
        <v>0.103680686581948</v>
      </c>
      <c r="G286">
        <v>0.20047178305442001</v>
      </c>
      <c r="H286">
        <v>10.103697098443201</v>
      </c>
      <c r="I286">
        <v>1.42372841700637</v>
      </c>
      <c r="J286">
        <v>293.92237231446802</v>
      </c>
      <c r="K286">
        <v>9.9314100644341E-2</v>
      </c>
      <c r="L286">
        <v>3.7341530044913002E-2</v>
      </c>
      <c r="M286">
        <v>5.8574566073738996</v>
      </c>
      <c r="N286">
        <v>8.7376176224700003E-4</v>
      </c>
      <c r="O286">
        <v>7.4964732093510001E-3</v>
      </c>
      <c r="P286">
        <v>0.190974372784324</v>
      </c>
      <c r="Q286">
        <v>3.7898337813810001E-3</v>
      </c>
      <c r="R286">
        <v>2.476927406198E-3</v>
      </c>
      <c r="S286">
        <v>2.3520302159639999E-3</v>
      </c>
      <c r="T286">
        <v>8.2123088902690006E-3</v>
      </c>
    </row>
    <row r="287" spans="1:20" x14ac:dyDescent="0.25">
      <c r="A287" t="s">
        <v>297</v>
      </c>
      <c r="C287">
        <v>0.13247274040955401</v>
      </c>
      <c r="D287">
        <v>0.13106572654559301</v>
      </c>
      <c r="E287">
        <v>0.45417512152389999</v>
      </c>
      <c r="F287">
        <v>0.103501078011206</v>
      </c>
      <c r="G287">
        <v>0.20042671050413699</v>
      </c>
      <c r="H287">
        <v>10.100809835024201</v>
      </c>
      <c r="I287">
        <v>1.4227834946078399</v>
      </c>
      <c r="J287">
        <v>293.49989277759698</v>
      </c>
      <c r="K287">
        <v>9.9272590536615996E-2</v>
      </c>
      <c r="L287">
        <v>3.7306415694100002E-2</v>
      </c>
      <c r="M287">
        <v>5.8490736013428801</v>
      </c>
      <c r="N287">
        <v>8.73161374111E-4</v>
      </c>
      <c r="O287">
        <v>7.4843850465929999E-3</v>
      </c>
      <c r="P287">
        <v>0.19046631373716699</v>
      </c>
      <c r="Q287">
        <v>3.7913725571719998E-3</v>
      </c>
      <c r="R287">
        <v>2.4800284159529999E-3</v>
      </c>
      <c r="S287">
        <v>2.3500160688239998E-3</v>
      </c>
      <c r="T287">
        <v>8.2095648245450008E-3</v>
      </c>
    </row>
    <row r="288" spans="1:20" x14ac:dyDescent="0.25">
      <c r="A288" t="s">
        <v>298</v>
      </c>
      <c r="C288">
        <v>0.13053234118940099</v>
      </c>
      <c r="D288">
        <v>0.12914395939602899</v>
      </c>
      <c r="E288">
        <v>0.44766607737159098</v>
      </c>
      <c r="F288">
        <v>0.101956807781279</v>
      </c>
      <c r="G288">
        <v>0.197721034351141</v>
      </c>
      <c r="H288">
        <v>9.9636078292424397</v>
      </c>
      <c r="I288">
        <v>1.40288697132647</v>
      </c>
      <c r="J288">
        <v>289.16774183563001</v>
      </c>
      <c r="K288">
        <v>9.7901600062499997E-2</v>
      </c>
      <c r="L288">
        <v>3.6771280090682999E-2</v>
      </c>
      <c r="M288">
        <v>5.7621689381003698</v>
      </c>
      <c r="N288">
        <v>8.6183785052100005E-4</v>
      </c>
      <c r="O288">
        <v>7.3784543686920001E-3</v>
      </c>
      <c r="P288">
        <v>0.18756514811639999</v>
      </c>
      <c r="Q288">
        <v>3.7370165405319999E-3</v>
      </c>
      <c r="R288">
        <v>2.4478595163759998E-3</v>
      </c>
      <c r="S288">
        <v>2.3182424987039998E-3</v>
      </c>
      <c r="T288">
        <v>8.0941066272079993E-3</v>
      </c>
    </row>
    <row r="289" spans="1:20" x14ac:dyDescent="0.25">
      <c r="A289" t="s">
        <v>299</v>
      </c>
      <c r="C289">
        <v>0.129705159299532</v>
      </c>
      <c r="D289">
        <v>0.12832148624301401</v>
      </c>
      <c r="E289">
        <v>0.44497315957610301</v>
      </c>
      <c r="F289">
        <v>0.10128727821109</v>
      </c>
      <c r="G289">
        <v>0.19671593650931199</v>
      </c>
      <c r="H289">
        <v>9.9119815294166695</v>
      </c>
      <c r="I289">
        <v>1.39503531994617</v>
      </c>
      <c r="J289">
        <v>287.31479562358498</v>
      </c>
      <c r="K289">
        <v>9.7370290895768999E-2</v>
      </c>
      <c r="L289">
        <v>3.6551136335795001E-2</v>
      </c>
      <c r="M289">
        <v>5.7245580558134996</v>
      </c>
      <c r="N289">
        <v>8.5791415477400003E-4</v>
      </c>
      <c r="O289">
        <v>7.3355392308189996E-3</v>
      </c>
      <c r="P289">
        <v>0.186261058158778</v>
      </c>
      <c r="Q289">
        <v>3.7145875956660001E-3</v>
      </c>
      <c r="R289">
        <v>2.4367289699700001E-3</v>
      </c>
      <c r="S289">
        <v>2.3062823546089999E-3</v>
      </c>
      <c r="T289">
        <v>8.0480798615539997E-3</v>
      </c>
    </row>
    <row r="290" spans="1:20" x14ac:dyDescent="0.25">
      <c r="A290" t="s">
        <v>300</v>
      </c>
      <c r="C290">
        <v>0.18498090206948001</v>
      </c>
      <c r="D290">
        <v>0.18301219720495199</v>
      </c>
      <c r="E290">
        <v>0.63488408969805599</v>
      </c>
      <c r="F290">
        <v>0.14480617559853501</v>
      </c>
      <c r="G290">
        <v>0.281662066830557</v>
      </c>
      <c r="H290">
        <v>14.1913376145505</v>
      </c>
      <c r="I290">
        <v>1.99657220654974</v>
      </c>
      <c r="J290">
        <v>410.89042610439401</v>
      </c>
      <c r="K290">
        <v>0.13939404052203999</v>
      </c>
      <c r="L290">
        <v>5.2298537505162002E-2</v>
      </c>
      <c r="M290">
        <v>8.1866286043348904</v>
      </c>
      <c r="N290">
        <v>1.223112076626E-3</v>
      </c>
      <c r="O290">
        <v>1.0448926191014E-2</v>
      </c>
      <c r="P290">
        <v>0.26502566979941</v>
      </c>
      <c r="Q290">
        <v>5.2789731595490001E-3</v>
      </c>
      <c r="R290">
        <v>3.4655531864719999E-3</v>
      </c>
      <c r="S290">
        <v>3.2877452687330002E-3</v>
      </c>
      <c r="T290">
        <v>1.1425686792965E-2</v>
      </c>
    </row>
    <row r="291" spans="1:20" x14ac:dyDescent="0.25">
      <c r="A291" t="s">
        <v>301</v>
      </c>
      <c r="C291">
        <v>0.14046369959437499</v>
      </c>
      <c r="D291">
        <v>0.13896237802765299</v>
      </c>
      <c r="E291">
        <v>0.48220039465054199</v>
      </c>
      <c r="F291">
        <v>0.109540548545218</v>
      </c>
      <c r="G291">
        <v>0.21331365837555599</v>
      </c>
      <c r="H291">
        <v>10.746684135350399</v>
      </c>
      <c r="I291">
        <v>1.51141433047788</v>
      </c>
      <c r="J291">
        <v>310.84460457958102</v>
      </c>
      <c r="K291">
        <v>0.105534268235384</v>
      </c>
      <c r="L291">
        <v>3.9576702985458997E-2</v>
      </c>
      <c r="M291">
        <v>6.1923632198282998</v>
      </c>
      <c r="N291">
        <v>9.3111486041500002E-4</v>
      </c>
      <c r="O291">
        <v>7.9455632312750001E-3</v>
      </c>
      <c r="P291">
        <v>0.201339241364627</v>
      </c>
      <c r="Q291">
        <v>4.0313125178230002E-3</v>
      </c>
      <c r="R291">
        <v>2.6500888210309998E-3</v>
      </c>
      <c r="S291">
        <v>2.5012876227659998E-3</v>
      </c>
      <c r="T291">
        <v>8.7161963369239998E-3</v>
      </c>
    </row>
    <row r="292" spans="1:20" x14ac:dyDescent="0.25">
      <c r="A292" t="s">
        <v>302</v>
      </c>
      <c r="C292">
        <v>0.16819876869492301</v>
      </c>
      <c r="D292">
        <v>0.16641412553398399</v>
      </c>
      <c r="E292">
        <v>0.57769374361588699</v>
      </c>
      <c r="F292">
        <v>0.131173885500138</v>
      </c>
      <c r="G292">
        <v>0.25578141862776399</v>
      </c>
      <c r="H292">
        <v>12.8859128653088</v>
      </c>
      <c r="I292">
        <v>1.8117249541503699</v>
      </c>
      <c r="J292">
        <v>372.38435351489397</v>
      </c>
      <c r="K292">
        <v>0.12654657412620299</v>
      </c>
      <c r="L292">
        <v>4.7436052292437997E-2</v>
      </c>
      <c r="M292">
        <v>7.4188580441022296</v>
      </c>
      <c r="N292">
        <v>1.113942161785E-3</v>
      </c>
      <c r="O292">
        <v>9.5018133035119998E-3</v>
      </c>
      <c r="P292">
        <v>0.24055720685738599</v>
      </c>
      <c r="Q292">
        <v>4.860796832614E-3</v>
      </c>
      <c r="R292">
        <v>3.1953365321660001E-3</v>
      </c>
      <c r="S292">
        <v>2.9936470463240001E-3</v>
      </c>
      <c r="T292">
        <v>1.0441220922366001E-2</v>
      </c>
    </row>
    <row r="293" spans="1:20" x14ac:dyDescent="0.25">
      <c r="A293" t="s">
        <v>302</v>
      </c>
      <c r="C293">
        <v>0.190349085273119</v>
      </c>
      <c r="D293">
        <v>0.18833036637171499</v>
      </c>
      <c r="E293">
        <v>0.65383151917918503</v>
      </c>
      <c r="F293">
        <v>0.148447282741973</v>
      </c>
      <c r="G293">
        <v>0.289549794143317</v>
      </c>
      <c r="H293">
        <v>14.5869462657071</v>
      </c>
      <c r="I293">
        <v>2.0507499133124401</v>
      </c>
      <c r="J293">
        <v>421.45530322715098</v>
      </c>
      <c r="K293">
        <v>0.14325096514718599</v>
      </c>
      <c r="L293">
        <v>5.3692517596962003E-2</v>
      </c>
      <c r="M293">
        <v>8.3965553882178305</v>
      </c>
      <c r="N293">
        <v>1.2610615683280001E-3</v>
      </c>
      <c r="O293">
        <v>1.0755451460037001E-2</v>
      </c>
      <c r="P293">
        <v>0.27223977622134299</v>
      </c>
      <c r="Q293">
        <v>5.4343760638740001E-3</v>
      </c>
      <c r="R293">
        <v>3.6205251816789998E-3</v>
      </c>
      <c r="S293">
        <v>3.3892097256219998E-3</v>
      </c>
      <c r="T293">
        <v>1.1896072979310999E-2</v>
      </c>
    </row>
    <row r="294" spans="1:20" x14ac:dyDescent="0.25">
      <c r="A294" t="s">
        <v>303</v>
      </c>
      <c r="C294">
        <v>0.132049870668176</v>
      </c>
      <c r="D294">
        <v>0.13064125958765099</v>
      </c>
      <c r="E294">
        <v>0.45368660961523</v>
      </c>
      <c r="F294">
        <v>0.102954024660752</v>
      </c>
      <c r="G294">
        <v>0.20106138091432299</v>
      </c>
      <c r="H294">
        <v>10.1280595911196</v>
      </c>
      <c r="I294">
        <v>1.42334640717882</v>
      </c>
      <c r="J294">
        <v>292.314534371234</v>
      </c>
      <c r="K294">
        <v>9.9437880010793997E-2</v>
      </c>
      <c r="L294">
        <v>3.7251984288676002E-2</v>
      </c>
      <c r="M294">
        <v>5.8225952703782102</v>
      </c>
      <c r="N294">
        <v>8.7784726165000002E-4</v>
      </c>
      <c r="O294">
        <v>7.4779062987450004E-3</v>
      </c>
      <c r="P294">
        <v>0.18908244916585401</v>
      </c>
      <c r="Q294">
        <v>3.8049559370839999E-3</v>
      </c>
      <c r="R294">
        <v>2.5031656049839999E-3</v>
      </c>
      <c r="S294">
        <v>2.3576455860530002E-3</v>
      </c>
      <c r="T294">
        <v>8.2179655305390006E-3</v>
      </c>
    </row>
    <row r="295" spans="1:20" x14ac:dyDescent="0.25">
      <c r="A295" t="s">
        <v>304</v>
      </c>
      <c r="C295">
        <v>0.13560261912876501</v>
      </c>
      <c r="D295">
        <v>0.134146656626179</v>
      </c>
      <c r="E295">
        <v>0.46599904399137199</v>
      </c>
      <c r="F295">
        <v>0.105696899748217</v>
      </c>
      <c r="G295">
        <v>0.20666605186675799</v>
      </c>
      <c r="H295">
        <v>10.409327948097101</v>
      </c>
      <c r="I295">
        <v>1.4623331107650199</v>
      </c>
      <c r="J295">
        <v>300.11748991578901</v>
      </c>
      <c r="K295">
        <v>0.102173880669433</v>
      </c>
      <c r="L295">
        <v>3.8258171892473998E-2</v>
      </c>
      <c r="M295">
        <v>5.9768086705711596</v>
      </c>
      <c r="N295">
        <v>9.0259615026600003E-4</v>
      </c>
      <c r="O295">
        <v>7.6793948204080002E-3</v>
      </c>
      <c r="P295">
        <v>0.19397452799774301</v>
      </c>
      <c r="Q295">
        <v>3.9143952453959997E-3</v>
      </c>
      <c r="R295">
        <v>2.5811408069439999E-3</v>
      </c>
      <c r="S295">
        <v>2.4224106257100001E-3</v>
      </c>
      <c r="T295">
        <v>8.4372709263590001E-3</v>
      </c>
    </row>
    <row r="296" spans="1:20" x14ac:dyDescent="0.25">
      <c r="A296" t="s">
        <v>305</v>
      </c>
      <c r="C296">
        <v>0.13194234903184399</v>
      </c>
      <c r="D296">
        <v>0.13051720084514801</v>
      </c>
      <c r="E296">
        <v>0.45356062375678602</v>
      </c>
      <c r="F296">
        <v>0.102868309199041</v>
      </c>
      <c r="G296">
        <v>0.20141896049682101</v>
      </c>
      <c r="H296">
        <v>10.1439671258128</v>
      </c>
      <c r="I296">
        <v>1.4244646997753101</v>
      </c>
      <c r="J296">
        <v>292.12277712139797</v>
      </c>
      <c r="K296">
        <v>9.9546611099803006E-2</v>
      </c>
      <c r="L296">
        <v>3.7253147559954999E-2</v>
      </c>
      <c r="M296">
        <v>5.8164213047666999</v>
      </c>
      <c r="N296">
        <v>8.8083550776099997E-4</v>
      </c>
      <c r="O296">
        <v>7.4847866316320004E-3</v>
      </c>
      <c r="P296">
        <v>0.188834429614226</v>
      </c>
      <c r="Q296">
        <v>3.8031603214810001E-3</v>
      </c>
      <c r="R296">
        <v>2.5114876691220002E-3</v>
      </c>
      <c r="S296">
        <v>2.3625851369059999E-3</v>
      </c>
      <c r="T296">
        <v>8.2279402883369997E-3</v>
      </c>
    </row>
    <row r="297" spans="1:20" x14ac:dyDescent="0.25">
      <c r="A297" t="s">
        <v>306</v>
      </c>
      <c r="C297">
        <v>0.20615897739314801</v>
      </c>
      <c r="D297">
        <v>0.20393456484278</v>
      </c>
      <c r="E297">
        <v>0.70901671592291704</v>
      </c>
      <c r="F297">
        <v>0.16177129282000399</v>
      </c>
      <c r="G297">
        <v>0.31722802809900602</v>
      </c>
      <c r="H297">
        <v>15.796856340518501</v>
      </c>
      <c r="I297">
        <v>2.2173985984450599</v>
      </c>
      <c r="J297">
        <v>454.40769869203598</v>
      </c>
      <c r="K297">
        <v>0.15500972340422001</v>
      </c>
      <c r="L297">
        <v>5.7977623400675998E-2</v>
      </c>
      <c r="M297">
        <v>9.04699311771423</v>
      </c>
      <c r="N297">
        <v>1.3745588725410001E-3</v>
      </c>
      <c r="O297">
        <v>1.1670725114601E-2</v>
      </c>
      <c r="P297">
        <v>0.29409471467603399</v>
      </c>
      <c r="Q297">
        <v>5.9187274565860003E-3</v>
      </c>
      <c r="R297">
        <v>3.9109547892469997E-3</v>
      </c>
      <c r="S297">
        <v>3.6870376618289998E-3</v>
      </c>
      <c r="T297">
        <v>1.2785542553326999E-2</v>
      </c>
    </row>
    <row r="298" spans="1:20" x14ac:dyDescent="0.25">
      <c r="A298" t="s">
        <v>307</v>
      </c>
      <c r="C298">
        <v>0.150548050070902</v>
      </c>
      <c r="D298">
        <v>0.148909881168756</v>
      </c>
      <c r="E298">
        <v>0.51787881935541702</v>
      </c>
      <c r="F298">
        <v>0.117523429896358</v>
      </c>
      <c r="G298">
        <v>0.23073658887003501</v>
      </c>
      <c r="H298">
        <v>11.6183547650535</v>
      </c>
      <c r="I298">
        <v>1.6302468202068301</v>
      </c>
      <c r="J298">
        <v>333.857080150748</v>
      </c>
      <c r="K298">
        <v>0.113979142832962</v>
      </c>
      <c r="L298">
        <v>4.2608997555919001E-2</v>
      </c>
      <c r="M298">
        <v>6.6452103704550902</v>
      </c>
      <c r="N298">
        <v>1.0073804771220001E-3</v>
      </c>
      <c r="O298">
        <v>8.5423350262839991E-3</v>
      </c>
      <c r="P298">
        <v>0.21502539183904501</v>
      </c>
      <c r="Q298">
        <v>4.3552977929420004E-3</v>
      </c>
      <c r="R298">
        <v>2.8824212462710001E-3</v>
      </c>
      <c r="S298">
        <v>2.7001420495340002E-3</v>
      </c>
      <c r="T298">
        <v>9.4145236665289997E-3</v>
      </c>
    </row>
    <row r="299" spans="1:20" x14ac:dyDescent="0.25">
      <c r="A299" t="s">
        <v>308</v>
      </c>
      <c r="C299">
        <v>0.148897232506956</v>
      </c>
      <c r="D299">
        <v>0.147267209521419</v>
      </c>
      <c r="E299">
        <v>0.51230103648508396</v>
      </c>
      <c r="F299">
        <v>0.11598934017778099</v>
      </c>
      <c r="G299">
        <v>0.22794618190669699</v>
      </c>
      <c r="H299">
        <v>11.4768135864581</v>
      </c>
      <c r="I299">
        <v>1.6098948386216601</v>
      </c>
      <c r="J299">
        <v>329.51211641206601</v>
      </c>
      <c r="K299">
        <v>0.112570087312323</v>
      </c>
      <c r="L299">
        <v>4.2064816818187002E-2</v>
      </c>
      <c r="M299">
        <v>6.55742568882137</v>
      </c>
      <c r="N299">
        <v>9.9664070525599989E-4</v>
      </c>
      <c r="O299">
        <v>8.4431240855129992E-3</v>
      </c>
      <c r="P299">
        <v>0.21233818652453501</v>
      </c>
      <c r="Q299">
        <v>4.311658282725E-3</v>
      </c>
      <c r="R299">
        <v>2.8568901863099999E-3</v>
      </c>
      <c r="S299">
        <v>2.669986904339E-3</v>
      </c>
      <c r="T299">
        <v>9.2865871038500004E-3</v>
      </c>
    </row>
    <row r="300" spans="1:20" x14ac:dyDescent="0.25">
      <c r="A300" t="s">
        <v>309</v>
      </c>
      <c r="C300">
        <v>0.20725973873141401</v>
      </c>
      <c r="D300">
        <v>0.20494420023833601</v>
      </c>
      <c r="E300">
        <v>0.71405718123363204</v>
      </c>
      <c r="F300">
        <v>0.16142821466413801</v>
      </c>
      <c r="G300">
        <v>0.318834996221462</v>
      </c>
      <c r="H300">
        <v>16.0467691299433</v>
      </c>
      <c r="I300">
        <v>2.2476331317206601</v>
      </c>
      <c r="J300">
        <v>458.87402802987702</v>
      </c>
      <c r="K300">
        <v>0.15730949017758</v>
      </c>
      <c r="L300">
        <v>5.8661401532311003E-2</v>
      </c>
      <c r="M300">
        <v>9.1241107195461897</v>
      </c>
      <c r="N300">
        <v>1.394800886644E-3</v>
      </c>
      <c r="O300">
        <v>1.1770104052536E-2</v>
      </c>
      <c r="P300">
        <v>0.29467577550524898</v>
      </c>
      <c r="Q300">
        <v>6.0140150000420004E-3</v>
      </c>
      <c r="R300">
        <v>4.0013192411310003E-3</v>
      </c>
      <c r="S300">
        <v>3.732158228934E-3</v>
      </c>
      <c r="T300">
        <v>1.2976588408676E-2</v>
      </c>
    </row>
    <row r="301" spans="1:20" x14ac:dyDescent="0.25">
      <c r="A301" t="s">
        <v>310</v>
      </c>
      <c r="C301">
        <v>0.14167608332838999</v>
      </c>
      <c r="D301">
        <v>0.14008204356836701</v>
      </c>
      <c r="E301">
        <v>0.48824093378933497</v>
      </c>
      <c r="F301">
        <v>0.11045220038862499</v>
      </c>
      <c r="G301">
        <v>0.21839395914267701</v>
      </c>
      <c r="H301">
        <v>10.9904777280766</v>
      </c>
      <c r="I301">
        <v>1.5388809533605401</v>
      </c>
      <c r="J301">
        <v>313.99637522194701</v>
      </c>
      <c r="K301">
        <v>0.10772568283983699</v>
      </c>
      <c r="L301">
        <v>4.0151891810673003E-2</v>
      </c>
      <c r="M301">
        <v>6.2418078455560799</v>
      </c>
      <c r="N301">
        <v>9.5703934188099999E-4</v>
      </c>
      <c r="O301">
        <v>8.0681213179799992E-3</v>
      </c>
      <c r="P301">
        <v>0.20177563727352801</v>
      </c>
      <c r="Q301">
        <v>4.1288214841069997E-3</v>
      </c>
      <c r="R301">
        <v>2.7500788191939999E-3</v>
      </c>
      <c r="S301">
        <v>2.559806707774E-3</v>
      </c>
      <c r="T301">
        <v>8.906815237833E-3</v>
      </c>
    </row>
    <row r="302" spans="1:20" x14ac:dyDescent="0.25">
      <c r="A302" t="s">
        <v>311</v>
      </c>
      <c r="C302">
        <v>0.13133733409565099</v>
      </c>
      <c r="D302">
        <v>0.12984912908667401</v>
      </c>
      <c r="E302">
        <v>0.45274458882224899</v>
      </c>
      <c r="F302">
        <v>0.102390353891209</v>
      </c>
      <c r="G302">
        <v>0.20268094815983501</v>
      </c>
      <c r="H302">
        <v>10.198661219041799</v>
      </c>
      <c r="I302">
        <v>1.4275163954719401</v>
      </c>
      <c r="J302">
        <v>291.10406921753599</v>
      </c>
      <c r="K302">
        <v>9.9950957684455999E-2</v>
      </c>
      <c r="L302">
        <v>3.7235424673066002E-2</v>
      </c>
      <c r="M302">
        <v>5.7851771425991503</v>
      </c>
      <c r="N302">
        <v>8.88508243591E-4</v>
      </c>
      <c r="O302">
        <v>7.483072165661E-3</v>
      </c>
      <c r="P302">
        <v>0.186936097004199</v>
      </c>
      <c r="Q302">
        <v>3.8324182752459998E-3</v>
      </c>
      <c r="R302">
        <v>2.555430366365E-3</v>
      </c>
      <c r="S302">
        <v>2.3756513705740002E-3</v>
      </c>
      <c r="T302">
        <v>8.2644651041620006E-3</v>
      </c>
    </row>
    <row r="303" spans="1:20" x14ac:dyDescent="0.25">
      <c r="A303" t="s">
        <v>312</v>
      </c>
      <c r="C303">
        <v>0.12919229483475</v>
      </c>
      <c r="D303">
        <v>0.12771339416170899</v>
      </c>
      <c r="E303">
        <v>0.44546350698458498</v>
      </c>
      <c r="F303">
        <v>0.10068717343603099</v>
      </c>
      <c r="G303">
        <v>0.19953775264396001</v>
      </c>
      <c r="H303">
        <v>10.039180562720199</v>
      </c>
      <c r="I303">
        <v>1.40466177787512</v>
      </c>
      <c r="J303">
        <v>286.26747555423299</v>
      </c>
      <c r="K303">
        <v>9.8368423300167998E-2</v>
      </c>
      <c r="L303">
        <v>3.6626006090558001E-2</v>
      </c>
      <c r="M303">
        <v>5.68706181897862</v>
      </c>
      <c r="N303">
        <v>8.7557363097099999E-4</v>
      </c>
      <c r="O303">
        <v>7.3653960643680003E-3</v>
      </c>
      <c r="P303">
        <v>0.18377632723572199</v>
      </c>
      <c r="Q303">
        <v>3.7706818676779999E-3</v>
      </c>
      <c r="R303">
        <v>2.5179002327860001E-3</v>
      </c>
      <c r="S303">
        <v>2.33966677601E-3</v>
      </c>
      <c r="T303">
        <v>8.1329181784110006E-3</v>
      </c>
    </row>
    <row r="304" spans="1:20" x14ac:dyDescent="0.25">
      <c r="A304" t="s">
        <v>313</v>
      </c>
      <c r="C304">
        <v>0.12882899830841801</v>
      </c>
      <c r="D304">
        <v>0.127349647992089</v>
      </c>
      <c r="E304">
        <v>0.44437041458116699</v>
      </c>
      <c r="F304">
        <v>0.100423856596024</v>
      </c>
      <c r="G304">
        <v>0.19922505446865399</v>
      </c>
      <c r="H304">
        <v>10.022640567735101</v>
      </c>
      <c r="I304">
        <v>1.40193030181995</v>
      </c>
      <c r="J304">
        <v>285.57138604381601</v>
      </c>
      <c r="K304">
        <v>9.8203981600454002E-2</v>
      </c>
      <c r="L304">
        <v>3.6548595881464002E-2</v>
      </c>
      <c r="M304">
        <v>5.6721370768656003</v>
      </c>
      <c r="N304">
        <v>8.7392850544099998E-4</v>
      </c>
      <c r="O304">
        <v>7.3470087444490002E-3</v>
      </c>
      <c r="P304">
        <v>0.18313126227747301</v>
      </c>
      <c r="Q304">
        <v>3.7707740129180002E-3</v>
      </c>
      <c r="R304">
        <v>2.5191861394259999E-3</v>
      </c>
      <c r="S304">
        <v>2.3353999845749998E-3</v>
      </c>
      <c r="T304">
        <v>8.1221068482809997E-3</v>
      </c>
    </row>
    <row r="305" spans="1:20" x14ac:dyDescent="0.25">
      <c r="A305" t="s">
        <v>314</v>
      </c>
      <c r="C305">
        <v>0.187712469948765</v>
      </c>
      <c r="D305">
        <v>0.18555531487030699</v>
      </c>
      <c r="E305">
        <v>0.647787675402411</v>
      </c>
      <c r="F305">
        <v>0.14626033290019499</v>
      </c>
      <c r="G305">
        <v>0.290511499453244</v>
      </c>
      <c r="H305">
        <v>14.4320419314641</v>
      </c>
      <c r="I305">
        <v>2.0180319719860602</v>
      </c>
      <c r="J305">
        <v>410.854268015044</v>
      </c>
      <c r="K305">
        <v>0.14141413532869601</v>
      </c>
      <c r="L305">
        <v>5.2603566770849E-2</v>
      </c>
      <c r="M305">
        <v>8.1590404387136903</v>
      </c>
      <c r="N305">
        <v>1.2716993605630001E-3</v>
      </c>
      <c r="O305">
        <v>1.0685681740724999E-2</v>
      </c>
      <c r="P305">
        <v>0.26604424814584599</v>
      </c>
      <c r="Q305">
        <v>5.4561851876100001E-3</v>
      </c>
      <c r="R305">
        <v>3.631259072068E-3</v>
      </c>
      <c r="S305">
        <v>3.3995889756480002E-3</v>
      </c>
      <c r="T305">
        <v>1.1679058788201E-2</v>
      </c>
    </row>
    <row r="306" spans="1:20" x14ac:dyDescent="0.25">
      <c r="A306" t="s">
        <v>314</v>
      </c>
      <c r="C306">
        <v>0.14553135481973201</v>
      </c>
      <c r="D306">
        <v>0.14385501476337001</v>
      </c>
      <c r="E306">
        <v>0.50214684420307099</v>
      </c>
      <c r="F306">
        <v>0.113379174845486</v>
      </c>
      <c r="G306">
        <v>0.225140824937336</v>
      </c>
      <c r="H306">
        <v>11.325513116062</v>
      </c>
      <c r="I306">
        <v>1.5837359340675801</v>
      </c>
      <c r="J306">
        <v>322.46251397259698</v>
      </c>
      <c r="K306">
        <v>0.11096741486964599</v>
      </c>
      <c r="L306">
        <v>4.1281702144196998E-2</v>
      </c>
      <c r="M306">
        <v>6.4036372424554404</v>
      </c>
      <c r="N306">
        <v>9.8596611225900007E-4</v>
      </c>
      <c r="O306">
        <v>8.2841324373439992E-3</v>
      </c>
      <c r="P306">
        <v>0.20629570030295</v>
      </c>
      <c r="Q306">
        <v>4.2582202131360002E-3</v>
      </c>
      <c r="R306">
        <v>2.8461811416890001E-3</v>
      </c>
      <c r="S306">
        <v>2.6349167707349999E-3</v>
      </c>
      <c r="T306">
        <v>9.1609364866759996E-3</v>
      </c>
    </row>
    <row r="307" spans="1:20" x14ac:dyDescent="0.25">
      <c r="A307" t="s">
        <v>315</v>
      </c>
      <c r="C307">
        <v>0.124905542536348</v>
      </c>
      <c r="D307">
        <v>0.123448021278699</v>
      </c>
      <c r="E307">
        <v>0.43108086394853901</v>
      </c>
      <c r="F307">
        <v>9.7357701976853006E-2</v>
      </c>
      <c r="G307">
        <v>0.19354650867856599</v>
      </c>
      <c r="H307">
        <v>9.7346975566409295</v>
      </c>
      <c r="I307">
        <v>1.3607337315872201</v>
      </c>
      <c r="J307">
        <v>276.885317482517</v>
      </c>
      <c r="K307">
        <v>9.5359080651301997E-2</v>
      </c>
      <c r="L307">
        <v>3.5454583951977002E-2</v>
      </c>
      <c r="M307">
        <v>5.4961010540409303</v>
      </c>
      <c r="N307">
        <v>8.4970915220000003E-4</v>
      </c>
      <c r="O307">
        <v>7.1299346582980004E-3</v>
      </c>
      <c r="P307">
        <v>0.17732198308911001</v>
      </c>
      <c r="Q307">
        <v>3.6648047268659999E-3</v>
      </c>
      <c r="R307">
        <v>2.4536140362490001E-3</v>
      </c>
      <c r="S307">
        <v>2.2691257855140001E-3</v>
      </c>
      <c r="T307">
        <v>7.8876478500540005E-3</v>
      </c>
    </row>
    <row r="308" spans="1:20" x14ac:dyDescent="0.25">
      <c r="A308" t="s">
        <v>316</v>
      </c>
      <c r="C308">
        <v>0.13150405877375301</v>
      </c>
      <c r="D308">
        <v>0.129950250738981</v>
      </c>
      <c r="E308">
        <v>0.453953863069538</v>
      </c>
      <c r="F308">
        <v>0.102561542500564</v>
      </c>
      <c r="G308">
        <v>0.20410418697972399</v>
      </c>
      <c r="H308">
        <v>10.264152609079799</v>
      </c>
      <c r="I308">
        <v>1.43421232963248</v>
      </c>
      <c r="J308">
        <v>291.66920349193401</v>
      </c>
      <c r="K308">
        <v>0.100524198223086</v>
      </c>
      <c r="L308">
        <v>3.7354599520553998E-2</v>
      </c>
      <c r="M308">
        <v>5.7870222239650904</v>
      </c>
      <c r="N308">
        <v>8.9630657097199997E-4</v>
      </c>
      <c r="O308">
        <v>7.5116320104880001E-3</v>
      </c>
      <c r="P308">
        <v>0.18658545971596799</v>
      </c>
      <c r="Q308">
        <v>3.8610987612010001E-3</v>
      </c>
      <c r="R308">
        <v>2.5891237588360001E-3</v>
      </c>
      <c r="S308">
        <v>2.3918903975760001E-3</v>
      </c>
      <c r="T308">
        <v>8.3138027161290002E-3</v>
      </c>
    </row>
    <row r="309" spans="1:20" x14ac:dyDescent="0.25">
      <c r="A309" t="s">
        <v>317</v>
      </c>
      <c r="C309">
        <v>0.138611268900383</v>
      </c>
      <c r="D309">
        <v>0.13696298884034899</v>
      </c>
      <c r="E309">
        <v>0.47861367903464902</v>
      </c>
      <c r="F309">
        <v>0.108004209850976</v>
      </c>
      <c r="G309">
        <v>0.21511997274819999</v>
      </c>
      <c r="H309">
        <v>10.817067393648101</v>
      </c>
      <c r="I309">
        <v>1.5110582116692</v>
      </c>
      <c r="J309">
        <v>307.16812428498298</v>
      </c>
      <c r="K309">
        <v>0.105932203203294</v>
      </c>
      <c r="L309">
        <v>3.9347709161249002E-2</v>
      </c>
      <c r="M309">
        <v>6.0928414739800099</v>
      </c>
      <c r="N309">
        <v>9.4456964671600001E-4</v>
      </c>
      <c r="O309">
        <v>7.9105233797999996E-3</v>
      </c>
      <c r="P309">
        <v>0.19630671747010001</v>
      </c>
      <c r="Q309">
        <v>4.0765855756239996E-3</v>
      </c>
      <c r="R309">
        <v>2.7356376259079999E-3</v>
      </c>
      <c r="S309">
        <v>2.5202691030309999E-3</v>
      </c>
      <c r="T309">
        <v>8.7515491859759993E-3</v>
      </c>
    </row>
    <row r="310" spans="1:20" x14ac:dyDescent="0.25">
      <c r="A310" t="s">
        <v>318</v>
      </c>
      <c r="C310">
        <v>0.12785327905513499</v>
      </c>
      <c r="D310">
        <v>0.12631823608356199</v>
      </c>
      <c r="E310">
        <v>0.44159854248855601</v>
      </c>
      <c r="F310">
        <v>9.9770763010963007E-2</v>
      </c>
      <c r="G310">
        <v>0.1989290458688</v>
      </c>
      <c r="H310">
        <v>10.0015405014731</v>
      </c>
      <c r="I310">
        <v>1.3966450653198399</v>
      </c>
      <c r="J310">
        <v>283.760163351377</v>
      </c>
      <c r="K310">
        <v>9.7933939242250995E-2</v>
      </c>
      <c r="L310">
        <v>3.6357387558023001E-2</v>
      </c>
      <c r="M310">
        <v>5.6262777002539996</v>
      </c>
      <c r="N310">
        <v>8.7372906739599998E-4</v>
      </c>
      <c r="O310">
        <v>7.309983133397E-3</v>
      </c>
      <c r="P310">
        <v>0.18118004719851299</v>
      </c>
      <c r="Q310">
        <v>3.7669391198079999E-3</v>
      </c>
      <c r="R310">
        <v>2.5307400811869999E-3</v>
      </c>
      <c r="S310">
        <v>2.3304111352789999E-3</v>
      </c>
      <c r="T310">
        <v>8.1019912074059997E-3</v>
      </c>
    </row>
    <row r="311" spans="1:20" x14ac:dyDescent="0.25">
      <c r="A311" t="s">
        <v>319</v>
      </c>
      <c r="C311">
        <v>0.19608215559453701</v>
      </c>
      <c r="D311">
        <v>0.19369801163891001</v>
      </c>
      <c r="E311">
        <v>0.67742828011731104</v>
      </c>
      <c r="F311">
        <v>0.154068532178676</v>
      </c>
      <c r="G311">
        <v>0.30751073032314202</v>
      </c>
      <c r="H311">
        <v>15.4581906651332</v>
      </c>
      <c r="I311">
        <v>2.1578147233212399</v>
      </c>
      <c r="J311">
        <v>438.16563608053502</v>
      </c>
      <c r="K311">
        <v>0.151337769128809</v>
      </c>
      <c r="L311">
        <v>5.6150995938763999E-2</v>
      </c>
      <c r="M311">
        <v>8.6835063678233109</v>
      </c>
      <c r="N311">
        <v>1.339535231421E-3</v>
      </c>
      <c r="O311">
        <v>1.1193672427757E-2</v>
      </c>
      <c r="P311">
        <v>0.27707419685100698</v>
      </c>
      <c r="Q311">
        <v>5.8070896922300004E-3</v>
      </c>
      <c r="R311">
        <v>3.9072462221179998E-3</v>
      </c>
      <c r="S311">
        <v>3.5706406475719999E-3</v>
      </c>
      <c r="T311">
        <v>1.2491578722715E-2</v>
      </c>
    </row>
    <row r="312" spans="1:20" x14ac:dyDescent="0.25">
      <c r="A312" t="s">
        <v>320</v>
      </c>
      <c r="C312">
        <v>0.13004066290226199</v>
      </c>
      <c r="D312">
        <v>0.12844921868755099</v>
      </c>
      <c r="E312">
        <v>0.44939867986177601</v>
      </c>
      <c r="F312">
        <v>0.10144660065082201</v>
      </c>
      <c r="G312">
        <v>0.202653064909701</v>
      </c>
      <c r="H312">
        <v>10.1860110460672</v>
      </c>
      <c r="I312">
        <v>1.42148636797122</v>
      </c>
      <c r="J312">
        <v>288.531418962445</v>
      </c>
      <c r="K312">
        <v>9.9718864889725006E-2</v>
      </c>
      <c r="L312">
        <v>3.6982685245205003E-2</v>
      </c>
      <c r="M312">
        <v>5.7162724566863696</v>
      </c>
      <c r="N312">
        <v>8.9127343670200002E-4</v>
      </c>
      <c r="O312">
        <v>7.4429331803760003E-3</v>
      </c>
      <c r="P312">
        <v>0.18404731543847699</v>
      </c>
      <c r="Q312">
        <v>3.8396004205479999E-3</v>
      </c>
      <c r="R312">
        <v>2.5851291063449999E-3</v>
      </c>
      <c r="S312">
        <v>2.3755776950919998E-3</v>
      </c>
      <c r="T312">
        <v>8.2515819337260002E-3</v>
      </c>
    </row>
    <row r="313" spans="1:20" x14ac:dyDescent="0.25">
      <c r="A313" t="s">
        <v>321</v>
      </c>
      <c r="C313">
        <v>0.18535835049696101</v>
      </c>
      <c r="D313">
        <v>0.18305851772561699</v>
      </c>
      <c r="E313">
        <v>0.64100611250220796</v>
      </c>
      <c r="F313">
        <v>0.145243585160057</v>
      </c>
      <c r="G313">
        <v>0.29067999574456099</v>
      </c>
      <c r="H313">
        <v>14.607006899086899</v>
      </c>
      <c r="I313">
        <v>2.0372566758159198</v>
      </c>
      <c r="J313">
        <v>413.17038977401199</v>
      </c>
      <c r="K313">
        <v>0.14299608734559599</v>
      </c>
      <c r="L313">
        <v>5.2981468199501003E-2</v>
      </c>
      <c r="M313">
        <v>8.1796859418193009</v>
      </c>
      <c r="N313">
        <v>1.271018532416E-3</v>
      </c>
      <c r="O313">
        <v>1.0599884714045001E-2</v>
      </c>
      <c r="P313">
        <v>0.26151743295336599</v>
      </c>
      <c r="Q313">
        <v>5.450090838923E-3</v>
      </c>
      <c r="R313">
        <v>3.6741114867020002E-3</v>
      </c>
      <c r="S313">
        <v>3.3876897244110001E-3</v>
      </c>
      <c r="T313">
        <v>1.1821208223779E-2</v>
      </c>
    </row>
    <row r="314" spans="1:20" x14ac:dyDescent="0.25">
      <c r="A314" t="s">
        <v>322</v>
      </c>
      <c r="C314">
        <v>0.151386533546262</v>
      </c>
      <c r="D314">
        <v>0.14947916409668299</v>
      </c>
      <c r="E314">
        <v>0.52354574164281997</v>
      </c>
      <c r="F314">
        <v>0.118092395311282</v>
      </c>
      <c r="G314">
        <v>0.23648881850391101</v>
      </c>
      <c r="H314">
        <v>11.881799818160401</v>
      </c>
      <c r="I314">
        <v>1.6566804149968299</v>
      </c>
      <c r="J314">
        <v>335.84748637599603</v>
      </c>
      <c r="K314">
        <v>0.11628503288684</v>
      </c>
      <c r="L314">
        <v>4.306550358353E-2</v>
      </c>
      <c r="M314">
        <v>6.6453123476937996</v>
      </c>
      <c r="N314">
        <v>1.035738668548E-3</v>
      </c>
      <c r="O314">
        <v>8.6653459090280001E-3</v>
      </c>
      <c r="P314">
        <v>0.213571661969054</v>
      </c>
      <c r="Q314">
        <v>4.4762968797950001E-3</v>
      </c>
      <c r="R314">
        <v>3.023287861019E-3</v>
      </c>
      <c r="S314">
        <v>2.7701018822190002E-3</v>
      </c>
      <c r="T314">
        <v>9.6113493390259999E-3</v>
      </c>
    </row>
    <row r="315" spans="1:20" x14ac:dyDescent="0.25">
      <c r="A315" t="s">
        <v>323</v>
      </c>
      <c r="C315">
        <v>0.15459915286107101</v>
      </c>
      <c r="D315">
        <v>0.152641452809265</v>
      </c>
      <c r="E315">
        <v>0.53485834138875499</v>
      </c>
      <c r="F315">
        <v>0.120649553120892</v>
      </c>
      <c r="G315">
        <v>0.24181831195915399</v>
      </c>
      <c r="H315">
        <v>12.148225160973199</v>
      </c>
      <c r="I315">
        <v>1.6933856437249499</v>
      </c>
      <c r="J315">
        <v>343.16331482603198</v>
      </c>
      <c r="K315">
        <v>0.118898902910581</v>
      </c>
      <c r="L315">
        <v>4.4013175051119999E-2</v>
      </c>
      <c r="M315">
        <v>6.7877529653977096</v>
      </c>
      <c r="N315">
        <v>1.0551368519419999E-3</v>
      </c>
      <c r="O315">
        <v>8.7839177123810001E-3</v>
      </c>
      <c r="P315">
        <v>0.21625683194043899</v>
      </c>
      <c r="Q315">
        <v>4.5835464338569998E-3</v>
      </c>
      <c r="R315">
        <v>3.0967071681370002E-3</v>
      </c>
      <c r="S315">
        <v>2.8293843948680002E-3</v>
      </c>
      <c r="T315">
        <v>9.8241230104700004E-3</v>
      </c>
    </row>
    <row r="316" spans="1:20" x14ac:dyDescent="0.25">
      <c r="A316" t="s">
        <v>324</v>
      </c>
      <c r="C316">
        <v>0.12578181271297401</v>
      </c>
      <c r="D316">
        <v>0.12416207796487599</v>
      </c>
      <c r="E316">
        <v>0.43522203765330902</v>
      </c>
      <c r="F316">
        <v>9.8238516835356005E-2</v>
      </c>
      <c r="G316">
        <v>0.197059947241711</v>
      </c>
      <c r="H316">
        <v>9.8976699848095802</v>
      </c>
      <c r="I316">
        <v>1.3791770946953399</v>
      </c>
      <c r="J316">
        <v>279.35498578854498</v>
      </c>
      <c r="K316">
        <v>9.6848153904555007E-2</v>
      </c>
      <c r="L316">
        <v>3.5830127077295999E-2</v>
      </c>
      <c r="M316">
        <v>5.5220313416932196</v>
      </c>
      <c r="N316">
        <v>8.6835585116999995E-4</v>
      </c>
      <c r="O316">
        <v>7.2191556707890004E-3</v>
      </c>
      <c r="P316">
        <v>0.17749901692673201</v>
      </c>
      <c r="Q316">
        <v>3.7372904200990002E-3</v>
      </c>
      <c r="R316">
        <v>2.5298615652609999E-3</v>
      </c>
      <c r="S316">
        <v>2.3103879947200001E-3</v>
      </c>
      <c r="T316">
        <v>8.0190667791340004E-3</v>
      </c>
    </row>
    <row r="317" spans="1:20" x14ac:dyDescent="0.25">
      <c r="A317" t="s">
        <v>325</v>
      </c>
      <c r="C317">
        <v>0.126770449825821</v>
      </c>
      <c r="D317">
        <v>0.12512136032659801</v>
      </c>
      <c r="E317">
        <v>0.43874889419908902</v>
      </c>
      <c r="F317">
        <v>9.8975007503076001E-2</v>
      </c>
      <c r="G317">
        <v>0.19868431023755601</v>
      </c>
      <c r="H317">
        <v>9.9777708518817008</v>
      </c>
      <c r="I317">
        <v>1.3899639406831099</v>
      </c>
      <c r="J317">
        <v>281.97253123014701</v>
      </c>
      <c r="K317">
        <v>9.7811018260306998E-2</v>
      </c>
      <c r="L317">
        <v>3.6169274576344002E-2</v>
      </c>
      <c r="M317">
        <v>5.5711776850875596</v>
      </c>
      <c r="N317">
        <v>8.7577586892499996E-4</v>
      </c>
      <c r="O317">
        <v>7.2749514489169999E-3</v>
      </c>
      <c r="P317">
        <v>0.178674744438934</v>
      </c>
      <c r="Q317">
        <v>3.77424875328E-3</v>
      </c>
      <c r="R317">
        <v>2.5573452896760001E-3</v>
      </c>
      <c r="S317">
        <v>2.3294577486069998E-3</v>
      </c>
      <c r="T317">
        <v>8.0948536462780007E-3</v>
      </c>
    </row>
    <row r="318" spans="1:20" x14ac:dyDescent="0.25">
      <c r="A318" t="s">
        <v>326</v>
      </c>
      <c r="C318">
        <v>0.15772276277555899</v>
      </c>
      <c r="D318">
        <v>0.15563602674545499</v>
      </c>
      <c r="E318">
        <v>0.54619157919403305</v>
      </c>
      <c r="F318">
        <v>0.12385956495860601</v>
      </c>
      <c r="G318">
        <v>0.24900147334582901</v>
      </c>
      <c r="H318">
        <v>12.5010410898995</v>
      </c>
      <c r="I318">
        <v>1.7405627489073101</v>
      </c>
      <c r="J318">
        <v>352.18461843420903</v>
      </c>
      <c r="K318">
        <v>0.12230885813841701</v>
      </c>
      <c r="L318">
        <v>4.5185631307029003E-2</v>
      </c>
      <c r="M318">
        <v>6.9520179562743003</v>
      </c>
      <c r="N318">
        <v>1.09034710829E-3</v>
      </c>
      <c r="O318">
        <v>9.0450148055700001E-3</v>
      </c>
      <c r="P318">
        <v>0.22164998608900099</v>
      </c>
      <c r="Q318">
        <v>4.7231959371519996E-3</v>
      </c>
      <c r="R318">
        <v>3.2050761986460001E-3</v>
      </c>
      <c r="S318">
        <v>2.8995523958650002E-3</v>
      </c>
      <c r="T318">
        <v>1.0111769343283001E-2</v>
      </c>
    </row>
    <row r="319" spans="1:20" x14ac:dyDescent="0.25">
      <c r="A319" t="s">
        <v>327</v>
      </c>
      <c r="C319">
        <v>0.15686468048067601</v>
      </c>
      <c r="D319">
        <v>0.154759902080921</v>
      </c>
      <c r="E319">
        <v>0.54333507673875003</v>
      </c>
      <c r="F319">
        <v>0.122608856028533</v>
      </c>
      <c r="G319">
        <v>0.24667146569337101</v>
      </c>
      <c r="H319">
        <v>12.3815772965929</v>
      </c>
      <c r="I319">
        <v>1.7233812729045499</v>
      </c>
      <c r="J319">
        <v>348.57142826479799</v>
      </c>
      <c r="K319">
        <v>0.121123201606258</v>
      </c>
      <c r="L319">
        <v>4.4722911091429E-2</v>
      </c>
      <c r="M319">
        <v>6.8762898815914397</v>
      </c>
      <c r="N319">
        <v>1.0869472028000001E-3</v>
      </c>
      <c r="O319">
        <v>9.0071835653669999E-3</v>
      </c>
      <c r="P319">
        <v>0.22043708550226199</v>
      </c>
      <c r="Q319">
        <v>4.700171807303E-3</v>
      </c>
      <c r="R319">
        <v>3.1940354379250001E-3</v>
      </c>
      <c r="S319">
        <v>2.888891701389E-3</v>
      </c>
      <c r="T319">
        <v>1.0064152631425001E-2</v>
      </c>
    </row>
    <row r="320" spans="1:20" x14ac:dyDescent="0.25">
      <c r="A320" t="s">
        <v>328</v>
      </c>
      <c r="C320">
        <v>0.12910048728687001</v>
      </c>
      <c r="D320">
        <v>0.12735095903738</v>
      </c>
      <c r="E320">
        <v>0.44728774208815703</v>
      </c>
      <c r="F320">
        <v>0.10096662677627</v>
      </c>
      <c r="G320">
        <v>0.20326787436530699</v>
      </c>
      <c r="H320">
        <v>10.2012819356511</v>
      </c>
      <c r="I320">
        <v>1.41954471533919</v>
      </c>
      <c r="J320">
        <v>287.02426513291903</v>
      </c>
      <c r="K320">
        <v>9.9791553161095004E-2</v>
      </c>
      <c r="L320">
        <v>3.6828365127026003E-2</v>
      </c>
      <c r="M320">
        <v>5.6591476093758804</v>
      </c>
      <c r="N320">
        <v>8.9708359088399995E-4</v>
      </c>
      <c r="O320">
        <v>7.4283016212900004E-3</v>
      </c>
      <c r="P320">
        <v>0.18158640065244999</v>
      </c>
      <c r="Q320">
        <v>3.8647974585209999E-3</v>
      </c>
      <c r="R320">
        <v>2.628680615004E-3</v>
      </c>
      <c r="S320">
        <v>2.3838005335549998E-3</v>
      </c>
      <c r="T320">
        <v>8.2699834939919999E-3</v>
      </c>
    </row>
    <row r="321" spans="1:20" x14ac:dyDescent="0.25">
      <c r="A321" t="s">
        <v>329</v>
      </c>
      <c r="C321">
        <v>0.143677123715756</v>
      </c>
      <c r="D321">
        <v>0.141705553444233</v>
      </c>
      <c r="E321">
        <v>0.49786483516040803</v>
      </c>
      <c r="F321">
        <v>0.112381128794138</v>
      </c>
      <c r="G321">
        <v>0.226373752729811</v>
      </c>
      <c r="H321">
        <v>11.3588746610844</v>
      </c>
      <c r="I321">
        <v>1.5802270877442799</v>
      </c>
      <c r="J321">
        <v>319.413363582741</v>
      </c>
      <c r="K321">
        <v>0.11110116958437299</v>
      </c>
      <c r="L321">
        <v>4.0983196775358999E-2</v>
      </c>
      <c r="M321">
        <v>6.2941225909457703</v>
      </c>
      <c r="N321">
        <v>9.9831096729699996E-4</v>
      </c>
      <c r="O321">
        <v>8.2586897223559993E-3</v>
      </c>
      <c r="P321">
        <v>0.201668046854902</v>
      </c>
      <c r="Q321">
        <v>4.2938519680219998E-3</v>
      </c>
      <c r="R321">
        <v>2.9243707927389998E-3</v>
      </c>
      <c r="S321">
        <v>2.6512870034230002E-3</v>
      </c>
      <c r="T321">
        <v>9.1919164507039998E-3</v>
      </c>
    </row>
    <row r="322" spans="1:20" x14ac:dyDescent="0.25">
      <c r="A322" t="s">
        <v>330</v>
      </c>
      <c r="C322">
        <v>0.12943505394914501</v>
      </c>
      <c r="D322">
        <v>0.12763791418377399</v>
      </c>
      <c r="E322">
        <v>0.44864625395977198</v>
      </c>
      <c r="F322">
        <v>0.101412783923419</v>
      </c>
      <c r="G322">
        <v>0.204425946171781</v>
      </c>
      <c r="H322">
        <v>10.2555009188524</v>
      </c>
      <c r="I322">
        <v>1.4263115304785099</v>
      </c>
      <c r="J322">
        <v>288.20316562370698</v>
      </c>
      <c r="K322">
        <v>0.100304849070647</v>
      </c>
      <c r="L322">
        <v>3.6979777846120998E-2</v>
      </c>
      <c r="M322">
        <v>5.6753874652542704</v>
      </c>
      <c r="N322">
        <v>9.02182279861E-4</v>
      </c>
      <c r="O322">
        <v>7.456974520886E-3</v>
      </c>
      <c r="P322">
        <v>0.181844739640414</v>
      </c>
      <c r="Q322">
        <v>3.886310003949E-3</v>
      </c>
      <c r="R322">
        <v>2.6496593775160002E-3</v>
      </c>
      <c r="S322">
        <v>2.395342302898E-3</v>
      </c>
      <c r="T322">
        <v>8.3142643896540001E-3</v>
      </c>
    </row>
    <row r="323" spans="1:20" x14ac:dyDescent="0.25">
      <c r="A323" t="s">
        <v>331</v>
      </c>
      <c r="C323">
        <v>0.1254194749036</v>
      </c>
      <c r="D323">
        <v>0.123658592636762</v>
      </c>
      <c r="E323">
        <v>0.43482174019994302</v>
      </c>
      <c r="F323">
        <v>9.8317188386617002E-2</v>
      </c>
      <c r="G323">
        <v>0.19829813104244801</v>
      </c>
      <c r="H323">
        <v>9.9462532770351206</v>
      </c>
      <c r="I323">
        <v>1.3829633319618699</v>
      </c>
      <c r="J323">
        <v>279.36396139207199</v>
      </c>
      <c r="K323">
        <v>9.7274268416828999E-2</v>
      </c>
      <c r="L323">
        <v>3.5845152718153001E-2</v>
      </c>
      <c r="M323">
        <v>5.4980634953435104</v>
      </c>
      <c r="N323">
        <v>8.7547255565600002E-4</v>
      </c>
      <c r="O323">
        <v>7.2303520622660003E-3</v>
      </c>
      <c r="P323">
        <v>0.176116576399411</v>
      </c>
      <c r="Q323">
        <v>3.770437612282E-3</v>
      </c>
      <c r="R323">
        <v>2.5733928583309999E-3</v>
      </c>
      <c r="S323">
        <v>2.3236270998769999E-3</v>
      </c>
      <c r="T323">
        <v>8.0647066246779999E-3</v>
      </c>
    </row>
    <row r="324" spans="1:20" x14ac:dyDescent="0.25">
      <c r="A324" t="s">
        <v>332</v>
      </c>
      <c r="C324">
        <v>0.119812776454988</v>
      </c>
      <c r="D324">
        <v>0.118441408971501</v>
      </c>
      <c r="E324">
        <v>0.41920655204108198</v>
      </c>
      <c r="F324">
        <v>9.5829307648865006E-2</v>
      </c>
      <c r="G324">
        <v>0.19511359276920501</v>
      </c>
      <c r="H324">
        <v>9.7600845817269999</v>
      </c>
      <c r="I324">
        <v>1.3438993495735001</v>
      </c>
      <c r="J324">
        <v>273.102481039986</v>
      </c>
      <c r="K324">
        <v>9.5800665128052007E-2</v>
      </c>
      <c r="L324">
        <v>3.4556040371929997E-2</v>
      </c>
      <c r="M324">
        <v>5.2837116147474799</v>
      </c>
      <c r="N324">
        <v>8.6675582400699998E-4</v>
      </c>
      <c r="O324">
        <v>7.0412751770199998E-3</v>
      </c>
      <c r="P324">
        <v>0.172271958058347</v>
      </c>
      <c r="Q324">
        <v>3.7662287100710002E-3</v>
      </c>
      <c r="R324">
        <v>2.6281212579700002E-3</v>
      </c>
      <c r="S324">
        <v>2.2800787120610001E-3</v>
      </c>
      <c r="T324">
        <v>7.9576177462570008E-3</v>
      </c>
    </row>
    <row r="325" spans="1:20" x14ac:dyDescent="0.25">
      <c r="A325" t="s">
        <v>333</v>
      </c>
      <c r="C325">
        <v>0.12647788658251</v>
      </c>
      <c r="D325">
        <v>0.125044381770652</v>
      </c>
      <c r="E325">
        <v>0.44269566942945399</v>
      </c>
      <c r="F325">
        <v>0.101344504500243</v>
      </c>
      <c r="G325">
        <v>0.206351506057008</v>
      </c>
      <c r="H325">
        <v>10.3203076872617</v>
      </c>
      <c r="I325">
        <v>1.42059648191673</v>
      </c>
      <c r="J325">
        <v>288.81321491186901</v>
      </c>
      <c r="K325">
        <v>0.10132213562993</v>
      </c>
      <c r="L325">
        <v>3.6514024044909998E-2</v>
      </c>
      <c r="M325">
        <v>5.5826121343790103</v>
      </c>
      <c r="N325">
        <v>9.1638530399100005E-4</v>
      </c>
      <c r="O325">
        <v>7.4404064539540004E-3</v>
      </c>
      <c r="P325">
        <v>0.18207140459235699</v>
      </c>
      <c r="Q325">
        <v>3.9846663051250003E-3</v>
      </c>
      <c r="R325">
        <v>2.7831152707209999E-3</v>
      </c>
      <c r="S325">
        <v>2.4097992987829999E-3</v>
      </c>
      <c r="T325">
        <v>8.4174745780589994E-3</v>
      </c>
    </row>
    <row r="326" spans="1:20" x14ac:dyDescent="0.25">
      <c r="A326" t="s">
        <v>334</v>
      </c>
      <c r="C326">
        <v>0.11920457874099601</v>
      </c>
      <c r="D326">
        <v>0.11787926329317699</v>
      </c>
      <c r="E326">
        <v>0.41753743954985001</v>
      </c>
      <c r="F326">
        <v>9.5644430889282997E-2</v>
      </c>
      <c r="G326">
        <v>0.19475054879798001</v>
      </c>
      <c r="H326">
        <v>9.7368079578778204</v>
      </c>
      <c r="I326">
        <v>1.3395854682189401</v>
      </c>
      <c r="J326">
        <v>272.56442780491898</v>
      </c>
      <c r="K326">
        <v>9.5638175419142005E-2</v>
      </c>
      <c r="L326">
        <v>3.4409127052303999E-2</v>
      </c>
      <c r="M326">
        <v>5.2600887894061996</v>
      </c>
      <c r="N326">
        <v>8.6482438713700001E-4</v>
      </c>
      <c r="O326">
        <v>7.0161445639729996E-3</v>
      </c>
      <c r="P326">
        <v>0.171748805338512</v>
      </c>
      <c r="Q326">
        <v>3.7669374016210001E-3</v>
      </c>
      <c r="R326">
        <v>2.6346818996690002E-3</v>
      </c>
      <c r="S326">
        <v>2.273281404517E-3</v>
      </c>
      <c r="T326">
        <v>7.9388172537380002E-3</v>
      </c>
    </row>
    <row r="327" spans="1:20" x14ac:dyDescent="0.25">
      <c r="A327" t="s">
        <v>334</v>
      </c>
      <c r="C327">
        <v>0.23139298814133999</v>
      </c>
      <c r="D327">
        <v>0.22879181581076199</v>
      </c>
      <c r="E327">
        <v>0.81035233573645304</v>
      </c>
      <c r="F327">
        <v>0.18564397541248401</v>
      </c>
      <c r="G327">
        <v>0.37797561546789199</v>
      </c>
      <c r="H327">
        <v>18.895007348285599</v>
      </c>
      <c r="I327">
        <v>2.5991990262268501</v>
      </c>
      <c r="J327">
        <v>528.84737504074894</v>
      </c>
      <c r="K327">
        <v>0.18554455223253399</v>
      </c>
      <c r="L327">
        <v>6.5789139244784994E-2</v>
      </c>
      <c r="M327">
        <v>10.0561640716802</v>
      </c>
      <c r="N327">
        <v>1.6460463070329999E-3</v>
      </c>
      <c r="O327">
        <v>1.3599728547796E-2</v>
      </c>
      <c r="P327">
        <v>0.332871221114724</v>
      </c>
      <c r="Q327">
        <v>7.1512454359600004E-3</v>
      </c>
      <c r="R327">
        <v>5.0107028786220004E-3</v>
      </c>
      <c r="S327">
        <v>4.4052147211719999E-3</v>
      </c>
      <c r="T327">
        <v>1.5139695411668E-2</v>
      </c>
    </row>
    <row r="328" spans="1:20" x14ac:dyDescent="0.25">
      <c r="A328" t="s">
        <v>335</v>
      </c>
      <c r="C328">
        <v>0.11298325308838</v>
      </c>
      <c r="D328">
        <v>0.111740883649567</v>
      </c>
      <c r="E328">
        <v>0.395908173747893</v>
      </c>
      <c r="F328">
        <v>9.0829389621154E-2</v>
      </c>
      <c r="G328">
        <v>0.184941735131365</v>
      </c>
      <c r="H328">
        <v>9.2445603416179196</v>
      </c>
      <c r="I328">
        <v>1.2715132193779899</v>
      </c>
      <c r="J328">
        <v>258.83581997369799</v>
      </c>
      <c r="K328">
        <v>9.0828361776836994E-2</v>
      </c>
      <c r="L328">
        <v>3.2648120122556003E-2</v>
      </c>
      <c r="M328">
        <v>4.9904931343978696</v>
      </c>
      <c r="N328">
        <v>8.2175817175299997E-4</v>
      </c>
      <c r="O328">
        <v>6.6638093144980003E-3</v>
      </c>
      <c r="P328">
        <v>0.16315429063911099</v>
      </c>
      <c r="Q328">
        <v>3.5777083131760001E-3</v>
      </c>
      <c r="R328">
        <v>2.504322694095E-3</v>
      </c>
      <c r="S328">
        <v>2.159575441504E-3</v>
      </c>
      <c r="T328">
        <v>7.5491592553429999E-3</v>
      </c>
    </row>
    <row r="329" spans="1:20" x14ac:dyDescent="0.25">
      <c r="A329" t="s">
        <v>336</v>
      </c>
      <c r="C329">
        <v>0.11229333686328299</v>
      </c>
      <c r="D329">
        <v>0.11107071114985601</v>
      </c>
      <c r="E329">
        <v>0.39364090236041799</v>
      </c>
      <c r="F329">
        <v>9.0412664266339995E-2</v>
      </c>
      <c r="G329">
        <v>0.18408361744891699</v>
      </c>
      <c r="H329">
        <v>9.1997073998718193</v>
      </c>
      <c r="I329">
        <v>1.2649980219121499</v>
      </c>
      <c r="J329">
        <v>257.63105050576502</v>
      </c>
      <c r="K329">
        <v>9.0410418279610993E-2</v>
      </c>
      <c r="L329">
        <v>3.2467627038017997E-2</v>
      </c>
      <c r="M329">
        <v>4.9625242074698601</v>
      </c>
      <c r="N329">
        <v>8.1792665112599998E-4</v>
      </c>
      <c r="O329">
        <v>6.6294689812459997E-3</v>
      </c>
      <c r="P329">
        <v>0.162340701998478</v>
      </c>
      <c r="Q329">
        <v>3.561880362022E-3</v>
      </c>
      <c r="R329">
        <v>2.4955124290960001E-3</v>
      </c>
      <c r="S329">
        <v>2.1488307754249998E-3</v>
      </c>
      <c r="T329">
        <v>7.5149644254600004E-3</v>
      </c>
    </row>
    <row r="330" spans="1:20" x14ac:dyDescent="0.25">
      <c r="A330" t="s">
        <v>337</v>
      </c>
      <c r="C330">
        <v>0.11090126331615099</v>
      </c>
      <c r="D330">
        <v>0.109709815613353</v>
      </c>
      <c r="E330">
        <v>0.38892831866435601</v>
      </c>
      <c r="F330">
        <v>8.9327900641692007E-2</v>
      </c>
      <c r="G330">
        <v>0.18186756719094599</v>
      </c>
      <c r="H330">
        <v>9.0873761136224207</v>
      </c>
      <c r="I330">
        <v>1.2492845301431099</v>
      </c>
      <c r="J330">
        <v>254.55135992957801</v>
      </c>
      <c r="K330">
        <v>8.9335948042342003E-2</v>
      </c>
      <c r="L330">
        <v>3.2055503263070002E-2</v>
      </c>
      <c r="M330">
        <v>4.8993319585391104</v>
      </c>
      <c r="N330">
        <v>8.0849448327400002E-4</v>
      </c>
      <c r="O330">
        <v>6.552014960985E-3</v>
      </c>
      <c r="P330">
        <v>0.160475291473793</v>
      </c>
      <c r="Q330">
        <v>3.5243743304409999E-3</v>
      </c>
      <c r="R330">
        <v>2.4699845985659999E-3</v>
      </c>
      <c r="S330">
        <v>2.1242615977579999E-3</v>
      </c>
      <c r="T330">
        <v>7.4280918086070003E-3</v>
      </c>
    </row>
    <row r="331" spans="1:20" x14ac:dyDescent="0.25">
      <c r="A331" t="s">
        <v>338</v>
      </c>
      <c r="C331">
        <v>0.110858218958129</v>
      </c>
      <c r="D331">
        <v>0.109677142981843</v>
      </c>
      <c r="E331">
        <v>0.38891131096848203</v>
      </c>
      <c r="F331">
        <v>8.9468133423726004E-2</v>
      </c>
      <c r="G331">
        <v>0.182133705687923</v>
      </c>
      <c r="H331">
        <v>9.0986459735583107</v>
      </c>
      <c r="I331">
        <v>1.2505229176153101</v>
      </c>
      <c r="J331">
        <v>254.92021005589501</v>
      </c>
      <c r="K331">
        <v>8.9467070438114998E-2</v>
      </c>
      <c r="L331">
        <v>3.2073399980816E-2</v>
      </c>
      <c r="M331">
        <v>4.9016606314508504</v>
      </c>
      <c r="N331">
        <v>8.0936062767600001E-4</v>
      </c>
      <c r="O331">
        <v>6.5554939924950002E-3</v>
      </c>
      <c r="P331">
        <v>0.16058236021019401</v>
      </c>
      <c r="Q331">
        <v>3.5284020717289998E-3</v>
      </c>
      <c r="R331">
        <v>2.4753678508790001E-3</v>
      </c>
      <c r="S331">
        <v>2.125663017047E-3</v>
      </c>
      <c r="T331">
        <v>7.4383654864609997E-3</v>
      </c>
    </row>
    <row r="332" spans="1:20" x14ac:dyDescent="0.25">
      <c r="A332" t="s">
        <v>339</v>
      </c>
      <c r="C332">
        <v>0.17041130958204601</v>
      </c>
      <c r="D332">
        <v>0.16862095593624801</v>
      </c>
      <c r="E332">
        <v>0.59811280187936799</v>
      </c>
      <c r="F332">
        <v>0.13825874329912599</v>
      </c>
      <c r="G332">
        <v>0.28142723979331502</v>
      </c>
      <c r="H332">
        <v>14.0556723097072</v>
      </c>
      <c r="I332">
        <v>1.9313449248482299</v>
      </c>
      <c r="J332">
        <v>393.92629831579598</v>
      </c>
      <c r="K332">
        <v>0.138257960084678</v>
      </c>
      <c r="L332">
        <v>4.9516310460222E-2</v>
      </c>
      <c r="M332">
        <v>7.5669552116011403</v>
      </c>
      <c r="N332">
        <v>1.2432542114490001E-3</v>
      </c>
      <c r="O332">
        <v>1.0066863588705E-2</v>
      </c>
      <c r="P332">
        <v>0.24664342504897999</v>
      </c>
      <c r="Q332">
        <v>5.4467639396970002E-3</v>
      </c>
      <c r="R332">
        <v>3.8235709030749999E-3</v>
      </c>
      <c r="S332">
        <v>3.2650011299580001E-3</v>
      </c>
      <c r="T332">
        <v>1.1474895785879E-2</v>
      </c>
    </row>
    <row r="333" spans="1:20" x14ac:dyDescent="0.25">
      <c r="A333" t="s">
        <v>340</v>
      </c>
      <c r="C333">
        <v>0.12260370690695201</v>
      </c>
      <c r="D333">
        <v>0.121328579186503</v>
      </c>
      <c r="E333">
        <v>0.430464583800647</v>
      </c>
      <c r="F333">
        <v>9.9116748091954004E-2</v>
      </c>
      <c r="G333">
        <v>0.20173118616013699</v>
      </c>
      <c r="H333">
        <v>10.0734619947526</v>
      </c>
      <c r="I333">
        <v>1.3839165867171099</v>
      </c>
      <c r="J333">
        <v>282.38956225882401</v>
      </c>
      <c r="K333">
        <v>9.9112894941272997E-2</v>
      </c>
      <c r="L333">
        <v>3.5470042990382998E-2</v>
      </c>
      <c r="M333">
        <v>5.4201637340381996</v>
      </c>
      <c r="N333">
        <v>8.9610812890700004E-4</v>
      </c>
      <c r="O333">
        <v>7.2540775857609999E-3</v>
      </c>
      <c r="P333">
        <v>0.17775308022330399</v>
      </c>
      <c r="Q333">
        <v>3.9173565254119998E-3</v>
      </c>
      <c r="R333">
        <v>2.751452867323E-3</v>
      </c>
      <c r="S333">
        <v>2.3530960295299998E-3</v>
      </c>
      <c r="T333">
        <v>8.2498979624839996E-3</v>
      </c>
    </row>
    <row r="334" spans="1:20" x14ac:dyDescent="0.25">
      <c r="A334" t="s">
        <v>341</v>
      </c>
      <c r="C334">
        <v>0.15775560044394299</v>
      </c>
      <c r="D334">
        <v>0.156154236055808</v>
      </c>
      <c r="E334">
        <v>0.55423614065356996</v>
      </c>
      <c r="F334">
        <v>0.12764465484623699</v>
      </c>
      <c r="G334">
        <v>0.25977034743201199</v>
      </c>
      <c r="H334">
        <v>12.969551202871999</v>
      </c>
      <c r="I334">
        <v>1.78152736064718</v>
      </c>
      <c r="J334">
        <v>363.74943428025102</v>
      </c>
      <c r="K334">
        <v>0.12768169687690301</v>
      </c>
      <c r="L334">
        <v>4.5655197299623002E-2</v>
      </c>
      <c r="M334">
        <v>6.9766140556158804</v>
      </c>
      <c r="N334">
        <v>1.154631022248E-3</v>
      </c>
      <c r="O334">
        <v>9.3508737495900003E-3</v>
      </c>
      <c r="P334">
        <v>0.229197302943247</v>
      </c>
      <c r="Q334">
        <v>5.0493199211140002E-3</v>
      </c>
      <c r="R334">
        <v>3.544116171227E-3</v>
      </c>
      <c r="S334">
        <v>3.0345960915600001E-3</v>
      </c>
      <c r="T334">
        <v>1.0602990325569E-2</v>
      </c>
    </row>
    <row r="335" spans="1:20" x14ac:dyDescent="0.25">
      <c r="A335" t="s">
        <v>342</v>
      </c>
      <c r="C335">
        <v>0.169978365340474</v>
      </c>
      <c r="D335">
        <v>0.16827854764314401</v>
      </c>
      <c r="E335">
        <v>0.597430250292178</v>
      </c>
      <c r="F335">
        <v>0.137814340757069</v>
      </c>
      <c r="G335">
        <v>0.280433044548627</v>
      </c>
      <c r="H335">
        <v>13.998833139484701</v>
      </c>
      <c r="I335">
        <v>1.92263999032383</v>
      </c>
      <c r="J335">
        <v>392.746946691044</v>
      </c>
      <c r="K335">
        <v>0.13786395214208899</v>
      </c>
      <c r="L335">
        <v>4.9260371778081E-2</v>
      </c>
      <c r="M335">
        <v>7.5273462118938896</v>
      </c>
      <c r="N335">
        <v>1.240836816622E-3</v>
      </c>
      <c r="O335">
        <v>1.0049320342071E-2</v>
      </c>
      <c r="P335">
        <v>0.24635965124811601</v>
      </c>
      <c r="Q335">
        <v>5.39362242167E-3</v>
      </c>
      <c r="R335">
        <v>3.7494909050250001E-3</v>
      </c>
      <c r="S335">
        <v>3.262029046033E-3</v>
      </c>
      <c r="T335">
        <v>1.1434896830168999E-2</v>
      </c>
    </row>
    <row r="336" spans="1:20" x14ac:dyDescent="0.25">
      <c r="A336" t="s">
        <v>343</v>
      </c>
      <c r="C336">
        <v>0.12087751238309601</v>
      </c>
      <c r="D336">
        <v>0.11967395390332899</v>
      </c>
      <c r="E336">
        <v>0.42497398323306601</v>
      </c>
      <c r="F336">
        <v>9.8131931948184994E-2</v>
      </c>
      <c r="G336">
        <v>0.19963248849203399</v>
      </c>
      <c r="H336">
        <v>9.9621339381466907</v>
      </c>
      <c r="I336">
        <v>1.36786528626086</v>
      </c>
      <c r="J336">
        <v>279.56503390710998</v>
      </c>
      <c r="K336">
        <v>9.8125013868267996E-2</v>
      </c>
      <c r="L336">
        <v>3.5024200476892003E-2</v>
      </c>
      <c r="M336">
        <v>5.3513755632272098</v>
      </c>
      <c r="N336">
        <v>8.8665033977500002E-4</v>
      </c>
      <c r="O336">
        <v>7.1744053522719998E-3</v>
      </c>
      <c r="P336">
        <v>0.175891546524332</v>
      </c>
      <c r="Q336">
        <v>3.8904334116849999E-3</v>
      </c>
      <c r="R336">
        <v>2.7357793555860001E-3</v>
      </c>
      <c r="S336">
        <v>2.3287980167629998E-3</v>
      </c>
      <c r="T336">
        <v>8.1647665579819995E-3</v>
      </c>
    </row>
    <row r="337" spans="1:20" x14ac:dyDescent="0.25">
      <c r="A337" t="s">
        <v>344</v>
      </c>
      <c r="C337">
        <v>0.142587229953963</v>
      </c>
      <c r="D337">
        <v>0.141177733109704</v>
      </c>
      <c r="E337">
        <v>0.50145902388210495</v>
      </c>
      <c r="F337">
        <v>0.115904764325161</v>
      </c>
      <c r="G337">
        <v>0.2357301696986</v>
      </c>
      <c r="H337">
        <v>11.760180368781899</v>
      </c>
      <c r="I337">
        <v>1.61440457574287</v>
      </c>
      <c r="J337">
        <v>330.11954366664401</v>
      </c>
      <c r="K337">
        <v>0.115860528065949</v>
      </c>
      <c r="L337">
        <v>4.1315453648917998E-2</v>
      </c>
      <c r="M337">
        <v>6.3121076874704398</v>
      </c>
      <c r="N337">
        <v>1.0452059800179999E-3</v>
      </c>
      <c r="O337">
        <v>8.4694488387830006E-3</v>
      </c>
      <c r="P337">
        <v>0.20765947511173199</v>
      </c>
      <c r="Q337">
        <v>4.5826059910199996E-3</v>
      </c>
      <c r="R337">
        <v>3.226739144516E-3</v>
      </c>
      <c r="S337">
        <v>2.7492922386840001E-3</v>
      </c>
      <c r="T337">
        <v>9.6355697422730001E-3</v>
      </c>
    </row>
    <row r="338" spans="1:20" x14ac:dyDescent="0.25">
      <c r="A338" t="s">
        <v>345</v>
      </c>
      <c r="C338">
        <v>0.12328404840993901</v>
      </c>
      <c r="D338">
        <v>0.122081450610141</v>
      </c>
      <c r="E338">
        <v>0.43375413519150602</v>
      </c>
      <c r="F338">
        <v>0.100464204347053</v>
      </c>
      <c r="G338">
        <v>0.20427904022964299</v>
      </c>
      <c r="H338">
        <v>10.1885494110591</v>
      </c>
      <c r="I338">
        <v>1.3984156741778999</v>
      </c>
      <c r="J338">
        <v>286.11221168407201</v>
      </c>
      <c r="K338">
        <v>0.10041131666485301</v>
      </c>
      <c r="L338">
        <v>3.5773889057079997E-2</v>
      </c>
      <c r="M338">
        <v>5.4652259554444997</v>
      </c>
      <c r="N338">
        <v>9.0748395306E-4</v>
      </c>
      <c r="O338">
        <v>7.3367096226259997E-3</v>
      </c>
      <c r="P338">
        <v>0.17991101261744</v>
      </c>
      <c r="Q338">
        <v>3.9771865335709996E-3</v>
      </c>
      <c r="R338">
        <v>2.8022265877709999E-3</v>
      </c>
      <c r="S338">
        <v>2.3819723033149998E-3</v>
      </c>
      <c r="T338">
        <v>8.3599799617839997E-3</v>
      </c>
    </row>
    <row r="339" spans="1:20" x14ac:dyDescent="0.25">
      <c r="A339" t="s">
        <v>346</v>
      </c>
      <c r="C339">
        <v>0.158604913520353</v>
      </c>
      <c r="D339">
        <v>0.157082344594835</v>
      </c>
      <c r="E339">
        <v>0.55829534645431</v>
      </c>
      <c r="F339">
        <v>0.12991207839966301</v>
      </c>
      <c r="G339">
        <v>0.264085542269753</v>
      </c>
      <c r="H339">
        <v>13.167785327507501</v>
      </c>
      <c r="I339">
        <v>1.8070269120940901</v>
      </c>
      <c r="J339">
        <v>369.94527784240603</v>
      </c>
      <c r="K339">
        <v>0.12982696255413001</v>
      </c>
      <c r="L339">
        <v>4.6208066526885999E-2</v>
      </c>
      <c r="M339">
        <v>7.0589930087042596</v>
      </c>
      <c r="N339">
        <v>1.1667833132010001E-3</v>
      </c>
      <c r="O339">
        <v>9.4315460245049994E-3</v>
      </c>
      <c r="P339">
        <v>0.23131823170153001</v>
      </c>
      <c r="Q339">
        <v>5.1007815336080002E-3</v>
      </c>
      <c r="R339">
        <v>3.5958138999849999E-3</v>
      </c>
      <c r="S339">
        <v>3.062717641108E-3</v>
      </c>
      <c r="T339">
        <v>1.0793004631789E-2</v>
      </c>
    </row>
    <row r="340" spans="1:20" x14ac:dyDescent="0.25">
      <c r="A340" t="s">
        <v>347</v>
      </c>
      <c r="C340">
        <v>0.15639886305869</v>
      </c>
      <c r="D340">
        <v>0.154918417810406</v>
      </c>
      <c r="E340">
        <v>0.55076200969290401</v>
      </c>
      <c r="F340">
        <v>0.127699706029752</v>
      </c>
      <c r="G340">
        <v>0.25951834180766098</v>
      </c>
      <c r="H340">
        <v>12.9367180452829</v>
      </c>
      <c r="I340">
        <v>1.77506355823007</v>
      </c>
      <c r="J340">
        <v>363.60428923800498</v>
      </c>
      <c r="K340">
        <v>0.12759407453938301</v>
      </c>
      <c r="L340">
        <v>4.5373151871200001E-2</v>
      </c>
      <c r="M340">
        <v>6.9311606928618801</v>
      </c>
      <c r="N340">
        <v>1.1478457207389999E-3</v>
      </c>
      <c r="O340">
        <v>9.3117158566160003E-3</v>
      </c>
      <c r="P340">
        <v>0.22840881101753699</v>
      </c>
      <c r="Q340">
        <v>5.0217860953310003E-3</v>
      </c>
      <c r="R340">
        <v>3.542190720179E-3</v>
      </c>
      <c r="S340">
        <v>3.0242638959649998E-3</v>
      </c>
      <c r="T340">
        <v>1.0612922108312E-2</v>
      </c>
    </row>
    <row r="341" spans="1:20" x14ac:dyDescent="0.25">
      <c r="A341" t="s">
        <v>348</v>
      </c>
      <c r="C341">
        <v>0.142560090567769</v>
      </c>
      <c r="D341">
        <v>0.141226803676121</v>
      </c>
      <c r="E341">
        <v>0.50222060177433803</v>
      </c>
      <c r="F341">
        <v>0.11655876952964001</v>
      </c>
      <c r="G341">
        <v>0.23681131588875601</v>
      </c>
      <c r="H341">
        <v>11.801669338642901</v>
      </c>
      <c r="I341">
        <v>1.61909810427879</v>
      </c>
      <c r="J341">
        <v>331.834693014761</v>
      </c>
      <c r="K341">
        <v>0.11643654418161301</v>
      </c>
      <c r="L341">
        <v>4.1369561743728002E-2</v>
      </c>
      <c r="M341">
        <v>6.3193262303834601</v>
      </c>
      <c r="N341">
        <v>1.051494163659E-3</v>
      </c>
      <c r="O341">
        <v>8.4959182587090003E-3</v>
      </c>
      <c r="P341">
        <v>0.20842098229296999</v>
      </c>
      <c r="Q341">
        <v>4.6124673047570003E-3</v>
      </c>
      <c r="R341">
        <v>3.255735041562E-3</v>
      </c>
      <c r="S341">
        <v>2.7596315641739999E-3</v>
      </c>
      <c r="T341">
        <v>9.6860817275280005E-3</v>
      </c>
    </row>
    <row r="342" spans="1:20" x14ac:dyDescent="0.25">
      <c r="A342" t="s">
        <v>349</v>
      </c>
      <c r="C342">
        <v>0.149120583705038</v>
      </c>
      <c r="D342">
        <v>0.14775652636921499</v>
      </c>
      <c r="E342">
        <v>0.52562483594188703</v>
      </c>
      <c r="F342">
        <v>0.12238940109438499</v>
      </c>
      <c r="G342">
        <v>0.24858816157011701</v>
      </c>
      <c r="H342">
        <v>12.3855390291749</v>
      </c>
      <c r="I342">
        <v>1.6990394599152701</v>
      </c>
      <c r="J342">
        <v>348.44497517276199</v>
      </c>
      <c r="K342">
        <v>0.12226101611982</v>
      </c>
      <c r="L342">
        <v>4.3400530988802997E-2</v>
      </c>
      <c r="M342">
        <v>6.6295732893884001</v>
      </c>
      <c r="N342">
        <v>1.101056076983E-3</v>
      </c>
      <c r="O342">
        <v>8.8984761614459996E-3</v>
      </c>
      <c r="P342">
        <v>0.21833827687040899</v>
      </c>
      <c r="Q342">
        <v>4.8217571018400003E-3</v>
      </c>
      <c r="R342">
        <v>3.40300688291E-3</v>
      </c>
      <c r="S342">
        <v>2.8912159276760002E-3</v>
      </c>
      <c r="T342">
        <v>1.018170076468E-2</v>
      </c>
    </row>
    <row r="343" spans="1:20" x14ac:dyDescent="0.25">
      <c r="A343" t="s">
        <v>350</v>
      </c>
      <c r="C343">
        <v>0.118740047043284</v>
      </c>
      <c r="D343">
        <v>0.11766425850748199</v>
      </c>
      <c r="E343">
        <v>0.41867947407068901</v>
      </c>
      <c r="F343">
        <v>9.7634219854981996E-2</v>
      </c>
      <c r="G343">
        <v>0.19824159316562801</v>
      </c>
      <c r="H343">
        <v>9.8742120300533802</v>
      </c>
      <c r="I343">
        <v>1.35435617945706</v>
      </c>
      <c r="J343">
        <v>277.902788002688</v>
      </c>
      <c r="K343">
        <v>9.7497961735344002E-2</v>
      </c>
      <c r="L343">
        <v>3.4579340153300997E-2</v>
      </c>
      <c r="M343">
        <v>5.2818353119001804</v>
      </c>
      <c r="N343">
        <v>8.7867284734799997E-4</v>
      </c>
      <c r="O343">
        <v>7.0984107567190003E-3</v>
      </c>
      <c r="P343">
        <v>0.17418368938835299</v>
      </c>
      <c r="Q343">
        <v>3.8732834444050001E-3</v>
      </c>
      <c r="R343">
        <v>2.7363449620160002E-3</v>
      </c>
      <c r="S343">
        <v>2.3064688780750002E-3</v>
      </c>
      <c r="T343">
        <v>8.1252705157090002E-3</v>
      </c>
    </row>
    <row r="344" spans="1:20" x14ac:dyDescent="0.25">
      <c r="A344" t="s">
        <v>351</v>
      </c>
      <c r="C344">
        <v>0.118154858671751</v>
      </c>
      <c r="D344">
        <v>0.117104488695773</v>
      </c>
      <c r="E344">
        <v>0.41682126770782302</v>
      </c>
      <c r="F344">
        <v>9.7110965844726005E-2</v>
      </c>
      <c r="G344">
        <v>0.19711427380188201</v>
      </c>
      <c r="H344">
        <v>9.8153519256729194</v>
      </c>
      <c r="I344">
        <v>1.3461567387089699</v>
      </c>
      <c r="J344">
        <v>276.39403856851197</v>
      </c>
      <c r="K344">
        <v>9.6960772681957005E-2</v>
      </c>
      <c r="L344">
        <v>3.4358016001664E-2</v>
      </c>
      <c r="M344">
        <v>5.2479771856010498</v>
      </c>
      <c r="N344">
        <v>8.7512201628800002E-4</v>
      </c>
      <c r="O344">
        <v>7.0701019320010003E-3</v>
      </c>
      <c r="P344">
        <v>0.17351428802423799</v>
      </c>
      <c r="Q344">
        <v>3.8570379904970002E-3</v>
      </c>
      <c r="R344">
        <v>2.7254963076729999E-3</v>
      </c>
      <c r="S344">
        <v>2.2977311677130001E-3</v>
      </c>
      <c r="T344">
        <v>8.0840702908279993E-3</v>
      </c>
    </row>
    <row r="345" spans="1:20" x14ac:dyDescent="0.25">
      <c r="A345" t="s">
        <v>352</v>
      </c>
      <c r="C345">
        <v>0.18349421472151001</v>
      </c>
      <c r="D345">
        <v>0.18188506753445399</v>
      </c>
      <c r="E345">
        <v>0.64759979758434405</v>
      </c>
      <c r="F345">
        <v>0.15157262970185401</v>
      </c>
      <c r="G345">
        <v>0.30752794149958701</v>
      </c>
      <c r="H345">
        <v>15.307985700934699</v>
      </c>
      <c r="I345">
        <v>2.0991888869358402</v>
      </c>
      <c r="J345">
        <v>431.29039185011999</v>
      </c>
      <c r="K345">
        <v>0.15127606950079101</v>
      </c>
      <c r="L345">
        <v>5.3548320844919998E-2</v>
      </c>
      <c r="M345">
        <v>8.1787781844469691</v>
      </c>
      <c r="N345">
        <v>1.359477835434E-3</v>
      </c>
      <c r="O345">
        <v>1.0979302381044E-2</v>
      </c>
      <c r="P345">
        <v>0.26947833341681199</v>
      </c>
      <c r="Q345">
        <v>5.972055297476E-3</v>
      </c>
      <c r="R345">
        <v>4.249139059471E-3</v>
      </c>
      <c r="S345">
        <v>3.568451401586E-3</v>
      </c>
      <c r="T345">
        <v>1.2596514355264999E-2</v>
      </c>
    </row>
    <row r="346" spans="1:20" x14ac:dyDescent="0.25">
      <c r="A346" t="s">
        <v>353</v>
      </c>
      <c r="C346">
        <v>0.12756842245929201</v>
      </c>
      <c r="D346">
        <v>0.12646388966865399</v>
      </c>
      <c r="E346">
        <v>0.45037386942179303</v>
      </c>
      <c r="F346">
        <v>0.10507638198550601</v>
      </c>
      <c r="G346">
        <v>0.21312993530542901</v>
      </c>
      <c r="H346">
        <v>10.6066432526609</v>
      </c>
      <c r="I346">
        <v>1.4543955805847399</v>
      </c>
      <c r="J346">
        <v>298.95190442164898</v>
      </c>
      <c r="K346">
        <v>0.104848537133308</v>
      </c>
      <c r="L346">
        <v>3.7088695966597002E-2</v>
      </c>
      <c r="M346">
        <v>5.6646885672282501</v>
      </c>
      <c r="N346">
        <v>9.4496345999699996E-4</v>
      </c>
      <c r="O346">
        <v>7.6311185360799999E-3</v>
      </c>
      <c r="P346">
        <v>0.18731430197622301</v>
      </c>
      <c r="Q346">
        <v>4.1864354007869996E-3</v>
      </c>
      <c r="R346">
        <v>2.9625512938499998E-3</v>
      </c>
      <c r="S346">
        <v>2.4804744428719998E-3</v>
      </c>
      <c r="T346">
        <v>8.7235641611550004E-3</v>
      </c>
    </row>
    <row r="347" spans="1:20" x14ac:dyDescent="0.25">
      <c r="A347" t="s">
        <v>353</v>
      </c>
      <c r="C347">
        <v>0.17943703823569501</v>
      </c>
      <c r="D347">
        <v>0.17789299592557001</v>
      </c>
      <c r="E347">
        <v>0.63358600384780805</v>
      </c>
      <c r="F347">
        <v>0.14786351638440101</v>
      </c>
      <c r="G347">
        <v>0.29989203007527399</v>
      </c>
      <c r="H347">
        <v>14.9235211846447</v>
      </c>
      <c r="I347">
        <v>2.04631119460822</v>
      </c>
      <c r="J347">
        <v>420.69202144231002</v>
      </c>
      <c r="K347">
        <v>0.14754295617944599</v>
      </c>
      <c r="L347">
        <v>5.2179908695147999E-2</v>
      </c>
      <c r="M347">
        <v>7.9697103079872704</v>
      </c>
      <c r="N347">
        <v>1.3228897406520001E-3</v>
      </c>
      <c r="O347">
        <v>1.0684119730360001E-2</v>
      </c>
      <c r="P347">
        <v>0.26362665296197002</v>
      </c>
      <c r="Q347">
        <v>5.8150088142830004E-3</v>
      </c>
      <c r="R347">
        <v>4.1471038491500004E-3</v>
      </c>
      <c r="S347">
        <v>3.4911163083990002E-3</v>
      </c>
      <c r="T347">
        <v>1.2282182590464E-2</v>
      </c>
    </row>
    <row r="348" spans="1:20" x14ac:dyDescent="0.25">
      <c r="A348" t="s">
        <v>354</v>
      </c>
      <c r="C348">
        <v>0.121007476669845</v>
      </c>
      <c r="D348">
        <v>0.119986259064131</v>
      </c>
      <c r="E348">
        <v>0.42747179284563003</v>
      </c>
      <c r="F348">
        <v>9.9775754022715005E-2</v>
      </c>
      <c r="G348">
        <v>0.20229561236885099</v>
      </c>
      <c r="H348">
        <v>10.064329490242701</v>
      </c>
      <c r="I348">
        <v>1.37996007868884</v>
      </c>
      <c r="J348">
        <v>283.86388234126099</v>
      </c>
      <c r="K348">
        <v>9.9547426181593998E-2</v>
      </c>
      <c r="L348">
        <v>3.5178212816656E-2</v>
      </c>
      <c r="M348">
        <v>5.3729780076592899</v>
      </c>
      <c r="N348">
        <v>8.9902830783600003E-4</v>
      </c>
      <c r="O348">
        <v>7.2621843704179997E-3</v>
      </c>
      <c r="P348">
        <v>0.178291660319576</v>
      </c>
      <c r="Q348">
        <v>3.9678185127280004E-3</v>
      </c>
      <c r="R348">
        <v>2.8076480503729999E-3</v>
      </c>
      <c r="S348">
        <v>2.3612056740050002E-3</v>
      </c>
      <c r="T348">
        <v>8.3064795477580007E-3</v>
      </c>
    </row>
    <row r="349" spans="1:20" x14ac:dyDescent="0.25">
      <c r="A349" t="s">
        <v>355</v>
      </c>
      <c r="C349">
        <v>0.12503227447703999</v>
      </c>
      <c r="D349">
        <v>0.12400360212078999</v>
      </c>
      <c r="E349">
        <v>0.44193407673705498</v>
      </c>
      <c r="F349">
        <v>0.103351469737202</v>
      </c>
      <c r="G349">
        <v>0.20947516390033599</v>
      </c>
      <c r="H349">
        <v>10.4382899065539</v>
      </c>
      <c r="I349">
        <v>1.43121126266</v>
      </c>
      <c r="J349">
        <v>294.59300583410197</v>
      </c>
      <c r="K349">
        <v>0.10330293827138801</v>
      </c>
      <c r="L349">
        <v>3.6476431947118998E-2</v>
      </c>
      <c r="M349">
        <v>5.5714209394236001</v>
      </c>
      <c r="N349">
        <v>9.27584484013E-4</v>
      </c>
      <c r="O349">
        <v>7.4958743810150004E-3</v>
      </c>
      <c r="P349">
        <v>0.18406037779928999</v>
      </c>
      <c r="Q349">
        <v>4.1203500054709996E-3</v>
      </c>
      <c r="R349">
        <v>2.9144666606630001E-3</v>
      </c>
      <c r="S349">
        <v>2.4378423246099999E-3</v>
      </c>
      <c r="T349">
        <v>8.6103518577260001E-3</v>
      </c>
    </row>
    <row r="350" spans="1:20" x14ac:dyDescent="0.25">
      <c r="A350" t="s">
        <v>355</v>
      </c>
      <c r="C350">
        <v>0.201193191498729</v>
      </c>
      <c r="D350">
        <v>0.19952091967788099</v>
      </c>
      <c r="E350">
        <v>0.71105131180152903</v>
      </c>
      <c r="F350">
        <v>0.16631988347759699</v>
      </c>
      <c r="G350">
        <v>0.337050124588962</v>
      </c>
      <c r="H350">
        <v>16.7621176038679</v>
      </c>
      <c r="I350">
        <v>2.2981015005387002</v>
      </c>
      <c r="J350">
        <v>473.053526902979</v>
      </c>
      <c r="K350">
        <v>0.16586270913399201</v>
      </c>
      <c r="L350">
        <v>5.8550619871711E-2</v>
      </c>
      <c r="M350">
        <v>8.9424668187167704</v>
      </c>
      <c r="N350">
        <v>1.493857111931E-3</v>
      </c>
      <c r="O350">
        <v>1.2063566861621E-2</v>
      </c>
      <c r="P350">
        <v>0.29619340545464101</v>
      </c>
      <c r="Q350">
        <v>6.5778868364969999E-3</v>
      </c>
      <c r="R350">
        <v>4.6347718270280001E-3</v>
      </c>
      <c r="S350">
        <v>3.9225613436940001E-3</v>
      </c>
      <c r="T350">
        <v>1.3705741364012E-2</v>
      </c>
    </row>
    <row r="351" spans="1:20" x14ac:dyDescent="0.25">
      <c r="A351" t="s">
        <v>356</v>
      </c>
      <c r="C351">
        <v>0.119186745508455</v>
      </c>
      <c r="D351">
        <v>0.118217332621896</v>
      </c>
      <c r="E351">
        <v>0.421436000456475</v>
      </c>
      <c r="F351">
        <v>9.8619741912069001E-2</v>
      </c>
      <c r="G351">
        <v>0.199779404911893</v>
      </c>
      <c r="H351">
        <v>9.9326232148680909</v>
      </c>
      <c r="I351">
        <v>1.36173429542998</v>
      </c>
      <c r="J351">
        <v>280.48290663110498</v>
      </c>
      <c r="K351">
        <v>9.8333248808553E-2</v>
      </c>
      <c r="L351">
        <v>3.4683327517495997E-2</v>
      </c>
      <c r="M351">
        <v>5.2972738562851696</v>
      </c>
      <c r="N351">
        <v>8.8737219405500003E-4</v>
      </c>
      <c r="O351">
        <v>7.1675455164729998E-3</v>
      </c>
      <c r="P351">
        <v>0.176006582307113</v>
      </c>
      <c r="Q351">
        <v>3.9233857402450004E-3</v>
      </c>
      <c r="R351">
        <v>2.7789967479040002E-3</v>
      </c>
      <c r="S351">
        <v>2.3310568473620002E-3</v>
      </c>
      <c r="T351">
        <v>8.2090219792050004E-3</v>
      </c>
    </row>
    <row r="352" spans="1:20" x14ac:dyDescent="0.25">
      <c r="A352" t="s">
        <v>357</v>
      </c>
      <c r="C352">
        <v>0.15327294000566999</v>
      </c>
      <c r="D352">
        <v>0.15205861866168199</v>
      </c>
      <c r="E352">
        <v>0.54227721828241604</v>
      </c>
      <c r="F352">
        <v>0.127405927075983</v>
      </c>
      <c r="G352">
        <v>0.25798102845961701</v>
      </c>
      <c r="H352">
        <v>12.822230088614001</v>
      </c>
      <c r="I352">
        <v>1.7578679082689199</v>
      </c>
      <c r="J352">
        <v>362.33645080728797</v>
      </c>
      <c r="K352">
        <v>0.12701462777952899</v>
      </c>
      <c r="L352">
        <v>4.4757516294098E-2</v>
      </c>
      <c r="M352">
        <v>6.8361024151238698</v>
      </c>
      <c r="N352">
        <v>1.140376567183E-3</v>
      </c>
      <c r="O352">
        <v>9.2139552127259994E-3</v>
      </c>
      <c r="P352">
        <v>0.22629462817002199</v>
      </c>
      <c r="Q352">
        <v>5.0248835539769996E-3</v>
      </c>
      <c r="R352">
        <v>3.5589608524730001E-3</v>
      </c>
      <c r="S352">
        <v>2.997320311338E-3</v>
      </c>
      <c r="T352">
        <v>1.0500039590795001E-2</v>
      </c>
    </row>
    <row r="353" spans="1:20" x14ac:dyDescent="0.25">
      <c r="A353" t="s">
        <v>358</v>
      </c>
      <c r="C353">
        <v>0.13236853598273399</v>
      </c>
      <c r="D353">
        <v>0.131352309382051</v>
      </c>
      <c r="E353">
        <v>0.46859775779997298</v>
      </c>
      <c r="F353">
        <v>0.109981003330231</v>
      </c>
      <c r="G353">
        <v>0.22262414592046401</v>
      </c>
      <c r="H353">
        <v>11.062436906775901</v>
      </c>
      <c r="I353">
        <v>1.51665147495276</v>
      </c>
      <c r="J353">
        <v>312.81761145827198</v>
      </c>
      <c r="K353">
        <v>0.109650280909443</v>
      </c>
      <c r="L353">
        <v>3.8610773668275998E-2</v>
      </c>
      <c r="M353">
        <v>5.8976092434210097</v>
      </c>
      <c r="N353">
        <v>9.8489395698299993E-4</v>
      </c>
      <c r="O353">
        <v>7.9631784085330004E-3</v>
      </c>
      <c r="P353">
        <v>0.195613499971519</v>
      </c>
      <c r="Q353">
        <v>4.3932804121299997E-3</v>
      </c>
      <c r="R353">
        <v>3.108945510563E-3</v>
      </c>
      <c r="S353">
        <v>2.5913036119080001E-3</v>
      </c>
      <c r="T353">
        <v>9.1571358397929993E-3</v>
      </c>
    </row>
    <row r="354" spans="1:20" x14ac:dyDescent="0.25">
      <c r="A354" t="s">
        <v>359</v>
      </c>
      <c r="C354">
        <v>0.13199892109483699</v>
      </c>
      <c r="D354">
        <v>0.130984061541736</v>
      </c>
      <c r="E354">
        <v>0.46737074544214002</v>
      </c>
      <c r="F354">
        <v>0.109811694038831</v>
      </c>
      <c r="G354">
        <v>0.222158445873647</v>
      </c>
      <c r="H354">
        <v>11.0345758630666</v>
      </c>
      <c r="I354">
        <v>1.5126602388809101</v>
      </c>
      <c r="J354">
        <v>312.86503492934202</v>
      </c>
      <c r="K354">
        <v>0.109634772883797</v>
      </c>
      <c r="L354">
        <v>3.8566204919487999E-2</v>
      </c>
      <c r="M354">
        <v>5.8903087842200197</v>
      </c>
      <c r="N354">
        <v>9.8433584729800002E-4</v>
      </c>
      <c r="O354">
        <v>7.9509742483840004E-3</v>
      </c>
      <c r="P354">
        <v>0.195300605157854</v>
      </c>
      <c r="Q354">
        <v>4.3744860730159998E-3</v>
      </c>
      <c r="R354">
        <v>3.1026534318399999E-3</v>
      </c>
      <c r="S354">
        <v>2.586764230592E-3</v>
      </c>
      <c r="T354">
        <v>9.1467896275150007E-3</v>
      </c>
    </row>
    <row r="355" spans="1:20" x14ac:dyDescent="0.25">
      <c r="A355" t="s">
        <v>360</v>
      </c>
      <c r="C355">
        <v>0.120313686528717</v>
      </c>
      <c r="D355">
        <v>0.119416654319248</v>
      </c>
      <c r="E355">
        <v>0.42626732879076401</v>
      </c>
      <c r="F355">
        <v>0.10024829398564</v>
      </c>
      <c r="G355">
        <v>0.20270349941462201</v>
      </c>
      <c r="H355">
        <v>10.0645182954172</v>
      </c>
      <c r="I355">
        <v>1.3797033564841901</v>
      </c>
      <c r="J355">
        <v>284.949389900754</v>
      </c>
      <c r="K355">
        <v>9.9836107433700999E-2</v>
      </c>
      <c r="L355">
        <v>3.5083081269662003E-2</v>
      </c>
      <c r="M355">
        <v>5.3585034272050596</v>
      </c>
      <c r="N355">
        <v>8.9891753972599995E-4</v>
      </c>
      <c r="O355">
        <v>7.2636544698460002E-3</v>
      </c>
      <c r="P355">
        <v>0.17844612297815601</v>
      </c>
      <c r="Q355">
        <v>3.996017650406E-3</v>
      </c>
      <c r="R355">
        <v>2.8340490250519999E-3</v>
      </c>
      <c r="S355">
        <v>2.3637150726860002E-3</v>
      </c>
      <c r="T355">
        <v>8.3447088855700003E-3</v>
      </c>
    </row>
    <row r="356" spans="1:20" x14ac:dyDescent="0.25">
      <c r="A356" t="s">
        <v>361</v>
      </c>
      <c r="C356">
        <v>0.124415619186176</v>
      </c>
      <c r="D356">
        <v>0.123500706818106</v>
      </c>
      <c r="E356">
        <v>0.44095458741363502</v>
      </c>
      <c r="F356">
        <v>0.103859399852806</v>
      </c>
      <c r="G356">
        <v>0.209905547076945</v>
      </c>
      <c r="H356">
        <v>10.418532989799299</v>
      </c>
      <c r="I356">
        <v>1.4281958694146799</v>
      </c>
      <c r="J356">
        <v>295.13257087207199</v>
      </c>
      <c r="K356">
        <v>0.103382968106439</v>
      </c>
      <c r="L356">
        <v>3.6298444691285001E-2</v>
      </c>
      <c r="M356">
        <v>5.5497915311614801</v>
      </c>
      <c r="N356">
        <v>9.29830954362E-4</v>
      </c>
      <c r="O356">
        <v>7.5119644144920001E-3</v>
      </c>
      <c r="P356">
        <v>0.18455219968803699</v>
      </c>
      <c r="Q356">
        <v>4.1351395660560002E-3</v>
      </c>
      <c r="R356">
        <v>2.9352396416940001E-3</v>
      </c>
      <c r="S356">
        <v>2.4445412207330002E-3</v>
      </c>
      <c r="T356">
        <v>8.6414412866659997E-3</v>
      </c>
    </row>
    <row r="357" spans="1:20" x14ac:dyDescent="0.25">
      <c r="A357" t="s">
        <v>362</v>
      </c>
      <c r="C357">
        <v>0.22003576785774501</v>
      </c>
      <c r="D357">
        <v>0.21845818744871001</v>
      </c>
      <c r="E357">
        <v>0.780295700906943</v>
      </c>
      <c r="F357">
        <v>0.18405560500295101</v>
      </c>
      <c r="G357">
        <v>0.37175131697715302</v>
      </c>
      <c r="H357">
        <v>18.443359755246401</v>
      </c>
      <c r="I357">
        <v>2.5282695169254001</v>
      </c>
      <c r="J357">
        <v>522.88662510692996</v>
      </c>
      <c r="K357">
        <v>0.18311825987588501</v>
      </c>
      <c r="L357">
        <v>6.4220439111168995E-2</v>
      </c>
      <c r="M357">
        <v>9.8088415578396493</v>
      </c>
      <c r="N357">
        <v>1.6436062621450001E-3</v>
      </c>
      <c r="O357">
        <v>1.3278751822357E-2</v>
      </c>
      <c r="P357">
        <v>0.32626137453943499</v>
      </c>
      <c r="Q357">
        <v>7.2807162517769999E-3</v>
      </c>
      <c r="R357">
        <v>5.1887356884849998E-3</v>
      </c>
      <c r="S357">
        <v>4.3216327418769997E-3</v>
      </c>
      <c r="T357">
        <v>1.5266749492848E-2</v>
      </c>
    </row>
    <row r="358" spans="1:20" x14ac:dyDescent="0.25">
      <c r="A358" t="s">
        <v>362</v>
      </c>
      <c r="C358">
        <v>0.14286636722448301</v>
      </c>
      <c r="D358">
        <v>0.14184456232451501</v>
      </c>
      <c r="E358">
        <v>0.50662380526253403</v>
      </c>
      <c r="F358">
        <v>0.119464117045083</v>
      </c>
      <c r="G358">
        <v>0.241335044226415</v>
      </c>
      <c r="H358">
        <v>11.974811354456699</v>
      </c>
      <c r="I358">
        <v>1.6415915551895</v>
      </c>
      <c r="J358">
        <v>339.45750182250202</v>
      </c>
      <c r="K358">
        <v>0.118892809070421</v>
      </c>
      <c r="L358">
        <v>4.1708901103395001E-2</v>
      </c>
      <c r="M358">
        <v>6.3706731998061903</v>
      </c>
      <c r="N358">
        <v>1.0661512876269999E-3</v>
      </c>
      <c r="O358">
        <v>8.6165097878150004E-3</v>
      </c>
      <c r="P358">
        <v>0.21171709901968</v>
      </c>
      <c r="Q358">
        <v>4.7495954084719998E-3</v>
      </c>
      <c r="R358">
        <v>3.3709083003990001E-3</v>
      </c>
      <c r="S358">
        <v>2.8045604150350001E-3</v>
      </c>
      <c r="T358">
        <v>9.9139201725820005E-3</v>
      </c>
    </row>
    <row r="359" spans="1:20" x14ac:dyDescent="0.25">
      <c r="A359" t="s">
        <v>363</v>
      </c>
      <c r="C359">
        <v>0.15487553651106301</v>
      </c>
      <c r="D359">
        <v>0.15379385906372001</v>
      </c>
      <c r="E359">
        <v>0.54947139972771297</v>
      </c>
      <c r="F359">
        <v>0.12972428992860199</v>
      </c>
      <c r="G359">
        <v>0.26192390087877299</v>
      </c>
      <c r="H359">
        <v>12.9918213852202</v>
      </c>
      <c r="I359">
        <v>1.7810390064986801</v>
      </c>
      <c r="J359">
        <v>368.54170063578499</v>
      </c>
      <c r="K359">
        <v>0.12905413708330399</v>
      </c>
      <c r="L359">
        <v>4.5232522520580999E-2</v>
      </c>
      <c r="M359">
        <v>6.9089754165290698</v>
      </c>
      <c r="N359">
        <v>1.156103806029E-3</v>
      </c>
      <c r="O359">
        <v>9.3446365939190007E-3</v>
      </c>
      <c r="P359">
        <v>0.229626317927874</v>
      </c>
      <c r="Q359">
        <v>5.1548141799410002E-3</v>
      </c>
      <c r="R359">
        <v>3.6598709461480002E-3</v>
      </c>
      <c r="S359">
        <v>3.0418770279589998E-3</v>
      </c>
      <c r="T359">
        <v>1.0757481475567E-2</v>
      </c>
    </row>
    <row r="360" spans="1:20" x14ac:dyDescent="0.25">
      <c r="A360" t="s">
        <v>364</v>
      </c>
      <c r="C360">
        <v>0.138207520166332</v>
      </c>
      <c r="D360">
        <v>0.13726425459385899</v>
      </c>
      <c r="E360">
        <v>0.49058368637980798</v>
      </c>
      <c r="F360">
        <v>0.11597448744738401</v>
      </c>
      <c r="G360">
        <v>0.23402598237146699</v>
      </c>
      <c r="H360">
        <v>11.603134339597799</v>
      </c>
      <c r="I360">
        <v>1.5907026480084601</v>
      </c>
      <c r="J360">
        <v>329.39790656797999</v>
      </c>
      <c r="K360">
        <v>0.11531899591781</v>
      </c>
      <c r="L360">
        <v>4.0376977840011999E-2</v>
      </c>
      <c r="M360">
        <v>6.1674498963561</v>
      </c>
      <c r="N360">
        <v>1.033698360939E-3</v>
      </c>
      <c r="O360">
        <v>8.3554441025789992E-3</v>
      </c>
      <c r="P360">
        <v>0.20533519743210399</v>
      </c>
      <c r="Q360">
        <v>4.6387969723330003E-3</v>
      </c>
      <c r="R360">
        <v>3.2749597412990001E-3</v>
      </c>
      <c r="S360">
        <v>2.720095826366E-3</v>
      </c>
      <c r="T360">
        <v>9.6219019560800003E-3</v>
      </c>
    </row>
    <row r="361" spans="1:20" x14ac:dyDescent="0.25">
      <c r="A361" t="s">
        <v>365</v>
      </c>
      <c r="C361">
        <v>0.122514241985512</v>
      </c>
      <c r="D361">
        <v>0.12172520592397899</v>
      </c>
      <c r="E361">
        <v>0.43535396023237199</v>
      </c>
      <c r="F361">
        <v>0.103137020204361</v>
      </c>
      <c r="G361">
        <v>0.207875468677305</v>
      </c>
      <c r="H361">
        <v>10.298346864110901</v>
      </c>
      <c r="I361">
        <v>1.4119914091510499</v>
      </c>
      <c r="J361">
        <v>292.82707625348002</v>
      </c>
      <c r="K361">
        <v>0.10247088509540001</v>
      </c>
      <c r="L361">
        <v>3.5807673088502003E-2</v>
      </c>
      <c r="M361">
        <v>5.4698739342582297</v>
      </c>
      <c r="N361">
        <v>9.2033031103600004E-4</v>
      </c>
      <c r="O361">
        <v>7.4425356984949998E-3</v>
      </c>
      <c r="P361">
        <v>0.182935064027405</v>
      </c>
      <c r="Q361">
        <v>4.1130187734639998E-3</v>
      </c>
      <c r="R361">
        <v>2.9235797100190001E-3</v>
      </c>
      <c r="S361">
        <v>2.4235390224840001E-3</v>
      </c>
      <c r="T361">
        <v>8.5782444335800005E-3</v>
      </c>
    </row>
    <row r="362" spans="1:20" x14ac:dyDescent="0.25">
      <c r="A362" t="s">
        <v>366</v>
      </c>
      <c r="C362">
        <v>0.186211548348931</v>
      </c>
      <c r="D362">
        <v>0.18503807055941701</v>
      </c>
      <c r="E362">
        <v>0.66201479592177703</v>
      </c>
      <c r="F362">
        <v>0.15804213796906799</v>
      </c>
      <c r="G362">
        <v>0.31831886889420002</v>
      </c>
      <c r="H362">
        <v>15.7622440655646</v>
      </c>
      <c r="I362">
        <v>2.1612317477395799</v>
      </c>
      <c r="J362">
        <v>448.54975505885102</v>
      </c>
      <c r="K362">
        <v>0.15691666611835101</v>
      </c>
      <c r="L362">
        <v>5.4772595684131002E-2</v>
      </c>
      <c r="M362">
        <v>8.3670122044564792</v>
      </c>
      <c r="N362">
        <v>1.397871220029E-3</v>
      </c>
      <c r="O362">
        <v>1.1302828031467999E-2</v>
      </c>
      <c r="P362">
        <v>0.27782895973171301</v>
      </c>
      <c r="Q362">
        <v>6.221063610027E-3</v>
      </c>
      <c r="R362">
        <v>4.4265943558429999E-3</v>
      </c>
      <c r="S362">
        <v>3.6805847703560001E-3</v>
      </c>
      <c r="T362">
        <v>1.3106596799802001E-2</v>
      </c>
    </row>
    <row r="363" spans="1:20" x14ac:dyDescent="0.25">
      <c r="A363" t="s">
        <v>367</v>
      </c>
      <c r="C363">
        <v>0.13433755172217099</v>
      </c>
      <c r="D363">
        <v>0.13351668180797799</v>
      </c>
      <c r="E363">
        <v>0.47784918610414601</v>
      </c>
      <c r="F363">
        <v>0.113572185071123</v>
      </c>
      <c r="G363">
        <v>0.228620429141523</v>
      </c>
      <c r="H363">
        <v>11.3162949068339</v>
      </c>
      <c r="I363">
        <v>1.5517672352379801</v>
      </c>
      <c r="J363">
        <v>322.28596893669402</v>
      </c>
      <c r="K363">
        <v>0.112720952537691</v>
      </c>
      <c r="L363">
        <v>3.9310352170107997E-2</v>
      </c>
      <c r="M363">
        <v>6.0053072994299903</v>
      </c>
      <c r="N363">
        <v>1.010714545303E-3</v>
      </c>
      <c r="O363">
        <v>8.1750149008809996E-3</v>
      </c>
      <c r="P363">
        <v>0.20096368341596399</v>
      </c>
      <c r="Q363">
        <v>4.501293145716E-3</v>
      </c>
      <c r="R363">
        <v>3.2032391344870002E-3</v>
      </c>
      <c r="S363">
        <v>2.6624126089690001E-3</v>
      </c>
      <c r="T363">
        <v>9.3929145001840006E-3</v>
      </c>
    </row>
    <row r="364" spans="1:20" x14ac:dyDescent="0.25">
      <c r="A364" t="s">
        <v>368</v>
      </c>
      <c r="C364">
        <v>0.15849313911802901</v>
      </c>
      <c r="D364">
        <v>0.15754824616037399</v>
      </c>
      <c r="E364">
        <v>0.56403407413904405</v>
      </c>
      <c r="F364">
        <v>0.134525411134675</v>
      </c>
      <c r="G364">
        <v>0.27063275041947199</v>
      </c>
      <c r="H364">
        <v>13.390172097584699</v>
      </c>
      <c r="I364">
        <v>1.8362875095501101</v>
      </c>
      <c r="J364">
        <v>381.642039548995</v>
      </c>
      <c r="K364">
        <v>0.13344634495775901</v>
      </c>
      <c r="L364">
        <v>4.6493300824523E-2</v>
      </c>
      <c r="M364">
        <v>7.1028451171570497</v>
      </c>
      <c r="N364">
        <v>1.193072082424E-3</v>
      </c>
      <c r="O364">
        <v>9.6505724132089996E-3</v>
      </c>
      <c r="P364">
        <v>0.23724871438738601</v>
      </c>
      <c r="Q364">
        <v>5.3472182208610004E-3</v>
      </c>
      <c r="R364">
        <v>3.8075664635459998E-3</v>
      </c>
      <c r="S364">
        <v>3.1431031240769999E-3</v>
      </c>
      <c r="T364">
        <v>1.1162940970269999E-2</v>
      </c>
    </row>
    <row r="365" spans="1:20" x14ac:dyDescent="0.25">
      <c r="A365" t="s">
        <v>369</v>
      </c>
      <c r="C365">
        <v>0.14830354986920399</v>
      </c>
      <c r="D365">
        <v>0.14743721348038599</v>
      </c>
      <c r="E365">
        <v>0.52797306131436295</v>
      </c>
      <c r="F365">
        <v>0.125763609019272</v>
      </c>
      <c r="G365">
        <v>0.25287466154906502</v>
      </c>
      <c r="H365">
        <v>12.507054649512501</v>
      </c>
      <c r="I365">
        <v>1.7152985998661401</v>
      </c>
      <c r="J365">
        <v>356.69909967302902</v>
      </c>
      <c r="K365">
        <v>0.12469654934133</v>
      </c>
      <c r="L365">
        <v>4.3410363369345999E-2</v>
      </c>
      <c r="M365">
        <v>6.6320263263937003</v>
      </c>
      <c r="N365">
        <v>1.1117329189370001E-3</v>
      </c>
      <c r="O365">
        <v>8.9929661229839995E-3</v>
      </c>
      <c r="P365">
        <v>0.22108851151554601</v>
      </c>
      <c r="Q365">
        <v>4.9912991183990001E-3</v>
      </c>
      <c r="R365">
        <v>3.5561172408329999E-3</v>
      </c>
      <c r="S365">
        <v>2.941945086756E-3</v>
      </c>
      <c r="T365">
        <v>1.0424954747584E-2</v>
      </c>
    </row>
    <row r="366" spans="1:20" x14ac:dyDescent="0.25">
      <c r="A366" t="s">
        <v>370</v>
      </c>
      <c r="C366">
        <v>0.15984497056371999</v>
      </c>
      <c r="D366">
        <v>0.158948810550015</v>
      </c>
      <c r="E366">
        <v>0.56941646306771598</v>
      </c>
      <c r="F366">
        <v>0.13582250152789499</v>
      </c>
      <c r="G366">
        <v>0.27292772979761898</v>
      </c>
      <c r="H366">
        <v>13.4932156282586</v>
      </c>
      <c r="I366">
        <v>1.8508001390039801</v>
      </c>
      <c r="J366">
        <v>385.18265176002097</v>
      </c>
      <c r="K366">
        <v>0.134623056774612</v>
      </c>
      <c r="L366">
        <v>4.6820191713836001E-2</v>
      </c>
      <c r="M366">
        <v>7.1535212919533597</v>
      </c>
      <c r="N366">
        <v>1.2037998497680001E-3</v>
      </c>
      <c r="O366">
        <v>9.7429256513230002E-3</v>
      </c>
      <c r="P366">
        <v>0.239554476951651</v>
      </c>
      <c r="Q366">
        <v>5.4199302206050003E-3</v>
      </c>
      <c r="R366">
        <v>3.8609009873460001E-3</v>
      </c>
      <c r="S366">
        <v>3.1738441637320001E-3</v>
      </c>
      <c r="T366">
        <v>1.1257658385329E-2</v>
      </c>
    </row>
    <row r="367" spans="1:20" x14ac:dyDescent="0.25">
      <c r="A367" t="s">
        <v>371</v>
      </c>
      <c r="C367">
        <v>0.19253811420616199</v>
      </c>
      <c r="D367">
        <v>0.19152418722907599</v>
      </c>
      <c r="E367">
        <v>0.68658552234020997</v>
      </c>
      <c r="F367">
        <v>0.16421749689633</v>
      </c>
      <c r="G367">
        <v>0.32952873860163001</v>
      </c>
      <c r="H367">
        <v>16.276010167451702</v>
      </c>
      <c r="I367">
        <v>2.2330493346167701</v>
      </c>
      <c r="J367">
        <v>468.94742447350802</v>
      </c>
      <c r="K367">
        <v>0.163800919827643</v>
      </c>
      <c r="L367">
        <v>5.6851081998713998E-2</v>
      </c>
      <c r="M367">
        <v>8.6869839234047301</v>
      </c>
      <c r="N367">
        <v>1.4645994317110001E-3</v>
      </c>
      <c r="O367">
        <v>1.1857267904997E-2</v>
      </c>
      <c r="P367">
        <v>0.29156671683247498</v>
      </c>
      <c r="Q367">
        <v>6.5598778049539997E-3</v>
      </c>
      <c r="R367">
        <v>4.6785894747660003E-3</v>
      </c>
      <c r="S367">
        <v>3.832942694655E-3</v>
      </c>
      <c r="T367">
        <v>1.3701357912296E-2</v>
      </c>
    </row>
    <row r="368" spans="1:20" x14ac:dyDescent="0.25">
      <c r="A368" t="s">
        <v>372</v>
      </c>
      <c r="C368">
        <v>0.243125912880155</v>
      </c>
      <c r="D368">
        <v>0.219198472718938</v>
      </c>
      <c r="E368">
        <v>0.90527401418974096</v>
      </c>
      <c r="F368">
        <v>0.27473808799329702</v>
      </c>
      <c r="G368">
        <v>0.14215820525244499</v>
      </c>
      <c r="H368">
        <v>14.983872824839599</v>
      </c>
      <c r="I368">
        <v>1.09133615853378</v>
      </c>
      <c r="J368">
        <v>671.35645802968099</v>
      </c>
      <c r="K368">
        <v>7.5347563851763999E-2</v>
      </c>
      <c r="L368">
        <v>0.10567976156799801</v>
      </c>
      <c r="M368">
        <v>8.0306578674085607</v>
      </c>
      <c r="N368">
        <v>2.3498350690020001E-3</v>
      </c>
      <c r="O368">
        <v>1.6075176846414001E-2</v>
      </c>
      <c r="P368">
        <v>0.18641963726031499</v>
      </c>
      <c r="Q368">
        <v>7.4219611310289996E-3</v>
      </c>
      <c r="R368">
        <v>4.9619248648039996E-3</v>
      </c>
      <c r="S368">
        <v>2.471520125178E-3</v>
      </c>
      <c r="T368">
        <v>8.4699297885749997E-3</v>
      </c>
    </row>
    <row r="369" spans="1:20" x14ac:dyDescent="0.25">
      <c r="A369" t="s">
        <v>373</v>
      </c>
      <c r="C369">
        <v>0.23842730393651401</v>
      </c>
      <c r="D369">
        <v>0.21187933617268301</v>
      </c>
      <c r="E369">
        <v>0.87409665112833601</v>
      </c>
      <c r="F369">
        <v>0.26440330581573701</v>
      </c>
      <c r="G369">
        <v>0.138000943353661</v>
      </c>
      <c r="H369">
        <v>14.4109803205498</v>
      </c>
      <c r="I369">
        <v>1.0564191127073199</v>
      </c>
      <c r="J369">
        <v>643.07714043431201</v>
      </c>
      <c r="K369">
        <v>7.2897097818503995E-2</v>
      </c>
      <c r="L369">
        <v>0.10251210971564401</v>
      </c>
      <c r="M369">
        <v>7.77108182162711</v>
      </c>
      <c r="N369">
        <v>2.2831281610600001E-3</v>
      </c>
      <c r="O369">
        <v>1.5488072079335001E-2</v>
      </c>
      <c r="P369">
        <v>0.18029647876705501</v>
      </c>
      <c r="Q369">
        <v>7.1367332591029996E-3</v>
      </c>
      <c r="R369">
        <v>4.8095355792889998E-3</v>
      </c>
      <c r="S369">
        <v>2.3897953802859999E-3</v>
      </c>
      <c r="T369">
        <v>8.1607762211539994E-3</v>
      </c>
    </row>
    <row r="370" spans="1:20" x14ac:dyDescent="0.25">
      <c r="A370" t="s">
        <v>374</v>
      </c>
      <c r="C370">
        <v>0.327368597387793</v>
      </c>
      <c r="D370">
        <v>0.210462716622388</v>
      </c>
      <c r="E370">
        <v>0.81211121651084905</v>
      </c>
      <c r="F370">
        <v>0.26965682598673502</v>
      </c>
      <c r="G370">
        <v>0.179422654635257</v>
      </c>
      <c r="H370">
        <v>11.6678913243544</v>
      </c>
      <c r="I370">
        <v>1.2365378983505899</v>
      </c>
      <c r="J370">
        <v>435.17679733229801</v>
      </c>
      <c r="K370">
        <v>8.0662321975425999E-2</v>
      </c>
      <c r="L370">
        <v>0.106102982223696</v>
      </c>
      <c r="M370">
        <v>8.1725645225690204</v>
      </c>
      <c r="N370">
        <v>2.104263112059E-3</v>
      </c>
      <c r="O370">
        <v>1.2653882594759001E-2</v>
      </c>
      <c r="P370">
        <v>0.190711520681593</v>
      </c>
      <c r="Q370">
        <v>5.9334835268030003E-3</v>
      </c>
      <c r="R370">
        <v>4.6368438143870004E-3</v>
      </c>
      <c r="S370">
        <v>2.4803581686590002E-3</v>
      </c>
      <c r="T370">
        <v>8.0651866624290008E-3</v>
      </c>
    </row>
    <row r="371" spans="1:20" x14ac:dyDescent="0.25">
      <c r="A371" t="s">
        <v>375</v>
      </c>
      <c r="C371">
        <v>0.31986983917252898</v>
      </c>
      <c r="D371">
        <v>0.20580332653122399</v>
      </c>
      <c r="E371">
        <v>0.79387899954810404</v>
      </c>
      <c r="F371">
        <v>0.26409716078896001</v>
      </c>
      <c r="G371">
        <v>0.17578917711688999</v>
      </c>
      <c r="H371">
        <v>11.406222035988</v>
      </c>
      <c r="I371">
        <v>1.21142094556725</v>
      </c>
      <c r="J371">
        <v>425.02170813742902</v>
      </c>
      <c r="K371">
        <v>7.8944842583104996E-2</v>
      </c>
      <c r="L371">
        <v>0.10361438882832801</v>
      </c>
      <c r="M371">
        <v>7.9921300980351502</v>
      </c>
      <c r="N371">
        <v>2.0497831388549999E-3</v>
      </c>
      <c r="O371">
        <v>1.2360873363879E-2</v>
      </c>
      <c r="P371">
        <v>0.186643751764867</v>
      </c>
      <c r="Q371">
        <v>5.7988330793740002E-3</v>
      </c>
      <c r="R371">
        <v>4.5228563964319997E-3</v>
      </c>
      <c r="S371">
        <v>2.4276756435900001E-3</v>
      </c>
      <c r="T371">
        <v>7.8971117304530002E-3</v>
      </c>
    </row>
    <row r="372" spans="1:20" x14ac:dyDescent="0.25">
      <c r="A372" t="s">
        <v>376</v>
      </c>
      <c r="C372">
        <v>0.26241548145897797</v>
      </c>
      <c r="D372">
        <v>0.18689762644469499</v>
      </c>
      <c r="E372">
        <v>0.70121735501070304</v>
      </c>
      <c r="F372">
        <v>0.25579176320504099</v>
      </c>
      <c r="G372">
        <v>0.18678445969022001</v>
      </c>
      <c r="H372">
        <v>11.227914234494399</v>
      </c>
      <c r="I372">
        <v>1.32240601533577</v>
      </c>
      <c r="J372">
        <v>386.10498299604097</v>
      </c>
      <c r="K372">
        <v>7.9198313678498E-2</v>
      </c>
      <c r="L372">
        <v>8.3055229812825995E-2</v>
      </c>
      <c r="M372">
        <v>7.4670364731139696</v>
      </c>
      <c r="N372">
        <v>1.316124644982E-3</v>
      </c>
      <c r="O372">
        <v>1.0728802317700001E-2</v>
      </c>
      <c r="P372">
        <v>0.18255309419940699</v>
      </c>
      <c r="Q372">
        <v>4.884991111294E-3</v>
      </c>
      <c r="R372">
        <v>3.1835797235399998E-3</v>
      </c>
      <c r="S372">
        <v>2.4020249250009998E-3</v>
      </c>
      <c r="T372">
        <v>8.1205121895480004E-3</v>
      </c>
    </row>
    <row r="373" spans="1:20" x14ac:dyDescent="0.25">
      <c r="A373" t="s">
        <v>378</v>
      </c>
      <c r="C373">
        <v>0.261540804960532</v>
      </c>
      <c r="D373">
        <v>0.18642397640212099</v>
      </c>
      <c r="E373">
        <v>0.69922738221677305</v>
      </c>
      <c r="F373">
        <v>0.25492187566144398</v>
      </c>
      <c r="G373">
        <v>0.18652128846316701</v>
      </c>
      <c r="H373">
        <v>11.209055129123399</v>
      </c>
      <c r="I373">
        <v>1.32130156471131</v>
      </c>
      <c r="J373">
        <v>385.12701383312901</v>
      </c>
      <c r="K373">
        <v>7.9044318968723007E-2</v>
      </c>
      <c r="L373">
        <v>8.2678571520651001E-2</v>
      </c>
      <c r="M373">
        <v>7.4454037918004303</v>
      </c>
      <c r="N373">
        <v>1.308157871518E-3</v>
      </c>
      <c r="O373">
        <v>1.0698902244250999E-2</v>
      </c>
      <c r="P373">
        <v>0.18215975942632601</v>
      </c>
      <c r="Q373">
        <v>4.8666184321980001E-3</v>
      </c>
      <c r="R373">
        <v>3.1659225340920001E-3</v>
      </c>
      <c r="S373">
        <v>2.3987360532740001E-3</v>
      </c>
      <c r="T373">
        <v>8.106937078504E-3</v>
      </c>
    </row>
    <row r="374" spans="1:20" x14ac:dyDescent="0.25">
      <c r="A374" t="s">
        <v>380</v>
      </c>
      <c r="C374">
        <v>0.23979759167013401</v>
      </c>
      <c r="D374">
        <v>0.172717567987168</v>
      </c>
      <c r="E374">
        <v>0.62942615247702105</v>
      </c>
      <c r="F374">
        <v>0.21369674231501501</v>
      </c>
      <c r="G374">
        <v>0.19453037674417001</v>
      </c>
      <c r="H374">
        <v>11.393265440103001</v>
      </c>
      <c r="I374">
        <v>1.4387205094433799</v>
      </c>
      <c r="J374">
        <v>366.13222654264598</v>
      </c>
      <c r="K374">
        <v>8.0058069783431995E-2</v>
      </c>
      <c r="L374">
        <v>6.8510239833425995E-2</v>
      </c>
      <c r="M374">
        <v>6.9515325147809097</v>
      </c>
      <c r="N374">
        <v>1.0618839953119999E-3</v>
      </c>
      <c r="O374">
        <v>9.9677618409539995E-3</v>
      </c>
      <c r="P374">
        <v>0.176075488543769</v>
      </c>
      <c r="Q374">
        <v>4.099128895205E-3</v>
      </c>
      <c r="R374">
        <v>2.5547182370470002E-3</v>
      </c>
      <c r="S374">
        <v>2.450225223492E-3</v>
      </c>
      <c r="T374">
        <v>8.2348868950030008E-3</v>
      </c>
    </row>
    <row r="375" spans="1:20" x14ac:dyDescent="0.25">
      <c r="A375" t="s">
        <v>381</v>
      </c>
      <c r="C375">
        <v>0.26602979281163103</v>
      </c>
      <c r="D375">
        <v>0.191595503656833</v>
      </c>
      <c r="E375">
        <v>0.69786541046010897</v>
      </c>
      <c r="F375">
        <v>0.23677745338414899</v>
      </c>
      <c r="G375">
        <v>0.216151759454763</v>
      </c>
      <c r="H375">
        <v>12.6557317231395</v>
      </c>
      <c r="I375">
        <v>1.5991428775751</v>
      </c>
      <c r="J375">
        <v>406.47680077126603</v>
      </c>
      <c r="K375">
        <v>8.8982342891886002E-2</v>
      </c>
      <c r="L375">
        <v>7.5954156451745997E-2</v>
      </c>
      <c r="M375">
        <v>7.7212109377299996</v>
      </c>
      <c r="N375">
        <v>1.1779502525699999E-3</v>
      </c>
      <c r="O375">
        <v>1.1058427167388999E-2</v>
      </c>
      <c r="P375">
        <v>0.19561828360167899</v>
      </c>
      <c r="Q375">
        <v>4.5442185892110003E-3</v>
      </c>
      <c r="R375">
        <v>2.8336501697979999E-3</v>
      </c>
      <c r="S375">
        <v>2.7196157660129999E-3</v>
      </c>
      <c r="T375">
        <v>9.1479511163240004E-3</v>
      </c>
    </row>
    <row r="376" spans="1:20" x14ac:dyDescent="0.25">
      <c r="A376" t="s">
        <v>382</v>
      </c>
      <c r="C376">
        <v>0.24389647520747099</v>
      </c>
      <c r="D376">
        <v>0.176297216472865</v>
      </c>
      <c r="E376">
        <v>0.61866191719807995</v>
      </c>
      <c r="F376">
        <v>0.187686859132768</v>
      </c>
      <c r="G376">
        <v>0.21420948531679301</v>
      </c>
      <c r="H376">
        <v>11.969478787520501</v>
      </c>
      <c r="I376">
        <v>1.6157299648150301</v>
      </c>
      <c r="J376">
        <v>382.40733717254898</v>
      </c>
      <c r="K376">
        <v>9.1568453729443999E-2</v>
      </c>
      <c r="L376">
        <v>6.3154914382942004E-2</v>
      </c>
      <c r="M376">
        <v>7.4410505461345</v>
      </c>
      <c r="N376">
        <v>1.1139855525960001E-3</v>
      </c>
      <c r="O376">
        <v>1.0273233751242001E-2</v>
      </c>
      <c r="P376">
        <v>0.20379624461639201</v>
      </c>
      <c r="Q376">
        <v>4.2093774942149999E-3</v>
      </c>
      <c r="R376">
        <v>2.7219500271539999E-3</v>
      </c>
      <c r="S376">
        <v>2.6254058961099999E-3</v>
      </c>
      <c r="T376">
        <v>9.1726994907680003E-3</v>
      </c>
    </row>
    <row r="377" spans="1:20" x14ac:dyDescent="0.25">
      <c r="A377" t="s">
        <v>383</v>
      </c>
      <c r="C377">
        <v>0.24839585407292999</v>
      </c>
      <c r="D377">
        <v>0.179564690739201</v>
      </c>
      <c r="E377">
        <v>0.62995856850072196</v>
      </c>
      <c r="F377">
        <v>0.19090017567786899</v>
      </c>
      <c r="G377">
        <v>0.21835275720376701</v>
      </c>
      <c r="H377">
        <v>12.191090565227301</v>
      </c>
      <c r="I377">
        <v>1.6470727555554301</v>
      </c>
      <c r="J377">
        <v>389.58389800739297</v>
      </c>
      <c r="K377">
        <v>9.3353894879286997E-2</v>
      </c>
      <c r="L377">
        <v>6.4244892612159002E-2</v>
      </c>
      <c r="M377">
        <v>7.5762251537583101</v>
      </c>
      <c r="N377">
        <v>1.1349472680009999E-3</v>
      </c>
      <c r="O377">
        <v>1.0464922998115E-2</v>
      </c>
      <c r="P377">
        <v>0.20770557659205999</v>
      </c>
      <c r="Q377">
        <v>4.2922518608230001E-3</v>
      </c>
      <c r="R377">
        <v>2.7756913232910001E-3</v>
      </c>
      <c r="S377">
        <v>2.6765037662290002E-3</v>
      </c>
      <c r="T377">
        <v>9.35273544544E-3</v>
      </c>
    </row>
    <row r="378" spans="1:20" x14ac:dyDescent="0.25">
      <c r="A378" t="s">
        <v>384</v>
      </c>
      <c r="C378">
        <v>0.23148845203188601</v>
      </c>
      <c r="D378">
        <v>0.17594161583870099</v>
      </c>
      <c r="E378">
        <v>0.60899333056202998</v>
      </c>
      <c r="F378">
        <v>0.17256690344310999</v>
      </c>
      <c r="G378">
        <v>0.22801044717501101</v>
      </c>
      <c r="H378">
        <v>11.850595965424301</v>
      </c>
      <c r="I378">
        <v>1.7111153989485499</v>
      </c>
      <c r="J378">
        <v>390.60663143448801</v>
      </c>
      <c r="K378">
        <v>9.9108180812730998E-2</v>
      </c>
      <c r="L378">
        <v>5.6579523250049002E-2</v>
      </c>
      <c r="M378">
        <v>7.2108369106274699</v>
      </c>
      <c r="N378">
        <v>1.1112649633219999E-3</v>
      </c>
      <c r="O378">
        <v>1.0338345123309001E-2</v>
      </c>
      <c r="P378">
        <v>0.214597804377157</v>
      </c>
      <c r="Q378">
        <v>4.6320409637889996E-3</v>
      </c>
      <c r="R378">
        <v>2.9270918260939998E-3</v>
      </c>
      <c r="S378">
        <v>2.8251040526640001E-3</v>
      </c>
      <c r="T378">
        <v>9.9353684816790005E-3</v>
      </c>
    </row>
    <row r="379" spans="1:20" x14ac:dyDescent="0.25">
      <c r="A379" t="s">
        <v>385</v>
      </c>
      <c r="C379">
        <v>0.234975008387173</v>
      </c>
      <c r="D379">
        <v>0.17880482934150199</v>
      </c>
      <c r="E379">
        <v>0.618903939505417</v>
      </c>
      <c r="F379">
        <v>0.17532182380442701</v>
      </c>
      <c r="G379">
        <v>0.23196225401821</v>
      </c>
      <c r="H379">
        <v>12.046175289571799</v>
      </c>
      <c r="I379">
        <v>1.7406455406795001</v>
      </c>
      <c r="J379">
        <v>397.184268340328</v>
      </c>
      <c r="K379">
        <v>0.10087061304012</v>
      </c>
      <c r="L379">
        <v>5.7454138064452001E-2</v>
      </c>
      <c r="M379">
        <v>7.3305496932488596</v>
      </c>
      <c r="N379">
        <v>1.129088487152E-3</v>
      </c>
      <c r="O379">
        <v>1.0507065892936001E-2</v>
      </c>
      <c r="P379">
        <v>0.218163088763941</v>
      </c>
      <c r="Q379">
        <v>4.7126557516310001E-3</v>
      </c>
      <c r="R379">
        <v>2.976767044347E-3</v>
      </c>
      <c r="S379">
        <v>2.8722003100859999E-3</v>
      </c>
      <c r="T379">
        <v>1.0108138291930999E-2</v>
      </c>
    </row>
    <row r="380" spans="1:20" x14ac:dyDescent="0.25">
      <c r="A380" t="s">
        <v>386</v>
      </c>
      <c r="C380">
        <v>0.18117230891244299</v>
      </c>
      <c r="D380">
        <v>0.156164842645791</v>
      </c>
      <c r="E380">
        <v>0.54305154302693703</v>
      </c>
      <c r="F380">
        <v>0.143505844077953</v>
      </c>
      <c r="G380">
        <v>0.216631164909694</v>
      </c>
      <c r="H380">
        <v>10.6970366738602</v>
      </c>
      <c r="I380">
        <v>1.60342769579029</v>
      </c>
      <c r="J380">
        <v>349.65249653157599</v>
      </c>
      <c r="K380">
        <v>9.8336518039288001E-2</v>
      </c>
      <c r="L380">
        <v>4.6309339298839E-2</v>
      </c>
      <c r="M380">
        <v>6.5051619004937704</v>
      </c>
      <c r="N380">
        <v>9.58832049365E-4</v>
      </c>
      <c r="O380">
        <v>9.1045074326379996E-3</v>
      </c>
      <c r="P380">
        <v>0.197906657426689</v>
      </c>
      <c r="Q380">
        <v>4.3522944647019996E-3</v>
      </c>
      <c r="R380">
        <v>2.6476311721630001E-3</v>
      </c>
      <c r="S380">
        <v>2.593843293301E-3</v>
      </c>
      <c r="T380">
        <v>9.3459509942949992E-3</v>
      </c>
    </row>
    <row r="381" spans="1:20" x14ac:dyDescent="0.25">
      <c r="A381" t="s">
        <v>387</v>
      </c>
      <c r="C381">
        <v>0.18708882036256699</v>
      </c>
      <c r="D381">
        <v>0.161555684532557</v>
      </c>
      <c r="E381">
        <v>0.56164409312318497</v>
      </c>
      <c r="F381">
        <v>0.148213657370587</v>
      </c>
      <c r="G381">
        <v>0.224114147005192</v>
      </c>
      <c r="H381">
        <v>11.0672866427843</v>
      </c>
      <c r="I381">
        <v>1.6585369659359099</v>
      </c>
      <c r="J381">
        <v>361.66987268142401</v>
      </c>
      <c r="K381">
        <v>0.101855992176673</v>
      </c>
      <c r="L381">
        <v>4.7841035681637001E-2</v>
      </c>
      <c r="M381">
        <v>6.7323431604637198</v>
      </c>
      <c r="N381">
        <v>9.91651372387E-4</v>
      </c>
      <c r="O381">
        <v>9.4143608617589993E-3</v>
      </c>
      <c r="P381">
        <v>0.20513618600162301</v>
      </c>
      <c r="Q381">
        <v>4.5001995573740001E-3</v>
      </c>
      <c r="R381">
        <v>2.7372765722049998E-3</v>
      </c>
      <c r="S381">
        <v>2.683977114381E-3</v>
      </c>
      <c r="T381">
        <v>9.6657952927169995E-3</v>
      </c>
    </row>
    <row r="382" spans="1:20" x14ac:dyDescent="0.25">
      <c r="A382" t="s">
        <v>388</v>
      </c>
      <c r="C382">
        <v>0.16168298565483599</v>
      </c>
      <c r="D382">
        <v>0.15877157911512699</v>
      </c>
      <c r="E382">
        <v>0.54210167573929102</v>
      </c>
      <c r="F382">
        <v>0.12882927369692099</v>
      </c>
      <c r="G382">
        <v>0.23095726443822001</v>
      </c>
      <c r="H382">
        <v>11.673901170540701</v>
      </c>
      <c r="I382">
        <v>1.67206470009354</v>
      </c>
      <c r="J382">
        <v>359.76426088683399</v>
      </c>
      <c r="K382">
        <v>0.115658645004604</v>
      </c>
      <c r="L382">
        <v>4.4607551009943E-2</v>
      </c>
      <c r="M382">
        <v>7.11193000262565</v>
      </c>
      <c r="N382">
        <v>9.9620855995100001E-4</v>
      </c>
      <c r="O382">
        <v>8.930676708841E-3</v>
      </c>
      <c r="P382">
        <v>0.23745836689779301</v>
      </c>
      <c r="Q382">
        <v>4.4275195343679999E-3</v>
      </c>
      <c r="R382">
        <v>2.773220039055E-3</v>
      </c>
      <c r="S382">
        <v>2.710593530778E-3</v>
      </c>
      <c r="T382">
        <v>9.6278437755100005E-3</v>
      </c>
    </row>
    <row r="383" spans="1:20" x14ac:dyDescent="0.25">
      <c r="A383" t="s">
        <v>389</v>
      </c>
      <c r="C383">
        <v>0.15724284235288599</v>
      </c>
      <c r="D383">
        <v>0.15446774828903201</v>
      </c>
      <c r="E383">
        <v>0.52758719710630997</v>
      </c>
      <c r="F383">
        <v>0.12521031209392999</v>
      </c>
      <c r="G383">
        <v>0.22494272564732901</v>
      </c>
      <c r="H383">
        <v>11.368822417152</v>
      </c>
      <c r="I383">
        <v>1.6277557945952399</v>
      </c>
      <c r="J383">
        <v>349.81465212825702</v>
      </c>
      <c r="K383">
        <v>0.11261539539517899</v>
      </c>
      <c r="L383">
        <v>4.3402057867712E-2</v>
      </c>
      <c r="M383">
        <v>6.9178241191004197</v>
      </c>
      <c r="N383">
        <v>9.7047439109399999E-4</v>
      </c>
      <c r="O383">
        <v>8.6909523803800001E-3</v>
      </c>
      <c r="P383">
        <v>0.23084526691626001</v>
      </c>
      <c r="Q383">
        <v>4.309155124028E-3</v>
      </c>
      <c r="R383">
        <v>2.7016656026520001E-3</v>
      </c>
      <c r="S383">
        <v>2.6401902052049999E-3</v>
      </c>
      <c r="T383">
        <v>9.3718455563909994E-3</v>
      </c>
    </row>
    <row r="384" spans="1:20" x14ac:dyDescent="0.25">
      <c r="A384" t="s">
        <v>390</v>
      </c>
      <c r="C384">
        <v>0.15678045158647499</v>
      </c>
      <c r="D384">
        <v>0.15464281513945</v>
      </c>
      <c r="E384">
        <v>0.54474880095868805</v>
      </c>
      <c r="F384">
        <v>0.12342384985466801</v>
      </c>
      <c r="G384">
        <v>0.249941703269495</v>
      </c>
      <c r="H384">
        <v>12.529589047858</v>
      </c>
      <c r="I384">
        <v>1.73713033047647</v>
      </c>
      <c r="J384">
        <v>351.03773186082998</v>
      </c>
      <c r="K384">
        <v>0.122579102669746</v>
      </c>
      <c r="L384">
        <v>4.4932384654893E-2</v>
      </c>
      <c r="M384">
        <v>6.8812193724571102</v>
      </c>
      <c r="N384">
        <v>1.105685832059E-3</v>
      </c>
      <c r="O384">
        <v>9.0812746538119996E-3</v>
      </c>
      <c r="P384">
        <v>0.221185690026385</v>
      </c>
      <c r="Q384">
        <v>4.7647124482370004E-3</v>
      </c>
      <c r="R384">
        <v>3.274635638125E-3</v>
      </c>
      <c r="S384">
        <v>2.9258181126079999E-3</v>
      </c>
      <c r="T384">
        <v>1.016445247092E-2</v>
      </c>
    </row>
    <row r="385" spans="1:20" x14ac:dyDescent="0.25">
      <c r="A385" t="s">
        <v>391</v>
      </c>
      <c r="C385">
        <v>0.14916319201525099</v>
      </c>
      <c r="D385">
        <v>0.14714885508744099</v>
      </c>
      <c r="E385">
        <v>0.51847395954749997</v>
      </c>
      <c r="F385">
        <v>0.117448478606671</v>
      </c>
      <c r="G385">
        <v>0.23795763924813099</v>
      </c>
      <c r="H385">
        <v>11.928176076337801</v>
      </c>
      <c r="I385">
        <v>1.65309320065841</v>
      </c>
      <c r="J385">
        <v>334.11803120479101</v>
      </c>
      <c r="K385">
        <v>0.11671226292890099</v>
      </c>
      <c r="L385">
        <v>4.274825413523E-2</v>
      </c>
      <c r="M385">
        <v>6.54623407039381</v>
      </c>
      <c r="N385">
        <v>1.053218440563E-3</v>
      </c>
      <c r="O385">
        <v>8.6454292106619996E-3</v>
      </c>
      <c r="P385">
        <v>0.210629583518396</v>
      </c>
      <c r="Q385">
        <v>4.5410509992500001E-3</v>
      </c>
      <c r="R385">
        <v>3.122952597353E-3</v>
      </c>
      <c r="S385">
        <v>2.7863134899740001E-3</v>
      </c>
      <c r="T385">
        <v>9.6792201072100001E-3</v>
      </c>
    </row>
    <row r="386" spans="1:20" x14ac:dyDescent="0.25">
      <c r="A386" t="s">
        <v>392</v>
      </c>
      <c r="C386">
        <v>0.14299639373628301</v>
      </c>
      <c r="D386">
        <v>0.143155722654322</v>
      </c>
      <c r="E386">
        <v>0.51864930813445298</v>
      </c>
      <c r="F386">
        <v>0.129013831412501</v>
      </c>
      <c r="G386">
        <v>0.25340653594988599</v>
      </c>
      <c r="H386">
        <v>12.335111523620601</v>
      </c>
      <c r="I386">
        <v>1.7085259583518899</v>
      </c>
      <c r="J386">
        <v>363.84071165349599</v>
      </c>
      <c r="K386">
        <v>0.12610308292446101</v>
      </c>
      <c r="L386">
        <v>4.2521082943873002E-2</v>
      </c>
      <c r="M386">
        <v>6.5231077114163796</v>
      </c>
      <c r="N386">
        <v>1.097712637874E-3</v>
      </c>
      <c r="O386">
        <v>9.0416734388479997E-3</v>
      </c>
      <c r="P386">
        <v>0.223364266525654</v>
      </c>
      <c r="Q386">
        <v>5.0683225452700003E-3</v>
      </c>
      <c r="R386">
        <v>3.6222886037989999E-3</v>
      </c>
      <c r="S386">
        <v>2.9505345947710001E-3</v>
      </c>
      <c r="T386">
        <v>1.0632166753117E-2</v>
      </c>
    </row>
    <row r="387" spans="1:20" x14ac:dyDescent="0.25">
      <c r="A387" t="s">
        <v>393</v>
      </c>
      <c r="C387">
        <v>0.145893608594999</v>
      </c>
      <c r="D387">
        <v>0.14609745438195301</v>
      </c>
      <c r="E387">
        <v>0.52950186062858995</v>
      </c>
      <c r="F387">
        <v>0.13191032540445799</v>
      </c>
      <c r="G387">
        <v>0.25886017919200899</v>
      </c>
      <c r="H387">
        <v>12.593859942559501</v>
      </c>
      <c r="I387">
        <v>1.74541922120852</v>
      </c>
      <c r="J387">
        <v>371.98394789686699</v>
      </c>
      <c r="K387">
        <v>0.12890425104285799</v>
      </c>
      <c r="L387">
        <v>4.3412519165431998E-2</v>
      </c>
      <c r="M387">
        <v>6.6616343652653596</v>
      </c>
      <c r="N387">
        <v>1.1204246294579999E-3</v>
      </c>
      <c r="O387">
        <v>9.236356262509E-3</v>
      </c>
      <c r="P387">
        <v>0.228293584144178</v>
      </c>
      <c r="Q387">
        <v>5.1759695462790002E-3</v>
      </c>
      <c r="R387">
        <v>3.6993048252879999E-3</v>
      </c>
      <c r="S387">
        <v>3.0138220578250002E-3</v>
      </c>
      <c r="T387">
        <v>1.0866480690164E-2</v>
      </c>
    </row>
    <row r="388" spans="1:20" x14ac:dyDescent="0.25">
      <c r="A388" t="s">
        <v>395</v>
      </c>
      <c r="C388">
        <v>0.13110034736811099</v>
      </c>
      <c r="D388">
        <v>0.13093272833967001</v>
      </c>
      <c r="E388">
        <v>0.49651682202136599</v>
      </c>
      <c r="F388">
        <v>0.13003440187177301</v>
      </c>
      <c r="G388">
        <v>0.24718887104918399</v>
      </c>
      <c r="H388">
        <v>11.322952860297599</v>
      </c>
      <c r="I388">
        <v>1.72373703785873</v>
      </c>
      <c r="J388">
        <v>377.37512050743698</v>
      </c>
      <c r="K388">
        <v>0.13257645424367201</v>
      </c>
      <c r="L388">
        <v>4.0705674893908E-2</v>
      </c>
      <c r="M388">
        <v>6.4599050007420296</v>
      </c>
      <c r="N388">
        <v>9.4532664285500005E-4</v>
      </c>
      <c r="O388">
        <v>8.9169615288400006E-3</v>
      </c>
      <c r="P388">
        <v>0.23301687350326999</v>
      </c>
      <c r="Q388">
        <v>4.4029626189029999E-3</v>
      </c>
      <c r="R388">
        <v>2.9878376757660001E-3</v>
      </c>
      <c r="S388">
        <v>2.929076679472E-3</v>
      </c>
      <c r="T388">
        <v>1.0899126874064E-2</v>
      </c>
    </row>
    <row r="389" spans="1:20" x14ac:dyDescent="0.25">
      <c r="A389" t="s">
        <v>396</v>
      </c>
      <c r="C389">
        <v>0.12883083163658901</v>
      </c>
      <c r="D389">
        <v>0.128563831812681</v>
      </c>
      <c r="E389">
        <v>0.48788910770198402</v>
      </c>
      <c r="F389">
        <v>0.12772493314531499</v>
      </c>
      <c r="G389">
        <v>0.24287450124589299</v>
      </c>
      <c r="H389">
        <v>11.1177518098932</v>
      </c>
      <c r="I389">
        <v>1.6945852682929401</v>
      </c>
      <c r="J389">
        <v>370.83483858580303</v>
      </c>
      <c r="K389">
        <v>0.130307958895031</v>
      </c>
      <c r="L389">
        <v>4.0000372878160002E-2</v>
      </c>
      <c r="M389">
        <v>6.3472821655637803</v>
      </c>
      <c r="N389">
        <v>9.2746050714400004E-4</v>
      </c>
      <c r="O389">
        <v>8.7629415519649995E-3</v>
      </c>
      <c r="P389">
        <v>0.22902712846114601</v>
      </c>
      <c r="Q389">
        <v>4.3121497491130003E-3</v>
      </c>
      <c r="R389">
        <v>2.9236112190090002E-3</v>
      </c>
      <c r="S389">
        <v>2.8793632119569999E-3</v>
      </c>
      <c r="T389">
        <v>1.0712481376624E-2</v>
      </c>
    </row>
    <row r="390" spans="1:20" x14ac:dyDescent="0.25">
      <c r="A390" t="s">
        <v>397</v>
      </c>
      <c r="C390">
        <v>0.153413513866134</v>
      </c>
      <c r="D390">
        <v>0.12825183551987601</v>
      </c>
      <c r="E390">
        <v>0.52083718882416896</v>
      </c>
      <c r="F390">
        <v>0.16767860119929701</v>
      </c>
      <c r="G390">
        <v>0.25592904392300603</v>
      </c>
      <c r="H390">
        <v>12.628344531759099</v>
      </c>
      <c r="I390">
        <v>1.8981645557634499</v>
      </c>
      <c r="J390">
        <v>428.322630585669</v>
      </c>
      <c r="K390">
        <v>0.14364452579780401</v>
      </c>
      <c r="L390">
        <v>4.4786648030497998E-2</v>
      </c>
      <c r="M390">
        <v>6.4919302025941299</v>
      </c>
      <c r="N390">
        <v>9.8157585750899994E-4</v>
      </c>
      <c r="O390">
        <v>9.6551316383720002E-3</v>
      </c>
      <c r="P390">
        <v>0.24946302289335501</v>
      </c>
      <c r="Q390">
        <v>4.4135124091900001E-3</v>
      </c>
      <c r="R390">
        <v>2.697483461179E-3</v>
      </c>
      <c r="S390">
        <v>3.182813401794E-3</v>
      </c>
      <c r="T390">
        <v>1.2546208187165999E-2</v>
      </c>
    </row>
    <row r="391" spans="1:20" x14ac:dyDescent="0.25">
      <c r="A391" t="s">
        <v>398</v>
      </c>
      <c r="C391">
        <v>0.149117689844733</v>
      </c>
      <c r="D391">
        <v>0.124345621970925</v>
      </c>
      <c r="E391">
        <v>0.50530653368189704</v>
      </c>
      <c r="F391">
        <v>0.164237119988171</v>
      </c>
      <c r="G391">
        <v>0.24823477068289701</v>
      </c>
      <c r="H391">
        <v>12.2914663472496</v>
      </c>
      <c r="I391">
        <v>1.8419785114446801</v>
      </c>
      <c r="J391">
        <v>417.12276559737001</v>
      </c>
      <c r="K391">
        <v>0.13940425968251799</v>
      </c>
      <c r="L391">
        <v>4.3468459125129998E-2</v>
      </c>
      <c r="M391">
        <v>6.2845411095909798</v>
      </c>
      <c r="N391">
        <v>9.5509877570699997E-4</v>
      </c>
      <c r="O391">
        <v>9.381631997707E-3</v>
      </c>
      <c r="P391">
        <v>0.24210785454387901</v>
      </c>
      <c r="Q391">
        <v>4.3231609158689999E-3</v>
      </c>
      <c r="R391">
        <v>2.6408823588559998E-3</v>
      </c>
      <c r="S391">
        <v>3.089511501595E-3</v>
      </c>
      <c r="T391">
        <v>1.2210303421528E-2</v>
      </c>
    </row>
    <row r="392" spans="1:20" x14ac:dyDescent="0.25">
      <c r="A392" t="s">
        <v>399</v>
      </c>
      <c r="C392">
        <v>0.229983522582553</v>
      </c>
      <c r="D392">
        <v>0.20141533753548399</v>
      </c>
      <c r="E392">
        <v>0.82999466205054495</v>
      </c>
      <c r="F392">
        <v>0.25025040796224701</v>
      </c>
      <c r="G392">
        <v>0.131778365002263</v>
      </c>
      <c r="H392">
        <v>13.6288313094892</v>
      </c>
      <c r="I392">
        <v>1.0058446120415601</v>
      </c>
      <c r="J392">
        <v>605.62356329371005</v>
      </c>
      <c r="K392">
        <v>6.9368151619398993E-2</v>
      </c>
      <c r="L392">
        <v>9.7806609177851001E-2</v>
      </c>
      <c r="M392">
        <v>7.39628711435528</v>
      </c>
      <c r="N392">
        <v>2.1814893730040001E-3</v>
      </c>
      <c r="O392">
        <v>1.467307367884E-2</v>
      </c>
      <c r="P392">
        <v>0.171491040062966</v>
      </c>
      <c r="Q392">
        <v>6.7494302884550002E-3</v>
      </c>
      <c r="R392">
        <v>4.5855761262020003E-3</v>
      </c>
      <c r="S392">
        <v>2.2725512143750002E-3</v>
      </c>
      <c r="T392">
        <v>7.7332153435349998E-3</v>
      </c>
    </row>
    <row r="393" spans="1:20" x14ac:dyDescent="0.25">
      <c r="A393" t="s">
        <v>400</v>
      </c>
      <c r="C393">
        <v>0.21782625519287999</v>
      </c>
      <c r="D393">
        <v>0.188114903229984</v>
      </c>
      <c r="E393">
        <v>0.77432504499203403</v>
      </c>
      <c r="F393">
        <v>0.23271479765209799</v>
      </c>
      <c r="G393">
        <v>0.12360653580545999</v>
      </c>
      <c r="H393">
        <v>12.662305298743799</v>
      </c>
      <c r="I393">
        <v>0.94077689205711601</v>
      </c>
      <c r="J393">
        <v>560.34382490894598</v>
      </c>
      <c r="K393">
        <v>6.4844260295187001E-2</v>
      </c>
      <c r="L393">
        <v>9.1656385971073007E-2</v>
      </c>
      <c r="M393">
        <v>6.9150198977212698</v>
      </c>
      <c r="N393">
        <v>2.0473452892870001E-3</v>
      </c>
      <c r="O393">
        <v>1.3657977373384001E-2</v>
      </c>
      <c r="P393">
        <v>0.160259830049061</v>
      </c>
      <c r="Q393">
        <v>6.2711014517580002E-3</v>
      </c>
      <c r="R393">
        <v>4.2942998119719997E-3</v>
      </c>
      <c r="S393">
        <v>2.1232227614770001E-3</v>
      </c>
      <c r="T393">
        <v>7.1994240990610001E-3</v>
      </c>
    </row>
    <row r="394" spans="1:20" x14ac:dyDescent="0.25">
      <c r="A394" t="s">
        <v>401</v>
      </c>
      <c r="C394">
        <v>0.271612114625224</v>
      </c>
      <c r="D394">
        <v>0.17490050498813101</v>
      </c>
      <c r="E394">
        <v>0.67446019062253804</v>
      </c>
      <c r="F394">
        <v>0.224755731925113</v>
      </c>
      <c r="G394">
        <v>0.149660168079574</v>
      </c>
      <c r="H394">
        <v>9.68958068060474</v>
      </c>
      <c r="I394">
        <v>1.03131794770562</v>
      </c>
      <c r="J394">
        <v>360.724842291779</v>
      </c>
      <c r="K394">
        <v>6.7141002089429996E-2</v>
      </c>
      <c r="L394">
        <v>8.7924282017386002E-2</v>
      </c>
      <c r="M394">
        <v>6.7916965150785904</v>
      </c>
      <c r="N394">
        <v>1.735034503016E-3</v>
      </c>
      <c r="O394">
        <v>1.0493523371765E-2</v>
      </c>
      <c r="P394">
        <v>0.15874609488003</v>
      </c>
      <c r="Q394">
        <v>4.9258020636819997E-3</v>
      </c>
      <c r="R394">
        <v>3.833944872508E-3</v>
      </c>
      <c r="S394">
        <v>2.0650170965280002E-3</v>
      </c>
      <c r="T394">
        <v>6.7198315239850002E-3</v>
      </c>
    </row>
    <row r="395" spans="1:20" x14ac:dyDescent="0.25">
      <c r="A395" t="s">
        <v>402</v>
      </c>
      <c r="C395">
        <v>0.27387626426151701</v>
      </c>
      <c r="D395">
        <v>0.176516395511258</v>
      </c>
      <c r="E395">
        <v>0.68046724422713201</v>
      </c>
      <c r="F395">
        <v>0.22732932507102699</v>
      </c>
      <c r="G395">
        <v>0.15143426355558001</v>
      </c>
      <c r="H395">
        <v>9.7826117716146594</v>
      </c>
      <c r="I395">
        <v>1.0435079109800101</v>
      </c>
      <c r="J395">
        <v>363.84220585149001</v>
      </c>
      <c r="K395">
        <v>6.7863628134447004E-2</v>
      </c>
      <c r="L395">
        <v>8.8661134853465995E-2</v>
      </c>
      <c r="M395">
        <v>6.8590078265584404</v>
      </c>
      <c r="N395">
        <v>1.743974660616E-3</v>
      </c>
      <c r="O395">
        <v>1.0579829277145E-2</v>
      </c>
      <c r="P395">
        <v>0.160361483956031</v>
      </c>
      <c r="Q395">
        <v>4.9720227384679998E-3</v>
      </c>
      <c r="R395">
        <v>3.861720706037E-3</v>
      </c>
      <c r="S395">
        <v>2.086244270638E-3</v>
      </c>
      <c r="T395">
        <v>6.7960742999509998E-3</v>
      </c>
    </row>
    <row r="396" spans="1:20" x14ac:dyDescent="0.25">
      <c r="A396" t="s">
        <v>403</v>
      </c>
      <c r="C396">
        <v>0.23821031748798999</v>
      </c>
      <c r="D396">
        <v>0.16991488116640599</v>
      </c>
      <c r="E396">
        <v>0.63713005651461396</v>
      </c>
      <c r="F396">
        <v>0.232267068322143</v>
      </c>
      <c r="G396">
        <v>0.17025608826916</v>
      </c>
      <c r="H396">
        <v>10.2291181610133</v>
      </c>
      <c r="I396">
        <v>1.2067068457233301</v>
      </c>
      <c r="J396">
        <v>351.18499591698099</v>
      </c>
      <c r="K396">
        <v>7.2116650816978004E-2</v>
      </c>
      <c r="L396">
        <v>7.5255497159530005E-2</v>
      </c>
      <c r="M396">
        <v>6.78701306227003</v>
      </c>
      <c r="N396">
        <v>1.1885344685039999E-3</v>
      </c>
      <c r="O396">
        <v>9.7492505202879994E-3</v>
      </c>
      <c r="P396">
        <v>0.166085266513126</v>
      </c>
      <c r="Q396">
        <v>4.4328128722569997E-3</v>
      </c>
      <c r="R396">
        <v>2.8790808442040001E-3</v>
      </c>
      <c r="S396">
        <v>2.1886190417860002E-3</v>
      </c>
      <c r="T396">
        <v>7.398249696984E-3</v>
      </c>
    </row>
    <row r="397" spans="1:20" x14ac:dyDescent="0.25">
      <c r="A397" t="s">
        <v>404</v>
      </c>
      <c r="C397">
        <v>0.23372860217623501</v>
      </c>
      <c r="D397">
        <v>0.16683697958774901</v>
      </c>
      <c r="E397">
        <v>0.62539679506422996</v>
      </c>
      <c r="F397">
        <v>0.227949152249521</v>
      </c>
      <c r="G397">
        <v>0.167413945278652</v>
      </c>
      <c r="H397">
        <v>10.055731671782601</v>
      </c>
      <c r="I397">
        <v>1.1871860812983299</v>
      </c>
      <c r="J397">
        <v>344.94085835393599</v>
      </c>
      <c r="K397">
        <v>7.0873641504077003E-2</v>
      </c>
      <c r="L397">
        <v>7.3775441493175997E-2</v>
      </c>
      <c r="M397">
        <v>6.6638458001910497</v>
      </c>
      <c r="N397">
        <v>1.163380887153E-3</v>
      </c>
      <c r="O397">
        <v>9.5712180759019994E-3</v>
      </c>
      <c r="P397">
        <v>0.163145612594122</v>
      </c>
      <c r="Q397">
        <v>4.3467233932190001E-3</v>
      </c>
      <c r="R397">
        <v>2.819043093804E-3</v>
      </c>
      <c r="S397">
        <v>2.151450085425E-3</v>
      </c>
      <c r="T397">
        <v>7.271825036614E-3</v>
      </c>
    </row>
    <row r="398" spans="1:20" x14ac:dyDescent="0.25">
      <c r="A398" t="s">
        <v>405</v>
      </c>
      <c r="C398">
        <v>0.21383742072383999</v>
      </c>
      <c r="D398">
        <v>0.154001769660531</v>
      </c>
      <c r="E398">
        <v>0.56067293822181397</v>
      </c>
      <c r="F398">
        <v>0.189873902287121</v>
      </c>
      <c r="G398">
        <v>0.173830265988414</v>
      </c>
      <c r="H398">
        <v>10.174957971475999</v>
      </c>
      <c r="I398">
        <v>1.28652692638841</v>
      </c>
      <c r="J398">
        <v>326.64591185673902</v>
      </c>
      <c r="K398">
        <v>7.1592019388569003E-2</v>
      </c>
      <c r="L398">
        <v>6.0957198174269998E-2</v>
      </c>
      <c r="M398">
        <v>6.2083906455576203</v>
      </c>
      <c r="N398">
        <v>9.46285270133E-4</v>
      </c>
      <c r="O398">
        <v>8.8874160341880001E-3</v>
      </c>
      <c r="P398">
        <v>0.15744538926868501</v>
      </c>
      <c r="Q398">
        <v>3.6521259267969998E-3</v>
      </c>
      <c r="R398">
        <v>2.2771879083449999E-3</v>
      </c>
      <c r="S398">
        <v>2.186983070794E-3</v>
      </c>
      <c r="T398">
        <v>7.3585268151510003E-3</v>
      </c>
    </row>
    <row r="399" spans="1:20" x14ac:dyDescent="0.25">
      <c r="A399" t="s">
        <v>406</v>
      </c>
      <c r="C399">
        <v>0.21770280120926</v>
      </c>
      <c r="D399">
        <v>0.15677208467324499</v>
      </c>
      <c r="E399">
        <v>0.570460214525772</v>
      </c>
      <c r="F399">
        <v>0.192916190051764</v>
      </c>
      <c r="G399">
        <v>0.17713610662094001</v>
      </c>
      <c r="H399">
        <v>10.365094031134699</v>
      </c>
      <c r="I399">
        <v>1.3114350546351601</v>
      </c>
      <c r="J399">
        <v>332.56812922358102</v>
      </c>
      <c r="K399">
        <v>7.2977648575673001E-2</v>
      </c>
      <c r="L399">
        <v>6.1973891066445998E-2</v>
      </c>
      <c r="M399">
        <v>6.3241342720995197</v>
      </c>
      <c r="N399">
        <v>9.6334913817800003E-4</v>
      </c>
      <c r="O399">
        <v>9.0486924961349999E-3</v>
      </c>
      <c r="P399">
        <v>0.160538878920269</v>
      </c>
      <c r="Q399">
        <v>3.7138752341860002E-3</v>
      </c>
      <c r="R399">
        <v>2.3168578549099999E-3</v>
      </c>
      <c r="S399">
        <v>2.2277866581989999E-3</v>
      </c>
      <c r="T399">
        <v>7.4976377412380004E-3</v>
      </c>
    </row>
    <row r="400" spans="1:20" x14ac:dyDescent="0.25">
      <c r="A400" t="s">
        <v>407</v>
      </c>
      <c r="C400">
        <v>0.21196986537677601</v>
      </c>
      <c r="D400">
        <v>0.15324735224085101</v>
      </c>
      <c r="E400">
        <v>0.53750537290637002</v>
      </c>
      <c r="F400">
        <v>0.16267852266196001</v>
      </c>
      <c r="G400">
        <v>0.18643954086619999</v>
      </c>
      <c r="H400">
        <v>10.4016938691968</v>
      </c>
      <c r="I400">
        <v>1.40643000942716</v>
      </c>
      <c r="J400">
        <v>332.48265245534498</v>
      </c>
      <c r="K400">
        <v>7.9723288492444006E-2</v>
      </c>
      <c r="L400">
        <v>5.4755642377988002E-2</v>
      </c>
      <c r="M400">
        <v>6.46243314541322</v>
      </c>
      <c r="N400">
        <v>9.6873845606299999E-4</v>
      </c>
      <c r="O400">
        <v>8.9317481141670003E-3</v>
      </c>
      <c r="P400">
        <v>0.17735972819984799</v>
      </c>
      <c r="Q400">
        <v>3.6672216277739999E-3</v>
      </c>
      <c r="R400">
        <v>2.3713146352409998E-3</v>
      </c>
      <c r="S400">
        <v>2.2860621719260001E-3</v>
      </c>
      <c r="T400">
        <v>7.9885326451489998E-3</v>
      </c>
    </row>
    <row r="401" spans="1:20" x14ac:dyDescent="0.25">
      <c r="A401" t="s">
        <v>408</v>
      </c>
      <c r="C401">
        <v>0.225518917682029</v>
      </c>
      <c r="D401">
        <v>0.16306075412019</v>
      </c>
      <c r="E401">
        <v>0.57178469632754902</v>
      </c>
      <c r="F401">
        <v>0.172826932251329</v>
      </c>
      <c r="G401">
        <v>0.19847846066137201</v>
      </c>
      <c r="H401">
        <v>11.0647826701169</v>
      </c>
      <c r="I401">
        <v>1.4973314132926101</v>
      </c>
      <c r="J401">
        <v>353.770071247825</v>
      </c>
      <c r="K401">
        <v>8.4885673002354001E-2</v>
      </c>
      <c r="L401">
        <v>5.8179492780255998E-2</v>
      </c>
      <c r="M401">
        <v>6.8723883723740302</v>
      </c>
      <c r="N401">
        <v>1.031015999244E-3</v>
      </c>
      <c r="O401">
        <v>9.5051257641589997E-3</v>
      </c>
      <c r="P401">
        <v>0.18883930413733499</v>
      </c>
      <c r="Q401">
        <v>3.9065759334419997E-3</v>
      </c>
      <c r="R401">
        <v>2.525939574645E-3</v>
      </c>
      <c r="S401">
        <v>2.434685985832E-3</v>
      </c>
      <c r="T401">
        <v>8.507823499222E-3</v>
      </c>
    </row>
    <row r="402" spans="1:20" x14ac:dyDescent="0.25">
      <c r="A402" t="s">
        <v>409</v>
      </c>
      <c r="C402">
        <v>0.198326403516533</v>
      </c>
      <c r="D402">
        <v>0.151103681840946</v>
      </c>
      <c r="E402">
        <v>0.52303576926088102</v>
      </c>
      <c r="F402">
        <v>0.14804615028003701</v>
      </c>
      <c r="G402">
        <v>0.19614201502481299</v>
      </c>
      <c r="H402">
        <v>10.177899347899899</v>
      </c>
      <c r="I402">
        <v>1.4717926389238101</v>
      </c>
      <c r="J402">
        <v>335.70773801439498</v>
      </c>
      <c r="K402">
        <v>8.5339460565157996E-2</v>
      </c>
      <c r="L402">
        <v>4.8497853495141997E-2</v>
      </c>
      <c r="M402">
        <v>6.19490761937403</v>
      </c>
      <c r="N402">
        <v>9.5359785405000003E-4</v>
      </c>
      <c r="O402">
        <v>8.8783330207380003E-3</v>
      </c>
      <c r="P402">
        <v>0.18440497571518299</v>
      </c>
      <c r="Q402">
        <v>3.9891520174749999E-3</v>
      </c>
      <c r="R402">
        <v>2.5177161181819999E-3</v>
      </c>
      <c r="S402">
        <v>2.4279905490700001E-3</v>
      </c>
      <c r="T402">
        <v>8.5500863511479997E-3</v>
      </c>
    </row>
    <row r="403" spans="1:20" x14ac:dyDescent="0.25">
      <c r="A403" t="s">
        <v>410</v>
      </c>
      <c r="C403">
        <v>0.20194587081095</v>
      </c>
      <c r="D403">
        <v>0.15405772142423099</v>
      </c>
      <c r="E403">
        <v>0.53327117926101797</v>
      </c>
      <c r="F403">
        <v>0.15074955792804501</v>
      </c>
      <c r="G403">
        <v>0.200004838555675</v>
      </c>
      <c r="H403">
        <v>10.369737190203301</v>
      </c>
      <c r="I403">
        <v>1.5006876545808101</v>
      </c>
      <c r="J403">
        <v>342.15583091469603</v>
      </c>
      <c r="K403">
        <v>8.7064449855990003E-2</v>
      </c>
      <c r="L403">
        <v>4.936138149937E-2</v>
      </c>
      <c r="M403">
        <v>6.3126487487077103</v>
      </c>
      <c r="N403">
        <v>9.71812572426E-4</v>
      </c>
      <c r="O403">
        <v>9.0515750304290005E-3</v>
      </c>
      <c r="P403">
        <v>0.18806412462588001</v>
      </c>
      <c r="Q403">
        <v>4.0701048342889996E-3</v>
      </c>
      <c r="R403">
        <v>2.5671371607699999E-3</v>
      </c>
      <c r="S403">
        <v>2.4763621476650002E-3</v>
      </c>
      <c r="T403">
        <v>8.7202139011270004E-3</v>
      </c>
    </row>
    <row r="404" spans="1:20" x14ac:dyDescent="0.25">
      <c r="A404" t="s">
        <v>411</v>
      </c>
      <c r="C404">
        <v>0.163372332125335</v>
      </c>
      <c r="D404">
        <v>0.14134852210909299</v>
      </c>
      <c r="E404">
        <v>0.49126115916830998</v>
      </c>
      <c r="F404">
        <v>0.129477790089669</v>
      </c>
      <c r="G404">
        <v>0.19613672490803</v>
      </c>
      <c r="H404">
        <v>9.6865761144814702</v>
      </c>
      <c r="I404">
        <v>1.45126911285491</v>
      </c>
      <c r="J404">
        <v>316.47611592335602</v>
      </c>
      <c r="K404">
        <v>8.9260063491629002E-2</v>
      </c>
      <c r="L404">
        <v>4.1809198990014999E-2</v>
      </c>
      <c r="M404">
        <v>5.89471678231412</v>
      </c>
      <c r="N404">
        <v>8.67161675841E-4</v>
      </c>
      <c r="O404">
        <v>8.2319039001710007E-3</v>
      </c>
      <c r="P404">
        <v>0.17983440119889901</v>
      </c>
      <c r="Q404">
        <v>3.9387280369100001E-3</v>
      </c>
      <c r="R404">
        <v>2.3948691307189999E-3</v>
      </c>
      <c r="S404">
        <v>2.348702294236E-3</v>
      </c>
      <c r="T404">
        <v>8.4579415712299991E-3</v>
      </c>
    </row>
    <row r="405" spans="1:20" x14ac:dyDescent="0.25">
      <c r="A405" t="s">
        <v>412</v>
      </c>
      <c r="C405">
        <v>0.158932881790215</v>
      </c>
      <c r="D405">
        <v>0.13774514041031599</v>
      </c>
      <c r="E405">
        <v>0.47861397993025501</v>
      </c>
      <c r="F405">
        <v>0.126110407803319</v>
      </c>
      <c r="G405">
        <v>0.19134729896338301</v>
      </c>
      <c r="H405">
        <v>9.4507694649298202</v>
      </c>
      <c r="I405">
        <v>1.4156023961189601</v>
      </c>
      <c r="J405">
        <v>308.69655059666201</v>
      </c>
      <c r="K405">
        <v>8.7181891495470995E-2</v>
      </c>
      <c r="L405">
        <v>4.0733624653193003E-2</v>
      </c>
      <c r="M405">
        <v>5.7528791907579198</v>
      </c>
      <c r="N405">
        <v>8.4481276010500001E-4</v>
      </c>
      <c r="O405">
        <v>8.0182992415049996E-3</v>
      </c>
      <c r="P405">
        <v>0.17557506433439801</v>
      </c>
      <c r="Q405">
        <v>3.8408769957389999E-3</v>
      </c>
      <c r="R405">
        <v>2.3350563477719999E-3</v>
      </c>
      <c r="S405">
        <v>2.289300506499E-3</v>
      </c>
      <c r="T405">
        <v>8.2491161273010004E-3</v>
      </c>
    </row>
    <row r="406" spans="1:20" x14ac:dyDescent="0.25">
      <c r="A406" t="s">
        <v>413</v>
      </c>
      <c r="C406">
        <v>0.13311326421584699</v>
      </c>
      <c r="D406">
        <v>0.13081533107485399</v>
      </c>
      <c r="E406">
        <v>0.44696409053880298</v>
      </c>
      <c r="F406">
        <v>0.105885982454687</v>
      </c>
      <c r="G406">
        <v>0.19059796285174499</v>
      </c>
      <c r="H406">
        <v>9.6325565707055105</v>
      </c>
      <c r="I406">
        <v>1.3787348956263901</v>
      </c>
      <c r="J406">
        <v>295.992857445423</v>
      </c>
      <c r="K406">
        <v>9.5413605936001997E-2</v>
      </c>
      <c r="L406">
        <v>3.6749322947892002E-2</v>
      </c>
      <c r="M406">
        <v>5.8561314125536796</v>
      </c>
      <c r="N406">
        <v>8.2231701180999995E-4</v>
      </c>
      <c r="O406">
        <v>7.3599855425569996E-3</v>
      </c>
      <c r="P406">
        <v>0.195320642840593</v>
      </c>
      <c r="Q406">
        <v>3.6556995537419998E-3</v>
      </c>
      <c r="R406">
        <v>2.2923619620430001E-3</v>
      </c>
      <c r="S406">
        <v>2.2379844418850001E-3</v>
      </c>
      <c r="T406">
        <v>7.9410925750189997E-3</v>
      </c>
    </row>
    <row r="407" spans="1:20" x14ac:dyDescent="0.25">
      <c r="A407" t="s">
        <v>414</v>
      </c>
      <c r="C407">
        <v>0.13630902531456601</v>
      </c>
      <c r="D407">
        <v>0.13400002847075301</v>
      </c>
      <c r="E407">
        <v>0.45799660821629601</v>
      </c>
      <c r="F407">
        <v>0.108435776330518</v>
      </c>
      <c r="G407">
        <v>0.19558106393955799</v>
      </c>
      <c r="H407">
        <v>9.8835294166468906</v>
      </c>
      <c r="I407">
        <v>1.4141378057141001</v>
      </c>
      <c r="J407">
        <v>303.24974377346399</v>
      </c>
      <c r="K407">
        <v>9.7881631871123004E-2</v>
      </c>
      <c r="L407">
        <v>3.7673781980010999E-2</v>
      </c>
      <c r="M407">
        <v>6.0017834545859099</v>
      </c>
      <c r="N407">
        <v>8.4347805648400003E-4</v>
      </c>
      <c r="O407">
        <v>7.5417290157839996E-3</v>
      </c>
      <c r="P407">
        <v>0.199944400961513</v>
      </c>
      <c r="Q407">
        <v>3.749002182336E-3</v>
      </c>
      <c r="R407">
        <v>2.3530829282089999E-3</v>
      </c>
      <c r="S407">
        <v>2.2952031500709999E-3</v>
      </c>
      <c r="T407">
        <v>8.1448847755409993E-3</v>
      </c>
    </row>
    <row r="408" spans="1:20" x14ac:dyDescent="0.25">
      <c r="A408" t="s">
        <v>415</v>
      </c>
      <c r="C408">
        <v>0.14048739899948301</v>
      </c>
      <c r="D408">
        <v>0.138607251521421</v>
      </c>
      <c r="E408">
        <v>0.48849547854720099</v>
      </c>
      <c r="F408">
        <v>0.110703254840119</v>
      </c>
      <c r="G408">
        <v>0.22439979332951199</v>
      </c>
      <c r="H408">
        <v>11.2477650242602</v>
      </c>
      <c r="I408">
        <v>1.55814217268694</v>
      </c>
      <c r="J408">
        <v>314.98956852950403</v>
      </c>
      <c r="K408">
        <v>0.11006864903881999</v>
      </c>
      <c r="L408">
        <v>4.0281230505080999E-2</v>
      </c>
      <c r="M408">
        <v>6.16791474393293</v>
      </c>
      <c r="N408">
        <v>9.9339745941099994E-4</v>
      </c>
      <c r="O408">
        <v>8.1488985403480006E-3</v>
      </c>
      <c r="P408">
        <v>0.198587696086309</v>
      </c>
      <c r="Q408">
        <v>4.2856105242330004E-3</v>
      </c>
      <c r="R408">
        <v>2.9497524855080001E-3</v>
      </c>
      <c r="S408">
        <v>2.6271050403849998E-3</v>
      </c>
      <c r="T408">
        <v>9.1294489299130008E-3</v>
      </c>
    </row>
    <row r="409" spans="1:20" x14ac:dyDescent="0.25">
      <c r="A409" t="s">
        <v>416</v>
      </c>
      <c r="C409">
        <v>0.135019809689197</v>
      </c>
      <c r="D409">
        <v>0.13322680724887201</v>
      </c>
      <c r="E409">
        <v>0.469640347075514</v>
      </c>
      <c r="F409">
        <v>0.106455707901336</v>
      </c>
      <c r="G409">
        <v>0.21588644285273201</v>
      </c>
      <c r="H409">
        <v>10.8201400954507</v>
      </c>
      <c r="I409">
        <v>1.4982740870494999</v>
      </c>
      <c r="J409">
        <v>302.94657916869301</v>
      </c>
      <c r="K409">
        <v>0.105894467718228</v>
      </c>
      <c r="L409">
        <v>3.8720930401901998E-2</v>
      </c>
      <c r="M409">
        <v>5.9284315441383804</v>
      </c>
      <c r="N409">
        <v>9.56257938949E-4</v>
      </c>
      <c r="O409">
        <v>7.8382936009230002E-3</v>
      </c>
      <c r="P409">
        <v>0.19106716264122101</v>
      </c>
      <c r="Q409">
        <v>4.12424144143E-3</v>
      </c>
      <c r="R409">
        <v>2.8415571178150001E-3</v>
      </c>
      <c r="S409">
        <v>2.5276563901890001E-3</v>
      </c>
      <c r="T409">
        <v>8.7836181863669999E-3</v>
      </c>
    </row>
    <row r="410" spans="1:20" x14ac:dyDescent="0.25">
      <c r="A410" t="s">
        <v>417</v>
      </c>
      <c r="C410">
        <v>0.12011341003333</v>
      </c>
      <c r="D410">
        <v>0.120319633827785</v>
      </c>
      <c r="E410">
        <v>0.43625044233718901</v>
      </c>
      <c r="F410">
        <v>0.10874596751217</v>
      </c>
      <c r="G410">
        <v>0.21321130526106499</v>
      </c>
      <c r="H410">
        <v>10.3675367796345</v>
      </c>
      <c r="I410">
        <v>1.43779014581493</v>
      </c>
      <c r="J410">
        <v>306.66765327752103</v>
      </c>
      <c r="K410">
        <v>0.10625561903998799</v>
      </c>
      <c r="L410">
        <v>3.5741382852542997E-2</v>
      </c>
      <c r="M410">
        <v>5.4861102205505299</v>
      </c>
      <c r="N410">
        <v>9.2251016699399998E-4</v>
      </c>
      <c r="O410">
        <v>7.612917073631E-3</v>
      </c>
      <c r="P410">
        <v>0.18827406309286199</v>
      </c>
      <c r="Q410">
        <v>4.2662533230610001E-3</v>
      </c>
      <c r="R410">
        <v>3.0479708538609998E-3</v>
      </c>
      <c r="S410">
        <v>2.4840779498930001E-3</v>
      </c>
      <c r="T410">
        <v>8.9573969670399996E-3</v>
      </c>
    </row>
    <row r="411" spans="1:20" x14ac:dyDescent="0.25">
      <c r="A411" t="s">
        <v>418</v>
      </c>
      <c r="C411">
        <v>0.12062137640637501</v>
      </c>
      <c r="D411">
        <v>0.120870713389896</v>
      </c>
      <c r="E411">
        <v>0.43844088413773402</v>
      </c>
      <c r="F411">
        <v>0.10941880938599199</v>
      </c>
      <c r="G411">
        <v>0.21433182747003501</v>
      </c>
      <c r="H411">
        <v>10.416267409566499</v>
      </c>
      <c r="I411">
        <v>1.44555437173574</v>
      </c>
      <c r="J411">
        <v>308.58502191230599</v>
      </c>
      <c r="K411">
        <v>0.10690585371349499</v>
      </c>
      <c r="L411">
        <v>3.5914555672188E-2</v>
      </c>
      <c r="M411">
        <v>5.5144692470951302</v>
      </c>
      <c r="N411">
        <v>9.2640669461599998E-4</v>
      </c>
      <c r="O411">
        <v>7.6544345976940001E-3</v>
      </c>
      <c r="P411">
        <v>0.18941663447940299</v>
      </c>
      <c r="Q411">
        <v>4.2938765548460002E-3</v>
      </c>
      <c r="R411">
        <v>3.0659546735370001E-3</v>
      </c>
      <c r="S411">
        <v>2.4976823542129998E-3</v>
      </c>
      <c r="T411">
        <v>9.0137361755239995E-3</v>
      </c>
    </row>
    <row r="412" spans="1:20" x14ac:dyDescent="0.25">
      <c r="A412" t="s">
        <v>419</v>
      </c>
      <c r="C412">
        <v>0.114634121218156</v>
      </c>
      <c r="D412">
        <v>0.114301313927095</v>
      </c>
      <c r="E412">
        <v>0.43410835383435598</v>
      </c>
      <c r="F412">
        <v>0.113610990229743</v>
      </c>
      <c r="G412">
        <v>0.216112319291139</v>
      </c>
      <c r="H412">
        <v>9.8859441897405809</v>
      </c>
      <c r="I412">
        <v>1.5087985149977099</v>
      </c>
      <c r="J412">
        <v>330.03418516832198</v>
      </c>
      <c r="K412">
        <v>0.11600233330335399</v>
      </c>
      <c r="L412">
        <v>3.5601801351611E-2</v>
      </c>
      <c r="M412">
        <v>5.6487199254701599</v>
      </c>
      <c r="N412">
        <v>8.2359348933299997E-4</v>
      </c>
      <c r="O412">
        <v>7.7965355363179998E-3</v>
      </c>
      <c r="P412">
        <v>0.203809550288407</v>
      </c>
      <c r="Q412">
        <v>3.8274212937700002E-3</v>
      </c>
      <c r="R412">
        <v>2.5915974312730001E-3</v>
      </c>
      <c r="S412">
        <v>2.5628198300490001E-3</v>
      </c>
      <c r="T412">
        <v>9.5379496112960004E-3</v>
      </c>
    </row>
    <row r="413" spans="1:20" x14ac:dyDescent="0.25">
      <c r="A413" t="s">
        <v>420</v>
      </c>
      <c r="C413">
        <v>0.109342971485719</v>
      </c>
      <c r="D413">
        <v>0.108939797862141</v>
      </c>
      <c r="E413">
        <v>0.41404177303214301</v>
      </c>
      <c r="F413">
        <v>0.108234329045163</v>
      </c>
      <c r="G413">
        <v>0.20595072094317099</v>
      </c>
      <c r="H413">
        <v>9.4153824333278298</v>
      </c>
      <c r="I413">
        <v>1.4386657189018499</v>
      </c>
      <c r="J413">
        <v>314.56475714954303</v>
      </c>
      <c r="K413">
        <v>0.110592726264653</v>
      </c>
      <c r="L413">
        <v>3.3935651394884997E-2</v>
      </c>
      <c r="M413">
        <v>5.3837838977976196</v>
      </c>
      <c r="N413">
        <v>7.8421313889100001E-4</v>
      </c>
      <c r="O413">
        <v>7.4364179202309998E-3</v>
      </c>
      <c r="P413">
        <v>0.194429908282476</v>
      </c>
      <c r="Q413">
        <v>3.6388912255490001E-3</v>
      </c>
      <c r="R413">
        <v>2.4611399217359998E-3</v>
      </c>
      <c r="S413">
        <v>2.4452912942660001E-3</v>
      </c>
      <c r="T413">
        <v>9.0948355865560007E-3</v>
      </c>
    </row>
    <row r="414" spans="1:20" x14ac:dyDescent="0.25">
      <c r="A414" t="s">
        <v>421</v>
      </c>
      <c r="C414">
        <v>0.115744217627537</v>
      </c>
      <c r="D414">
        <v>9.7242998918661006E-2</v>
      </c>
      <c r="E414">
        <v>0.39441535785815302</v>
      </c>
      <c r="F414">
        <v>0.12470805040416599</v>
      </c>
      <c r="G414">
        <v>0.193833478890864</v>
      </c>
      <c r="H414">
        <v>9.5027256482132891</v>
      </c>
      <c r="I414">
        <v>1.43630324324112</v>
      </c>
      <c r="J414">
        <v>322.03432542796099</v>
      </c>
      <c r="K414">
        <v>0.108687394667592</v>
      </c>
      <c r="L414">
        <v>3.3880223309732997E-2</v>
      </c>
      <c r="M414">
        <v>4.93497918916517</v>
      </c>
      <c r="N414">
        <v>7.3910570864100004E-4</v>
      </c>
      <c r="O414">
        <v>7.290820190942E-3</v>
      </c>
      <c r="P414">
        <v>0.18879158600016699</v>
      </c>
      <c r="Q414">
        <v>3.2882352100299999E-3</v>
      </c>
      <c r="R414">
        <v>2.0109648905579998E-3</v>
      </c>
      <c r="S414">
        <v>2.4080315566529999E-3</v>
      </c>
      <c r="T414">
        <v>9.4479406144620005E-3</v>
      </c>
    </row>
    <row r="415" spans="1:20" x14ac:dyDescent="0.25">
      <c r="A415" t="s">
        <v>422</v>
      </c>
      <c r="C415">
        <v>0.114694499221</v>
      </c>
      <c r="D415">
        <v>9.6130004627096005E-2</v>
      </c>
      <c r="E415">
        <v>0.39016623461125799</v>
      </c>
      <c r="F415">
        <v>0.124372993741069</v>
      </c>
      <c r="G415">
        <v>0.19160824762569101</v>
      </c>
      <c r="H415">
        <v>9.4238238126838691</v>
      </c>
      <c r="I415">
        <v>1.4205847512751799</v>
      </c>
      <c r="J415">
        <v>319.51976203376302</v>
      </c>
      <c r="K415">
        <v>0.107512247412554</v>
      </c>
      <c r="L415">
        <v>3.3519080830925002E-2</v>
      </c>
      <c r="M415">
        <v>4.8709149830985297</v>
      </c>
      <c r="N415">
        <v>7.3255892665300001E-4</v>
      </c>
      <c r="O415">
        <v>7.219345958829E-3</v>
      </c>
      <c r="P415">
        <v>0.18675430149081801</v>
      </c>
      <c r="Q415">
        <v>3.2832742299139998E-3</v>
      </c>
      <c r="R415">
        <v>2.005665267019E-3</v>
      </c>
      <c r="S415">
        <v>2.3825745196680002E-3</v>
      </c>
      <c r="T415">
        <v>9.3709273913879995E-3</v>
      </c>
    </row>
    <row r="416" spans="1:20" x14ac:dyDescent="0.25">
      <c r="A416" t="s">
        <v>423</v>
      </c>
      <c r="C416">
        <v>0.187394777610252</v>
      </c>
      <c r="D416">
        <v>0.17464323982287699</v>
      </c>
      <c r="E416">
        <v>0.72301679085521098</v>
      </c>
      <c r="F416">
        <v>0.22083239535987101</v>
      </c>
      <c r="G416">
        <v>0.112075278349902</v>
      </c>
      <c r="H416">
        <v>12.056755086499701</v>
      </c>
      <c r="I416">
        <v>0.865887397397059</v>
      </c>
      <c r="J416">
        <v>545.06612462188502</v>
      </c>
      <c r="K416">
        <v>5.9858673312551999E-2</v>
      </c>
      <c r="L416">
        <v>8.3448166492285994E-2</v>
      </c>
      <c r="M416">
        <v>6.3768031786447503</v>
      </c>
      <c r="N416">
        <v>1.848936014523E-3</v>
      </c>
      <c r="O416">
        <v>1.2896715753044E-2</v>
      </c>
      <c r="P416">
        <v>0.14833719846889401</v>
      </c>
      <c r="Q416">
        <v>5.9878777411560002E-3</v>
      </c>
      <c r="R416">
        <v>3.9291177378959997E-3</v>
      </c>
      <c r="S416">
        <v>1.9677328974419999E-3</v>
      </c>
      <c r="T416">
        <v>6.794472382198E-3</v>
      </c>
    </row>
    <row r="417" spans="1:20" x14ac:dyDescent="0.25">
      <c r="A417" t="s">
        <v>424</v>
      </c>
      <c r="C417">
        <v>0.19127248453462101</v>
      </c>
      <c r="D417">
        <v>0.17533537647004699</v>
      </c>
      <c r="E417">
        <v>0.72504143597572501</v>
      </c>
      <c r="F417">
        <v>0.22065061179996101</v>
      </c>
      <c r="G417">
        <v>0.11306695935460501</v>
      </c>
      <c r="H417">
        <v>12.0419882819584</v>
      </c>
      <c r="I417">
        <v>0.87084780067355005</v>
      </c>
      <c r="J417">
        <v>542.03602027306295</v>
      </c>
      <c r="K417">
        <v>6.0168354618877998E-2</v>
      </c>
      <c r="L417">
        <v>8.4137673174611002E-2</v>
      </c>
      <c r="M417">
        <v>6.4117127669304903</v>
      </c>
      <c r="N417">
        <v>1.8670366195460001E-3</v>
      </c>
      <c r="O417">
        <v>1.2901156659539999E-2</v>
      </c>
      <c r="P417">
        <v>0.14899524477248499</v>
      </c>
      <c r="Q417">
        <v>5.9804896449290003E-3</v>
      </c>
      <c r="R417">
        <v>3.9587719511129998E-3</v>
      </c>
      <c r="S417">
        <v>1.9760183639150001E-3</v>
      </c>
      <c r="T417">
        <v>6.7985511169680003E-3</v>
      </c>
    </row>
    <row r="418" spans="1:20" x14ac:dyDescent="0.25">
      <c r="A418" t="s">
        <v>425</v>
      </c>
      <c r="C418">
        <v>0.26503895058250299</v>
      </c>
      <c r="D418">
        <v>0.17015363085927099</v>
      </c>
      <c r="E418">
        <v>0.65704275090604702</v>
      </c>
      <c r="F418">
        <v>0.21692178269888801</v>
      </c>
      <c r="G418">
        <v>0.14423239581620001</v>
      </c>
      <c r="H418">
        <v>9.4236179782362903</v>
      </c>
      <c r="I418">
        <v>0.99427855120846298</v>
      </c>
      <c r="J418">
        <v>352.18791493098598</v>
      </c>
      <c r="K418">
        <v>6.4999372725306995E-2</v>
      </c>
      <c r="L418">
        <v>8.5882576805054997E-2</v>
      </c>
      <c r="M418">
        <v>6.59693387939173</v>
      </c>
      <c r="N418">
        <v>1.712947388481E-3</v>
      </c>
      <c r="O418">
        <v>1.0249216621275E-2</v>
      </c>
      <c r="P418">
        <v>0.15389442628307601</v>
      </c>
      <c r="Q418">
        <v>4.8064613776750004E-3</v>
      </c>
      <c r="R418">
        <v>3.7668851988460002E-3</v>
      </c>
      <c r="S418">
        <v>2.0013394788910002E-3</v>
      </c>
      <c r="T418">
        <v>6.4966803614480003E-3</v>
      </c>
    </row>
    <row r="419" spans="1:20" x14ac:dyDescent="0.25">
      <c r="A419" t="s">
        <v>426</v>
      </c>
      <c r="C419">
        <v>0.26261989608570402</v>
      </c>
      <c r="D419">
        <v>0.16872730760232699</v>
      </c>
      <c r="E419">
        <v>0.65131178489030095</v>
      </c>
      <c r="F419">
        <v>0.21555424458342301</v>
      </c>
      <c r="G419">
        <v>0.14337882326801399</v>
      </c>
      <c r="H419">
        <v>9.3449694279793807</v>
      </c>
      <c r="I419">
        <v>0.98829876714500997</v>
      </c>
      <c r="J419">
        <v>348.89593045302098</v>
      </c>
      <c r="K419">
        <v>6.4540063415974E-2</v>
      </c>
      <c r="L419">
        <v>8.5080433566680005E-2</v>
      </c>
      <c r="M419">
        <v>6.5447619598495299</v>
      </c>
      <c r="N419">
        <v>1.691783227337E-3</v>
      </c>
      <c r="O419">
        <v>1.0151333964125001E-2</v>
      </c>
      <c r="P419">
        <v>0.15272898416772501</v>
      </c>
      <c r="Q419">
        <v>4.764495059818E-3</v>
      </c>
      <c r="R419">
        <v>3.726779277622E-3</v>
      </c>
      <c r="S419">
        <v>1.9863610891310002E-3</v>
      </c>
      <c r="T419">
        <v>6.4532669335870003E-3</v>
      </c>
    </row>
    <row r="420" spans="1:20" x14ac:dyDescent="0.25">
      <c r="A420" t="s">
        <v>427</v>
      </c>
      <c r="C420">
        <v>0.22320538329405601</v>
      </c>
      <c r="D420">
        <v>0.15873876567146</v>
      </c>
      <c r="E420">
        <v>0.59596104590870502</v>
      </c>
      <c r="F420">
        <v>0.21721126351168599</v>
      </c>
      <c r="G420">
        <v>0.15803126612193599</v>
      </c>
      <c r="H420">
        <v>9.5050725128483204</v>
      </c>
      <c r="I420">
        <v>1.1177540715887599</v>
      </c>
      <c r="J420">
        <v>327.433023649831</v>
      </c>
      <c r="K420">
        <v>6.7094668523296E-2</v>
      </c>
      <c r="L420">
        <v>7.0714646288546998E-2</v>
      </c>
      <c r="M420">
        <v>6.3380643095196696</v>
      </c>
      <c r="N420">
        <v>1.124328283937E-3</v>
      </c>
      <c r="O420">
        <v>9.1134370838979999E-3</v>
      </c>
      <c r="P420">
        <v>0.15489420262895601</v>
      </c>
      <c r="Q420">
        <v>4.1643761687219999E-3</v>
      </c>
      <c r="R420">
        <v>2.7202176446190001E-3</v>
      </c>
      <c r="S420">
        <v>2.0352842478399999E-3</v>
      </c>
      <c r="T420">
        <v>6.8802717319459998E-3</v>
      </c>
    </row>
    <row r="421" spans="1:20" x14ac:dyDescent="0.25">
      <c r="A421" t="s">
        <v>428</v>
      </c>
      <c r="C421">
        <v>0.21642474350260299</v>
      </c>
      <c r="D421">
        <v>0.154035493650995</v>
      </c>
      <c r="E421">
        <v>0.57812605403193695</v>
      </c>
      <c r="F421">
        <v>0.21065683870836399</v>
      </c>
      <c r="G421">
        <v>0.15354557279846201</v>
      </c>
      <c r="H421">
        <v>9.2326927454879595</v>
      </c>
      <c r="I421">
        <v>1.08658802149456</v>
      </c>
      <c r="J421">
        <v>317.78450292463401</v>
      </c>
      <c r="K421">
        <v>6.5152347997545004E-2</v>
      </c>
      <c r="L421">
        <v>6.8496982042832E-2</v>
      </c>
      <c r="M421">
        <v>6.1488627198923202</v>
      </c>
      <c r="N421">
        <v>1.087528835732E-3</v>
      </c>
      <c r="O421">
        <v>8.8420026300490007E-3</v>
      </c>
      <c r="P421">
        <v>0.15036989931061101</v>
      </c>
      <c r="Q421">
        <v>4.0345535161069998E-3</v>
      </c>
      <c r="R421">
        <v>2.631456496151E-3</v>
      </c>
      <c r="S421">
        <v>1.9772634217660001E-3</v>
      </c>
      <c r="T421">
        <v>6.6820925480069997E-3</v>
      </c>
    </row>
    <row r="422" spans="1:20" x14ac:dyDescent="0.25">
      <c r="A422" t="s">
        <v>429</v>
      </c>
      <c r="C422">
        <v>0.201060470988947</v>
      </c>
      <c r="D422">
        <v>0.14484299421843899</v>
      </c>
      <c r="E422">
        <v>0.52839525471673399</v>
      </c>
      <c r="F422">
        <v>0.17978916148673901</v>
      </c>
      <c r="G422">
        <v>0.16274521825306201</v>
      </c>
      <c r="H422">
        <v>9.5374264881641206</v>
      </c>
      <c r="I422">
        <v>1.20289801141478</v>
      </c>
      <c r="J422">
        <v>306.85251187897501</v>
      </c>
      <c r="K422">
        <v>6.6943122233561997E-2</v>
      </c>
      <c r="L422">
        <v>5.7579136656189002E-2</v>
      </c>
      <c r="M422">
        <v>5.8207233526146203</v>
      </c>
      <c r="N422">
        <v>8.9045404631999997E-4</v>
      </c>
      <c r="O422">
        <v>8.3575885763190003E-3</v>
      </c>
      <c r="P422">
        <v>0.14721890569111401</v>
      </c>
      <c r="Q422">
        <v>3.4484624198539999E-3</v>
      </c>
      <c r="R422">
        <v>2.1463354127500001E-3</v>
      </c>
      <c r="S422">
        <v>2.0525701967799999E-3</v>
      </c>
      <c r="T422">
        <v>6.8951993069860003E-3</v>
      </c>
    </row>
    <row r="423" spans="1:20" x14ac:dyDescent="0.25">
      <c r="A423" t="s">
        <v>430</v>
      </c>
      <c r="C423">
        <v>0.19860042894275501</v>
      </c>
      <c r="D423">
        <v>0.14306235982207399</v>
      </c>
      <c r="E423">
        <v>0.52162876660261204</v>
      </c>
      <c r="F423">
        <v>0.17723907556683599</v>
      </c>
      <c r="G423">
        <v>0.160911270489456</v>
      </c>
      <c r="H423">
        <v>9.4271749532608293</v>
      </c>
      <c r="I423">
        <v>1.18977070742438</v>
      </c>
      <c r="J423">
        <v>303.13170881156299</v>
      </c>
      <c r="K423">
        <v>6.6211836959301995E-2</v>
      </c>
      <c r="L423">
        <v>5.6800252099251998E-2</v>
      </c>
      <c r="M423">
        <v>5.7532307999922701</v>
      </c>
      <c r="N423">
        <v>8.7923089717200005E-4</v>
      </c>
      <c r="O423">
        <v>8.2544631531530008E-3</v>
      </c>
      <c r="P423">
        <v>0.14562011962798599</v>
      </c>
      <c r="Q423">
        <v>3.402895128123E-3</v>
      </c>
      <c r="R423">
        <v>2.1186723066419998E-3</v>
      </c>
      <c r="S423">
        <v>2.0283349195269998E-3</v>
      </c>
      <c r="T423">
        <v>6.8162959897550002E-3</v>
      </c>
    </row>
    <row r="424" spans="1:20" x14ac:dyDescent="0.25">
      <c r="A424" t="s">
        <v>431</v>
      </c>
      <c r="C424">
        <v>0.19041496040955</v>
      </c>
      <c r="D424">
        <v>0.137635500822612</v>
      </c>
      <c r="E424">
        <v>0.48328055229440797</v>
      </c>
      <c r="F424">
        <v>0.146712528432313</v>
      </c>
      <c r="G424">
        <v>0.166752246746383</v>
      </c>
      <c r="H424">
        <v>9.3325982804375602</v>
      </c>
      <c r="I424">
        <v>1.25777030434846</v>
      </c>
      <c r="J424">
        <v>298.06998058896102</v>
      </c>
      <c r="K424">
        <v>7.1280963590000995E-2</v>
      </c>
      <c r="L424">
        <v>4.9372100935163997E-2</v>
      </c>
      <c r="M424">
        <v>5.8075741495850801</v>
      </c>
      <c r="N424">
        <v>8.6834000492999998E-4</v>
      </c>
      <c r="O424">
        <v>8.0154061159969994E-3</v>
      </c>
      <c r="P424">
        <v>0.15886744398854899</v>
      </c>
      <c r="Q424">
        <v>3.284869897331E-3</v>
      </c>
      <c r="R424">
        <v>2.1214004642689998E-3</v>
      </c>
      <c r="S424">
        <v>2.0457634392270002E-3</v>
      </c>
      <c r="T424">
        <v>7.1433309976320003E-3</v>
      </c>
    </row>
    <row r="425" spans="1:20" x14ac:dyDescent="0.25">
      <c r="A425" t="s">
        <v>432</v>
      </c>
      <c r="C425">
        <v>0.19724504550236399</v>
      </c>
      <c r="D425">
        <v>0.14257904978150199</v>
      </c>
      <c r="E425">
        <v>0.50050301591892898</v>
      </c>
      <c r="F425">
        <v>0.151851263003833</v>
      </c>
      <c r="G425">
        <v>0.17295629456621001</v>
      </c>
      <c r="H425">
        <v>9.6722944597581009</v>
      </c>
      <c r="I425">
        <v>1.30462502056429</v>
      </c>
      <c r="J425">
        <v>308.98249791658702</v>
      </c>
      <c r="K425">
        <v>7.3941136542449007E-2</v>
      </c>
      <c r="L425">
        <v>5.1106781397624E-2</v>
      </c>
      <c r="M425">
        <v>6.0166986716554902</v>
      </c>
      <c r="N425">
        <v>8.9983751406700003E-4</v>
      </c>
      <c r="O425">
        <v>8.3041782818910007E-3</v>
      </c>
      <c r="P425">
        <v>0.16466956154408899</v>
      </c>
      <c r="Q425">
        <v>3.4065937101809998E-3</v>
      </c>
      <c r="R425">
        <v>2.2004845794570001E-3</v>
      </c>
      <c r="S425">
        <v>2.1210070568129999E-3</v>
      </c>
      <c r="T425">
        <v>7.4097587449089997E-3</v>
      </c>
    </row>
    <row r="426" spans="1:20" x14ac:dyDescent="0.25">
      <c r="A426" t="s">
        <v>433</v>
      </c>
      <c r="C426">
        <v>0.180240058051401</v>
      </c>
      <c r="D426">
        <v>0.13667736953041701</v>
      </c>
      <c r="E426">
        <v>0.47311345581643899</v>
      </c>
      <c r="F426">
        <v>0.134136599299221</v>
      </c>
      <c r="G426">
        <v>0.176764208037966</v>
      </c>
      <c r="H426">
        <v>9.2024760672970292</v>
      </c>
      <c r="I426">
        <v>1.32681539706289</v>
      </c>
      <c r="J426">
        <v>303.14261281660998</v>
      </c>
      <c r="K426">
        <v>7.6778745238436003E-2</v>
      </c>
      <c r="L426">
        <v>4.4034085605662E-2</v>
      </c>
      <c r="M426">
        <v>5.5995831112963197</v>
      </c>
      <c r="N426">
        <v>8.6312376457399996E-4</v>
      </c>
      <c r="O426">
        <v>8.0286670893530004E-3</v>
      </c>
      <c r="P426">
        <v>0.16657097751779501</v>
      </c>
      <c r="Q426">
        <v>3.5974666583250001E-3</v>
      </c>
      <c r="R426">
        <v>2.2735716989810001E-3</v>
      </c>
      <c r="S426">
        <v>2.1927561415069998E-3</v>
      </c>
      <c r="T426">
        <v>7.7060738537340001E-3</v>
      </c>
    </row>
    <row r="427" spans="1:20" x14ac:dyDescent="0.25">
      <c r="A427" t="s">
        <v>434</v>
      </c>
      <c r="C427">
        <v>0.17481432192700799</v>
      </c>
      <c r="D427">
        <v>0.13272715669787899</v>
      </c>
      <c r="E427">
        <v>0.459441041280017</v>
      </c>
      <c r="F427">
        <v>0.130199777403157</v>
      </c>
      <c r="G427">
        <v>0.17181830585096899</v>
      </c>
      <c r="H427">
        <v>8.9373756361140408</v>
      </c>
      <c r="I427">
        <v>1.2896110610295699</v>
      </c>
      <c r="J427">
        <v>294.51901761247501</v>
      </c>
      <c r="K427">
        <v>7.4666741822269997E-2</v>
      </c>
      <c r="L427">
        <v>4.2720840246883003E-2</v>
      </c>
      <c r="M427">
        <v>5.4389957729104603</v>
      </c>
      <c r="N427">
        <v>8.3785106478299995E-4</v>
      </c>
      <c r="O427">
        <v>7.7962016165419997E-3</v>
      </c>
      <c r="P427">
        <v>0.161797374099689</v>
      </c>
      <c r="Q427">
        <v>3.4977671677569998E-3</v>
      </c>
      <c r="R427">
        <v>2.209377538875E-3</v>
      </c>
      <c r="S427">
        <v>2.1300616593569999E-3</v>
      </c>
      <c r="T427">
        <v>7.4909956603729996E-3</v>
      </c>
    </row>
    <row r="428" spans="1:20" x14ac:dyDescent="0.25">
      <c r="A428" t="s">
        <v>435</v>
      </c>
      <c r="C428">
        <v>0.15198468193148501</v>
      </c>
      <c r="D428">
        <v>0.13054779910581901</v>
      </c>
      <c r="E428">
        <v>0.454237156916869</v>
      </c>
      <c r="F428">
        <v>0.120076102682091</v>
      </c>
      <c r="G428">
        <v>0.180673753741835</v>
      </c>
      <c r="H428">
        <v>8.9207432991429094</v>
      </c>
      <c r="I428">
        <v>1.3377996467103399</v>
      </c>
      <c r="J428">
        <v>291.73861591939402</v>
      </c>
      <c r="K428">
        <v>8.1832227210915001E-2</v>
      </c>
      <c r="L428">
        <v>3.8738736163752001E-2</v>
      </c>
      <c r="M428">
        <v>5.4226792901707501</v>
      </c>
      <c r="N428">
        <v>8.0158010708000001E-4</v>
      </c>
      <c r="O428">
        <v>7.6166638785709999E-3</v>
      </c>
      <c r="P428">
        <v>0.16479144646125499</v>
      </c>
      <c r="Q428">
        <v>3.640122004306E-3</v>
      </c>
      <c r="R428">
        <v>2.2135300158069998E-3</v>
      </c>
      <c r="S428">
        <v>2.167280377275E-3</v>
      </c>
      <c r="T428">
        <v>7.8036260870410004E-3</v>
      </c>
    </row>
    <row r="429" spans="1:20" x14ac:dyDescent="0.25">
      <c r="A429" t="s">
        <v>436</v>
      </c>
      <c r="C429">
        <v>0.14990249011788701</v>
      </c>
      <c r="D429">
        <v>0.12898261276241699</v>
      </c>
      <c r="E429">
        <v>0.44867307371222498</v>
      </c>
      <c r="F429">
        <v>0.118569694642444</v>
      </c>
      <c r="G429">
        <v>0.17869136709243599</v>
      </c>
      <c r="H429">
        <v>8.8233301772273904</v>
      </c>
      <c r="I429">
        <v>1.32291421211883</v>
      </c>
      <c r="J429">
        <v>288.49483640268801</v>
      </c>
      <c r="K429">
        <v>8.1027780981115002E-2</v>
      </c>
      <c r="L429">
        <v>3.8261315130160997E-2</v>
      </c>
      <c r="M429">
        <v>5.3650680431533999</v>
      </c>
      <c r="N429">
        <v>7.9173833222399999E-4</v>
      </c>
      <c r="O429">
        <v>7.5219468973830002E-3</v>
      </c>
      <c r="P429">
        <v>0.16311726252408801</v>
      </c>
      <c r="Q429">
        <v>3.5984018255310001E-3</v>
      </c>
      <c r="R429">
        <v>2.1878605540130002E-3</v>
      </c>
      <c r="S429">
        <v>2.141741279571E-3</v>
      </c>
      <c r="T429">
        <v>7.7158049625120004E-3</v>
      </c>
    </row>
    <row r="430" spans="1:20" x14ac:dyDescent="0.25">
      <c r="A430" t="s">
        <v>437</v>
      </c>
      <c r="C430">
        <v>0.13273338301069801</v>
      </c>
      <c r="D430">
        <v>0.130254192962132</v>
      </c>
      <c r="E430">
        <v>0.44445876778439602</v>
      </c>
      <c r="F430">
        <v>0.105778270257866</v>
      </c>
      <c r="G430">
        <v>0.188866247855763</v>
      </c>
      <c r="H430">
        <v>9.5484013940854204</v>
      </c>
      <c r="I430">
        <v>1.3686446736772</v>
      </c>
      <c r="J430">
        <v>295.17132884235798</v>
      </c>
      <c r="K430">
        <v>9.4642933037455995E-2</v>
      </c>
      <c r="L430">
        <v>3.6555339952488997E-2</v>
      </c>
      <c r="M430">
        <v>5.8312819996987102</v>
      </c>
      <c r="N430">
        <v>8.1493747584300005E-4</v>
      </c>
      <c r="O430">
        <v>7.3223232879199998E-3</v>
      </c>
      <c r="P430">
        <v>0.195091327856278</v>
      </c>
      <c r="Q430">
        <v>3.6313930317299998E-3</v>
      </c>
      <c r="R430">
        <v>2.2691748093230002E-3</v>
      </c>
      <c r="S430">
        <v>2.2188195491190002E-3</v>
      </c>
      <c r="T430">
        <v>7.8861121907849996E-3</v>
      </c>
    </row>
    <row r="431" spans="1:20" x14ac:dyDescent="0.25">
      <c r="A431" t="s">
        <v>438</v>
      </c>
      <c r="C431">
        <v>0.13039509440196301</v>
      </c>
      <c r="D431">
        <v>0.12800744777158901</v>
      </c>
      <c r="E431">
        <v>0.436936586943178</v>
      </c>
      <c r="F431">
        <v>0.10385445974192101</v>
      </c>
      <c r="G431">
        <v>0.18581033902599001</v>
      </c>
      <c r="H431">
        <v>9.3930448948686696</v>
      </c>
      <c r="I431">
        <v>1.3458986588419699</v>
      </c>
      <c r="J431">
        <v>289.93188471504601</v>
      </c>
      <c r="K431">
        <v>9.3087761787248993E-2</v>
      </c>
      <c r="L431">
        <v>3.5928975493541002E-2</v>
      </c>
      <c r="M431">
        <v>5.7299321459119703</v>
      </c>
      <c r="N431">
        <v>8.0178960659199995E-4</v>
      </c>
      <c r="O431">
        <v>7.197234748587E-3</v>
      </c>
      <c r="P431">
        <v>0.191568962507879</v>
      </c>
      <c r="Q431">
        <v>3.5702111243199998E-3</v>
      </c>
      <c r="R431">
        <v>2.2328791971020002E-3</v>
      </c>
      <c r="S431">
        <v>2.1828196148899999E-3</v>
      </c>
      <c r="T431">
        <v>7.7539377064099997E-3</v>
      </c>
    </row>
    <row r="432" spans="1:20" x14ac:dyDescent="0.25">
      <c r="A432" t="s">
        <v>439</v>
      </c>
      <c r="C432">
        <v>0.117065693108414</v>
      </c>
      <c r="D432">
        <v>0.11545576259015899</v>
      </c>
      <c r="E432">
        <v>0.40655423030232102</v>
      </c>
      <c r="F432">
        <v>9.1923579417550999E-2</v>
      </c>
      <c r="G432">
        <v>0.18595858831786299</v>
      </c>
      <c r="H432">
        <v>9.3239180094089296</v>
      </c>
      <c r="I432">
        <v>1.2939385784287301</v>
      </c>
      <c r="J432">
        <v>261.41681409947898</v>
      </c>
      <c r="K432">
        <v>9.1222961372249001E-2</v>
      </c>
      <c r="L432">
        <v>3.3497996052232998E-2</v>
      </c>
      <c r="M432">
        <v>5.1313791964798199</v>
      </c>
      <c r="N432">
        <v>8.2230554324899999E-4</v>
      </c>
      <c r="O432">
        <v>6.7691328704390001E-3</v>
      </c>
      <c r="P432">
        <v>0.16479578531830899</v>
      </c>
      <c r="Q432">
        <v>3.5545963760400001E-3</v>
      </c>
      <c r="R432">
        <v>2.4349794419689999E-3</v>
      </c>
      <c r="S432">
        <v>2.1800710008449999E-3</v>
      </c>
      <c r="T432">
        <v>7.5704344836279996E-3</v>
      </c>
    </row>
    <row r="433" spans="1:20" x14ac:dyDescent="0.25">
      <c r="A433" t="s">
        <v>440</v>
      </c>
      <c r="C433">
        <v>0.120916379959432</v>
      </c>
      <c r="D433">
        <v>0.119262737988671</v>
      </c>
      <c r="E433">
        <v>0.420043084743149</v>
      </c>
      <c r="F433">
        <v>9.5039746166699995E-2</v>
      </c>
      <c r="G433">
        <v>0.19236490905834</v>
      </c>
      <c r="H433">
        <v>9.6443198326592707</v>
      </c>
      <c r="I433">
        <v>1.33777778412591</v>
      </c>
      <c r="J433">
        <v>270.307139141341</v>
      </c>
      <c r="K433">
        <v>9.4358242070852E-2</v>
      </c>
      <c r="L433">
        <v>3.4619562216094003E-2</v>
      </c>
      <c r="M433">
        <v>5.3025960797755998</v>
      </c>
      <c r="N433">
        <v>8.5086831569199995E-4</v>
      </c>
      <c r="O433">
        <v>6.9972403584769999E-3</v>
      </c>
      <c r="P433">
        <v>0.17039059338513199</v>
      </c>
      <c r="Q433">
        <v>3.6741491277440001E-3</v>
      </c>
      <c r="R433">
        <v>2.5203927645660001E-3</v>
      </c>
      <c r="S433">
        <v>2.2540438131319999E-3</v>
      </c>
      <c r="T433">
        <v>7.8283388953909998E-3</v>
      </c>
    </row>
    <row r="434" spans="1:20" x14ac:dyDescent="0.25">
      <c r="A434" t="s">
        <v>441</v>
      </c>
      <c r="C434">
        <v>0.113777922617482</v>
      </c>
      <c r="D434">
        <v>0.113844355180551</v>
      </c>
      <c r="E434">
        <v>0.412164621962194</v>
      </c>
      <c r="F434">
        <v>0.10212652399000099</v>
      </c>
      <c r="G434">
        <v>0.20097047306885801</v>
      </c>
      <c r="H434">
        <v>9.7932516744986504</v>
      </c>
      <c r="I434">
        <v>1.3548812972794499</v>
      </c>
      <c r="J434">
        <v>288.08620186097698</v>
      </c>
      <c r="K434">
        <v>9.9884348802106004E-2</v>
      </c>
      <c r="L434">
        <v>3.3764430509673003E-2</v>
      </c>
      <c r="M434">
        <v>5.1771696085620196</v>
      </c>
      <c r="N434">
        <v>8.7240501531999997E-4</v>
      </c>
      <c r="O434">
        <v>7.1761063973440004E-3</v>
      </c>
      <c r="P434">
        <v>0.17709691054558999</v>
      </c>
      <c r="Q434">
        <v>4.026937119505E-3</v>
      </c>
      <c r="R434">
        <v>2.8764626183470001E-3</v>
      </c>
      <c r="S434">
        <v>2.3423409641429999E-3</v>
      </c>
      <c r="T434">
        <v>8.4275493981049998E-3</v>
      </c>
    </row>
    <row r="435" spans="1:20" x14ac:dyDescent="0.25">
      <c r="A435" t="s">
        <v>442</v>
      </c>
      <c r="C435">
        <v>0.117126657534909</v>
      </c>
      <c r="D435">
        <v>0.11723254919493201</v>
      </c>
      <c r="E435">
        <v>0.42460069262280398</v>
      </c>
      <c r="F435">
        <v>0.10535911302951</v>
      </c>
      <c r="G435">
        <v>0.20713541130513199</v>
      </c>
      <c r="H435">
        <v>10.088287757684601</v>
      </c>
      <c r="I435">
        <v>1.3965662290999099</v>
      </c>
      <c r="J435">
        <v>297.19759872471099</v>
      </c>
      <c r="K435">
        <v>0.10302723123771999</v>
      </c>
      <c r="L435">
        <v>3.4782637375134998E-2</v>
      </c>
      <c r="M435">
        <v>5.3347899681310498</v>
      </c>
      <c r="N435">
        <v>8.9825948822399996E-4</v>
      </c>
      <c r="O435">
        <v>7.3958966039169996E-3</v>
      </c>
      <c r="P435">
        <v>0.18262561716292</v>
      </c>
      <c r="Q435">
        <v>4.1519002276499996E-3</v>
      </c>
      <c r="R435">
        <v>2.9651104610699999E-3</v>
      </c>
      <c r="S435">
        <v>2.4139899369239998E-3</v>
      </c>
      <c r="T435">
        <v>8.6916941633899993E-3</v>
      </c>
    </row>
    <row r="436" spans="1:20" x14ac:dyDescent="0.25">
      <c r="A436" t="s">
        <v>443</v>
      </c>
      <c r="C436">
        <v>0.106418389551365</v>
      </c>
      <c r="D436">
        <v>0.106445108785967</v>
      </c>
      <c r="E436">
        <v>0.40309821246616401</v>
      </c>
      <c r="F436">
        <v>0.105610228041014</v>
      </c>
      <c r="G436">
        <v>0.20064644765085299</v>
      </c>
      <c r="H436">
        <v>9.2037798921440999</v>
      </c>
      <c r="I436">
        <v>1.3977691577044999</v>
      </c>
      <c r="J436">
        <v>306.26717980141001</v>
      </c>
      <c r="K436">
        <v>0.107555130891273</v>
      </c>
      <c r="L436">
        <v>3.3039329143015002E-2</v>
      </c>
      <c r="M436">
        <v>5.2444120019653404</v>
      </c>
      <c r="N436">
        <v>7.6950605495999997E-4</v>
      </c>
      <c r="O436">
        <v>7.2369404201249998E-3</v>
      </c>
      <c r="P436">
        <v>0.18906849332701101</v>
      </c>
      <c r="Q436">
        <v>3.6016757435979999E-3</v>
      </c>
      <c r="R436">
        <v>2.4469770489629998E-3</v>
      </c>
      <c r="S436">
        <v>2.3760506682449999E-3</v>
      </c>
      <c r="T436">
        <v>8.8458294893070007E-3</v>
      </c>
    </row>
    <row r="437" spans="1:20" x14ac:dyDescent="0.25">
      <c r="A437" t="s">
        <v>444</v>
      </c>
      <c r="C437">
        <v>0.105556883372875</v>
      </c>
      <c r="D437">
        <v>0.105508550787898</v>
      </c>
      <c r="E437">
        <v>0.39983259706562402</v>
      </c>
      <c r="F437">
        <v>0.104610964451711</v>
      </c>
      <c r="G437">
        <v>0.19880599900268001</v>
      </c>
      <c r="H437">
        <v>9.1132276114605304</v>
      </c>
      <c r="I437">
        <v>1.3856772871140901</v>
      </c>
      <c r="J437">
        <v>303.50238036727899</v>
      </c>
      <c r="K437">
        <v>0.10660594619765799</v>
      </c>
      <c r="L437">
        <v>3.2740282730273997E-2</v>
      </c>
      <c r="M437">
        <v>5.1964952279158103</v>
      </c>
      <c r="N437">
        <v>7.6200911095199999E-4</v>
      </c>
      <c r="O437">
        <v>7.1783030577519998E-3</v>
      </c>
      <c r="P437">
        <v>0.187564901928363</v>
      </c>
      <c r="Q437">
        <v>3.558349695191E-3</v>
      </c>
      <c r="R437">
        <v>2.4153155460280001E-3</v>
      </c>
      <c r="S437">
        <v>2.3575188770100001E-3</v>
      </c>
      <c r="T437">
        <v>8.7674648339069999E-3</v>
      </c>
    </row>
    <row r="438" spans="1:20" x14ac:dyDescent="0.25">
      <c r="A438" t="s">
        <v>445</v>
      </c>
      <c r="C438">
        <v>0.118149830840777</v>
      </c>
      <c r="D438">
        <v>9.8300491557176004E-2</v>
      </c>
      <c r="E438">
        <v>0.39972479171264003</v>
      </c>
      <c r="F438">
        <v>0.131030444796054</v>
      </c>
      <c r="G438">
        <v>0.19623103929212299</v>
      </c>
      <c r="H438">
        <v>9.7487195575858205</v>
      </c>
      <c r="I438">
        <v>1.45680807676025</v>
      </c>
      <c r="J438">
        <v>331.03751789886297</v>
      </c>
      <c r="K438">
        <v>0.110273520515189</v>
      </c>
      <c r="L438">
        <v>3.4388217906456998E-2</v>
      </c>
      <c r="M438">
        <v>4.9598137430576497</v>
      </c>
      <c r="N438">
        <v>7.5715049315900002E-4</v>
      </c>
      <c r="O438">
        <v>7.4300878663840003E-3</v>
      </c>
      <c r="P438">
        <v>0.19153772364268701</v>
      </c>
      <c r="Q438">
        <v>3.455543809345E-3</v>
      </c>
      <c r="R438">
        <v>2.1085744093059999E-3</v>
      </c>
      <c r="S438">
        <v>2.4447384316829998E-3</v>
      </c>
      <c r="T438">
        <v>9.6878820423760004E-3</v>
      </c>
    </row>
    <row r="439" spans="1:20" x14ac:dyDescent="0.25">
      <c r="A439" t="s">
        <v>446</v>
      </c>
      <c r="C439">
        <v>0.11985459115660201</v>
      </c>
      <c r="D439">
        <v>9.9480319153522997E-2</v>
      </c>
      <c r="E439">
        <v>0.40477491917288699</v>
      </c>
      <c r="F439">
        <v>0.13395432083897499</v>
      </c>
      <c r="G439">
        <v>0.19863843982329199</v>
      </c>
      <c r="H439">
        <v>9.9029555236258808</v>
      </c>
      <c r="I439">
        <v>1.4753154618907101</v>
      </c>
      <c r="J439">
        <v>336.48213215854599</v>
      </c>
      <c r="K439">
        <v>0.111686644437345</v>
      </c>
      <c r="L439">
        <v>3.4830308323264003E-2</v>
      </c>
      <c r="M439">
        <v>5.0105629376256804</v>
      </c>
      <c r="N439">
        <v>7.6893972229599998E-4</v>
      </c>
      <c r="O439">
        <v>7.5352723263670002E-3</v>
      </c>
      <c r="P439">
        <v>0.194009221752724</v>
      </c>
      <c r="Q439">
        <v>3.5335762994469998E-3</v>
      </c>
      <c r="R439">
        <v>2.1552045600889999E-3</v>
      </c>
      <c r="S439">
        <v>2.476707739013E-3</v>
      </c>
      <c r="T439">
        <v>9.8397951938059992E-3</v>
      </c>
    </row>
    <row r="440" spans="1:20" x14ac:dyDescent="0.25">
      <c r="A440" t="s">
        <v>447</v>
      </c>
      <c r="C440">
        <v>0.20506885217593701</v>
      </c>
      <c r="D440">
        <v>0.170381756714894</v>
      </c>
      <c r="E440">
        <v>0.69905173442375301</v>
      </c>
      <c r="F440">
        <v>0.20851849755712301</v>
      </c>
      <c r="G440">
        <v>0.113487336687108</v>
      </c>
      <c r="H440">
        <v>11.3069325179742</v>
      </c>
      <c r="I440">
        <v>0.85670156322111801</v>
      </c>
      <c r="J440">
        <v>494.34900783010801</v>
      </c>
      <c r="K440">
        <v>5.8949439692571999E-2</v>
      </c>
      <c r="L440">
        <v>8.3881658329788999E-2</v>
      </c>
      <c r="M440">
        <v>6.2881158073164602</v>
      </c>
      <c r="N440">
        <v>1.8788256797139999E-3</v>
      </c>
      <c r="O440">
        <v>1.2249045062105E-2</v>
      </c>
      <c r="P440">
        <v>0.14541148155526201</v>
      </c>
      <c r="Q440">
        <v>5.6012191207929999E-3</v>
      </c>
      <c r="R440">
        <v>3.921953731919E-3</v>
      </c>
      <c r="S440">
        <v>1.9251417723939999E-3</v>
      </c>
      <c r="T440">
        <v>6.4693890797599997E-3</v>
      </c>
    </row>
    <row r="441" spans="1:20" x14ac:dyDescent="0.25">
      <c r="A441" t="s">
        <v>448</v>
      </c>
      <c r="C441">
        <v>0.20373557323362501</v>
      </c>
      <c r="D441">
        <v>0.16726685471802799</v>
      </c>
      <c r="E441">
        <v>0.68554347928439496</v>
      </c>
      <c r="F441">
        <v>0.20403824398139001</v>
      </c>
      <c r="G441">
        <v>0.11190605767973499</v>
      </c>
      <c r="H441">
        <v>11.048881191156401</v>
      </c>
      <c r="I441">
        <v>0.84254967661862301</v>
      </c>
      <c r="J441">
        <v>481.171364447548</v>
      </c>
      <c r="K441">
        <v>5.7943205500674999E-2</v>
      </c>
      <c r="L441">
        <v>8.2613083407421004E-2</v>
      </c>
      <c r="M441">
        <v>6.1809854583196797</v>
      </c>
      <c r="N441">
        <v>1.8516636387370001E-3</v>
      </c>
      <c r="O441">
        <v>1.1986113679496001E-2</v>
      </c>
      <c r="P441">
        <v>0.142837989323432</v>
      </c>
      <c r="Q441">
        <v>5.4748201924939999E-3</v>
      </c>
      <c r="R441">
        <v>3.8602540979690001E-3</v>
      </c>
      <c r="S441">
        <v>1.8906298684020001E-3</v>
      </c>
      <c r="T441">
        <v>6.3357397044969998E-3</v>
      </c>
    </row>
    <row r="442" spans="1:20" x14ac:dyDescent="0.25">
      <c r="A442" t="s">
        <v>449</v>
      </c>
      <c r="C442">
        <v>0.25290025881293698</v>
      </c>
      <c r="D442">
        <v>0.163437350719149</v>
      </c>
      <c r="E442">
        <v>0.629452945133952</v>
      </c>
      <c r="F442">
        <v>0.21155397364179199</v>
      </c>
      <c r="G442">
        <v>0.14108816485306999</v>
      </c>
      <c r="H442">
        <v>9.05925244665635</v>
      </c>
      <c r="I442">
        <v>0.97218098481958803</v>
      </c>
      <c r="J442">
        <v>336.04008220648097</v>
      </c>
      <c r="K442">
        <v>6.3035552477408996E-2</v>
      </c>
      <c r="L442">
        <v>8.1794785385831001E-2</v>
      </c>
      <c r="M442">
        <v>6.3556267213467397</v>
      </c>
      <c r="N442">
        <v>1.595936455689E-3</v>
      </c>
      <c r="O442">
        <v>9.7671036157090003E-3</v>
      </c>
      <c r="P442">
        <v>0.14884376226135199</v>
      </c>
      <c r="Q442">
        <v>4.5967271845110003E-3</v>
      </c>
      <c r="R442">
        <v>3.5490980703759998E-3</v>
      </c>
      <c r="S442">
        <v>1.9369058081020001E-3</v>
      </c>
      <c r="T442">
        <v>6.3206343762189999E-3</v>
      </c>
    </row>
    <row r="443" spans="1:20" x14ac:dyDescent="0.25">
      <c r="A443" t="s">
        <v>450</v>
      </c>
      <c r="C443">
        <v>0.241372981334704</v>
      </c>
      <c r="D443">
        <v>0.15614483414081201</v>
      </c>
      <c r="E443">
        <v>0.60116684037547197</v>
      </c>
      <c r="F443">
        <v>0.20244111299991999</v>
      </c>
      <c r="G443">
        <v>0.135066942923907</v>
      </c>
      <c r="H443">
        <v>8.6549772944414407</v>
      </c>
      <c r="I443">
        <v>0.93070298119700201</v>
      </c>
      <c r="J443">
        <v>320.74665075453601</v>
      </c>
      <c r="K443">
        <v>6.0282199766366999E-2</v>
      </c>
      <c r="L443">
        <v>7.8031888589688E-2</v>
      </c>
      <c r="M443">
        <v>6.0728033885467196</v>
      </c>
      <c r="N443">
        <v>1.518439184512E-3</v>
      </c>
      <c r="O443">
        <v>9.3222151807000001E-3</v>
      </c>
      <c r="P443">
        <v>0.14232999945657099</v>
      </c>
      <c r="Q443">
        <v>4.3884816959389996E-3</v>
      </c>
      <c r="R443">
        <v>3.3811668036799998E-3</v>
      </c>
      <c r="S443">
        <v>1.8523089846100001E-3</v>
      </c>
      <c r="T443">
        <v>6.047349685791E-3</v>
      </c>
    </row>
    <row r="444" spans="1:20" x14ac:dyDescent="0.25">
      <c r="A444" t="s">
        <v>451</v>
      </c>
      <c r="C444">
        <v>0.20783312957990399</v>
      </c>
      <c r="D444">
        <v>0.14865463916605401</v>
      </c>
      <c r="E444">
        <v>0.55672821248311799</v>
      </c>
      <c r="F444">
        <v>0.20298925071667001</v>
      </c>
      <c r="G444">
        <v>0.14996232113876901</v>
      </c>
      <c r="H444">
        <v>9.0007194521538505</v>
      </c>
      <c r="I444">
        <v>1.0651211940069101</v>
      </c>
      <c r="J444">
        <v>307.968118881024</v>
      </c>
      <c r="K444">
        <v>6.3383757343008995E-2</v>
      </c>
      <c r="L444">
        <v>6.5493783007417997E-2</v>
      </c>
      <c r="M444">
        <v>5.94309042419804</v>
      </c>
      <c r="N444">
        <v>1.027211211132E-3</v>
      </c>
      <c r="O444">
        <v>8.5246108659649995E-3</v>
      </c>
      <c r="P444">
        <v>0.14554924502420599</v>
      </c>
      <c r="Q444">
        <v>3.8615931169679999E-3</v>
      </c>
      <c r="R444">
        <v>2.4938015309450001E-3</v>
      </c>
      <c r="S444">
        <v>1.9235935766329999E-3</v>
      </c>
      <c r="T444">
        <v>6.5060865806889998E-3</v>
      </c>
    </row>
    <row r="445" spans="1:20" x14ac:dyDescent="0.25">
      <c r="A445" t="s">
        <v>452</v>
      </c>
      <c r="C445">
        <v>0.21036746556762201</v>
      </c>
      <c r="D445">
        <v>0.15056641573268301</v>
      </c>
      <c r="E445">
        <v>0.56371845742423199</v>
      </c>
      <c r="F445">
        <v>0.205400887525412</v>
      </c>
      <c r="G445">
        <v>0.15204942421707701</v>
      </c>
      <c r="H445">
        <v>9.1237851557092</v>
      </c>
      <c r="I445">
        <v>1.0805280807798601</v>
      </c>
      <c r="J445">
        <v>311.916940368506</v>
      </c>
      <c r="K445">
        <v>6.4233614286927004E-2</v>
      </c>
      <c r="L445">
        <v>6.6209359409438007E-2</v>
      </c>
      <c r="M445">
        <v>6.0172663972409604</v>
      </c>
      <c r="N445">
        <v>1.037226597824E-3</v>
      </c>
      <c r="O445">
        <v>8.6327793851960002E-3</v>
      </c>
      <c r="P445">
        <v>0.1474781688524</v>
      </c>
      <c r="Q445">
        <v>3.9056975670869998E-3</v>
      </c>
      <c r="R445">
        <v>2.5185317817509999E-3</v>
      </c>
      <c r="S445">
        <v>1.950531549635E-3</v>
      </c>
      <c r="T445">
        <v>6.5945788467900003E-3</v>
      </c>
    </row>
    <row r="446" spans="1:20" x14ac:dyDescent="0.25">
      <c r="A446" t="s">
        <v>453</v>
      </c>
      <c r="C446">
        <v>0.189977555349611</v>
      </c>
      <c r="D446">
        <v>0.136781044668741</v>
      </c>
      <c r="E446">
        <v>0.49700834754358098</v>
      </c>
      <c r="F446">
        <v>0.16724987236395999</v>
      </c>
      <c r="G446">
        <v>0.15486167079427399</v>
      </c>
      <c r="H446">
        <v>9.0534301918655693</v>
      </c>
      <c r="I446">
        <v>1.14769440233891</v>
      </c>
      <c r="J446">
        <v>290.07839583547798</v>
      </c>
      <c r="K446">
        <v>6.3874152416632995E-2</v>
      </c>
      <c r="L446">
        <v>5.3843232694633002E-2</v>
      </c>
      <c r="M446">
        <v>5.5246798897806704</v>
      </c>
      <c r="N446">
        <v>8.3986593972399997E-4</v>
      </c>
      <c r="O446">
        <v>7.8939049665139992E-3</v>
      </c>
      <c r="P446">
        <v>0.14064574078511699</v>
      </c>
      <c r="Q446">
        <v>3.2341452710969998E-3</v>
      </c>
      <c r="R446">
        <v>2.0189749473319999E-3</v>
      </c>
      <c r="S446">
        <v>1.946498934019E-3</v>
      </c>
      <c r="T446">
        <v>6.5551615658359999E-3</v>
      </c>
    </row>
    <row r="447" spans="1:20" x14ac:dyDescent="0.25">
      <c r="A447" t="s">
        <v>454</v>
      </c>
      <c r="C447">
        <v>0.19265402269722501</v>
      </c>
      <c r="D447">
        <v>0.13869604943375499</v>
      </c>
      <c r="E447">
        <v>0.50372318333858102</v>
      </c>
      <c r="F447">
        <v>0.16928479741000199</v>
      </c>
      <c r="G447">
        <v>0.157175823427951</v>
      </c>
      <c r="H447">
        <v>9.1857505038395502</v>
      </c>
      <c r="I447">
        <v>1.1652005145772</v>
      </c>
      <c r="J447">
        <v>294.18037556697601</v>
      </c>
      <c r="K447">
        <v>6.4849723885743005E-2</v>
      </c>
      <c r="L447">
        <v>5.4532400533012997E-2</v>
      </c>
      <c r="M447">
        <v>5.60538541614675</v>
      </c>
      <c r="N447">
        <v>8.5079763722899996E-4</v>
      </c>
      <c r="O447">
        <v>7.9970087121439999E-3</v>
      </c>
      <c r="P447">
        <v>0.14267757290368999</v>
      </c>
      <c r="Q447">
        <v>3.280111737438E-3</v>
      </c>
      <c r="R447">
        <v>2.0486598924180002E-3</v>
      </c>
      <c r="S447">
        <v>1.9728311747349999E-3</v>
      </c>
      <c r="T447">
        <v>6.6456497127470003E-3</v>
      </c>
    </row>
    <row r="448" spans="1:20" x14ac:dyDescent="0.25">
      <c r="A448" t="s">
        <v>455</v>
      </c>
      <c r="C448">
        <v>0.193870956129441</v>
      </c>
      <c r="D448">
        <v>0.14022971724087099</v>
      </c>
      <c r="E448">
        <v>0.49136507505654597</v>
      </c>
      <c r="F448">
        <v>0.148036397026126</v>
      </c>
      <c r="G448">
        <v>0.171044078093672</v>
      </c>
      <c r="H448">
        <v>9.51305832563183</v>
      </c>
      <c r="I448">
        <v>1.2905373744603801</v>
      </c>
      <c r="J448">
        <v>304.39904131604902</v>
      </c>
      <c r="K448">
        <v>7.3186520735399996E-2</v>
      </c>
      <c r="L448">
        <v>4.9847617137403002E-2</v>
      </c>
      <c r="M448">
        <v>5.9031767482679003</v>
      </c>
      <c r="N448">
        <v>8.8719341430399995E-4</v>
      </c>
      <c r="O448">
        <v>8.1763694319129995E-3</v>
      </c>
      <c r="P448">
        <v>0.162679457063619</v>
      </c>
      <c r="Q448">
        <v>3.3705610577869998E-3</v>
      </c>
      <c r="R448">
        <v>2.1793346576540001E-3</v>
      </c>
      <c r="S448">
        <v>2.0990651565639998E-3</v>
      </c>
      <c r="T448">
        <v>7.3376053856169998E-3</v>
      </c>
    </row>
    <row r="449" spans="1:20" x14ac:dyDescent="0.25">
      <c r="A449" t="s">
        <v>456</v>
      </c>
      <c r="C449">
        <v>0.18545221078764601</v>
      </c>
      <c r="D449">
        <v>0.13415764414838</v>
      </c>
      <c r="E449">
        <v>0.46996881594840301</v>
      </c>
      <c r="F449">
        <v>0.14148547662814301</v>
      </c>
      <c r="G449">
        <v>0.16380191137064701</v>
      </c>
      <c r="H449">
        <v>9.1030000916806308</v>
      </c>
      <c r="I449">
        <v>1.2359192915764601</v>
      </c>
      <c r="J449">
        <v>291.35263234337998</v>
      </c>
      <c r="K449">
        <v>7.0095607975116006E-2</v>
      </c>
      <c r="L449">
        <v>4.7641894809864999E-2</v>
      </c>
      <c r="M449">
        <v>5.6467156999024199</v>
      </c>
      <c r="N449">
        <v>8.4910609293399998E-4</v>
      </c>
      <c r="O449">
        <v>7.8237425217079996E-3</v>
      </c>
      <c r="P449">
        <v>0.15573735591575999</v>
      </c>
      <c r="Q449">
        <v>3.2276804957170001E-3</v>
      </c>
      <c r="R449">
        <v>2.087295900928E-3</v>
      </c>
      <c r="S449">
        <v>2.0099846955389999E-3</v>
      </c>
      <c r="T449">
        <v>7.0279694982820001E-3</v>
      </c>
    </row>
    <row r="450" spans="1:20" x14ac:dyDescent="0.25">
      <c r="A450" t="s">
        <v>457</v>
      </c>
      <c r="C450">
        <v>0.17092111443796901</v>
      </c>
      <c r="D450">
        <v>0.13086470672681899</v>
      </c>
      <c r="E450">
        <v>0.45300689262747901</v>
      </c>
      <c r="F450">
        <v>0.127951317322409</v>
      </c>
      <c r="G450">
        <v>0.170434160288463</v>
      </c>
      <c r="H450">
        <v>8.8158286337186098</v>
      </c>
      <c r="I450">
        <v>1.27853158276964</v>
      </c>
      <c r="J450">
        <v>291.14997067014099</v>
      </c>
      <c r="K450">
        <v>7.4293298993085996E-2</v>
      </c>
      <c r="L450">
        <v>4.1838976158060003E-2</v>
      </c>
      <c r="M450">
        <v>5.3684743002467696</v>
      </c>
      <c r="N450">
        <v>8.2471093100699999E-4</v>
      </c>
      <c r="O450">
        <v>7.6889849534619997E-3</v>
      </c>
      <c r="P450">
        <v>0.15989815643977401</v>
      </c>
      <c r="Q450">
        <v>3.4710019611350002E-3</v>
      </c>
      <c r="R450">
        <v>2.1859141762919998E-3</v>
      </c>
      <c r="S450">
        <v>2.1058828823410001E-3</v>
      </c>
      <c r="T450">
        <v>7.4331326033019998E-3</v>
      </c>
    </row>
    <row r="451" spans="1:20" x14ac:dyDescent="0.25">
      <c r="A451" t="s">
        <v>458</v>
      </c>
      <c r="C451">
        <v>0.17411528033419499</v>
      </c>
      <c r="D451">
        <v>0.133484766374314</v>
      </c>
      <c r="E451">
        <v>0.46208900754538001</v>
      </c>
      <c r="F451">
        <v>0.13032891702900901</v>
      </c>
      <c r="G451">
        <v>0.17384559874796399</v>
      </c>
      <c r="H451">
        <v>8.9849742610779799</v>
      </c>
      <c r="I451">
        <v>1.30403420811809</v>
      </c>
      <c r="J451">
        <v>296.83151646482798</v>
      </c>
      <c r="K451">
        <v>7.5819177878280006E-2</v>
      </c>
      <c r="L451">
        <v>4.2597926397201002E-2</v>
      </c>
      <c r="M451">
        <v>5.4722922262935301</v>
      </c>
      <c r="N451">
        <v>8.4082699181199996E-4</v>
      </c>
      <c r="O451">
        <v>7.8425358517470005E-3</v>
      </c>
      <c r="P451">
        <v>0.16314602361858899</v>
      </c>
      <c r="Q451">
        <v>3.5425667887600001E-3</v>
      </c>
      <c r="R451">
        <v>2.2294845767250001E-3</v>
      </c>
      <c r="S451">
        <v>2.1488269761249998E-3</v>
      </c>
      <c r="T451">
        <v>7.5833577307279996E-3</v>
      </c>
    </row>
    <row r="452" spans="1:20" x14ac:dyDescent="0.25">
      <c r="A452" t="s">
        <v>459</v>
      </c>
      <c r="C452">
        <v>0.141806130128767</v>
      </c>
      <c r="D452">
        <v>0.123585981713763</v>
      </c>
      <c r="E452">
        <v>0.42907744916875401</v>
      </c>
      <c r="F452">
        <v>0.112608500380842</v>
      </c>
      <c r="G452">
        <v>0.171768738629828</v>
      </c>
      <c r="H452">
        <v>8.48641585138515</v>
      </c>
      <c r="I452">
        <v>1.27015376841076</v>
      </c>
      <c r="J452">
        <v>276.97541799998203</v>
      </c>
      <c r="K452">
        <v>7.8563112501165003E-2</v>
      </c>
      <c r="L452">
        <v>3.6415373019720997E-2</v>
      </c>
      <c r="M452">
        <v>5.1711692732541197</v>
      </c>
      <c r="N452">
        <v>7.5699432731900001E-4</v>
      </c>
      <c r="O452">
        <v>7.1819993960290001E-3</v>
      </c>
      <c r="P452">
        <v>0.158447447317308</v>
      </c>
      <c r="Q452">
        <v>3.4471548144710002E-3</v>
      </c>
      <c r="R452">
        <v>2.093929528369E-3</v>
      </c>
      <c r="S452">
        <v>2.0551571491360002E-3</v>
      </c>
      <c r="T452">
        <v>7.4008799562699998E-3</v>
      </c>
    </row>
    <row r="453" spans="1:20" x14ac:dyDescent="0.25">
      <c r="A453" t="s">
        <v>460</v>
      </c>
      <c r="C453">
        <v>0.146611224055925</v>
      </c>
      <c r="D453">
        <v>0.12798893604029099</v>
      </c>
      <c r="E453">
        <v>0.44424897979703798</v>
      </c>
      <c r="F453">
        <v>0.116480096526501</v>
      </c>
      <c r="G453">
        <v>0.177965566902342</v>
      </c>
      <c r="H453">
        <v>8.7934143879611799</v>
      </c>
      <c r="I453">
        <v>1.3157464863283499</v>
      </c>
      <c r="J453">
        <v>286.90962717656498</v>
      </c>
      <c r="K453">
        <v>8.1489188968647999E-2</v>
      </c>
      <c r="L453">
        <v>3.7679028032542E-2</v>
      </c>
      <c r="M453">
        <v>5.3595126661014003</v>
      </c>
      <c r="N453">
        <v>7.8384017702400001E-4</v>
      </c>
      <c r="O453">
        <v>7.434702017904E-3</v>
      </c>
      <c r="P453">
        <v>0.16439961871682601</v>
      </c>
      <c r="Q453">
        <v>3.5690319051359999E-3</v>
      </c>
      <c r="R453">
        <v>2.1679550932319999E-3</v>
      </c>
      <c r="S453">
        <v>2.128855302314E-3</v>
      </c>
      <c r="T453">
        <v>7.665129560279E-3</v>
      </c>
    </row>
    <row r="454" spans="1:20" x14ac:dyDescent="0.25">
      <c r="A454" t="s">
        <v>461</v>
      </c>
      <c r="C454">
        <v>0.122974502556396</v>
      </c>
      <c r="D454">
        <v>0.12100350550515999</v>
      </c>
      <c r="E454">
        <v>0.41398148862880402</v>
      </c>
      <c r="F454">
        <v>9.7658674753881E-2</v>
      </c>
      <c r="G454">
        <v>0.177198903294498</v>
      </c>
      <c r="H454">
        <v>8.9523116628958199</v>
      </c>
      <c r="I454">
        <v>1.2794606356889699</v>
      </c>
      <c r="J454">
        <v>273.44484141826001</v>
      </c>
      <c r="K454">
        <v>8.8607321772844999E-2</v>
      </c>
      <c r="L454">
        <v>3.4034150919599999E-2</v>
      </c>
      <c r="M454">
        <v>5.4171463330936502</v>
      </c>
      <c r="N454">
        <v>7.6472561180000005E-4</v>
      </c>
      <c r="O454">
        <v>6.8159796983979998E-3</v>
      </c>
      <c r="P454">
        <v>0.18015994466343099</v>
      </c>
      <c r="Q454">
        <v>3.3882702360499999E-3</v>
      </c>
      <c r="R454">
        <v>2.1331585026389999E-3</v>
      </c>
      <c r="S454">
        <v>2.0795364525090002E-3</v>
      </c>
      <c r="T454">
        <v>7.3662203781970003E-3</v>
      </c>
    </row>
    <row r="455" spans="1:20" x14ac:dyDescent="0.25">
      <c r="A455" t="s">
        <v>462</v>
      </c>
      <c r="C455">
        <v>0.12849582749528099</v>
      </c>
      <c r="D455">
        <v>0.126474218677156</v>
      </c>
      <c r="E455">
        <v>0.43284352642852902</v>
      </c>
      <c r="F455">
        <v>0.10198319010701801</v>
      </c>
      <c r="G455">
        <v>0.185413024667752</v>
      </c>
      <c r="H455">
        <v>9.3665754067108207</v>
      </c>
      <c r="I455">
        <v>1.33816582301381</v>
      </c>
      <c r="J455">
        <v>285.67569294032899</v>
      </c>
      <c r="K455">
        <v>9.2691001817542001E-2</v>
      </c>
      <c r="L455">
        <v>3.5578841441103001E-2</v>
      </c>
      <c r="M455">
        <v>5.6613055019147698</v>
      </c>
      <c r="N455">
        <v>8.0031897643799996E-4</v>
      </c>
      <c r="O455">
        <v>7.1260472070259996E-3</v>
      </c>
      <c r="P455">
        <v>0.18816845717560801</v>
      </c>
      <c r="Q455">
        <v>3.5435999815100002E-3</v>
      </c>
      <c r="R455">
        <v>2.2330045728179999E-3</v>
      </c>
      <c r="S455">
        <v>2.1759872435010001E-3</v>
      </c>
      <c r="T455">
        <v>7.7039658213419997E-3</v>
      </c>
    </row>
    <row r="456" spans="1:20" x14ac:dyDescent="0.25">
      <c r="A456" t="s">
        <v>463</v>
      </c>
      <c r="C456">
        <v>0.120235703344258</v>
      </c>
      <c r="D456">
        <v>0.11868423803525401</v>
      </c>
      <c r="E456">
        <v>0.418688863348669</v>
      </c>
      <c r="F456">
        <v>9.5015270097756996E-2</v>
      </c>
      <c r="G456">
        <v>0.19292356475733699</v>
      </c>
      <c r="H456">
        <v>9.6668960770842993</v>
      </c>
      <c r="I456">
        <v>1.3369986448420399</v>
      </c>
      <c r="J456">
        <v>270.53293427150601</v>
      </c>
      <c r="K456">
        <v>9.4652972043584999E-2</v>
      </c>
      <c r="L456">
        <v>3.4523906745334003E-2</v>
      </c>
      <c r="M456">
        <v>5.2845223604042104</v>
      </c>
      <c r="N456">
        <v>8.5475414313000004E-4</v>
      </c>
      <c r="O456">
        <v>6.9937948952270004E-3</v>
      </c>
      <c r="P456">
        <v>0.17061916515207701</v>
      </c>
      <c r="Q456">
        <v>3.694977229098E-3</v>
      </c>
      <c r="R456">
        <v>2.5514926667960002E-3</v>
      </c>
      <c r="S456">
        <v>2.2574159168669999E-3</v>
      </c>
      <c r="T456">
        <v>7.8527660378309994E-3</v>
      </c>
    </row>
    <row r="457" spans="1:20" x14ac:dyDescent="0.25">
      <c r="A457" t="s">
        <v>464</v>
      </c>
      <c r="C457">
        <v>0.117649152628788</v>
      </c>
      <c r="D457">
        <v>0.11614449449733399</v>
      </c>
      <c r="E457">
        <v>0.40983013511724797</v>
      </c>
      <c r="F457">
        <v>9.3037805618889996E-2</v>
      </c>
      <c r="G457">
        <v>0.18897666654886</v>
      </c>
      <c r="H457">
        <v>9.4681925584690791</v>
      </c>
      <c r="I457">
        <v>1.3090035438549299</v>
      </c>
      <c r="J457">
        <v>264.93758456578598</v>
      </c>
      <c r="K457">
        <v>9.2721335747221995E-2</v>
      </c>
      <c r="L457">
        <v>3.3790486634391999E-2</v>
      </c>
      <c r="M457">
        <v>5.1717987267231802</v>
      </c>
      <c r="N457">
        <v>8.3753913817100002E-4</v>
      </c>
      <c r="O457">
        <v>6.8485421238389998E-3</v>
      </c>
      <c r="P457">
        <v>0.16711775852633001</v>
      </c>
      <c r="Q457">
        <v>3.6215494508149999E-3</v>
      </c>
      <c r="R457">
        <v>2.502942532544E-3</v>
      </c>
      <c r="S457">
        <v>2.2111516574140001E-3</v>
      </c>
      <c r="T457">
        <v>7.6930073669489998E-3</v>
      </c>
    </row>
    <row r="458" spans="1:20" x14ac:dyDescent="0.25">
      <c r="A458" t="s">
        <v>465</v>
      </c>
      <c r="C458">
        <v>0.113244169080949</v>
      </c>
      <c r="D458">
        <v>0.113575438635321</v>
      </c>
      <c r="E458">
        <v>0.41245127268044102</v>
      </c>
      <c r="F458">
        <v>0.10338833129291899</v>
      </c>
      <c r="G458">
        <v>0.20198474422739399</v>
      </c>
      <c r="H458">
        <v>9.8000759917233697</v>
      </c>
      <c r="I458">
        <v>1.36270737152468</v>
      </c>
      <c r="J458">
        <v>291.55609296245899</v>
      </c>
      <c r="K458">
        <v>0.10096183874893901</v>
      </c>
      <c r="L458">
        <v>3.3795135346716999E-2</v>
      </c>
      <c r="M458">
        <v>5.1935509746948503</v>
      </c>
      <c r="N458">
        <v>8.7035444966600001E-4</v>
      </c>
      <c r="O458">
        <v>7.2117333934940001E-3</v>
      </c>
      <c r="P458">
        <v>0.17874768892565099</v>
      </c>
      <c r="Q458">
        <v>4.0449849782099997E-3</v>
      </c>
      <c r="R458">
        <v>2.8871854821520002E-3</v>
      </c>
      <c r="S458">
        <v>2.3528252595100001E-3</v>
      </c>
      <c r="T458">
        <v>8.5086557315510007E-3</v>
      </c>
    </row>
    <row r="459" spans="1:20" x14ac:dyDescent="0.25">
      <c r="A459" t="s">
        <v>466</v>
      </c>
      <c r="C459">
        <v>0.110117645250283</v>
      </c>
      <c r="D459">
        <v>0.110474086285774</v>
      </c>
      <c r="E459">
        <v>0.40135798103991699</v>
      </c>
      <c r="F459">
        <v>0.100777736713673</v>
      </c>
      <c r="G459">
        <v>0.19670192623378699</v>
      </c>
      <c r="H459">
        <v>9.5380667889548807</v>
      </c>
      <c r="I459">
        <v>1.3272434304193299</v>
      </c>
      <c r="J459">
        <v>284.195438009719</v>
      </c>
      <c r="K459">
        <v>9.8398645540431998E-2</v>
      </c>
      <c r="L459">
        <v>3.2894749595712001E-2</v>
      </c>
      <c r="M459">
        <v>5.0568265266565398</v>
      </c>
      <c r="N459">
        <v>8.4646121024300005E-4</v>
      </c>
      <c r="O459">
        <v>7.0214590496599999E-3</v>
      </c>
      <c r="P459">
        <v>0.174133019451013</v>
      </c>
      <c r="Q459">
        <v>3.9394221873729996E-3</v>
      </c>
      <c r="R459">
        <v>2.8111688537940001E-3</v>
      </c>
      <c r="S459">
        <v>2.2906520335730001E-3</v>
      </c>
      <c r="T459">
        <v>8.2917790419380008E-3</v>
      </c>
    </row>
    <row r="460" spans="1:20" x14ac:dyDescent="0.25">
      <c r="A460" t="s">
        <v>467</v>
      </c>
      <c r="C460">
        <v>0.106013076849213</v>
      </c>
      <c r="D460">
        <v>0.105337316970745</v>
      </c>
      <c r="E460">
        <v>0.40126210340951701</v>
      </c>
      <c r="F460">
        <v>0.104794255363432</v>
      </c>
      <c r="G460">
        <v>0.19960929024242299</v>
      </c>
      <c r="H460">
        <v>9.1082921326132098</v>
      </c>
      <c r="I460">
        <v>1.39688074030462</v>
      </c>
      <c r="J460">
        <v>304.999608180282</v>
      </c>
      <c r="K460">
        <v>0.107317956034071</v>
      </c>
      <c r="L460">
        <v>3.2913904127945003E-2</v>
      </c>
      <c r="M460">
        <v>5.2195062153328902</v>
      </c>
      <c r="N460">
        <v>7.5609080066100002E-4</v>
      </c>
      <c r="O460">
        <v>7.2069250540410003E-3</v>
      </c>
      <c r="P460">
        <v>0.188531252633268</v>
      </c>
      <c r="Q460">
        <v>3.494816818106E-3</v>
      </c>
      <c r="R460">
        <v>2.3559513064769998E-3</v>
      </c>
      <c r="S460">
        <v>2.372303609155E-3</v>
      </c>
      <c r="T460">
        <v>8.8261766529290006E-3</v>
      </c>
    </row>
    <row r="461" spans="1:20" x14ac:dyDescent="0.25">
      <c r="A461" t="s">
        <v>468</v>
      </c>
      <c r="C461">
        <v>0.101563048336691</v>
      </c>
      <c r="D461">
        <v>0.10082467323397</v>
      </c>
      <c r="E461">
        <v>0.38434341981574299</v>
      </c>
      <c r="F461">
        <v>0.100417850061747</v>
      </c>
      <c r="G461">
        <v>0.191333924420963</v>
      </c>
      <c r="H461">
        <v>8.7257707215416307</v>
      </c>
      <c r="I461">
        <v>1.339725146748</v>
      </c>
      <c r="J461">
        <v>292.38451922089399</v>
      </c>
      <c r="K461">
        <v>0.10290643804671799</v>
      </c>
      <c r="L461">
        <v>3.1556401206014002E-2</v>
      </c>
      <c r="M461">
        <v>5.0034688512447998</v>
      </c>
      <c r="N461">
        <v>7.2313581544899996E-4</v>
      </c>
      <c r="O461">
        <v>6.9034448842370004E-3</v>
      </c>
      <c r="P461">
        <v>0.180621927654047</v>
      </c>
      <c r="Q461">
        <v>3.339576413063E-3</v>
      </c>
      <c r="R461">
        <v>2.2491475739E-3</v>
      </c>
      <c r="S461">
        <v>2.2731189992690002E-3</v>
      </c>
      <c r="T461">
        <v>8.4633287835399994E-3</v>
      </c>
    </row>
    <row r="462" spans="1:20" x14ac:dyDescent="0.25">
      <c r="A462" t="s">
        <v>469</v>
      </c>
      <c r="C462">
        <v>0.112341548658542</v>
      </c>
      <c r="D462">
        <v>9.5336464461623999E-2</v>
      </c>
      <c r="E462">
        <v>0.38568589049167001</v>
      </c>
      <c r="F462">
        <v>0.117963259696699</v>
      </c>
      <c r="G462">
        <v>0.189589854627708</v>
      </c>
      <c r="H462">
        <v>9.1834951549775692</v>
      </c>
      <c r="I462">
        <v>1.4020219267973899</v>
      </c>
      <c r="J462">
        <v>310.820521115117</v>
      </c>
      <c r="K462">
        <v>0.10609123696452701</v>
      </c>
      <c r="L462">
        <v>3.3048987392941001E-2</v>
      </c>
      <c r="M462">
        <v>4.8579874629973796</v>
      </c>
      <c r="N462">
        <v>7.15432873314E-4</v>
      </c>
      <c r="O462">
        <v>7.0928407832790002E-3</v>
      </c>
      <c r="P462">
        <v>0.18437509183408099</v>
      </c>
      <c r="Q462">
        <v>3.1216867010910002E-3</v>
      </c>
      <c r="R462">
        <v>1.912960898537E-3</v>
      </c>
      <c r="S462">
        <v>2.3502570221930002E-3</v>
      </c>
      <c r="T462">
        <v>9.1399432725050005E-3</v>
      </c>
    </row>
    <row r="463" spans="1:20" x14ac:dyDescent="0.25">
      <c r="A463" t="s">
        <v>470</v>
      </c>
      <c r="C463">
        <v>0.113918420809209</v>
      </c>
      <c r="D463">
        <v>9.6431159629980001E-2</v>
      </c>
      <c r="E463">
        <v>0.39037109279655502</v>
      </c>
      <c r="F463">
        <v>0.120325077986321</v>
      </c>
      <c r="G463">
        <v>0.19183963635222501</v>
      </c>
      <c r="H463">
        <v>9.3195092618856794</v>
      </c>
      <c r="I463">
        <v>1.41941328593326</v>
      </c>
      <c r="J463">
        <v>315.509378631733</v>
      </c>
      <c r="K463">
        <v>0.10740685760831099</v>
      </c>
      <c r="L463">
        <v>3.3465381956974002E-2</v>
      </c>
      <c r="M463">
        <v>4.9083435630455403</v>
      </c>
      <c r="N463">
        <v>7.2581846340999997E-4</v>
      </c>
      <c r="O463">
        <v>7.1874408158630002E-3</v>
      </c>
      <c r="P463">
        <v>0.18666633829646101</v>
      </c>
      <c r="Q463">
        <v>3.1812807233270002E-3</v>
      </c>
      <c r="R463">
        <v>1.9482681011359999E-3</v>
      </c>
      <c r="S463">
        <v>2.3798424891209998E-3</v>
      </c>
      <c r="T463">
        <v>9.2732008581010005E-3</v>
      </c>
    </row>
    <row r="464" spans="1:20" x14ac:dyDescent="0.25">
      <c r="A464" t="s">
        <v>1027</v>
      </c>
      <c r="C464">
        <v>0.11127688249360999</v>
      </c>
      <c r="D464">
        <v>9.4878008419188004E-2</v>
      </c>
      <c r="E464">
        <v>0.33048897338477501</v>
      </c>
      <c r="F464">
        <v>8.7701164739569001E-2</v>
      </c>
      <c r="G464">
        <v>0.13108408366006</v>
      </c>
      <c r="H464">
        <v>6.4710692700353603</v>
      </c>
      <c r="I464">
        <v>0.97119935933974699</v>
      </c>
      <c r="J464">
        <v>211.771670265892</v>
      </c>
      <c r="K464">
        <v>5.9077061187530998E-2</v>
      </c>
      <c r="L464">
        <v>2.8267900989589999E-2</v>
      </c>
      <c r="M464">
        <v>3.9280391810716702</v>
      </c>
      <c r="N464">
        <v>5.8355778740499999E-4</v>
      </c>
      <c r="O464">
        <v>5.5472027264870001E-3</v>
      </c>
      <c r="P464">
        <v>0.118854078497366</v>
      </c>
      <c r="Q464">
        <v>2.6442693323300002E-3</v>
      </c>
      <c r="R464">
        <v>1.6095613089559999E-3</v>
      </c>
      <c r="S464">
        <v>1.5739432893790001E-3</v>
      </c>
      <c r="T464">
        <v>5.6673320727610001E-3</v>
      </c>
    </row>
    <row r="465" spans="1:20" x14ac:dyDescent="0.25">
      <c r="A465" t="s">
        <v>1021</v>
      </c>
      <c r="C465">
        <v>8.3053647965435004E-2</v>
      </c>
      <c r="D465">
        <v>8.3004070516077E-2</v>
      </c>
      <c r="E465">
        <v>0.30006891224742599</v>
      </c>
      <c r="F465">
        <v>7.3889090516861003E-2</v>
      </c>
      <c r="G465">
        <v>0.14593815994690501</v>
      </c>
      <c r="H465">
        <v>7.12579982562045</v>
      </c>
      <c r="I465">
        <v>0.98364685032350696</v>
      </c>
      <c r="J465">
        <v>208.482571525856</v>
      </c>
      <c r="K465">
        <v>7.2331184815633998E-2</v>
      </c>
      <c r="L465">
        <v>2.4570375330922E-2</v>
      </c>
      <c r="M465">
        <v>3.7636608387304</v>
      </c>
      <c r="N465">
        <v>6.35783890299E-4</v>
      </c>
      <c r="O465">
        <v>5.2128850075410004E-3</v>
      </c>
      <c r="P465">
        <v>0.128370891495307</v>
      </c>
      <c r="Q465">
        <v>2.9227502970419999E-3</v>
      </c>
      <c r="R465">
        <v>2.0881173544329999E-3</v>
      </c>
      <c r="S465">
        <v>1.7019460449349999E-3</v>
      </c>
      <c r="T465">
        <v>6.1053383273720003E-3</v>
      </c>
    </row>
    <row r="466" spans="1:20" x14ac:dyDescent="0.25">
      <c r="A466" t="s">
        <v>1037</v>
      </c>
      <c r="C466">
        <v>0.196008493401262</v>
      </c>
      <c r="D466">
        <v>0.12551985717501399</v>
      </c>
      <c r="E466">
        <v>0.48535106803571898</v>
      </c>
      <c r="F466">
        <v>0.158721747671911</v>
      </c>
      <c r="G466">
        <v>0.105373281144545</v>
      </c>
      <c r="H466">
        <v>6.9547091593799104</v>
      </c>
      <c r="I466">
        <v>0.72681341548782297</v>
      </c>
      <c r="J466">
        <v>260.986701979141</v>
      </c>
      <c r="K466">
        <v>4.7712161474630997E-2</v>
      </c>
      <c r="L466">
        <v>6.3594481672112999E-2</v>
      </c>
      <c r="M466">
        <v>4.8584314933830504</v>
      </c>
      <c r="N466">
        <v>1.282678223389E-3</v>
      </c>
      <c r="O466">
        <v>7.594773778211E-3</v>
      </c>
      <c r="P466">
        <v>0.113139889258034</v>
      </c>
      <c r="Q466">
        <v>3.5520019770179999E-3</v>
      </c>
      <c r="R466">
        <v>2.8034627567530002E-3</v>
      </c>
      <c r="S466">
        <v>1.470834637472E-3</v>
      </c>
      <c r="T466">
        <v>4.7613266114639998E-3</v>
      </c>
    </row>
    <row r="467" spans="1:20" x14ac:dyDescent="0.25">
      <c r="A467" t="s">
        <v>1092</v>
      </c>
      <c r="C467">
        <v>8.5512050902597003E-2</v>
      </c>
      <c r="D467">
        <v>7.0476468214444005E-2</v>
      </c>
      <c r="E467">
        <v>0.28727918299989702</v>
      </c>
      <c r="F467">
        <v>9.8010907444655002E-2</v>
      </c>
      <c r="G467">
        <v>0.14090992156382101</v>
      </c>
      <c r="H467">
        <v>7.1020363248595402</v>
      </c>
      <c r="I467">
        <v>1.0477684815221799</v>
      </c>
      <c r="J467">
        <v>241.81764231263</v>
      </c>
      <c r="K467">
        <v>7.9347465482143997E-2</v>
      </c>
      <c r="L467">
        <v>2.4743882318142001E-2</v>
      </c>
      <c r="M467">
        <v>3.5308612327954898</v>
      </c>
      <c r="N467">
        <v>5.5097906322099999E-4</v>
      </c>
      <c r="O467">
        <v>5.3747228124109998E-3</v>
      </c>
      <c r="P467">
        <v>0.13782625773621801</v>
      </c>
      <c r="Q467">
        <v>2.5863975434820001E-3</v>
      </c>
      <c r="R467">
        <v>1.5762862470979999E-3</v>
      </c>
      <c r="S467">
        <v>1.7603106485789999E-3</v>
      </c>
      <c r="T467">
        <v>7.0521446963040003E-3</v>
      </c>
    </row>
    <row r="468" spans="1:20" x14ac:dyDescent="0.25">
      <c r="A468" t="s">
        <v>1031</v>
      </c>
      <c r="C468">
        <v>0.14445353270223699</v>
      </c>
      <c r="D468">
        <v>0.104404360292217</v>
      </c>
      <c r="E468">
        <v>0.366998476818721</v>
      </c>
      <c r="F468">
        <v>0.11184896647643799</v>
      </c>
      <c r="G468">
        <v>0.12604859825508499</v>
      </c>
      <c r="H468">
        <v>7.0762118319570702</v>
      </c>
      <c r="I468">
        <v>0.95055130291808498</v>
      </c>
      <c r="J468">
        <v>225.83468484346199</v>
      </c>
      <c r="K468">
        <v>5.3857563123374003E-2</v>
      </c>
      <c r="L468">
        <v>3.7618384952816997E-2</v>
      </c>
      <c r="M468">
        <v>4.4100868039077499</v>
      </c>
      <c r="N468">
        <v>6.5768608434199996E-4</v>
      </c>
      <c r="O468">
        <v>6.0766000683700003E-3</v>
      </c>
      <c r="P468">
        <v>0.12020964947476299</v>
      </c>
      <c r="Q468">
        <v>2.4835998615510002E-3</v>
      </c>
      <c r="R468">
        <v>1.602584373563E-3</v>
      </c>
      <c r="S468">
        <v>1.546406161392E-3</v>
      </c>
      <c r="T468">
        <v>5.396336562622E-3</v>
      </c>
    </row>
    <row r="469" spans="1:20" x14ac:dyDescent="0.25">
      <c r="A469" t="s">
        <v>1020</v>
      </c>
      <c r="C469">
        <v>8.3018599056435993E-2</v>
      </c>
      <c r="D469">
        <v>8.2995525764196998E-2</v>
      </c>
      <c r="E469">
        <v>0.30015427317356103</v>
      </c>
      <c r="F469">
        <v>7.4047977512820995E-2</v>
      </c>
      <c r="G469">
        <v>0.14611282027112399</v>
      </c>
      <c r="H469">
        <v>7.1307262008369303</v>
      </c>
      <c r="I469">
        <v>0.98488620240025404</v>
      </c>
      <c r="J469">
        <v>208.92230407559001</v>
      </c>
      <c r="K469">
        <v>7.2472146911995994E-2</v>
      </c>
      <c r="L469">
        <v>2.4587099753333001E-2</v>
      </c>
      <c r="M469">
        <v>3.7671965480868899</v>
      </c>
      <c r="N469">
        <v>6.3573496109599998E-4</v>
      </c>
      <c r="O469">
        <v>5.2170804008869996E-3</v>
      </c>
      <c r="P469">
        <v>0.12854755981474</v>
      </c>
      <c r="Q469">
        <v>2.9277119037009998E-3</v>
      </c>
      <c r="R469">
        <v>2.0913278030800001E-3</v>
      </c>
      <c r="S469">
        <v>1.703247171182E-3</v>
      </c>
      <c r="T469">
        <v>6.1169886257379999E-3</v>
      </c>
    </row>
    <row r="470" spans="1:20" x14ac:dyDescent="0.25">
      <c r="A470" t="s">
        <v>1028</v>
      </c>
      <c r="C470">
        <v>0.12850478081519201</v>
      </c>
      <c r="D470">
        <v>9.7110606179111006E-2</v>
      </c>
      <c r="E470">
        <v>0.33615359916299897</v>
      </c>
      <c r="F470">
        <v>9.5443573640911994E-2</v>
      </c>
      <c r="G470">
        <v>0.12527367370367501</v>
      </c>
      <c r="H470">
        <v>6.5376904342197504</v>
      </c>
      <c r="I470">
        <v>0.94047470838571701</v>
      </c>
      <c r="J470">
        <v>215.127005255245</v>
      </c>
      <c r="K470">
        <v>5.4338941554770002E-2</v>
      </c>
      <c r="L470">
        <v>3.1375672786436E-2</v>
      </c>
      <c r="M470">
        <v>3.97658499722814</v>
      </c>
      <c r="N470">
        <v>6.1378444811899995E-4</v>
      </c>
      <c r="O470">
        <v>5.7040938677479997E-3</v>
      </c>
      <c r="P470">
        <v>0.11824291901869199</v>
      </c>
      <c r="Q470">
        <v>2.5471244036880001E-3</v>
      </c>
      <c r="R470">
        <v>1.612141728959E-3</v>
      </c>
      <c r="S470">
        <v>1.556261105131E-3</v>
      </c>
      <c r="T470">
        <v>5.4591104757249998E-3</v>
      </c>
    </row>
    <row r="471" spans="1:20" x14ac:dyDescent="0.25">
      <c r="A471" t="s">
        <v>1026</v>
      </c>
      <c r="C471">
        <v>0.110533983705267</v>
      </c>
      <c r="D471">
        <v>9.4412132338639002E-2</v>
      </c>
      <c r="E471">
        <v>0.32877879274231597</v>
      </c>
      <c r="F471">
        <v>8.7164040540158999E-2</v>
      </c>
      <c r="G471">
        <v>0.13048810778631301</v>
      </c>
      <c r="H471">
        <v>6.4418737290988997</v>
      </c>
      <c r="I471">
        <v>0.96664638368659095</v>
      </c>
      <c r="J471">
        <v>210.785025517506</v>
      </c>
      <c r="K471">
        <v>5.8878616743887002E-2</v>
      </c>
      <c r="L471">
        <v>2.8100333130367E-2</v>
      </c>
      <c r="M471">
        <v>3.9116628038879</v>
      </c>
      <c r="N471">
        <v>5.8042112219200003E-4</v>
      </c>
      <c r="O471">
        <v>5.5169077262579996E-3</v>
      </c>
      <c r="P471">
        <v>0.118481033684996</v>
      </c>
      <c r="Q471">
        <v>2.6312988722980001E-3</v>
      </c>
      <c r="R471">
        <v>1.6012768264640001E-3</v>
      </c>
      <c r="S471">
        <v>1.5664106044889999E-3</v>
      </c>
      <c r="T471">
        <v>5.639936368546E-3</v>
      </c>
    </row>
    <row r="472" spans="1:20" x14ac:dyDescent="0.25">
      <c r="A472" t="s">
        <v>1029</v>
      </c>
      <c r="C472">
        <v>0.12827390367143399</v>
      </c>
      <c r="D472">
        <v>9.6812059264959005E-2</v>
      </c>
      <c r="E472">
        <v>0.33512441803335002</v>
      </c>
      <c r="F472">
        <v>9.5204701716504997E-2</v>
      </c>
      <c r="G472">
        <v>0.124771029469972</v>
      </c>
      <c r="H472">
        <v>6.51753026687624</v>
      </c>
      <c r="I472">
        <v>0.93676355207769002</v>
      </c>
      <c r="J472">
        <v>214.37429305227201</v>
      </c>
      <c r="K472">
        <v>5.4093959942354997E-2</v>
      </c>
      <c r="L472">
        <v>3.1314565331262999E-2</v>
      </c>
      <c r="M472">
        <v>3.9638317486249499</v>
      </c>
      <c r="N472">
        <v>6.1208394578000003E-4</v>
      </c>
      <c r="O472">
        <v>5.6866090755170002E-3</v>
      </c>
      <c r="P472">
        <v>0.11784416025585</v>
      </c>
      <c r="Q472">
        <v>2.5366884440200001E-3</v>
      </c>
      <c r="R472">
        <v>1.606288764727E-3</v>
      </c>
      <c r="S472">
        <v>1.5509129727780001E-3</v>
      </c>
      <c r="T472">
        <v>5.4370349127150002E-3</v>
      </c>
    </row>
    <row r="473" spans="1:20" x14ac:dyDescent="0.25">
      <c r="A473" t="s">
        <v>1038</v>
      </c>
      <c r="C473">
        <v>0.13027164981775999</v>
      </c>
      <c r="D473">
        <v>0.12815995542865899</v>
      </c>
      <c r="E473">
        <v>0.53249619871102805</v>
      </c>
      <c r="F473">
        <v>0.16452182097867599</v>
      </c>
      <c r="G473">
        <v>8.0994481455961997E-2</v>
      </c>
      <c r="H473">
        <v>8.9867790707084598</v>
      </c>
      <c r="I473">
        <v>0.63189906503937798</v>
      </c>
      <c r="J473">
        <v>411.77316994566797</v>
      </c>
      <c r="K473">
        <v>4.3760497511757999E-2</v>
      </c>
      <c r="L473">
        <v>6.0392314592844998E-2</v>
      </c>
      <c r="M473">
        <v>4.6569406528112598</v>
      </c>
      <c r="N473">
        <v>1.329887717328E-3</v>
      </c>
      <c r="O473">
        <v>9.5644707762350002E-3</v>
      </c>
      <c r="P473">
        <v>0.108659114490798</v>
      </c>
      <c r="Q473">
        <v>4.4721436496520002E-3</v>
      </c>
      <c r="R473">
        <v>2.8520957385279998E-3</v>
      </c>
      <c r="S473">
        <v>1.4424620641570001E-3</v>
      </c>
      <c r="T473">
        <v>5.0398429339989998E-3</v>
      </c>
    </row>
    <row r="474" spans="1:20" x14ac:dyDescent="0.25">
      <c r="A474" t="s">
        <v>1030</v>
      </c>
      <c r="C474">
        <v>0.144184823637554</v>
      </c>
      <c r="D474">
        <v>0.104210240744442</v>
      </c>
      <c r="E474">
        <v>0.36621119365514099</v>
      </c>
      <c r="F474">
        <v>0.11150319571996101</v>
      </c>
      <c r="G474">
        <v>0.12593120928101301</v>
      </c>
      <c r="H474">
        <v>7.06415334792759</v>
      </c>
      <c r="I474">
        <v>0.94971276702135998</v>
      </c>
      <c r="J474">
        <v>225.487659671644</v>
      </c>
      <c r="K474">
        <v>5.3812249430898997E-2</v>
      </c>
      <c r="L474">
        <v>3.7507065383291002E-2</v>
      </c>
      <c r="M474">
        <v>4.4007683815554302</v>
      </c>
      <c r="N474">
        <v>6.5678110291399997E-4</v>
      </c>
      <c r="O474">
        <v>6.0664946643950004E-3</v>
      </c>
      <c r="P474">
        <v>0.120066812551748</v>
      </c>
      <c r="Q474">
        <v>2.4806112826049999E-3</v>
      </c>
      <c r="R474">
        <v>1.601149147839E-3</v>
      </c>
      <c r="S474">
        <v>1.544947421644E-3</v>
      </c>
      <c r="T474">
        <v>5.391902791288E-3</v>
      </c>
    </row>
    <row r="475" spans="1:20" x14ac:dyDescent="0.25">
      <c r="A475" t="s">
        <v>1036</v>
      </c>
      <c r="C475">
        <v>0.195760719421574</v>
      </c>
      <c r="D475">
        <v>0.12543712247098801</v>
      </c>
      <c r="E475">
        <v>0.48484421825750701</v>
      </c>
      <c r="F475">
        <v>0.15900039630356599</v>
      </c>
      <c r="G475">
        <v>0.105602065625893</v>
      </c>
      <c r="H475">
        <v>6.9499505563530297</v>
      </c>
      <c r="I475">
        <v>0.72824852457851397</v>
      </c>
      <c r="J475">
        <v>260.50521916985201</v>
      </c>
      <c r="K475">
        <v>4.7751200835983998E-2</v>
      </c>
      <c r="L475">
        <v>6.3496879342115994E-2</v>
      </c>
      <c r="M475">
        <v>4.8579720337252299</v>
      </c>
      <c r="N475">
        <v>1.2769006191190001E-3</v>
      </c>
      <c r="O475">
        <v>7.5808961894140003E-3</v>
      </c>
      <c r="P475">
        <v>0.113177567522794</v>
      </c>
      <c r="Q475">
        <v>3.5470965899420002E-3</v>
      </c>
      <c r="R475">
        <v>2.7948161913960001E-3</v>
      </c>
      <c r="S475">
        <v>1.4714396061970001E-3</v>
      </c>
      <c r="T475">
        <v>4.7669244228039998E-3</v>
      </c>
    </row>
    <row r="476" spans="1:20" x14ac:dyDescent="0.25">
      <c r="A476" t="s">
        <v>1024</v>
      </c>
      <c r="C476">
        <v>9.7424293752030003E-2</v>
      </c>
      <c r="D476">
        <v>9.5493500438045997E-2</v>
      </c>
      <c r="E476">
        <v>0.32552822475972998</v>
      </c>
      <c r="F476">
        <v>7.7726849084732E-2</v>
      </c>
      <c r="G476">
        <v>0.137931970179342</v>
      </c>
      <c r="H476">
        <v>6.9753933017505503</v>
      </c>
      <c r="I476">
        <v>1.0008778357476</v>
      </c>
      <c r="J476">
        <v>216.60926889494399</v>
      </c>
      <c r="K476">
        <v>6.9173627222814005E-2</v>
      </c>
      <c r="L476">
        <v>2.6776144775788002E-2</v>
      </c>
      <c r="M476">
        <v>4.2743484204272901</v>
      </c>
      <c r="N476">
        <v>5.9529560348399999E-4</v>
      </c>
      <c r="O476">
        <v>5.3643448129790001E-3</v>
      </c>
      <c r="P476">
        <v>0.14334862206780799</v>
      </c>
      <c r="Q476">
        <v>2.6576702659020001E-3</v>
      </c>
      <c r="R476">
        <v>1.656362827705E-3</v>
      </c>
      <c r="S476">
        <v>1.6212727898690001E-3</v>
      </c>
      <c r="T476">
        <v>5.7688009078959998E-3</v>
      </c>
    </row>
    <row r="477" spans="1:20" x14ac:dyDescent="0.25">
      <c r="A477" t="s">
        <v>1022</v>
      </c>
      <c r="C477">
        <v>8.9081315557294996E-2</v>
      </c>
      <c r="D477">
        <v>8.7820894677792999E-2</v>
      </c>
      <c r="E477">
        <v>0.30902364557726297</v>
      </c>
      <c r="F477">
        <v>6.9802568514042998E-2</v>
      </c>
      <c r="G477">
        <v>0.14095111591596099</v>
      </c>
      <c r="H477">
        <v>7.0681880722378896</v>
      </c>
      <c r="I477">
        <v>0.98221428188399995</v>
      </c>
      <c r="J477">
        <v>198.35693033277701</v>
      </c>
      <c r="K477">
        <v>6.9131096416905999E-2</v>
      </c>
      <c r="L477">
        <v>2.5448564814234999E-2</v>
      </c>
      <c r="M477">
        <v>3.89929686557671</v>
      </c>
      <c r="N477">
        <v>6.2313226608699996E-4</v>
      </c>
      <c r="O477">
        <v>5.1404014980619998E-3</v>
      </c>
      <c r="P477">
        <v>0.12502911747961501</v>
      </c>
      <c r="Q477">
        <v>2.6876337989999999E-3</v>
      </c>
      <c r="R477">
        <v>1.836582802448E-3</v>
      </c>
      <c r="S477">
        <v>1.653806548331E-3</v>
      </c>
      <c r="T477">
        <v>5.7356601067399997E-3</v>
      </c>
    </row>
    <row r="478" spans="1:20" x14ac:dyDescent="0.25">
      <c r="A478" t="s">
        <v>1023</v>
      </c>
      <c r="C478">
        <v>8.9988643453163999E-2</v>
      </c>
      <c r="D478">
        <v>8.8704925034453E-2</v>
      </c>
      <c r="E478">
        <v>0.31206516281736402</v>
      </c>
      <c r="F478">
        <v>7.0467939670508004E-2</v>
      </c>
      <c r="G478">
        <v>0.14220137700017699</v>
      </c>
      <c r="H478">
        <v>7.1312121154526702</v>
      </c>
      <c r="I478">
        <v>0.99144490653303596</v>
      </c>
      <c r="J478">
        <v>200.20178906394901</v>
      </c>
      <c r="K478">
        <v>6.9743708111836999E-2</v>
      </c>
      <c r="L478">
        <v>2.5695816023412001E-2</v>
      </c>
      <c r="M478">
        <v>3.9375514239420499</v>
      </c>
      <c r="N478">
        <v>6.2852240033000001E-4</v>
      </c>
      <c r="O478">
        <v>5.1893392359929997E-3</v>
      </c>
      <c r="P478">
        <v>0.12618149185664301</v>
      </c>
      <c r="Q478">
        <v>2.7111304336359999E-3</v>
      </c>
      <c r="R478">
        <v>1.850654136798E-3</v>
      </c>
      <c r="S478">
        <v>1.669021390826E-3</v>
      </c>
      <c r="T478">
        <v>5.7872889344999998E-3</v>
      </c>
    </row>
    <row r="479" spans="1:20" x14ac:dyDescent="0.25">
      <c r="A479" t="s">
        <v>1033</v>
      </c>
      <c r="C479">
        <v>0.15123729756693899</v>
      </c>
      <c r="D479">
        <v>0.108972142248872</v>
      </c>
      <c r="E479">
        <v>0.39833456441784598</v>
      </c>
      <c r="F479">
        <v>0.136231472177158</v>
      </c>
      <c r="G479">
        <v>0.121918787547991</v>
      </c>
      <c r="H479">
        <v>7.1525558442310304</v>
      </c>
      <c r="I479">
        <v>0.89986219808641199</v>
      </c>
      <c r="J479">
        <v>230.652605710991</v>
      </c>
      <c r="K479">
        <v>5.0083015822101999E-2</v>
      </c>
      <c r="L479">
        <v>4.3519293566743E-2</v>
      </c>
      <c r="M479">
        <v>4.3660652809618599</v>
      </c>
      <c r="N479">
        <v>6.7077108100300001E-4</v>
      </c>
      <c r="O479">
        <v>6.2875719598350002E-3</v>
      </c>
      <c r="P479">
        <v>0.110113680496236</v>
      </c>
      <c r="Q479">
        <v>2.6024869295389998E-3</v>
      </c>
      <c r="R479">
        <v>1.6180537501869999E-3</v>
      </c>
      <c r="S479">
        <v>1.540902731562E-3</v>
      </c>
      <c r="T479">
        <v>5.1676149372680003E-3</v>
      </c>
    </row>
    <row r="480" spans="1:20" x14ac:dyDescent="0.25">
      <c r="A480" t="s">
        <v>1025</v>
      </c>
      <c r="C480">
        <v>9.6764911401325995E-2</v>
      </c>
      <c r="D480">
        <v>9.4807867312428004E-2</v>
      </c>
      <c r="E480">
        <v>0.32308407601713701</v>
      </c>
      <c r="F480">
        <v>7.7258511155536003E-2</v>
      </c>
      <c r="G480">
        <v>0.13681793874846199</v>
      </c>
      <c r="H480">
        <v>6.9197427896503596</v>
      </c>
      <c r="I480">
        <v>0.99322867198155596</v>
      </c>
      <c r="J480">
        <v>215.205343838842</v>
      </c>
      <c r="K480">
        <v>6.8631801293477998E-2</v>
      </c>
      <c r="L480">
        <v>2.6585960765395999E-2</v>
      </c>
      <c r="M480">
        <v>4.2449257163682903</v>
      </c>
      <c r="N480">
        <v>5.9035796878899999E-4</v>
      </c>
      <c r="O480">
        <v>5.3247304773210002E-3</v>
      </c>
      <c r="P480">
        <v>0.14243017430568899</v>
      </c>
      <c r="Q480">
        <v>2.6376332568140001E-3</v>
      </c>
      <c r="R480">
        <v>1.6425788103450001E-3</v>
      </c>
      <c r="S480">
        <v>1.6078659163930001E-3</v>
      </c>
      <c r="T480">
        <v>5.7250808003939998E-3</v>
      </c>
    </row>
    <row r="481" spans="1:20" x14ac:dyDescent="0.25">
      <c r="A481" t="s">
        <v>1032</v>
      </c>
      <c r="C481">
        <v>0.149902208139925</v>
      </c>
      <c r="D481">
        <v>0.108005639827034</v>
      </c>
      <c r="E481">
        <v>0.39459474045543103</v>
      </c>
      <c r="F481">
        <v>0.13475838164777701</v>
      </c>
      <c r="G481">
        <v>0.12096101899303301</v>
      </c>
      <c r="H481">
        <v>7.0944432412111196</v>
      </c>
      <c r="I481">
        <v>0.89313145103015201</v>
      </c>
      <c r="J481">
        <v>228.638490147987</v>
      </c>
      <c r="K481">
        <v>4.9707078393987997E-2</v>
      </c>
      <c r="L481">
        <v>4.3077234761502999E-2</v>
      </c>
      <c r="M481">
        <v>4.3303690351744599</v>
      </c>
      <c r="N481">
        <v>6.6455587620299996E-4</v>
      </c>
      <c r="O481">
        <v>6.231750883576E-3</v>
      </c>
      <c r="P481">
        <v>0.109303116525598</v>
      </c>
      <c r="Q481">
        <v>2.577213161372E-3</v>
      </c>
      <c r="R481">
        <v>1.602704715088E-3</v>
      </c>
      <c r="S481">
        <v>1.5280919576930001E-3</v>
      </c>
      <c r="T481">
        <v>5.1265493973970001E-3</v>
      </c>
    </row>
    <row r="482" spans="1:20" x14ac:dyDescent="0.25">
      <c r="A482" t="s">
        <v>1035</v>
      </c>
      <c r="C482">
        <v>0.165677714826028</v>
      </c>
      <c r="D482">
        <v>0.117441886219323</v>
      </c>
      <c r="E482">
        <v>0.44145327578497301</v>
      </c>
      <c r="F482">
        <v>0.160757010948579</v>
      </c>
      <c r="G482">
        <v>0.116117460435003</v>
      </c>
      <c r="H482">
        <v>6.9922670687228399</v>
      </c>
      <c r="I482">
        <v>0.81958994211594605</v>
      </c>
      <c r="J482">
        <v>241.66967930040201</v>
      </c>
      <c r="K482">
        <v>4.9415823753008001E-2</v>
      </c>
      <c r="L482">
        <v>5.2606944384163003E-2</v>
      </c>
      <c r="M482">
        <v>4.6855156089732004</v>
      </c>
      <c r="N482">
        <v>8.4300426233200004E-4</v>
      </c>
      <c r="O482">
        <v>6.7480386673669998E-3</v>
      </c>
      <c r="P482">
        <v>0.11440946779759099</v>
      </c>
      <c r="Q482">
        <v>3.0948137477960001E-3</v>
      </c>
      <c r="R482">
        <v>2.0344510728010001E-3</v>
      </c>
      <c r="S482">
        <v>1.49894961902E-3</v>
      </c>
      <c r="T482">
        <v>5.0642066716809998E-3</v>
      </c>
    </row>
    <row r="483" spans="1:20" x14ac:dyDescent="0.25">
      <c r="A483" t="s">
        <v>1034</v>
      </c>
      <c r="C483">
        <v>0.165269079491358</v>
      </c>
      <c r="D483">
        <v>0.11725077773899099</v>
      </c>
      <c r="E483">
        <v>0.440597585121693</v>
      </c>
      <c r="F483">
        <v>0.16049364587279299</v>
      </c>
      <c r="G483">
        <v>0.11613431541346</v>
      </c>
      <c r="H483">
        <v>6.9911251202423301</v>
      </c>
      <c r="I483">
        <v>0.82013030304488299</v>
      </c>
      <c r="J483">
        <v>241.427274770937</v>
      </c>
      <c r="K483">
        <v>4.9392123416166001E-2</v>
      </c>
      <c r="L483">
        <v>5.2448325091532001E-2</v>
      </c>
      <c r="M483">
        <v>4.6788117898584796</v>
      </c>
      <c r="N483">
        <v>8.3884656189200002E-4</v>
      </c>
      <c r="O483">
        <v>6.7359504255079996E-3</v>
      </c>
      <c r="P483">
        <v>0.114275641924467</v>
      </c>
      <c r="Q483">
        <v>3.0857435789329998E-3</v>
      </c>
      <c r="R483">
        <v>2.02535850055E-3</v>
      </c>
      <c r="S483">
        <v>1.498283447351E-3</v>
      </c>
      <c r="T483">
        <v>5.0624812423420004E-3</v>
      </c>
    </row>
    <row r="484" spans="1:20" x14ac:dyDescent="0.25">
      <c r="A484" t="s">
        <v>1093</v>
      </c>
      <c r="C484">
        <v>0.107411210790819</v>
      </c>
      <c r="D484">
        <v>8.8320844251802005E-2</v>
      </c>
      <c r="E484">
        <v>0.36023022936646298</v>
      </c>
      <c r="F484">
        <v>0.12414139499955799</v>
      </c>
      <c r="G484">
        <v>0.17655779486489401</v>
      </c>
      <c r="H484">
        <v>8.9326526198660208</v>
      </c>
      <c r="I484">
        <v>1.3133008770822601</v>
      </c>
      <c r="J484">
        <v>304.39302019346297</v>
      </c>
      <c r="K484">
        <v>9.9470822249513993E-2</v>
      </c>
      <c r="L484">
        <v>3.1016954739651999E-2</v>
      </c>
      <c r="M484">
        <v>4.4135487626222796</v>
      </c>
      <c r="N484">
        <v>6.9429468861400005E-4</v>
      </c>
      <c r="O484">
        <v>6.7620147951040002E-3</v>
      </c>
      <c r="P484">
        <v>0.17315075790280199</v>
      </c>
      <c r="Q484">
        <v>3.2821979011379999E-3</v>
      </c>
      <c r="R484">
        <v>1.9999491769560002E-3</v>
      </c>
      <c r="S484">
        <v>2.211824034285E-3</v>
      </c>
      <c r="T484">
        <v>8.8819041858950003E-3</v>
      </c>
    </row>
    <row r="485" spans="1:20" x14ac:dyDescent="0.25">
      <c r="A485" t="s">
        <v>1039</v>
      </c>
      <c r="C485">
        <v>0.124817051366525</v>
      </c>
      <c r="D485">
        <v>0.12845700686103501</v>
      </c>
      <c r="E485">
        <v>0.53520101600427195</v>
      </c>
      <c r="F485">
        <v>0.167032951321608</v>
      </c>
      <c r="G485">
        <v>8.0267671926904996E-2</v>
      </c>
      <c r="H485">
        <v>9.1198765824132195</v>
      </c>
      <c r="I485">
        <v>0.63102730530582196</v>
      </c>
      <c r="J485">
        <v>422.17304321752101</v>
      </c>
      <c r="K485">
        <v>4.3756903268606998E-2</v>
      </c>
      <c r="L485">
        <v>5.9877805437753999E-2</v>
      </c>
      <c r="M485">
        <v>4.6517905176129997</v>
      </c>
      <c r="N485">
        <v>1.3110155200890001E-3</v>
      </c>
      <c r="O485">
        <v>9.6646583496649997E-3</v>
      </c>
      <c r="P485">
        <v>0.10877356301843701</v>
      </c>
      <c r="Q485">
        <v>4.5446190763339996E-3</v>
      </c>
      <c r="R485">
        <v>2.8338620660250001E-3</v>
      </c>
      <c r="S485">
        <v>1.4447502671819999E-3</v>
      </c>
      <c r="T485">
        <v>5.0971200129050001E-3</v>
      </c>
    </row>
    <row r="486" spans="1:20" x14ac:dyDescent="0.25">
      <c r="A486" t="s">
        <v>1094</v>
      </c>
      <c r="C486">
        <v>7.5915281710438001E-2</v>
      </c>
      <c r="D486">
        <v>7.6139699387871004E-2</v>
      </c>
      <c r="E486">
        <v>0.28749786589595999</v>
      </c>
      <c r="F486">
        <v>7.5320011940572001E-2</v>
      </c>
      <c r="G486">
        <v>0.142938121222178</v>
      </c>
      <c r="H486">
        <v>6.57571629408449</v>
      </c>
      <c r="I486">
        <v>0.99363715406362296</v>
      </c>
      <c r="J486">
        <v>218.03284389023301</v>
      </c>
      <c r="K486">
        <v>7.6511939100413998E-2</v>
      </c>
      <c r="L486">
        <v>2.3527961480495001E-2</v>
      </c>
      <c r="M486">
        <v>3.7357190656324399</v>
      </c>
      <c r="N486">
        <v>5.5248368742699997E-4</v>
      </c>
      <c r="O486">
        <v>5.159906298545E-3</v>
      </c>
      <c r="P486">
        <v>0.134724433859542</v>
      </c>
      <c r="Q486">
        <v>2.594902710149E-3</v>
      </c>
      <c r="R486">
        <v>1.7696214765379999E-3</v>
      </c>
      <c r="S486">
        <v>1.6920101247409999E-3</v>
      </c>
      <c r="T486">
        <v>6.2913495426100002E-3</v>
      </c>
    </row>
    <row r="487" spans="1:20" x14ac:dyDescent="0.25">
      <c r="A487" t="s">
        <v>1095</v>
      </c>
      <c r="C487">
        <v>7.6804952941355004E-2</v>
      </c>
      <c r="D487">
        <v>7.6984390643380002E-2</v>
      </c>
      <c r="E487">
        <v>0.29088974714063998</v>
      </c>
      <c r="F487">
        <v>7.6198687924145997E-2</v>
      </c>
      <c r="G487">
        <v>0.14464259805377799</v>
      </c>
      <c r="H487">
        <v>6.6493716593238004</v>
      </c>
      <c r="I487">
        <v>1.0059899500448</v>
      </c>
      <c r="J487">
        <v>220.6701702469</v>
      </c>
      <c r="K487">
        <v>7.7450016775786001E-2</v>
      </c>
      <c r="L487">
        <v>2.3810012532139001E-2</v>
      </c>
      <c r="M487">
        <v>3.7802759149786</v>
      </c>
      <c r="N487">
        <v>5.5812093161399998E-4</v>
      </c>
      <c r="O487">
        <v>5.2212612607270004E-3</v>
      </c>
      <c r="P487">
        <v>0.136345205904531</v>
      </c>
      <c r="Q487">
        <v>2.618700503663E-3</v>
      </c>
      <c r="R487">
        <v>1.7843014828820001E-3</v>
      </c>
      <c r="S487">
        <v>1.7126277006039999E-3</v>
      </c>
      <c r="T487">
        <v>6.3687798257490002E-3</v>
      </c>
    </row>
    <row r="488" spans="1:20" x14ac:dyDescent="0.25">
      <c r="A488" t="s">
        <v>471</v>
      </c>
      <c r="C488">
        <v>0.13821583884595101</v>
      </c>
      <c r="D488">
        <v>0.13334169486776501</v>
      </c>
      <c r="E488">
        <v>0.55332751807151803</v>
      </c>
      <c r="F488">
        <v>0.170220832239104</v>
      </c>
      <c r="G488">
        <v>8.4711477792956999E-2</v>
      </c>
      <c r="H488">
        <v>9.2978233846415002</v>
      </c>
      <c r="I488">
        <v>0.65862414777677503</v>
      </c>
      <c r="J488">
        <v>424.02740408678699</v>
      </c>
      <c r="K488">
        <v>4.5583572418344001E-2</v>
      </c>
      <c r="L488">
        <v>6.3139473212039998E-2</v>
      </c>
      <c r="M488">
        <v>4.8529320146567798</v>
      </c>
      <c r="N488">
        <v>1.3935805143669999E-3</v>
      </c>
      <c r="O488">
        <v>9.9136225166400003E-3</v>
      </c>
      <c r="P488">
        <v>0.113113030632488</v>
      </c>
      <c r="Q488">
        <v>4.6237565356899999E-3</v>
      </c>
      <c r="R488">
        <v>2.978661827761E-3</v>
      </c>
      <c r="S488">
        <v>1.5012099293259999E-3</v>
      </c>
      <c r="T488">
        <v>5.2226047491610002E-3</v>
      </c>
    </row>
    <row r="489" spans="1:20" x14ac:dyDescent="0.25">
      <c r="A489" t="s">
        <v>472</v>
      </c>
      <c r="C489">
        <v>0.141564824407439</v>
      </c>
      <c r="D489">
        <v>0.13424529147624101</v>
      </c>
      <c r="E489">
        <v>0.55643655297075001</v>
      </c>
      <c r="F489">
        <v>0.170564594550211</v>
      </c>
      <c r="G489">
        <v>8.5707083044571003E-2</v>
      </c>
      <c r="H489">
        <v>9.3150776496812497</v>
      </c>
      <c r="I489">
        <v>0.66429728866176996</v>
      </c>
      <c r="J489">
        <v>423.00118851349799</v>
      </c>
      <c r="K489">
        <v>4.5950015288960998E-2</v>
      </c>
      <c r="L489">
        <v>6.3851580908141997E-2</v>
      </c>
      <c r="M489">
        <v>4.8935580381414496</v>
      </c>
      <c r="N489">
        <v>1.412047352364E-3</v>
      </c>
      <c r="O489">
        <v>9.9475730008690005E-3</v>
      </c>
      <c r="P489">
        <v>0.11394657310841</v>
      </c>
      <c r="Q489">
        <v>4.6288338590650003E-3</v>
      </c>
      <c r="R489">
        <v>3.0091957968269999E-3</v>
      </c>
      <c r="S489">
        <v>1.511908217328E-3</v>
      </c>
      <c r="T489">
        <v>5.2402293087470001E-3</v>
      </c>
    </row>
    <row r="490" spans="1:20" x14ac:dyDescent="0.25">
      <c r="A490" t="s">
        <v>473</v>
      </c>
      <c r="C490">
        <v>0.20387669166474101</v>
      </c>
      <c r="D490">
        <v>0.13071384717419399</v>
      </c>
      <c r="E490">
        <v>0.50507963426489599</v>
      </c>
      <c r="F490">
        <v>0.166005832945082</v>
      </c>
      <c r="G490">
        <v>0.110295110410167</v>
      </c>
      <c r="H490">
        <v>7.2413576055283997</v>
      </c>
      <c r="I490">
        <v>0.76051005184364195</v>
      </c>
      <c r="J490">
        <v>271.165579468055</v>
      </c>
      <c r="K490">
        <v>4.9818127540336002E-2</v>
      </c>
      <c r="L490">
        <v>6.6109638384705002E-2</v>
      </c>
      <c r="M490">
        <v>5.0643347397135203</v>
      </c>
      <c r="N490">
        <v>1.3257945204370001E-3</v>
      </c>
      <c r="O490">
        <v>7.8907586217410002E-3</v>
      </c>
      <c r="P490">
        <v>0.118024905325272</v>
      </c>
      <c r="Q490">
        <v>3.6950802091199999E-3</v>
      </c>
      <c r="R490">
        <v>2.9064334246340002E-3</v>
      </c>
      <c r="S490">
        <v>1.534594450083E-3</v>
      </c>
      <c r="T490">
        <v>4.9749817270560003E-3</v>
      </c>
    </row>
    <row r="491" spans="1:20" x14ac:dyDescent="0.25">
      <c r="A491" t="s">
        <v>474</v>
      </c>
      <c r="C491">
        <v>0.205100094489642</v>
      </c>
      <c r="D491">
        <v>0.13158324563020901</v>
      </c>
      <c r="E491">
        <v>0.50826991025922796</v>
      </c>
      <c r="F491">
        <v>0.16742006084465899</v>
      </c>
      <c r="G491">
        <v>0.11127668563109699</v>
      </c>
      <c r="H491">
        <v>7.2878325040665599</v>
      </c>
      <c r="I491">
        <v>0.767179912001696</v>
      </c>
      <c r="J491">
        <v>272.63325068839703</v>
      </c>
      <c r="K491">
        <v>5.0203818472224999E-2</v>
      </c>
      <c r="L491">
        <v>6.6477461516232003E-2</v>
      </c>
      <c r="M491">
        <v>5.0994013674887597</v>
      </c>
      <c r="N491">
        <v>1.32964961665E-3</v>
      </c>
      <c r="O491">
        <v>7.9345370547600005E-3</v>
      </c>
      <c r="P491">
        <v>0.118910569223229</v>
      </c>
      <c r="Q491">
        <v>3.7178756312409998E-3</v>
      </c>
      <c r="R491">
        <v>2.9191252151969998E-3</v>
      </c>
      <c r="S491">
        <v>1.5462465144299999E-3</v>
      </c>
      <c r="T491">
        <v>5.01563443775E-3</v>
      </c>
    </row>
    <row r="492" spans="1:20" x14ac:dyDescent="0.25">
      <c r="A492" t="s">
        <v>475</v>
      </c>
      <c r="C492">
        <v>0.17203003916370699</v>
      </c>
      <c r="D492">
        <v>0.12214725898866199</v>
      </c>
      <c r="E492">
        <v>0.45886069943473101</v>
      </c>
      <c r="F492">
        <v>0.167171099964595</v>
      </c>
      <c r="G492">
        <v>0.121181147076429</v>
      </c>
      <c r="H492">
        <v>7.2928161646879097</v>
      </c>
      <c r="I492">
        <v>0.85621291121000997</v>
      </c>
      <c r="J492">
        <v>251.64082416985201</v>
      </c>
      <c r="K492">
        <v>5.1508673852473999E-2</v>
      </c>
      <c r="L492">
        <v>5.4560299276947E-2</v>
      </c>
      <c r="M492">
        <v>4.8748124642001596</v>
      </c>
      <c r="N492">
        <v>8.7091754396299999E-4</v>
      </c>
      <c r="O492">
        <v>7.0153695541200004E-3</v>
      </c>
      <c r="P492">
        <v>0.11908909690918799</v>
      </c>
      <c r="Q492">
        <v>3.2108493954609999E-3</v>
      </c>
      <c r="R492">
        <v>2.104090512363E-3</v>
      </c>
      <c r="S492">
        <v>1.562522166711E-3</v>
      </c>
      <c r="T492">
        <v>5.2800385808390001E-3</v>
      </c>
    </row>
    <row r="493" spans="1:20" x14ac:dyDescent="0.25">
      <c r="A493" t="s">
        <v>476</v>
      </c>
      <c r="C493">
        <v>0.17231925933605299</v>
      </c>
      <c r="D493">
        <v>0.122456669421252</v>
      </c>
      <c r="E493">
        <v>0.459875790774534</v>
      </c>
      <c r="F493">
        <v>0.167555748922665</v>
      </c>
      <c r="G493">
        <v>0.121691961667853</v>
      </c>
      <c r="H493">
        <v>7.3213280128960898</v>
      </c>
      <c r="I493">
        <v>0.86029329399102406</v>
      </c>
      <c r="J493">
        <v>252.40413218682801</v>
      </c>
      <c r="K493">
        <v>5.1693837574018998E-2</v>
      </c>
      <c r="L493">
        <v>5.461227963181E-2</v>
      </c>
      <c r="M493">
        <v>4.8875276012908797</v>
      </c>
      <c r="N493">
        <v>8.7004249294199995E-4</v>
      </c>
      <c r="O493">
        <v>7.0313213805950001E-3</v>
      </c>
      <c r="P493">
        <v>0.119436645791673</v>
      </c>
      <c r="Q493">
        <v>3.2145455014969998E-3</v>
      </c>
      <c r="R493">
        <v>2.103037275878E-3</v>
      </c>
      <c r="S493">
        <v>1.568281558562E-3</v>
      </c>
      <c r="T493">
        <v>5.2995893402019998E-3</v>
      </c>
    </row>
    <row r="494" spans="1:20" x14ac:dyDescent="0.25">
      <c r="A494" t="s">
        <v>477</v>
      </c>
      <c r="C494">
        <v>0.15714496450698501</v>
      </c>
      <c r="D494">
        <v>0.11321778998133</v>
      </c>
      <c r="E494">
        <v>0.41343678348518298</v>
      </c>
      <c r="F494">
        <v>0.14104657733831399</v>
      </c>
      <c r="G494">
        <v>0.12694724181192299</v>
      </c>
      <c r="H494">
        <v>7.4436105059601703</v>
      </c>
      <c r="I494">
        <v>0.93763525898619005</v>
      </c>
      <c r="J494">
        <v>239.75595640454901</v>
      </c>
      <c r="K494">
        <v>5.2181791703222999E-2</v>
      </c>
      <c r="L494">
        <v>4.5112267025730998E-2</v>
      </c>
      <c r="M494">
        <v>4.54310887032001</v>
      </c>
      <c r="N494">
        <v>6.9649359708599996E-4</v>
      </c>
      <c r="O494">
        <v>6.5328543762029996E-3</v>
      </c>
      <c r="P494">
        <v>0.114741181298327</v>
      </c>
      <c r="Q494">
        <v>2.6991152578680002E-3</v>
      </c>
      <c r="R494">
        <v>1.6791450616589999E-3</v>
      </c>
      <c r="S494">
        <v>1.602698322936E-3</v>
      </c>
      <c r="T494">
        <v>5.3792057136489999E-3</v>
      </c>
    </row>
    <row r="495" spans="1:20" x14ac:dyDescent="0.25">
      <c r="A495" t="s">
        <v>478</v>
      </c>
      <c r="C495">
        <v>0.15673363918484901</v>
      </c>
      <c r="D495">
        <v>0.112915493391232</v>
      </c>
      <c r="E495">
        <v>0.41212433356181</v>
      </c>
      <c r="F495">
        <v>0.14039021890116901</v>
      </c>
      <c r="G495">
        <v>0.12671972806363599</v>
      </c>
      <c r="H495">
        <v>7.4282295363772697</v>
      </c>
      <c r="I495">
        <v>0.93628611847000398</v>
      </c>
      <c r="J495">
        <v>239.122700179296</v>
      </c>
      <c r="K495">
        <v>5.2105635489147997E-2</v>
      </c>
      <c r="L495">
        <v>4.4930825435711003E-2</v>
      </c>
      <c r="M495">
        <v>4.5334972476083202</v>
      </c>
      <c r="N495">
        <v>6.9443403059E-4</v>
      </c>
      <c r="O495">
        <v>6.515522214074E-3</v>
      </c>
      <c r="P495">
        <v>0.11460411084251</v>
      </c>
      <c r="Q495">
        <v>2.6891952311920001E-3</v>
      </c>
      <c r="R495">
        <v>1.673466689881E-3</v>
      </c>
      <c r="S495">
        <v>1.5992966468120001E-3</v>
      </c>
      <c r="T495">
        <v>5.3689506797870001E-3</v>
      </c>
    </row>
    <row r="496" spans="1:20" x14ac:dyDescent="0.25">
      <c r="A496" t="s">
        <v>479</v>
      </c>
      <c r="C496">
        <v>0.15049476705390599</v>
      </c>
      <c r="D496">
        <v>0.108773072350639</v>
      </c>
      <c r="E496">
        <v>0.38214175117708798</v>
      </c>
      <c r="F496">
        <v>0.116263004244508</v>
      </c>
      <c r="G496">
        <v>0.13158796145275001</v>
      </c>
      <c r="H496">
        <v>7.3758410264546903</v>
      </c>
      <c r="I496">
        <v>0.99243167122914799</v>
      </c>
      <c r="J496">
        <v>235.48139269637801</v>
      </c>
      <c r="K496">
        <v>5.6236328015901997E-2</v>
      </c>
      <c r="L496">
        <v>3.9114565036951002E-2</v>
      </c>
      <c r="M496">
        <v>4.59326802892733</v>
      </c>
      <c r="N496">
        <v>6.8578099764599997E-4</v>
      </c>
      <c r="O496">
        <v>6.333028471924E-3</v>
      </c>
      <c r="P496">
        <v>0.12540251868795799</v>
      </c>
      <c r="Q496">
        <v>2.5922533441879998E-3</v>
      </c>
      <c r="R496">
        <v>1.673487109577E-3</v>
      </c>
      <c r="S496">
        <v>1.6140176412669999E-3</v>
      </c>
      <c r="T496">
        <v>5.635270871803E-3</v>
      </c>
    </row>
    <row r="497" spans="1:20" x14ac:dyDescent="0.25">
      <c r="A497" t="s">
        <v>480</v>
      </c>
      <c r="C497">
        <v>0.15059582212231401</v>
      </c>
      <c r="D497">
        <v>0.108849723273978</v>
      </c>
      <c r="E497">
        <v>0.38230350019116999</v>
      </c>
      <c r="F497">
        <v>0.116150398220319</v>
      </c>
      <c r="G497">
        <v>0.13175099173284999</v>
      </c>
      <c r="H497">
        <v>7.3791030190732902</v>
      </c>
      <c r="I497">
        <v>0.99372038934935003</v>
      </c>
      <c r="J497">
        <v>235.633762994232</v>
      </c>
      <c r="K497">
        <v>5.6313227968715997E-2</v>
      </c>
      <c r="L497">
        <v>3.9082787453809997E-2</v>
      </c>
      <c r="M497">
        <v>4.5935694443580397</v>
      </c>
      <c r="N497">
        <v>6.8651693329300004E-4</v>
      </c>
      <c r="O497">
        <v>6.3384550113749997E-3</v>
      </c>
      <c r="P497">
        <v>0.12557283093235799</v>
      </c>
      <c r="Q497">
        <v>2.595683553642E-3</v>
      </c>
      <c r="R497">
        <v>1.675985051378E-3</v>
      </c>
      <c r="S497">
        <v>1.6166387499779999E-3</v>
      </c>
      <c r="T497">
        <v>5.6434551102499996E-3</v>
      </c>
    </row>
    <row r="498" spans="1:20" x14ac:dyDescent="0.25">
      <c r="A498" t="s">
        <v>481</v>
      </c>
      <c r="C498">
        <v>0.13481873953295301</v>
      </c>
      <c r="D498">
        <v>0.101994706590518</v>
      </c>
      <c r="E498">
        <v>0.35305853260336401</v>
      </c>
      <c r="F498">
        <v>0.10017360718375801</v>
      </c>
      <c r="G498">
        <v>0.13165186700752499</v>
      </c>
      <c r="H498">
        <v>6.8651338306225904</v>
      </c>
      <c r="I498">
        <v>0.98830638229877399</v>
      </c>
      <c r="J498">
        <v>225.98196517212</v>
      </c>
      <c r="K498">
        <v>5.7130629464111002E-2</v>
      </c>
      <c r="L498">
        <v>3.2915542730943E-2</v>
      </c>
      <c r="M498">
        <v>4.1762503141069001</v>
      </c>
      <c r="N498">
        <v>6.4444654378200002E-4</v>
      </c>
      <c r="O498">
        <v>5.9907419683219998E-3</v>
      </c>
      <c r="P498">
        <v>0.12421845673552399</v>
      </c>
      <c r="Q498">
        <v>2.6773248763070001E-3</v>
      </c>
      <c r="R498">
        <v>1.6937792571749999E-3</v>
      </c>
      <c r="S498">
        <v>1.635008252256E-3</v>
      </c>
      <c r="T498">
        <v>5.737357058611E-3</v>
      </c>
    </row>
    <row r="499" spans="1:20" x14ac:dyDescent="0.25">
      <c r="A499" t="s">
        <v>482</v>
      </c>
      <c r="C499">
        <v>0.13569143770904901</v>
      </c>
      <c r="D499">
        <v>0.102775163468876</v>
      </c>
      <c r="E499">
        <v>0.35575986384062003</v>
      </c>
      <c r="F499">
        <v>0.100879898173783</v>
      </c>
      <c r="G499">
        <v>0.132759824274743</v>
      </c>
      <c r="H499">
        <v>6.9172222267067198</v>
      </c>
      <c r="I499">
        <v>0.99657019518239798</v>
      </c>
      <c r="J499">
        <v>227.78100956582799</v>
      </c>
      <c r="K499">
        <v>5.7638446920516999E-2</v>
      </c>
      <c r="L499">
        <v>3.3132212639821003E-2</v>
      </c>
      <c r="M499">
        <v>4.2085040620827199</v>
      </c>
      <c r="N499">
        <v>6.4922119184200003E-4</v>
      </c>
      <c r="O499">
        <v>6.0370756655280002E-3</v>
      </c>
      <c r="P499">
        <v>0.125215318858101</v>
      </c>
      <c r="Q499">
        <v>2.7010516828460001E-3</v>
      </c>
      <c r="R499">
        <v>1.707900406787E-3</v>
      </c>
      <c r="S499">
        <v>1.6482396031599999E-3</v>
      </c>
      <c r="T499">
        <v>5.7869218831519999E-3</v>
      </c>
    </row>
    <row r="500" spans="1:20" x14ac:dyDescent="0.25">
      <c r="A500" t="s">
        <v>483</v>
      </c>
      <c r="C500">
        <v>0.11648319725860599</v>
      </c>
      <c r="D500">
        <v>9.9675421682984003E-2</v>
      </c>
      <c r="E500">
        <v>0.34700978996056397</v>
      </c>
      <c r="F500">
        <v>9.1917244326787995E-2</v>
      </c>
      <c r="G500">
        <v>0.13783020855942499</v>
      </c>
      <c r="H500">
        <v>6.8045877100307699</v>
      </c>
      <c r="I500">
        <v>1.0208730947198901</v>
      </c>
      <c r="J500">
        <v>222.61397021805101</v>
      </c>
      <c r="K500">
        <v>6.2266736490463999E-2</v>
      </c>
      <c r="L500">
        <v>2.9638164680441999E-2</v>
      </c>
      <c r="M500">
        <v>4.1332414481829503</v>
      </c>
      <c r="N500">
        <v>6.1254666640000001E-4</v>
      </c>
      <c r="O500">
        <v>5.8213756422619998E-3</v>
      </c>
      <c r="P500">
        <v>0.12532091853435601</v>
      </c>
      <c r="Q500">
        <v>2.7775849576180001E-3</v>
      </c>
      <c r="R500">
        <v>1.6900578505030001E-3</v>
      </c>
      <c r="S500">
        <v>1.653989786629E-3</v>
      </c>
      <c r="T500">
        <v>5.9550521466579997E-3</v>
      </c>
    </row>
    <row r="501" spans="1:20" x14ac:dyDescent="0.25">
      <c r="A501" t="s">
        <v>484</v>
      </c>
      <c r="C501">
        <v>0.115426633401291</v>
      </c>
      <c r="D501">
        <v>9.8953792818743003E-2</v>
      </c>
      <c r="E501">
        <v>0.344403225016434</v>
      </c>
      <c r="F501">
        <v>9.1142057038456001E-2</v>
      </c>
      <c r="G501">
        <v>0.13689611848253899</v>
      </c>
      <c r="H501">
        <v>6.7588042241069903</v>
      </c>
      <c r="I501">
        <v>1.0138015838849299</v>
      </c>
      <c r="J501">
        <v>221.077296643582</v>
      </c>
      <c r="K501">
        <v>6.1921784889872003E-2</v>
      </c>
      <c r="L501">
        <v>2.9395314770333001E-2</v>
      </c>
      <c r="M501">
        <v>4.1068878998781102</v>
      </c>
      <c r="N501">
        <v>6.07857336874E-4</v>
      </c>
      <c r="O501">
        <v>5.7762612959579998E-3</v>
      </c>
      <c r="P501">
        <v>0.124652885263146</v>
      </c>
      <c r="Q501">
        <v>2.758060115158E-3</v>
      </c>
      <c r="R501">
        <v>1.6777412171900001E-3</v>
      </c>
      <c r="S501">
        <v>1.642342957213E-3</v>
      </c>
      <c r="T501">
        <v>5.9133970622959999E-3</v>
      </c>
    </row>
    <row r="502" spans="1:20" x14ac:dyDescent="0.25">
      <c r="A502" t="s">
        <v>485</v>
      </c>
      <c r="C502">
        <v>0.102117208797797</v>
      </c>
      <c r="D502">
        <v>0.100132952023677</v>
      </c>
      <c r="E502">
        <v>0.34145424096058302</v>
      </c>
      <c r="F502">
        <v>8.1451583290402002E-2</v>
      </c>
      <c r="G502">
        <v>0.14483914820275801</v>
      </c>
      <c r="H502">
        <v>7.3239514303540298</v>
      </c>
      <c r="I502">
        <v>1.05052635199068</v>
      </c>
      <c r="J502">
        <v>227.08780859463999</v>
      </c>
      <c r="K502">
        <v>7.2617871372812004E-2</v>
      </c>
      <c r="L502">
        <v>2.8088686428527999E-2</v>
      </c>
      <c r="M502">
        <v>4.4828292035050898</v>
      </c>
      <c r="N502">
        <v>6.2494746753200003E-4</v>
      </c>
      <c r="O502">
        <v>5.6260000535019996E-3</v>
      </c>
      <c r="P502">
        <v>0.15019130293715299</v>
      </c>
      <c r="Q502">
        <v>2.7882717239109999E-3</v>
      </c>
      <c r="R502">
        <v>1.739340504447E-3</v>
      </c>
      <c r="S502">
        <v>1.7018306071500001E-3</v>
      </c>
      <c r="T502">
        <v>6.0537421813020003E-3</v>
      </c>
    </row>
    <row r="503" spans="1:20" x14ac:dyDescent="0.25">
      <c r="A503" t="s">
        <v>486</v>
      </c>
      <c r="C503">
        <v>0.10244590933555101</v>
      </c>
      <c r="D503">
        <v>0.10049630812704299</v>
      </c>
      <c r="E503">
        <v>0.34281097701408503</v>
      </c>
      <c r="F503">
        <v>8.1663328900734994E-2</v>
      </c>
      <c r="G503">
        <v>0.14552695176546299</v>
      </c>
      <c r="H503">
        <v>7.35798549442955</v>
      </c>
      <c r="I503">
        <v>1.05502495590948</v>
      </c>
      <c r="J503">
        <v>227.78414796476699</v>
      </c>
      <c r="K503">
        <v>7.2943121536699004E-2</v>
      </c>
      <c r="L503">
        <v>2.8193151291089E-2</v>
      </c>
      <c r="M503">
        <v>4.4983928535539697</v>
      </c>
      <c r="N503">
        <v>6.2799060860499998E-4</v>
      </c>
      <c r="O503">
        <v>5.6477766064359997E-3</v>
      </c>
      <c r="P503">
        <v>0.150617125417667</v>
      </c>
      <c r="Q503">
        <v>2.7996647560660001E-3</v>
      </c>
      <c r="R503">
        <v>1.7479958644310001E-3</v>
      </c>
      <c r="S503">
        <v>1.709982877499E-3</v>
      </c>
      <c r="T503">
        <v>6.0791444294759998E-3</v>
      </c>
    </row>
    <row r="504" spans="1:20" x14ac:dyDescent="0.25">
      <c r="A504" t="s">
        <v>487</v>
      </c>
      <c r="C504">
        <v>9.3793952011049994E-2</v>
      </c>
      <c r="D504">
        <v>9.2477986825461003E-2</v>
      </c>
      <c r="E504">
        <v>0.32548556004176399</v>
      </c>
      <c r="F504">
        <v>7.3562283438598997E-2</v>
      </c>
      <c r="G504">
        <v>0.148639431017691</v>
      </c>
      <c r="H504">
        <v>7.4533309271047603</v>
      </c>
      <c r="I504">
        <v>1.0352307975422399</v>
      </c>
      <c r="J504">
        <v>209.08724882434899</v>
      </c>
      <c r="K504">
        <v>7.2902439743646005E-2</v>
      </c>
      <c r="L504">
        <v>2.6813423781656E-2</v>
      </c>
      <c r="M504">
        <v>4.1080200693806503</v>
      </c>
      <c r="N504">
        <v>6.5712989551199995E-4</v>
      </c>
      <c r="O504">
        <v>5.4160872819580003E-3</v>
      </c>
      <c r="P504">
        <v>0.13177444238159999</v>
      </c>
      <c r="Q504">
        <v>2.834591310139E-3</v>
      </c>
      <c r="R504">
        <v>1.9391484341390001E-3</v>
      </c>
      <c r="S504">
        <v>1.743060319518E-3</v>
      </c>
      <c r="T504">
        <v>6.0477443308140002E-3</v>
      </c>
    </row>
    <row r="505" spans="1:20" x14ac:dyDescent="0.25">
      <c r="A505" t="s">
        <v>488</v>
      </c>
      <c r="C505">
        <v>9.2964688288410993E-2</v>
      </c>
      <c r="D505">
        <v>9.1670929276981006E-2</v>
      </c>
      <c r="E505">
        <v>0.32271494647117899</v>
      </c>
      <c r="F505">
        <v>7.2951799024514E-2</v>
      </c>
      <c r="G505">
        <v>0.147490791642753</v>
      </c>
      <c r="H505">
        <v>7.3953560607985303</v>
      </c>
      <c r="I505">
        <v>1.0267305564065401</v>
      </c>
      <c r="J505">
        <v>207.39629032246501</v>
      </c>
      <c r="K505">
        <v>7.2340764696428E-2</v>
      </c>
      <c r="L505">
        <v>2.6585734597831E-2</v>
      </c>
      <c r="M505">
        <v>4.0728008605262502</v>
      </c>
      <c r="N505">
        <v>6.5228630083599996E-4</v>
      </c>
      <c r="O505">
        <v>5.3721708818949996E-3</v>
      </c>
      <c r="P505">
        <v>0.13074260932443499</v>
      </c>
      <c r="Q505">
        <v>2.814036341545E-3</v>
      </c>
      <c r="R505">
        <v>1.9268441123960001E-3</v>
      </c>
      <c r="S505">
        <v>1.729452835023E-3</v>
      </c>
      <c r="T505">
        <v>6.0015144967069996E-3</v>
      </c>
    </row>
    <row r="506" spans="1:20" x14ac:dyDescent="0.25">
      <c r="A506" t="s">
        <v>489</v>
      </c>
      <c r="C506">
        <v>8.6072136582257999E-2</v>
      </c>
      <c r="D506">
        <v>8.6072230104749001E-2</v>
      </c>
      <c r="E506">
        <v>0.31138941338982401</v>
      </c>
      <c r="F506">
        <v>7.6900623872286994E-2</v>
      </c>
      <c r="G506">
        <v>0.15160697490587</v>
      </c>
      <c r="H506">
        <v>7.3952876011679098</v>
      </c>
      <c r="I506">
        <v>1.02196617827029</v>
      </c>
      <c r="J506">
        <v>216.954546696693</v>
      </c>
      <c r="K506">
        <v>7.5246302545047994E-2</v>
      </c>
      <c r="L506">
        <v>2.5498157165851E-2</v>
      </c>
      <c r="M506">
        <v>3.9077068193962901</v>
      </c>
      <c r="N506">
        <v>6.5937290798799997E-4</v>
      </c>
      <c r="O506">
        <v>5.4150285968050001E-3</v>
      </c>
      <c r="P506">
        <v>0.133493182171153</v>
      </c>
      <c r="Q506">
        <v>3.0374670405879998E-3</v>
      </c>
      <c r="R506">
        <v>2.1697864242029999E-3</v>
      </c>
      <c r="S506">
        <v>1.767745989284E-3</v>
      </c>
      <c r="T506">
        <v>6.3498621860590002E-3</v>
      </c>
    </row>
    <row r="507" spans="1:20" x14ac:dyDescent="0.25">
      <c r="A507" t="s">
        <v>490</v>
      </c>
      <c r="C507">
        <v>8.6982009010205003E-2</v>
      </c>
      <c r="D507">
        <v>8.7006880460586994E-2</v>
      </c>
      <c r="E507">
        <v>0.31488410269862599</v>
      </c>
      <c r="F507">
        <v>7.7889089664698999E-2</v>
      </c>
      <c r="G507">
        <v>0.15341480158335399</v>
      </c>
      <c r="H507">
        <v>7.4796797306711102</v>
      </c>
      <c r="I507">
        <v>1.0342041096660699</v>
      </c>
      <c r="J507">
        <v>219.725894362009</v>
      </c>
      <c r="K507">
        <v>7.6194731823604006E-2</v>
      </c>
      <c r="L507">
        <v>2.5787985078618E-2</v>
      </c>
      <c r="M507">
        <v>3.9530995679360301</v>
      </c>
      <c r="N507">
        <v>6.6666215599800005E-4</v>
      </c>
      <c r="O507">
        <v>5.479060572288E-3</v>
      </c>
      <c r="P507">
        <v>0.13514289233343499</v>
      </c>
      <c r="Q507">
        <v>3.0732728598879999E-3</v>
      </c>
      <c r="R507">
        <v>2.1954636216760001E-3</v>
      </c>
      <c r="S507">
        <v>1.788508329525E-3</v>
      </c>
      <c r="T507">
        <v>6.4289161440520002E-3</v>
      </c>
    </row>
    <row r="508" spans="1:20" x14ac:dyDescent="0.25">
      <c r="A508" t="s">
        <v>491</v>
      </c>
      <c r="C508">
        <v>8.0520759850272003E-2</v>
      </c>
      <c r="D508">
        <v>8.0654924029245997E-2</v>
      </c>
      <c r="E508">
        <v>0.304975573086889</v>
      </c>
      <c r="F508">
        <v>7.9877991360308001E-2</v>
      </c>
      <c r="G508">
        <v>0.151667234001549</v>
      </c>
      <c r="H508">
        <v>6.9671974456547998</v>
      </c>
      <c r="I508">
        <v>1.0553858136977501</v>
      </c>
      <c r="J508">
        <v>231.42178073002901</v>
      </c>
      <c r="K508">
        <v>8.1237355950960002E-2</v>
      </c>
      <c r="L508">
        <v>2.4967545268801999E-2</v>
      </c>
      <c r="M508">
        <v>3.96376185175827</v>
      </c>
      <c r="N508">
        <v>5.8426101219799997E-4</v>
      </c>
      <c r="O508">
        <v>5.4748694726530003E-3</v>
      </c>
      <c r="P508">
        <v>0.14298703047685299</v>
      </c>
      <c r="Q508">
        <v>2.7372999363460002E-3</v>
      </c>
      <c r="R508">
        <v>1.863630514715E-3</v>
      </c>
      <c r="S508">
        <v>1.7963188370239999E-3</v>
      </c>
      <c r="T508">
        <v>6.680140431768E-3</v>
      </c>
    </row>
    <row r="509" spans="1:20" x14ac:dyDescent="0.25">
      <c r="A509" t="s">
        <v>492</v>
      </c>
      <c r="C509">
        <v>8.0186155819109997E-2</v>
      </c>
      <c r="D509">
        <v>8.0265531879588001E-2</v>
      </c>
      <c r="E509">
        <v>0.30372688091150901</v>
      </c>
      <c r="F509">
        <v>7.9533761978747994E-2</v>
      </c>
      <c r="G509">
        <v>0.15105761941916901</v>
      </c>
      <c r="H509">
        <v>6.9342269899063096</v>
      </c>
      <c r="I509">
        <v>1.0517211763237799</v>
      </c>
      <c r="J509">
        <v>230.53511571269499</v>
      </c>
      <c r="K509">
        <v>8.0942350158046003E-2</v>
      </c>
      <c r="L509">
        <v>2.4870624975487001E-2</v>
      </c>
      <c r="M509">
        <v>3.94810198251177</v>
      </c>
      <c r="N509">
        <v>5.8082859805999999E-4</v>
      </c>
      <c r="O509">
        <v>5.4525633080849999E-3</v>
      </c>
      <c r="P509">
        <v>0.14242753783086701</v>
      </c>
      <c r="Q509">
        <v>2.7194430358800001E-3</v>
      </c>
      <c r="R509">
        <v>1.8494878396189999E-3</v>
      </c>
      <c r="S509">
        <v>1.7896014742329999E-3</v>
      </c>
      <c r="T509">
        <v>6.6566382955019999E-3</v>
      </c>
    </row>
    <row r="510" spans="1:20" x14ac:dyDescent="0.25">
      <c r="A510" t="s">
        <v>493</v>
      </c>
      <c r="C510">
        <v>8.8512327849144007E-2</v>
      </c>
      <c r="D510">
        <v>7.3292553477391997E-2</v>
      </c>
      <c r="E510">
        <v>0.298398900502578</v>
      </c>
      <c r="F510">
        <v>9.9714641080915004E-2</v>
      </c>
      <c r="G510">
        <v>0.14639139150604999</v>
      </c>
      <c r="H510">
        <v>7.3240760140949597</v>
      </c>
      <c r="I510">
        <v>1.08769998951238</v>
      </c>
      <c r="J510">
        <v>249.01601103799501</v>
      </c>
      <c r="K510">
        <v>8.2350824857877994E-2</v>
      </c>
      <c r="L510">
        <v>2.5681919060724999E-2</v>
      </c>
      <c r="M510">
        <v>3.6848109558533602</v>
      </c>
      <c r="N510">
        <v>5.6858723740299999E-4</v>
      </c>
      <c r="O510">
        <v>5.5635556606299999E-3</v>
      </c>
      <c r="P510">
        <v>0.143059706724256</v>
      </c>
      <c r="Q510">
        <v>2.630020504408E-3</v>
      </c>
      <c r="R510">
        <v>1.60369348799E-3</v>
      </c>
      <c r="S510">
        <v>1.826570616412E-3</v>
      </c>
      <c r="T510">
        <v>7.2750864345480001E-3</v>
      </c>
    </row>
    <row r="511" spans="1:20" x14ac:dyDescent="0.25">
      <c r="A511" t="s">
        <v>494</v>
      </c>
      <c r="C511">
        <v>8.9060139976842007E-2</v>
      </c>
      <c r="D511">
        <v>7.3562970172917005E-2</v>
      </c>
      <c r="E511">
        <v>0.29968981446244403</v>
      </c>
      <c r="F511">
        <v>0.10123737835236001</v>
      </c>
      <c r="G511">
        <v>0.14701529883942899</v>
      </c>
      <c r="H511">
        <v>7.3836156805608901</v>
      </c>
      <c r="I511">
        <v>1.0927786805675299</v>
      </c>
      <c r="J511">
        <v>251.22486776920601</v>
      </c>
      <c r="K511">
        <v>8.2745286892542999E-2</v>
      </c>
      <c r="L511">
        <v>2.5804469896918002E-2</v>
      </c>
      <c r="M511">
        <v>3.69184707892857</v>
      </c>
      <c r="N511">
        <v>5.7298345047499997E-4</v>
      </c>
      <c r="O511">
        <v>5.5974958633209998E-3</v>
      </c>
      <c r="P511">
        <v>0.143728285517152</v>
      </c>
      <c r="Q511">
        <v>2.6704275372820001E-3</v>
      </c>
      <c r="R511">
        <v>1.6279191996219999E-3</v>
      </c>
      <c r="S511">
        <v>1.8354091221950001E-3</v>
      </c>
      <c r="T511">
        <v>7.3324618799770003E-3</v>
      </c>
    </row>
    <row r="512" spans="1:20" x14ac:dyDescent="0.25">
      <c r="A512" t="s">
        <v>495</v>
      </c>
      <c r="C512">
        <v>0.16975651956639101</v>
      </c>
      <c r="D512">
        <v>0.14457207451708701</v>
      </c>
      <c r="E512">
        <v>0.59442544569608502</v>
      </c>
      <c r="F512">
        <v>0.178122949325043</v>
      </c>
      <c r="G512">
        <v>9.5439638161592996E-2</v>
      </c>
      <c r="H512">
        <v>9.6817926954297295</v>
      </c>
      <c r="I512">
        <v>0.72430856857341597</v>
      </c>
      <c r="J512">
        <v>426.64280519328202</v>
      </c>
      <c r="K512">
        <v>4.9896864782960001E-2</v>
      </c>
      <c r="L512">
        <v>7.0702636178554004E-2</v>
      </c>
      <c r="M512">
        <v>5.3218692500479596</v>
      </c>
      <c r="N512">
        <v>1.5806453069519999E-3</v>
      </c>
      <c r="O512">
        <v>1.045966980765E-2</v>
      </c>
      <c r="P512">
        <v>0.123236824322278</v>
      </c>
      <c r="Q512">
        <v>4.7995290746810004E-3</v>
      </c>
      <c r="R512">
        <v>3.3118168345030001E-3</v>
      </c>
      <c r="S512">
        <v>1.632370173234E-3</v>
      </c>
      <c r="T512">
        <v>5.5182415252469997E-3</v>
      </c>
    </row>
    <row r="513" spans="1:20" x14ac:dyDescent="0.25">
      <c r="A513" t="s">
        <v>496</v>
      </c>
      <c r="C513">
        <v>0.16938770433311101</v>
      </c>
      <c r="D513">
        <v>0.14250472312235499</v>
      </c>
      <c r="E513">
        <v>0.58532199080418101</v>
      </c>
      <c r="F513">
        <v>0.17496466349579701</v>
      </c>
      <c r="G513">
        <v>9.4473545591820002E-2</v>
      </c>
      <c r="H513">
        <v>9.49978510858414</v>
      </c>
      <c r="I513">
        <v>0.715117369514923</v>
      </c>
      <c r="J513">
        <v>417.02246932161898</v>
      </c>
      <c r="K513">
        <v>4.9237372250461001E-2</v>
      </c>
      <c r="L513">
        <v>6.9915497188280995E-2</v>
      </c>
      <c r="M513">
        <v>5.2519886234180202</v>
      </c>
      <c r="N513">
        <v>1.5645009648179999E-3</v>
      </c>
      <c r="O513">
        <v>1.0277891572597999E-2</v>
      </c>
      <c r="P513">
        <v>0.12154269636918499</v>
      </c>
      <c r="Q513">
        <v>4.709816456085E-3</v>
      </c>
      <c r="R513">
        <v>3.2728628822300001E-3</v>
      </c>
      <c r="S513">
        <v>1.6095722432750001E-3</v>
      </c>
      <c r="T513">
        <v>5.4253616871339999E-3</v>
      </c>
    </row>
    <row r="514" spans="1:20" x14ac:dyDescent="0.25">
      <c r="A514" t="s">
        <v>497</v>
      </c>
      <c r="C514">
        <v>0.213441067472492</v>
      </c>
      <c r="D514">
        <v>0.13768372470922299</v>
      </c>
      <c r="E514">
        <v>0.53061057269602196</v>
      </c>
      <c r="F514">
        <v>0.177573558635891</v>
      </c>
      <c r="G514">
        <v>0.118334271744887</v>
      </c>
      <c r="H514">
        <v>7.6290767790333698</v>
      </c>
      <c r="I514">
        <v>0.815413767878438</v>
      </c>
      <c r="J514">
        <v>283.503421146964</v>
      </c>
      <c r="K514">
        <v>5.2979260857772E-2</v>
      </c>
      <c r="L514">
        <v>6.9064297074679995E-2</v>
      </c>
      <c r="M514">
        <v>5.3505202700248304</v>
      </c>
      <c r="N514">
        <v>1.355113810496E-3</v>
      </c>
      <c r="O514">
        <v>8.2446076672779995E-3</v>
      </c>
      <c r="P514">
        <v>0.125188085711993</v>
      </c>
      <c r="Q514">
        <v>3.877386719743E-3</v>
      </c>
      <c r="R514">
        <v>3.0053474123170002E-3</v>
      </c>
      <c r="S514">
        <v>1.628811442893E-3</v>
      </c>
      <c r="T514">
        <v>5.3085838629280003E-3</v>
      </c>
    </row>
    <row r="515" spans="1:20" x14ac:dyDescent="0.25">
      <c r="A515" t="s">
        <v>498</v>
      </c>
      <c r="C515">
        <v>0.212040279085941</v>
      </c>
      <c r="D515">
        <v>0.13690288471307499</v>
      </c>
      <c r="E515">
        <v>0.52743098361728502</v>
      </c>
      <c r="F515">
        <v>0.17687520092508099</v>
      </c>
      <c r="G515">
        <v>0.117913955440659</v>
      </c>
      <c r="H515">
        <v>7.58651965086373</v>
      </c>
      <c r="I515">
        <v>0.81250175694633298</v>
      </c>
      <c r="J515">
        <v>281.66665041044399</v>
      </c>
      <c r="K515">
        <v>5.2736330819544E-2</v>
      </c>
      <c r="L515">
        <v>6.8590468217588005E-2</v>
      </c>
      <c r="M515">
        <v>5.3216149674576396</v>
      </c>
      <c r="N515">
        <v>1.34218115111E-3</v>
      </c>
      <c r="O515">
        <v>8.1896312515119998E-3</v>
      </c>
      <c r="P515">
        <v>0.124577812288011</v>
      </c>
      <c r="Q515">
        <v>3.8526065938570002E-3</v>
      </c>
      <c r="R515">
        <v>2.980447419315E-3</v>
      </c>
      <c r="S515">
        <v>1.620999278358E-3</v>
      </c>
      <c r="T515">
        <v>5.2860334274999997E-3</v>
      </c>
    </row>
    <row r="516" spans="1:20" x14ac:dyDescent="0.25">
      <c r="A516" t="s">
        <v>499</v>
      </c>
      <c r="C516">
        <v>0.18349067316466</v>
      </c>
      <c r="D516">
        <v>0.13107047128664401</v>
      </c>
      <c r="E516">
        <v>0.491180755547796</v>
      </c>
      <c r="F516">
        <v>0.17901045949737801</v>
      </c>
      <c r="G516">
        <v>0.13172934534779099</v>
      </c>
      <c r="H516">
        <v>7.91039507099876</v>
      </c>
      <c r="I516">
        <v>0.93465029184092796</v>
      </c>
      <c r="J516">
        <v>271.12630163133798</v>
      </c>
      <c r="K516">
        <v>5.5739274884050997E-2</v>
      </c>
      <c r="L516">
        <v>5.7878664460147E-2</v>
      </c>
      <c r="M516">
        <v>5.2360772333928196</v>
      </c>
      <c r="N516">
        <v>9.11063039688E-4</v>
      </c>
      <c r="O516">
        <v>7.5181979230099999E-3</v>
      </c>
      <c r="P516">
        <v>0.128225896384173</v>
      </c>
      <c r="Q516">
        <v>3.4127563785889999E-3</v>
      </c>
      <c r="R516">
        <v>2.209698140945E-3</v>
      </c>
      <c r="S516">
        <v>1.692220338381E-3</v>
      </c>
      <c r="T516">
        <v>5.7207793948149998E-3</v>
      </c>
    </row>
    <row r="517" spans="1:20" x14ac:dyDescent="0.25">
      <c r="A517" t="s">
        <v>500</v>
      </c>
      <c r="C517">
        <v>0.177739845907772</v>
      </c>
      <c r="D517">
        <v>0.127051352676394</v>
      </c>
      <c r="E517">
        <v>0.47596600239124598</v>
      </c>
      <c r="F517">
        <v>0.17347309416658999</v>
      </c>
      <c r="G517">
        <v>0.12791484132460301</v>
      </c>
      <c r="H517">
        <v>7.6793064052051099</v>
      </c>
      <c r="I517">
        <v>0.90807967794349398</v>
      </c>
      <c r="J517">
        <v>262.97273562296903</v>
      </c>
      <c r="K517">
        <v>5.4094373150347E-2</v>
      </c>
      <c r="L517">
        <v>5.6027057487006003E-2</v>
      </c>
      <c r="M517">
        <v>5.0766501371872002</v>
      </c>
      <c r="N517">
        <v>8.8039134761199996E-4</v>
      </c>
      <c r="O517">
        <v>7.2867671703719999E-3</v>
      </c>
      <c r="P517">
        <v>0.124350208621613</v>
      </c>
      <c r="Q517">
        <v>3.3040163207709999E-3</v>
      </c>
      <c r="R517">
        <v>2.1362558119330001E-3</v>
      </c>
      <c r="S517">
        <v>1.642305331403E-3</v>
      </c>
      <c r="T517">
        <v>5.5526294810650002E-3</v>
      </c>
    </row>
    <row r="518" spans="1:20" x14ac:dyDescent="0.25">
      <c r="A518" t="s">
        <v>501</v>
      </c>
      <c r="C518">
        <v>0.16862550591449799</v>
      </c>
      <c r="D518">
        <v>0.121427381748914</v>
      </c>
      <c r="E518">
        <v>0.44165690401406799</v>
      </c>
      <c r="F518">
        <v>0.14912843177556201</v>
      </c>
      <c r="G518">
        <v>0.13730169412944601</v>
      </c>
      <c r="H518">
        <v>8.0320198021718099</v>
      </c>
      <c r="I518">
        <v>1.01689048177548</v>
      </c>
      <c r="J518">
        <v>257.60395165781699</v>
      </c>
      <c r="K518">
        <v>5.6591995376365001E-2</v>
      </c>
      <c r="L518">
        <v>4.7945626639568001E-2</v>
      </c>
      <c r="M518">
        <v>4.9013574782508202</v>
      </c>
      <c r="N518">
        <v>7.4572593137699997E-4</v>
      </c>
      <c r="O518">
        <v>7.0075253350080002E-3</v>
      </c>
      <c r="P518">
        <v>0.124498830186055</v>
      </c>
      <c r="Q518">
        <v>2.877789411796E-3</v>
      </c>
      <c r="R518">
        <v>1.795004476967E-3</v>
      </c>
      <c r="S518">
        <v>1.726234427237E-3</v>
      </c>
      <c r="T518">
        <v>5.8133197581409996E-3</v>
      </c>
    </row>
    <row r="519" spans="1:20" x14ac:dyDescent="0.25">
      <c r="A519" t="s">
        <v>502</v>
      </c>
      <c r="C519">
        <v>0.168683182569211</v>
      </c>
      <c r="D519">
        <v>0.12145919489151701</v>
      </c>
      <c r="E519">
        <v>0.44155282813340802</v>
      </c>
      <c r="F519">
        <v>0.14885181210144499</v>
      </c>
      <c r="G519">
        <v>0.13743694551173</v>
      </c>
      <c r="H519">
        <v>8.0373579554361392</v>
      </c>
      <c r="I519">
        <v>1.01822581941528</v>
      </c>
      <c r="J519">
        <v>257.647228275386</v>
      </c>
      <c r="K519">
        <v>5.6667314306587002E-2</v>
      </c>
      <c r="L519">
        <v>4.7888350548665998E-2</v>
      </c>
      <c r="M519">
        <v>4.9046051775898096</v>
      </c>
      <c r="N519">
        <v>7.4582299214700002E-4</v>
      </c>
      <c r="O519">
        <v>7.0092677191590002E-3</v>
      </c>
      <c r="P519">
        <v>0.12470726049385</v>
      </c>
      <c r="Q519">
        <v>2.8752591865760001E-3</v>
      </c>
      <c r="R519">
        <v>1.7941793689000001E-3</v>
      </c>
      <c r="S519">
        <v>1.727516360318E-3</v>
      </c>
      <c r="T519">
        <v>5.8180823306890001E-3</v>
      </c>
    </row>
    <row r="520" spans="1:20" x14ac:dyDescent="0.25">
      <c r="A520" t="s">
        <v>503</v>
      </c>
      <c r="C520">
        <v>0.16004291233902301</v>
      </c>
      <c r="D520">
        <v>0.115734320034766</v>
      </c>
      <c r="E520">
        <v>0.40573951358426802</v>
      </c>
      <c r="F520">
        <v>0.122465952315782</v>
      </c>
      <c r="G520">
        <v>0.14092843407489999</v>
      </c>
      <c r="H520">
        <v>7.8505332336061802</v>
      </c>
      <c r="I520">
        <v>1.0632487830578301</v>
      </c>
      <c r="J520">
        <v>251.07442828064799</v>
      </c>
      <c r="K520">
        <v>6.0285630181910001E-2</v>
      </c>
      <c r="L520">
        <v>4.1234164966560002E-2</v>
      </c>
      <c r="M520">
        <v>4.8748915303782097</v>
      </c>
      <c r="N520">
        <v>7.3180810586000004E-4</v>
      </c>
      <c r="O520">
        <v>6.7468661240910003E-3</v>
      </c>
      <c r="P520">
        <v>0.13410885108387199</v>
      </c>
      <c r="Q520">
        <v>2.7771092287320002E-3</v>
      </c>
      <c r="R520">
        <v>1.7951626357380001E-3</v>
      </c>
      <c r="S520">
        <v>1.7295483349449999E-3</v>
      </c>
      <c r="T520">
        <v>6.04426174182E-3</v>
      </c>
    </row>
    <row r="521" spans="1:20" x14ac:dyDescent="0.25">
      <c r="A521" t="s">
        <v>504</v>
      </c>
      <c r="C521">
        <v>0.162554397039398</v>
      </c>
      <c r="D521">
        <v>0.11756562099409899</v>
      </c>
      <c r="E521">
        <v>0.41205325538514498</v>
      </c>
      <c r="F521">
        <v>0.12422904599354601</v>
      </c>
      <c r="G521">
        <v>0.14326236022147201</v>
      </c>
      <c r="H521">
        <v>7.9739839349853803</v>
      </c>
      <c r="I521">
        <v>1.0809064601859399</v>
      </c>
      <c r="J521">
        <v>255.09335273650501</v>
      </c>
      <c r="K521">
        <v>6.1293862667045E-2</v>
      </c>
      <c r="L521">
        <v>4.1831596253345003E-2</v>
      </c>
      <c r="M521">
        <v>4.94993450141477</v>
      </c>
      <c r="N521">
        <v>7.4352003020400001E-4</v>
      </c>
      <c r="O521">
        <v>6.8539630137499996E-3</v>
      </c>
      <c r="P521">
        <v>0.13630783605630001</v>
      </c>
      <c r="Q521">
        <v>2.8240465661090002E-3</v>
      </c>
      <c r="R521">
        <v>1.825519509264E-3</v>
      </c>
      <c r="S521">
        <v>1.7583915093780001E-3</v>
      </c>
      <c r="T521">
        <v>6.1457172186449999E-3</v>
      </c>
    </row>
    <row r="522" spans="1:20" x14ac:dyDescent="0.25">
      <c r="A522" t="s">
        <v>505</v>
      </c>
      <c r="C522">
        <v>0.14658865198253199</v>
      </c>
      <c r="D522">
        <v>0.111961537742321</v>
      </c>
      <c r="E522">
        <v>0.38756566767537098</v>
      </c>
      <c r="F522">
        <v>0.109528307434275</v>
      </c>
      <c r="G522">
        <v>0.14550506866880999</v>
      </c>
      <c r="H522">
        <v>7.5383527111017798</v>
      </c>
      <c r="I522">
        <v>1.0917106341492699</v>
      </c>
      <c r="J522">
        <v>248.81540285757501</v>
      </c>
      <c r="K522">
        <v>6.3371705573430998E-2</v>
      </c>
      <c r="L522">
        <v>3.5850644930740999E-2</v>
      </c>
      <c r="M522">
        <v>4.5898340153761001</v>
      </c>
      <c r="N522">
        <v>7.05894191865E-4</v>
      </c>
      <c r="O522">
        <v>6.5776929181790003E-3</v>
      </c>
      <c r="P522">
        <v>0.13670712580524699</v>
      </c>
      <c r="Q522">
        <v>2.963568424716E-3</v>
      </c>
      <c r="R522">
        <v>1.8678530441590001E-3</v>
      </c>
      <c r="S522">
        <v>1.8002632982120001E-3</v>
      </c>
      <c r="T522">
        <v>6.3457435064839997E-3</v>
      </c>
    </row>
    <row r="523" spans="1:20" x14ac:dyDescent="0.25">
      <c r="A523" t="s">
        <v>506</v>
      </c>
      <c r="C523">
        <v>0.14801202432535701</v>
      </c>
      <c r="D523">
        <v>0.11318719141528499</v>
      </c>
      <c r="E523">
        <v>0.39181551591270197</v>
      </c>
      <c r="F523">
        <v>0.110632376093858</v>
      </c>
      <c r="G523">
        <v>0.147168388679878</v>
      </c>
      <c r="H523">
        <v>7.6185431960767698</v>
      </c>
      <c r="I523">
        <v>1.10411784724583</v>
      </c>
      <c r="J523">
        <v>251.54131966752399</v>
      </c>
      <c r="K523">
        <v>6.4126499347637006E-2</v>
      </c>
      <c r="L523">
        <v>3.6196140304758997E-2</v>
      </c>
      <c r="M523">
        <v>4.6392563605256498</v>
      </c>
      <c r="N523">
        <v>7.1334990756599995E-4</v>
      </c>
      <c r="O523">
        <v>6.6495709769570002E-3</v>
      </c>
      <c r="P523">
        <v>0.138243693643161</v>
      </c>
      <c r="Q523">
        <v>2.9986956379529999E-3</v>
      </c>
      <c r="R523">
        <v>1.888906872053E-3</v>
      </c>
      <c r="S523">
        <v>1.820625007746E-3</v>
      </c>
      <c r="T523">
        <v>6.4192151269570003E-3</v>
      </c>
    </row>
    <row r="524" spans="1:20" x14ac:dyDescent="0.25">
      <c r="A524" t="s">
        <v>507</v>
      </c>
      <c r="C524">
        <v>0.123248422585527</v>
      </c>
      <c r="D524">
        <v>0.107015350166523</v>
      </c>
      <c r="E524">
        <v>0.37174884621618998</v>
      </c>
      <c r="F524">
        <v>9.7728629812428996E-2</v>
      </c>
      <c r="G524">
        <v>0.14854199303614701</v>
      </c>
      <c r="H524">
        <v>7.3373802616258796</v>
      </c>
      <c r="I524">
        <v>1.09878306610161</v>
      </c>
      <c r="J524">
        <v>239.61251150364299</v>
      </c>
      <c r="K524">
        <v>6.7768269406300999E-2</v>
      </c>
      <c r="L524">
        <v>3.1580624277228998E-2</v>
      </c>
      <c r="M524">
        <v>4.4682570258396197</v>
      </c>
      <c r="N524">
        <v>6.5590990632800005E-4</v>
      </c>
      <c r="O524">
        <v>6.2254707356379996E-3</v>
      </c>
      <c r="P524">
        <v>0.136656369262735</v>
      </c>
      <c r="Q524">
        <v>2.9833359754859999E-3</v>
      </c>
      <c r="R524">
        <v>1.8127600583099999E-3</v>
      </c>
      <c r="S524">
        <v>1.7788230777559999E-3</v>
      </c>
      <c r="T524">
        <v>6.4037295267619998E-3</v>
      </c>
    </row>
    <row r="525" spans="1:20" x14ac:dyDescent="0.25">
      <c r="A525" t="s">
        <v>508</v>
      </c>
      <c r="C525">
        <v>0.12476141187227199</v>
      </c>
      <c r="D525">
        <v>0.10852535774496599</v>
      </c>
      <c r="E525">
        <v>0.37689963098302898</v>
      </c>
      <c r="F525">
        <v>9.8961520474330003E-2</v>
      </c>
      <c r="G525">
        <v>0.15067546048913699</v>
      </c>
      <c r="H525">
        <v>7.4435427257509099</v>
      </c>
      <c r="I525">
        <v>1.1143995923091501</v>
      </c>
      <c r="J525">
        <v>243.01837450433899</v>
      </c>
      <c r="K525">
        <v>6.8828672416021003E-2</v>
      </c>
      <c r="L525">
        <v>3.1992025381565002E-2</v>
      </c>
      <c r="M525">
        <v>4.5345138144032902</v>
      </c>
      <c r="N525">
        <v>6.6484125463099999E-4</v>
      </c>
      <c r="O525">
        <v>6.3096954230140003E-3</v>
      </c>
      <c r="P525">
        <v>0.13884399095349001</v>
      </c>
      <c r="Q525">
        <v>3.0265404324170001E-3</v>
      </c>
      <c r="R525">
        <v>1.838377835094E-3</v>
      </c>
      <c r="S525">
        <v>1.80423228387E-3</v>
      </c>
      <c r="T525">
        <v>6.494853315024E-3</v>
      </c>
    </row>
    <row r="526" spans="1:20" x14ac:dyDescent="0.25">
      <c r="A526" t="s">
        <v>509</v>
      </c>
      <c r="C526">
        <v>0.106050525701334</v>
      </c>
      <c r="D526">
        <v>0.104287004512223</v>
      </c>
      <c r="E526">
        <v>0.35655642969342</v>
      </c>
      <c r="F526">
        <v>8.4268704356064997E-2</v>
      </c>
      <c r="G526">
        <v>0.15229515284696499</v>
      </c>
      <c r="H526">
        <v>7.6954364099802</v>
      </c>
      <c r="I526">
        <v>1.10065561043344</v>
      </c>
      <c r="J526">
        <v>235.75992665144801</v>
      </c>
      <c r="K526">
        <v>7.6196891174514003E-2</v>
      </c>
      <c r="L526">
        <v>2.9307298226700002E-2</v>
      </c>
      <c r="M526">
        <v>4.6675745013650802</v>
      </c>
      <c r="N526">
        <v>6.5733932649399997E-4</v>
      </c>
      <c r="O526">
        <v>5.8712188377810001E-3</v>
      </c>
      <c r="P526">
        <v>0.15550048565348901</v>
      </c>
      <c r="Q526">
        <v>2.9167752165880001E-3</v>
      </c>
      <c r="R526">
        <v>1.8326046916210001E-3</v>
      </c>
      <c r="S526">
        <v>1.7882986010819999E-3</v>
      </c>
      <c r="T526">
        <v>6.3385387450939999E-3</v>
      </c>
    </row>
    <row r="527" spans="1:20" x14ac:dyDescent="0.25">
      <c r="A527" t="s">
        <v>510</v>
      </c>
      <c r="C527">
        <v>0.110590163201244</v>
      </c>
      <c r="D527">
        <v>0.10878778932411801</v>
      </c>
      <c r="E527">
        <v>0.37207565825927702</v>
      </c>
      <c r="F527">
        <v>8.7808955827425997E-2</v>
      </c>
      <c r="G527">
        <v>0.15902493577204499</v>
      </c>
      <c r="H527">
        <v>8.0348383940552708</v>
      </c>
      <c r="I527">
        <v>1.1487596798016</v>
      </c>
      <c r="J527">
        <v>245.778085937311</v>
      </c>
      <c r="K527">
        <v>7.9543698864616E-2</v>
      </c>
      <c r="L527">
        <v>3.0572959536124E-2</v>
      </c>
      <c r="M527">
        <v>4.8676882033507702</v>
      </c>
      <c r="N527">
        <v>6.8652858814100004E-4</v>
      </c>
      <c r="O527">
        <v>6.1257286143689997E-3</v>
      </c>
      <c r="P527">
        <v>0.162074040418097</v>
      </c>
      <c r="Q527">
        <v>3.0442157358269999E-3</v>
      </c>
      <c r="R527">
        <v>1.9143895688110001E-3</v>
      </c>
      <c r="S527">
        <v>1.8675023933999999E-3</v>
      </c>
      <c r="T527">
        <v>6.6150356585510002E-3</v>
      </c>
    </row>
    <row r="528" spans="1:20" x14ac:dyDescent="0.25">
      <c r="A528" t="s">
        <v>511</v>
      </c>
      <c r="C528">
        <v>0.101108267817798</v>
      </c>
      <c r="D528">
        <v>9.9782646873884995E-2</v>
      </c>
      <c r="E528">
        <v>0.35184689105129202</v>
      </c>
      <c r="F528">
        <v>7.9733755702004E-2</v>
      </c>
      <c r="G528">
        <v>0.16177235983388499</v>
      </c>
      <c r="H528">
        <v>8.1074874226912996</v>
      </c>
      <c r="I528">
        <v>1.12220466357813</v>
      </c>
      <c r="J528">
        <v>226.96713230705899</v>
      </c>
      <c r="K528">
        <v>7.9365184396694002E-2</v>
      </c>
      <c r="L528">
        <v>2.8995781776539001E-2</v>
      </c>
      <c r="M528">
        <v>4.4391507663810499</v>
      </c>
      <c r="N528">
        <v>7.16807339651E-4</v>
      </c>
      <c r="O528">
        <v>5.873167148476E-3</v>
      </c>
      <c r="P528">
        <v>0.143211234818826</v>
      </c>
      <c r="Q528">
        <v>3.0966814799509999E-3</v>
      </c>
      <c r="R528">
        <v>2.1343641039360001E-3</v>
      </c>
      <c r="S528">
        <v>1.8947175584390001E-3</v>
      </c>
      <c r="T528">
        <v>6.5852109057409998E-3</v>
      </c>
    </row>
    <row r="529" spans="1:20" x14ac:dyDescent="0.25">
      <c r="A529" t="s">
        <v>512</v>
      </c>
      <c r="C529">
        <v>0.100007404914949</v>
      </c>
      <c r="D529">
        <v>9.8706976925087994E-2</v>
      </c>
      <c r="E529">
        <v>0.34813405195095898</v>
      </c>
      <c r="F529">
        <v>7.8943232383387005E-2</v>
      </c>
      <c r="G529">
        <v>0.160230648930241</v>
      </c>
      <c r="H529">
        <v>8.0295379928557509</v>
      </c>
      <c r="I529">
        <v>1.1109858677833799</v>
      </c>
      <c r="J529">
        <v>224.74806471905501</v>
      </c>
      <c r="K529">
        <v>7.8612092736175004E-2</v>
      </c>
      <c r="L529">
        <v>2.8697382852828999E-2</v>
      </c>
      <c r="M529">
        <v>4.3930852417827797</v>
      </c>
      <c r="N529">
        <v>7.0992239195E-4</v>
      </c>
      <c r="O529">
        <v>5.8129834311719999E-3</v>
      </c>
      <c r="P529">
        <v>0.141778592361298</v>
      </c>
      <c r="Q529">
        <v>3.0684878491749998E-3</v>
      </c>
      <c r="R529">
        <v>2.116743458754E-3</v>
      </c>
      <c r="S529">
        <v>1.875810450242E-3</v>
      </c>
      <c r="T529">
        <v>6.5225251086310004E-3</v>
      </c>
    </row>
    <row r="530" spans="1:20" x14ac:dyDescent="0.25">
      <c r="A530" t="s">
        <v>513</v>
      </c>
      <c r="C530">
        <v>0.14787995391710801</v>
      </c>
      <c r="D530">
        <v>0.14823094280750501</v>
      </c>
      <c r="E530">
        <v>0.53790591194326498</v>
      </c>
      <c r="F530">
        <v>0.13530288868113899</v>
      </c>
      <c r="G530">
        <v>0.26477514991635498</v>
      </c>
      <c r="H530">
        <v>12.8600525803664</v>
      </c>
      <c r="I530">
        <v>1.7859476245166801</v>
      </c>
      <c r="J530">
        <v>381.56379066659798</v>
      </c>
      <c r="K530">
        <v>0.13216610982595001</v>
      </c>
      <c r="L530">
        <v>4.4341690966125002E-2</v>
      </c>
      <c r="M530">
        <v>6.8104963777077003</v>
      </c>
      <c r="N530">
        <v>1.1336184873120001E-3</v>
      </c>
      <c r="O530">
        <v>9.3755870609869996E-3</v>
      </c>
      <c r="P530">
        <v>0.23214198348753901</v>
      </c>
      <c r="Q530">
        <v>5.2905979096279998E-3</v>
      </c>
      <c r="R530">
        <v>3.7775172978830002E-3</v>
      </c>
      <c r="S530">
        <v>3.0590516453709998E-3</v>
      </c>
      <c r="T530">
        <v>1.1115938694243E-2</v>
      </c>
    </row>
    <row r="531" spans="1:20" x14ac:dyDescent="0.25">
      <c r="A531" t="s">
        <v>514</v>
      </c>
      <c r="C531">
        <v>0.122870150513404</v>
      </c>
      <c r="D531">
        <v>0.123197243298714</v>
      </c>
      <c r="E531">
        <v>0.44723385659028803</v>
      </c>
      <c r="F531">
        <v>0.11223037478052</v>
      </c>
      <c r="G531">
        <v>0.21943623377940799</v>
      </c>
      <c r="H531">
        <v>10.6522619544562</v>
      </c>
      <c r="I531">
        <v>1.48029522504179</v>
      </c>
      <c r="J531">
        <v>316.49658689168501</v>
      </c>
      <c r="K531">
        <v>0.10961307582345101</v>
      </c>
      <c r="L531">
        <v>3.6731862134663999E-2</v>
      </c>
      <c r="M531">
        <v>5.6433225722931004</v>
      </c>
      <c r="N531">
        <v>9.48701423115E-4</v>
      </c>
      <c r="O531">
        <v>7.8539725885369994E-3</v>
      </c>
      <c r="P531">
        <v>0.19457014666278</v>
      </c>
      <c r="Q531">
        <v>4.3892642628229998E-3</v>
      </c>
      <c r="R531">
        <v>3.1332914175820001E-3</v>
      </c>
      <c r="S531">
        <v>2.5468101542470002E-3</v>
      </c>
      <c r="T531">
        <v>9.2267543390730008E-3</v>
      </c>
    </row>
    <row r="532" spans="1:20" x14ac:dyDescent="0.25">
      <c r="A532" t="s">
        <v>515</v>
      </c>
      <c r="C532">
        <v>8.7367098406824995E-2</v>
      </c>
      <c r="D532">
        <v>8.6972238975097996E-2</v>
      </c>
      <c r="E532">
        <v>0.33080015405532798</v>
      </c>
      <c r="F532">
        <v>8.6472869462179996E-2</v>
      </c>
      <c r="G532">
        <v>0.16459859569921001</v>
      </c>
      <c r="H532">
        <v>7.5202196892839197</v>
      </c>
      <c r="I532">
        <v>1.1504894440873701</v>
      </c>
      <c r="J532">
        <v>251.44546250025601</v>
      </c>
      <c r="K532">
        <v>8.8425656886189002E-2</v>
      </c>
      <c r="L532">
        <v>2.7129024531566001E-2</v>
      </c>
      <c r="M532">
        <v>4.3034239646504204</v>
      </c>
      <c r="N532">
        <v>6.2539247097400004E-4</v>
      </c>
      <c r="O532">
        <v>5.9410452972820001E-3</v>
      </c>
      <c r="P532">
        <v>0.155361815527474</v>
      </c>
      <c r="Q532">
        <v>2.9010477805419999E-3</v>
      </c>
      <c r="R532">
        <v>1.9596808999460002E-3</v>
      </c>
      <c r="S532">
        <v>1.9542981641430001E-3</v>
      </c>
      <c r="T532">
        <v>7.2728711587429998E-3</v>
      </c>
    </row>
    <row r="533" spans="1:20" x14ac:dyDescent="0.25">
      <c r="A533" t="s">
        <v>516</v>
      </c>
      <c r="C533">
        <v>8.6994622214352002E-2</v>
      </c>
      <c r="D533">
        <v>8.6525954682151004E-2</v>
      </c>
      <c r="E533">
        <v>0.32934897094724003</v>
      </c>
      <c r="F533">
        <v>8.6026320045152996E-2</v>
      </c>
      <c r="G533">
        <v>0.163804102136897</v>
      </c>
      <c r="H533">
        <v>7.4793558658053696</v>
      </c>
      <c r="I533">
        <v>1.1456193366531899</v>
      </c>
      <c r="J533">
        <v>250.26802989005199</v>
      </c>
      <c r="K533">
        <v>8.8035730860944003E-2</v>
      </c>
      <c r="L533">
        <v>2.7005007415422999E-2</v>
      </c>
      <c r="M533">
        <v>4.2831895318842399</v>
      </c>
      <c r="N533">
        <v>6.2151276770299997E-4</v>
      </c>
      <c r="O533">
        <v>5.9144579795710004E-3</v>
      </c>
      <c r="P533">
        <v>0.15469503086582401</v>
      </c>
      <c r="Q533">
        <v>2.8790685621809999E-3</v>
      </c>
      <c r="R533">
        <v>1.9425684251959999E-3</v>
      </c>
      <c r="S533">
        <v>1.946249289247E-3</v>
      </c>
      <c r="T533">
        <v>7.2409892303380002E-3</v>
      </c>
    </row>
    <row r="534" spans="1:20" x14ac:dyDescent="0.25">
      <c r="A534" t="s">
        <v>517</v>
      </c>
      <c r="C534">
        <v>9.2472296303793E-2</v>
      </c>
      <c r="D534">
        <v>7.8082552815258999E-2</v>
      </c>
      <c r="E534">
        <v>0.316304379285193</v>
      </c>
      <c r="F534">
        <v>9.8253261096097999E-2</v>
      </c>
      <c r="G534">
        <v>0.15536366602712001</v>
      </c>
      <c r="H534">
        <v>7.5701185413396201</v>
      </c>
      <c r="I534">
        <v>1.1501534322248099</v>
      </c>
      <c r="J534">
        <v>256.37047077817402</v>
      </c>
      <c r="K534">
        <v>8.7035829427555E-2</v>
      </c>
      <c r="L534">
        <v>2.7123427043608001E-2</v>
      </c>
      <c r="M534">
        <v>3.9692647326283099</v>
      </c>
      <c r="N534">
        <v>5.8942458522000002E-4</v>
      </c>
      <c r="O534">
        <v>5.8305745431350003E-3</v>
      </c>
      <c r="P534">
        <v>0.15128833647822901</v>
      </c>
      <c r="Q534">
        <v>2.5975242681609998E-3</v>
      </c>
      <c r="R534">
        <v>1.589437080139E-3</v>
      </c>
      <c r="S534">
        <v>1.929156876885E-3</v>
      </c>
      <c r="T534">
        <v>7.5325849768279997E-3</v>
      </c>
    </row>
    <row r="535" spans="1:20" x14ac:dyDescent="0.25">
      <c r="A535" t="s">
        <v>518</v>
      </c>
      <c r="C535">
        <v>9.2447248768441001E-2</v>
      </c>
      <c r="D535">
        <v>7.7858970531619998E-2</v>
      </c>
      <c r="E535">
        <v>0.31560953628924998</v>
      </c>
      <c r="F535">
        <v>9.8934045689768005E-2</v>
      </c>
      <c r="G535">
        <v>0.15506970494307801</v>
      </c>
      <c r="H535">
        <v>7.5797055939731601</v>
      </c>
      <c r="I535">
        <v>1.1485727862201001</v>
      </c>
      <c r="J535">
        <v>256.78526474960898</v>
      </c>
      <c r="K535">
        <v>8.6917244016861003E-2</v>
      </c>
      <c r="L535">
        <v>2.7090934896809998E-2</v>
      </c>
      <c r="M535">
        <v>3.9550556196856599</v>
      </c>
      <c r="N535">
        <v>5.8973106174999999E-4</v>
      </c>
      <c r="O535">
        <v>5.825935729305E-3</v>
      </c>
      <c r="P535">
        <v>0.15101370405010001</v>
      </c>
      <c r="Q535">
        <v>2.6134612485089999E-3</v>
      </c>
      <c r="R535">
        <v>1.598358517884E-3</v>
      </c>
      <c r="S535">
        <v>1.9259634382479999E-3</v>
      </c>
      <c r="T535">
        <v>7.5405830962390003E-3</v>
      </c>
    </row>
    <row r="536" spans="1:20" x14ac:dyDescent="0.25">
      <c r="A536" t="s">
        <v>519</v>
      </c>
      <c r="C536">
        <v>0.26732169128696598</v>
      </c>
      <c r="D536">
        <v>0.19771077422099001</v>
      </c>
      <c r="E536">
        <v>0.80144072407493305</v>
      </c>
      <c r="F536">
        <v>0.235120354151967</v>
      </c>
      <c r="G536">
        <v>0.138346318249466</v>
      </c>
      <c r="H536">
        <v>12.460236461150901</v>
      </c>
      <c r="I536">
        <v>1.01537447712772</v>
      </c>
      <c r="J536">
        <v>522.83349156811903</v>
      </c>
      <c r="K536">
        <v>6.9553480526396996E-2</v>
      </c>
      <c r="L536">
        <v>0.10059140839137599</v>
      </c>
      <c r="M536">
        <v>7.4081234828088904</v>
      </c>
      <c r="N536">
        <v>2.2568784465209998E-3</v>
      </c>
      <c r="O536">
        <v>1.3706767835008999E-2</v>
      </c>
      <c r="P536">
        <v>0.17005221871236101</v>
      </c>
      <c r="Q536">
        <v>6.1850669244899997E-3</v>
      </c>
      <c r="R536">
        <v>4.6509007612800003E-3</v>
      </c>
      <c r="S536">
        <v>2.2447564506840002E-3</v>
      </c>
      <c r="T536">
        <v>7.329683429146E-3</v>
      </c>
    </row>
    <row r="537" spans="1:20" x14ac:dyDescent="0.25">
      <c r="A537" t="s">
        <v>521</v>
      </c>
      <c r="C537">
        <v>0.29087281197137799</v>
      </c>
      <c r="D537">
        <v>0.19044865386897999</v>
      </c>
      <c r="E537">
        <v>0.73067950181737795</v>
      </c>
      <c r="F537">
        <v>0.25153895228293799</v>
      </c>
      <c r="G537">
        <v>0.168667824276821</v>
      </c>
      <c r="H537">
        <v>10.6080759920454</v>
      </c>
      <c r="I537">
        <v>1.16324272538913</v>
      </c>
      <c r="J537">
        <v>389.418987873378</v>
      </c>
      <c r="K537">
        <v>7.4503087454694E-2</v>
      </c>
      <c r="L537">
        <v>9.3907134155343006E-2</v>
      </c>
      <c r="M537">
        <v>7.4372371295775803</v>
      </c>
      <c r="N537">
        <v>1.7717922945450001E-3</v>
      </c>
      <c r="O537">
        <v>1.1267256752393999E-2</v>
      </c>
      <c r="P537">
        <v>0.17530187504821201</v>
      </c>
      <c r="Q537">
        <v>5.3187888425410002E-3</v>
      </c>
      <c r="R537">
        <v>4.0052950303790004E-3</v>
      </c>
      <c r="S537">
        <v>2.2834397533600002E-3</v>
      </c>
      <c r="T537">
        <v>7.508818862643E-3</v>
      </c>
    </row>
    <row r="538" spans="1:20" x14ac:dyDescent="0.25">
      <c r="A538" t="s">
        <v>524</v>
      </c>
      <c r="C538">
        <v>0.27566832921995699</v>
      </c>
      <c r="D538">
        <v>0.19847457043334801</v>
      </c>
      <c r="E538">
        <v>0.74052557534521601</v>
      </c>
      <c r="F538">
        <v>0.26880291449404697</v>
      </c>
      <c r="G538">
        <v>0.20361334710203299</v>
      </c>
      <c r="H538">
        <v>12.186392269620899</v>
      </c>
      <c r="I538">
        <v>1.4552951653516299</v>
      </c>
      <c r="J538">
        <v>412.68513085559601</v>
      </c>
      <c r="K538">
        <v>8.5535930482743994E-2</v>
      </c>
      <c r="L538">
        <v>8.5857531287582001E-2</v>
      </c>
      <c r="M538">
        <v>7.9316362783049197</v>
      </c>
      <c r="N538">
        <v>1.326651004939E-3</v>
      </c>
      <c r="O538">
        <v>1.1361944188544E-2</v>
      </c>
      <c r="P538">
        <v>0.19517190556449401</v>
      </c>
      <c r="Q538">
        <v>5.077602463447E-3</v>
      </c>
      <c r="R538">
        <v>3.2230013715159999E-3</v>
      </c>
      <c r="S538">
        <v>2.6017981283789999E-3</v>
      </c>
      <c r="T538">
        <v>8.7815613908390003E-3</v>
      </c>
    </row>
    <row r="539" spans="1:20" x14ac:dyDescent="0.25">
      <c r="A539" t="s">
        <v>526</v>
      </c>
      <c r="C539">
        <v>0.24013228953825499</v>
      </c>
      <c r="D539">
        <v>0.17270731644031101</v>
      </c>
      <c r="E539">
        <v>0.62388942969008598</v>
      </c>
      <c r="F539">
        <v>0.206767621974287</v>
      </c>
      <c r="G539">
        <v>0.198001223575132</v>
      </c>
      <c r="H539">
        <v>11.5252811521444</v>
      </c>
      <c r="I539">
        <v>1.4727975312661299</v>
      </c>
      <c r="J539">
        <v>367.43896111141402</v>
      </c>
      <c r="K539">
        <v>8.2022484537180002E-2</v>
      </c>
      <c r="L539">
        <v>6.7105968809877001E-2</v>
      </c>
      <c r="M539">
        <v>7.0369984874221503</v>
      </c>
      <c r="N539">
        <v>1.0617898506870001E-3</v>
      </c>
      <c r="O539">
        <v>9.9776123373769999E-3</v>
      </c>
      <c r="P539">
        <v>0.18077409014071699</v>
      </c>
      <c r="Q539">
        <v>4.0540839434480003E-3</v>
      </c>
      <c r="R539">
        <v>2.5459069570380002E-3</v>
      </c>
      <c r="S539">
        <v>2.4740749476930002E-3</v>
      </c>
      <c r="T539">
        <v>8.3751276204199997E-3</v>
      </c>
    </row>
    <row r="540" spans="1:20" x14ac:dyDescent="0.25">
      <c r="A540" t="s">
        <v>528</v>
      </c>
      <c r="C540">
        <v>0.27526076057536403</v>
      </c>
      <c r="D540">
        <v>0.199550516820307</v>
      </c>
      <c r="E540">
        <v>0.69723684118534801</v>
      </c>
      <c r="F540">
        <v>0.207620965535603</v>
      </c>
      <c r="G540">
        <v>0.24545565148828999</v>
      </c>
      <c r="H540">
        <v>13.5214566325885</v>
      </c>
      <c r="I540">
        <v>1.8658626168441099</v>
      </c>
      <c r="J540">
        <v>437.36662676436299</v>
      </c>
      <c r="K540">
        <v>0.105959600925275</v>
      </c>
      <c r="L540">
        <v>7.0386973653494E-2</v>
      </c>
      <c r="M540">
        <v>8.4193842727808796</v>
      </c>
      <c r="N540">
        <v>1.2648001299710001E-3</v>
      </c>
      <c r="O540">
        <v>1.1634449552357999E-2</v>
      </c>
      <c r="P540">
        <v>0.232801513230559</v>
      </c>
      <c r="Q540">
        <v>4.8662176500739998E-3</v>
      </c>
      <c r="R540">
        <v>3.1497077349010002E-3</v>
      </c>
      <c r="S540">
        <v>3.0126932920099998E-3</v>
      </c>
      <c r="T540">
        <v>1.0607067332266001E-2</v>
      </c>
    </row>
    <row r="541" spans="1:20" x14ac:dyDescent="0.25">
      <c r="A541" t="s">
        <v>529</v>
      </c>
      <c r="C541">
        <v>0.20194688006957001</v>
      </c>
      <c r="D541">
        <v>0.15701018847895001</v>
      </c>
      <c r="E541">
        <v>0.54367776966526005</v>
      </c>
      <c r="F541">
        <v>0.15240143637324</v>
      </c>
      <c r="G541">
        <v>0.20631579566637101</v>
      </c>
      <c r="H541">
        <v>10.5738739064592</v>
      </c>
      <c r="I541">
        <v>1.54595921326888</v>
      </c>
      <c r="J541">
        <v>350.227343566836</v>
      </c>
      <c r="K541">
        <v>9.0422247644963996E-2</v>
      </c>
      <c r="L541">
        <v>4.956280757888E-2</v>
      </c>
      <c r="M541">
        <v>6.4454176799926701</v>
      </c>
      <c r="N541">
        <v>9.8576105798499998E-4</v>
      </c>
      <c r="O541">
        <v>9.226128848647E-3</v>
      </c>
      <c r="P541">
        <v>0.192604582428339</v>
      </c>
      <c r="Q541">
        <v>4.2071788662679998E-3</v>
      </c>
      <c r="R541">
        <v>2.63397113635E-3</v>
      </c>
      <c r="S541">
        <v>2.5384546727279999E-3</v>
      </c>
      <c r="T541">
        <v>9.0025705587550003E-3</v>
      </c>
    </row>
    <row r="542" spans="1:20" x14ac:dyDescent="0.25">
      <c r="A542" t="s">
        <v>530</v>
      </c>
      <c r="C542">
        <v>0.172740443013981</v>
      </c>
      <c r="D542">
        <v>0.15376312626262201</v>
      </c>
      <c r="E542">
        <v>0.53216094884749299</v>
      </c>
      <c r="F542">
        <v>0.13789836950902501</v>
      </c>
      <c r="G542">
        <v>0.21489400298751499</v>
      </c>
      <c r="H542">
        <v>10.6345411617609</v>
      </c>
      <c r="I542">
        <v>1.5854575735141001</v>
      </c>
      <c r="J542">
        <v>345.546586430856</v>
      </c>
      <c r="K542">
        <v>9.9724163238048003E-2</v>
      </c>
      <c r="L542">
        <v>4.4824474372068997E-2</v>
      </c>
      <c r="M542">
        <v>6.4990581765133397</v>
      </c>
      <c r="N542">
        <v>9.3993547121799998E-4</v>
      </c>
      <c r="O542">
        <v>8.8850238925120006E-3</v>
      </c>
      <c r="P542">
        <v>0.201873539525283</v>
      </c>
      <c r="Q542">
        <v>4.2833486607280003E-3</v>
      </c>
      <c r="R542">
        <v>2.6012020526820002E-3</v>
      </c>
      <c r="S542">
        <v>2.564221688833E-3</v>
      </c>
      <c r="T542">
        <v>9.2213065623489993E-3</v>
      </c>
    </row>
    <row r="543" spans="1:20" x14ac:dyDescent="0.25">
      <c r="A543" t="s">
        <v>531</v>
      </c>
      <c r="C543">
        <v>0.16189300960207101</v>
      </c>
      <c r="D543">
        <v>0.15976738177480601</v>
      </c>
      <c r="E543">
        <v>0.54878762837420303</v>
      </c>
      <c r="F543">
        <v>0.127638388170636</v>
      </c>
      <c r="G543">
        <v>0.23697018339009701</v>
      </c>
      <c r="H543">
        <v>11.961698029511499</v>
      </c>
      <c r="I543">
        <v>1.7017022778637201</v>
      </c>
      <c r="J543">
        <v>359.081404266915</v>
      </c>
      <c r="K543">
        <v>0.118118063420161</v>
      </c>
      <c r="L543">
        <v>4.502231560469E-2</v>
      </c>
      <c r="M543">
        <v>7.13716472939974</v>
      </c>
      <c r="N543">
        <v>1.025321193199E-3</v>
      </c>
      <c r="O543">
        <v>9.0243784413499995E-3</v>
      </c>
      <c r="P543">
        <v>0.235688921146324</v>
      </c>
      <c r="Q543">
        <v>4.4968166143799998E-3</v>
      </c>
      <c r="R543">
        <v>2.8653769166510001E-3</v>
      </c>
      <c r="S543">
        <v>2.7803550278969998E-3</v>
      </c>
      <c r="T543">
        <v>9.7833665499619995E-3</v>
      </c>
    </row>
    <row r="544" spans="1:20" x14ac:dyDescent="0.25">
      <c r="A544" t="s">
        <v>532</v>
      </c>
      <c r="C544">
        <v>0.14362374601247799</v>
      </c>
      <c r="D544">
        <v>0.14195616677152001</v>
      </c>
      <c r="E544">
        <v>0.50228117073498502</v>
      </c>
      <c r="F544">
        <v>0.114878808112561</v>
      </c>
      <c r="G544">
        <v>0.233876158225857</v>
      </c>
      <c r="H544">
        <v>11.700681732645201</v>
      </c>
      <c r="I544">
        <v>1.61153434457732</v>
      </c>
      <c r="J544">
        <v>327.34528768583499</v>
      </c>
      <c r="K544">
        <v>0.11480889864987399</v>
      </c>
      <c r="L544">
        <v>4.1447414147965003E-2</v>
      </c>
      <c r="M544">
        <v>6.3377244315991597</v>
      </c>
      <c r="N544">
        <v>1.038170737929E-3</v>
      </c>
      <c r="O544">
        <v>8.4350569066329994E-3</v>
      </c>
      <c r="P544">
        <v>0.20632124896186299</v>
      </c>
      <c r="Q544">
        <v>4.5048917081869999E-3</v>
      </c>
      <c r="R544">
        <v>3.1430099471340001E-3</v>
      </c>
      <c r="S544">
        <v>2.7304962203550001E-3</v>
      </c>
      <c r="T544">
        <v>9.5326305591539994E-3</v>
      </c>
    </row>
    <row r="545" spans="1:20" x14ac:dyDescent="0.25">
      <c r="A545" t="s">
        <v>534</v>
      </c>
      <c r="C545">
        <v>0.12997668557952499</v>
      </c>
      <c r="D545">
        <v>0.13079380085930301</v>
      </c>
      <c r="E545">
        <v>0.47733919942227399</v>
      </c>
      <c r="F545">
        <v>0.121459977137197</v>
      </c>
      <c r="G545">
        <v>0.234887246777263</v>
      </c>
      <c r="H545">
        <v>11.3140551683535</v>
      </c>
      <c r="I545">
        <v>1.58764825671593</v>
      </c>
      <c r="J545">
        <v>342.626635112526</v>
      </c>
      <c r="K545">
        <v>0.11847421098043499</v>
      </c>
      <c r="L545">
        <v>3.9077696960998998E-2</v>
      </c>
      <c r="M545">
        <v>6.0295407291384899</v>
      </c>
      <c r="N545">
        <v>1.0001334365399999E-3</v>
      </c>
      <c r="O545">
        <v>8.3983376581800006E-3</v>
      </c>
      <c r="P545">
        <v>0.20955741225924801</v>
      </c>
      <c r="Q545">
        <v>4.6900211294309997E-3</v>
      </c>
      <c r="R545">
        <v>3.338644350053E-3</v>
      </c>
      <c r="S545">
        <v>2.7385276668809998E-3</v>
      </c>
      <c r="T545">
        <v>9.9672896349010005E-3</v>
      </c>
    </row>
    <row r="546" spans="1:20" x14ac:dyDescent="0.25">
      <c r="A546" t="s">
        <v>535</v>
      </c>
      <c r="C546">
        <v>0.126444761405683</v>
      </c>
      <c r="D546">
        <v>0.123995543292935</v>
      </c>
      <c r="E546">
        <v>0.476604537751113</v>
      </c>
      <c r="F546">
        <v>0.123981681606548</v>
      </c>
      <c r="G546">
        <v>0.23702194312858099</v>
      </c>
      <c r="H546">
        <v>10.7517723553028</v>
      </c>
      <c r="I546">
        <v>1.6711608745886899</v>
      </c>
      <c r="J546">
        <v>362.584897696035</v>
      </c>
      <c r="K546">
        <v>0.12805432874698999</v>
      </c>
      <c r="L546">
        <v>3.9232709181595E-2</v>
      </c>
      <c r="M546">
        <v>6.2050923899145101</v>
      </c>
      <c r="N546">
        <v>8.8202774768599999E-4</v>
      </c>
      <c r="O546">
        <v>8.5644030570639993E-3</v>
      </c>
      <c r="P546">
        <v>0.22452796900365199</v>
      </c>
      <c r="Q546">
        <v>3.9875454218379998E-3</v>
      </c>
      <c r="R546">
        <v>2.6538162623349999E-3</v>
      </c>
      <c r="S546">
        <v>2.8305878628209998E-3</v>
      </c>
      <c r="T546">
        <v>1.0531352963868999E-2</v>
      </c>
    </row>
    <row r="547" spans="1:20" x14ac:dyDescent="0.25">
      <c r="A547" t="s">
        <v>536</v>
      </c>
      <c r="C547">
        <v>0.13316292589331599</v>
      </c>
      <c r="D547">
        <v>0.116207630774605</v>
      </c>
      <c r="E547">
        <v>0.46659965937278403</v>
      </c>
      <c r="F547">
        <v>0.13279847685323901</v>
      </c>
      <c r="G547">
        <v>0.22974225561161199</v>
      </c>
      <c r="H547">
        <v>10.8285685831215</v>
      </c>
      <c r="I547">
        <v>1.68787243175146</v>
      </c>
      <c r="J547">
        <v>366.10044717087499</v>
      </c>
      <c r="K547">
        <v>0.127799943521375</v>
      </c>
      <c r="L547">
        <v>3.9693138381666E-2</v>
      </c>
      <c r="M547">
        <v>5.9608827107773896</v>
      </c>
      <c r="N547">
        <v>8.4832680267499998E-4</v>
      </c>
      <c r="O547">
        <v>8.4937775891709994E-3</v>
      </c>
      <c r="P547">
        <v>0.222446407436169</v>
      </c>
      <c r="Q547">
        <v>3.571290719871E-3</v>
      </c>
      <c r="R547">
        <v>2.2087911106889999E-3</v>
      </c>
      <c r="S547">
        <v>2.830518404028E-3</v>
      </c>
      <c r="T547">
        <v>1.0798951653895E-2</v>
      </c>
    </row>
    <row r="548" spans="1:20" x14ac:dyDescent="0.25">
      <c r="A548" t="s">
        <v>537</v>
      </c>
      <c r="C548">
        <v>0.203829172182037</v>
      </c>
      <c r="D548">
        <v>0.16536055916921699</v>
      </c>
      <c r="E548">
        <v>0.67698479805129097</v>
      </c>
      <c r="F548">
        <v>0.20104171777838301</v>
      </c>
      <c r="G548">
        <v>0.111120052474092</v>
      </c>
      <c r="H548">
        <v>10.8697679865338</v>
      </c>
      <c r="I548">
        <v>0.83438834371699</v>
      </c>
      <c r="J548">
        <v>471.460190170609</v>
      </c>
      <c r="K548">
        <v>5.7347342802386E-2</v>
      </c>
      <c r="L548">
        <v>8.1920808404905995E-2</v>
      </c>
      <c r="M548">
        <v>6.11736879104068</v>
      </c>
      <c r="N548">
        <v>1.8377852903720001E-3</v>
      </c>
      <c r="O548">
        <v>1.1810615232777001E-2</v>
      </c>
      <c r="P548">
        <v>0.141303785779955</v>
      </c>
      <c r="Q548">
        <v>5.3858383332429996E-3</v>
      </c>
      <c r="R548">
        <v>3.8247786403260002E-3</v>
      </c>
      <c r="S548">
        <v>1.8698438712899999E-3</v>
      </c>
      <c r="T548">
        <v>6.2470300504840004E-3</v>
      </c>
    </row>
    <row r="549" spans="1:20" x14ac:dyDescent="0.25">
      <c r="A549" t="s">
        <v>538</v>
      </c>
      <c r="C549">
        <v>0.198250983211337</v>
      </c>
      <c r="D549">
        <v>0.15916004453954</v>
      </c>
      <c r="E549">
        <v>0.65095690075205004</v>
      </c>
      <c r="F549">
        <v>0.19296689657047</v>
      </c>
      <c r="G549">
        <v>0.10739300439418301</v>
      </c>
      <c r="H549">
        <v>10.417510908495901</v>
      </c>
      <c r="I549">
        <v>0.80447589492743898</v>
      </c>
      <c r="J549">
        <v>450.20645800541803</v>
      </c>
      <c r="K549">
        <v>5.5261877571189999E-2</v>
      </c>
      <c r="L549">
        <v>7.9072152460246001E-2</v>
      </c>
      <c r="M549">
        <v>5.89477219470138</v>
      </c>
      <c r="N549">
        <v>1.7746987761889999E-3</v>
      </c>
      <c r="O549">
        <v>1.1333450937508E-2</v>
      </c>
      <c r="P549">
        <v>0.136083570877856</v>
      </c>
      <c r="Q549">
        <v>5.1633038833550004E-3</v>
      </c>
      <c r="R549">
        <v>3.6896258573230001E-3</v>
      </c>
      <c r="S549">
        <v>1.800363172345E-3</v>
      </c>
      <c r="T549">
        <v>6.0001023122740003E-3</v>
      </c>
    </row>
    <row r="550" spans="1:20" x14ac:dyDescent="0.25">
      <c r="A550" t="s">
        <v>539</v>
      </c>
      <c r="C550">
        <v>0.24234773770159501</v>
      </c>
      <c r="D550">
        <v>0.156925934224587</v>
      </c>
      <c r="E550">
        <v>0.60399122614322298</v>
      </c>
      <c r="F550">
        <v>0.203848121877866</v>
      </c>
      <c r="G550">
        <v>0.13605949281312399</v>
      </c>
      <c r="H550">
        <v>8.7025873830642997</v>
      </c>
      <c r="I550">
        <v>0.93756853379512795</v>
      </c>
      <c r="J550">
        <v>322.23934270949002</v>
      </c>
      <c r="K550">
        <v>6.0667913027951999E-2</v>
      </c>
      <c r="L550">
        <v>7.8353882683619994E-2</v>
      </c>
      <c r="M550">
        <v>6.1068534554593601</v>
      </c>
      <c r="N550">
        <v>1.5202157645410001E-3</v>
      </c>
      <c r="O550">
        <v>9.3610000172920007E-3</v>
      </c>
      <c r="P550">
        <v>0.14316843229259901</v>
      </c>
      <c r="Q550">
        <v>4.4104786413330004E-3</v>
      </c>
      <c r="R550">
        <v>3.3912439272379999E-3</v>
      </c>
      <c r="S550">
        <v>1.863382301616E-3</v>
      </c>
      <c r="T550">
        <v>6.0892374648419999E-3</v>
      </c>
    </row>
    <row r="551" spans="1:20" x14ac:dyDescent="0.25">
      <c r="A551" t="s">
        <v>540</v>
      </c>
      <c r="C551">
        <v>0.236887740659601</v>
      </c>
      <c r="D551">
        <v>0.153545332385181</v>
      </c>
      <c r="E551">
        <v>0.59078914827161499</v>
      </c>
      <c r="F551">
        <v>0.19981755635166601</v>
      </c>
      <c r="G551">
        <v>0.13342415388870599</v>
      </c>
      <c r="H551">
        <v>8.5181073675153591</v>
      </c>
      <c r="I551">
        <v>0.91943709301995002</v>
      </c>
      <c r="J551">
        <v>315.12988113516298</v>
      </c>
      <c r="K551">
        <v>5.9433627890960003E-2</v>
      </c>
      <c r="L551">
        <v>7.6578321159655002E-2</v>
      </c>
      <c r="M551">
        <v>5.9776421999179101</v>
      </c>
      <c r="N551">
        <v>1.4816209217290001E-3</v>
      </c>
      <c r="O551">
        <v>9.1513014006190004E-3</v>
      </c>
      <c r="P551">
        <v>0.140208230110967</v>
      </c>
      <c r="Q551">
        <v>4.31293492255E-3</v>
      </c>
      <c r="R551">
        <v>3.3096455368969999E-3</v>
      </c>
      <c r="S551">
        <v>1.824995814719E-3</v>
      </c>
      <c r="T551">
        <v>5.9677911811509997E-3</v>
      </c>
    </row>
    <row r="552" spans="1:20" x14ac:dyDescent="0.25">
      <c r="A552" t="s">
        <v>541</v>
      </c>
      <c r="C552">
        <v>0.20367420222760299</v>
      </c>
      <c r="D552">
        <v>0.145867585242974</v>
      </c>
      <c r="E552">
        <v>0.54595709998539699</v>
      </c>
      <c r="F552">
        <v>0.19890217075107799</v>
      </c>
      <c r="G552">
        <v>0.147536884629415</v>
      </c>
      <c r="H552">
        <v>8.8508531005700206</v>
      </c>
      <c r="I552">
        <v>1.0490166679041699</v>
      </c>
      <c r="J552">
        <v>302.32714402308198</v>
      </c>
      <c r="K552">
        <v>6.2294559564659999E-2</v>
      </c>
      <c r="L552">
        <v>6.4053282270069997E-2</v>
      </c>
      <c r="M552">
        <v>5.8302065255118398</v>
      </c>
      <c r="N552">
        <v>1.001925561529E-3</v>
      </c>
      <c r="O552">
        <v>8.3624109283509992E-3</v>
      </c>
      <c r="P552">
        <v>0.142936427150822</v>
      </c>
      <c r="Q552">
        <v>3.7792519712060001E-3</v>
      </c>
      <c r="R552">
        <v>2.4337273936379999E-3</v>
      </c>
      <c r="S552">
        <v>1.8918411261179999E-3</v>
      </c>
      <c r="T552">
        <v>6.3962952520450001E-3</v>
      </c>
    </row>
    <row r="553" spans="1:20" x14ac:dyDescent="0.25">
      <c r="A553" t="s">
        <v>542</v>
      </c>
      <c r="C553">
        <v>0.20751742911496801</v>
      </c>
      <c r="D553">
        <v>0.148714519660121</v>
      </c>
      <c r="E553">
        <v>0.55643286495503397</v>
      </c>
      <c r="F553">
        <v>0.20266831093226501</v>
      </c>
      <c r="G553">
        <v>0.150649730443119</v>
      </c>
      <c r="H553">
        <v>9.0353267876095096</v>
      </c>
      <c r="I553">
        <v>1.07174022906169</v>
      </c>
      <c r="J553">
        <v>308.35269962357398</v>
      </c>
      <c r="K553">
        <v>6.3574360666571003E-2</v>
      </c>
      <c r="L553">
        <v>6.5202913237190005E-2</v>
      </c>
      <c r="M553">
        <v>5.9442366328469598</v>
      </c>
      <c r="N553">
        <v>1.018434092762E-3</v>
      </c>
      <c r="O553">
        <v>8.5247010388789998E-3</v>
      </c>
      <c r="P553">
        <v>0.14579102063118399</v>
      </c>
      <c r="Q553">
        <v>3.8477252055289998E-3</v>
      </c>
      <c r="R553">
        <v>2.4744594768890001E-3</v>
      </c>
      <c r="S553">
        <v>1.931084479171E-3</v>
      </c>
      <c r="T553">
        <v>6.5284686005980001E-3</v>
      </c>
    </row>
    <row r="554" spans="1:20" x14ac:dyDescent="0.25">
      <c r="A554" t="s">
        <v>543</v>
      </c>
      <c r="C554">
        <v>0.19237131595606399</v>
      </c>
      <c r="D554">
        <v>0.13848000342223299</v>
      </c>
      <c r="E554">
        <v>0.50268439492244299</v>
      </c>
      <c r="F554">
        <v>0.168794836452</v>
      </c>
      <c r="G554">
        <v>0.15717268458654499</v>
      </c>
      <c r="H554">
        <v>9.1823957347380105</v>
      </c>
      <c r="I554">
        <v>1.1655529143599599</v>
      </c>
      <c r="J554">
        <v>293.93261685795699</v>
      </c>
      <c r="K554">
        <v>6.4871131575634997E-2</v>
      </c>
      <c r="L554">
        <v>5.4411041002288003E-2</v>
      </c>
      <c r="M554">
        <v>5.6033870697455903</v>
      </c>
      <c r="N554">
        <v>8.5036323577599999E-4</v>
      </c>
      <c r="O554">
        <v>7.9932624962379996E-3</v>
      </c>
      <c r="P554">
        <v>0.14281551172307499</v>
      </c>
      <c r="Q554">
        <v>3.2702253581960001E-3</v>
      </c>
      <c r="R554">
        <v>2.0435067360149999E-3</v>
      </c>
      <c r="S554">
        <v>1.9728594265389999E-3</v>
      </c>
      <c r="T554">
        <v>6.651374302122E-3</v>
      </c>
    </row>
    <row r="555" spans="1:20" x14ac:dyDescent="0.25">
      <c r="A555" t="s">
        <v>544</v>
      </c>
      <c r="C555">
        <v>0.19212543975789501</v>
      </c>
      <c r="D555">
        <v>0.13829192938097201</v>
      </c>
      <c r="E555">
        <v>0.50175734104009795</v>
      </c>
      <c r="F555">
        <v>0.168263586700622</v>
      </c>
      <c r="G555">
        <v>0.15712123197403199</v>
      </c>
      <c r="H555">
        <v>9.1762796806790199</v>
      </c>
      <c r="I555">
        <v>1.16554709198294</v>
      </c>
      <c r="J555">
        <v>293.60613732837101</v>
      </c>
      <c r="K555">
        <v>6.4873970915235002E-2</v>
      </c>
      <c r="L555">
        <v>5.4277513252479002E-2</v>
      </c>
      <c r="M555">
        <v>5.5999075645501204</v>
      </c>
      <c r="N555">
        <v>8.4917421997799997E-4</v>
      </c>
      <c r="O555">
        <v>7.9827341802509999E-3</v>
      </c>
      <c r="P555">
        <v>0.14282927773537701</v>
      </c>
      <c r="Q555">
        <v>3.2641558318410001E-3</v>
      </c>
      <c r="R555">
        <v>2.0405099456809999E-3</v>
      </c>
      <c r="S555">
        <v>1.9712296584879999E-3</v>
      </c>
      <c r="T555">
        <v>6.6490170722799998E-3</v>
      </c>
    </row>
    <row r="556" spans="1:20" x14ac:dyDescent="0.25">
      <c r="A556" t="s">
        <v>545</v>
      </c>
      <c r="C556">
        <v>0.18434061449185499</v>
      </c>
      <c r="D556">
        <v>0.13337287640319101</v>
      </c>
      <c r="E556">
        <v>0.46710564289198198</v>
      </c>
      <c r="F556">
        <v>0.14048455065189899</v>
      </c>
      <c r="G556">
        <v>0.162963880497736</v>
      </c>
      <c r="H556">
        <v>9.0492948978944092</v>
      </c>
      <c r="I556">
        <v>1.2296275344304399</v>
      </c>
      <c r="J556">
        <v>289.71187893194099</v>
      </c>
      <c r="K556">
        <v>6.9746235848064997E-2</v>
      </c>
      <c r="L556">
        <v>4.7305840354719998E-2</v>
      </c>
      <c r="M556">
        <v>5.6115789802752802</v>
      </c>
      <c r="N556">
        <v>8.4439270996100005E-4</v>
      </c>
      <c r="O556">
        <v>7.7791223557770002E-3</v>
      </c>
      <c r="P556">
        <v>0.15492318027298599</v>
      </c>
      <c r="Q556">
        <v>3.2117261544720001E-3</v>
      </c>
      <c r="R556">
        <v>2.077127895553E-3</v>
      </c>
      <c r="S556">
        <v>1.999977572824E-3</v>
      </c>
      <c r="T556">
        <v>6.9934777352850001E-3</v>
      </c>
    </row>
    <row r="557" spans="1:20" x14ac:dyDescent="0.25">
      <c r="A557" t="s">
        <v>546</v>
      </c>
      <c r="C557">
        <v>0.18234204832982401</v>
      </c>
      <c r="D557">
        <v>0.13194755135133601</v>
      </c>
      <c r="E557">
        <v>0.46199274570876397</v>
      </c>
      <c r="F557">
        <v>0.138852784042618</v>
      </c>
      <c r="G557">
        <v>0.16140491793190501</v>
      </c>
      <c r="H557">
        <v>8.9551794670265199</v>
      </c>
      <c r="I557">
        <v>1.2178839423373899</v>
      </c>
      <c r="J557">
        <v>286.77949172543998</v>
      </c>
      <c r="K557">
        <v>6.9087265348219004E-2</v>
      </c>
      <c r="L557">
        <v>4.6755314265903E-2</v>
      </c>
      <c r="M557">
        <v>5.5511747243383098</v>
      </c>
      <c r="N557">
        <v>8.3570298415599998E-4</v>
      </c>
      <c r="O557">
        <v>7.6974653660839996E-3</v>
      </c>
      <c r="P557">
        <v>0.15337331928422901</v>
      </c>
      <c r="Q557">
        <v>3.1808486905419999E-3</v>
      </c>
      <c r="R557">
        <v>2.057485859376E-3</v>
      </c>
      <c r="S557">
        <v>1.9804793304380001E-3</v>
      </c>
      <c r="T557">
        <v>6.9276430822390002E-3</v>
      </c>
    </row>
    <row r="558" spans="1:20" x14ac:dyDescent="0.25">
      <c r="A558" t="s">
        <v>547</v>
      </c>
      <c r="C558">
        <v>0.17155949058691899</v>
      </c>
      <c r="D558">
        <v>0.13168383967230601</v>
      </c>
      <c r="E558">
        <v>0.45586352550833598</v>
      </c>
      <c r="F558">
        <v>0.128523371170078</v>
      </c>
      <c r="G558">
        <v>0.17165940375387601</v>
      </c>
      <c r="H558">
        <v>8.8652920078044009</v>
      </c>
      <c r="I558">
        <v>1.28753598568433</v>
      </c>
      <c r="J558">
        <v>292.958132780212</v>
      </c>
      <c r="K558">
        <v>7.4898947759217002E-2</v>
      </c>
      <c r="L558">
        <v>4.1989338580431003E-2</v>
      </c>
      <c r="M558">
        <v>5.3999455737958204</v>
      </c>
      <c r="N558">
        <v>8.2921233639099998E-4</v>
      </c>
      <c r="O558">
        <v>7.7367139599030001E-3</v>
      </c>
      <c r="P558">
        <v>0.160993169947557</v>
      </c>
      <c r="Q558">
        <v>3.4988136380020001E-3</v>
      </c>
      <c r="R558">
        <v>2.2008399509490001E-3</v>
      </c>
      <c r="S558">
        <v>2.1206018061560002E-3</v>
      </c>
      <c r="T558">
        <v>7.488612762599E-3</v>
      </c>
    </row>
    <row r="559" spans="1:20" x14ac:dyDescent="0.25">
      <c r="A559" t="s">
        <v>548</v>
      </c>
      <c r="C559">
        <v>0.16833741095506599</v>
      </c>
      <c r="D559">
        <v>0.12937196334780601</v>
      </c>
      <c r="E559">
        <v>0.447869336177113</v>
      </c>
      <c r="F559">
        <v>0.126189689142814</v>
      </c>
      <c r="G559">
        <v>0.16876759840716099</v>
      </c>
      <c r="H559">
        <v>8.7091937001475106</v>
      </c>
      <c r="I559">
        <v>1.26574057198123</v>
      </c>
      <c r="J559">
        <v>287.87856770656902</v>
      </c>
      <c r="K559">
        <v>7.3670598563033998E-2</v>
      </c>
      <c r="L559">
        <v>4.1208152680476E-2</v>
      </c>
      <c r="M559">
        <v>5.3053846248815502</v>
      </c>
      <c r="N559">
        <v>8.1438680281299995E-4</v>
      </c>
      <c r="O559">
        <v>7.6008923383509997E-3</v>
      </c>
      <c r="P559">
        <v>0.15821610686052501</v>
      </c>
      <c r="Q559">
        <v>3.4405342327060002E-3</v>
      </c>
      <c r="R559">
        <v>2.163082061841E-3</v>
      </c>
      <c r="S559">
        <v>2.0841520789590001E-3</v>
      </c>
      <c r="T559">
        <v>7.3629804642980001E-3</v>
      </c>
    </row>
    <row r="560" spans="1:20" x14ac:dyDescent="0.25">
      <c r="A560" t="s">
        <v>549</v>
      </c>
      <c r="C560">
        <v>0.14054961457550899</v>
      </c>
      <c r="D560">
        <v>0.122918866577217</v>
      </c>
      <c r="E560">
        <v>0.42654089907249598</v>
      </c>
      <c r="F560">
        <v>0.11171541372775801</v>
      </c>
      <c r="G560">
        <v>0.17098653680902801</v>
      </c>
      <c r="H560">
        <v>8.4495765395616207</v>
      </c>
      <c r="I560">
        <v>1.26394028035498</v>
      </c>
      <c r="J560">
        <v>275.60809199305999</v>
      </c>
      <c r="K560">
        <v>7.8391706006968001E-2</v>
      </c>
      <c r="L560">
        <v>3.6152915514907E-2</v>
      </c>
      <c r="M560">
        <v>5.1515612565692797</v>
      </c>
      <c r="N560">
        <v>7.5251190932000003E-4</v>
      </c>
      <c r="O560">
        <v>7.1363219333670002E-3</v>
      </c>
      <c r="P560">
        <v>0.15819116395083699</v>
      </c>
      <c r="Q560">
        <v>3.4285545403040002E-3</v>
      </c>
      <c r="R560">
        <v>2.0821612818170002E-3</v>
      </c>
      <c r="S560">
        <v>2.0449249823809999E-3</v>
      </c>
      <c r="T560">
        <v>7.36294859226E-3</v>
      </c>
    </row>
    <row r="561" spans="1:20" x14ac:dyDescent="0.25">
      <c r="A561" t="s">
        <v>550</v>
      </c>
      <c r="C561">
        <v>0.14152670718717</v>
      </c>
      <c r="D561">
        <v>0.12399751904343</v>
      </c>
      <c r="E561">
        <v>0.43016941035089001</v>
      </c>
      <c r="F561">
        <v>0.112510603929034</v>
      </c>
      <c r="G561">
        <v>0.172510542715444</v>
      </c>
      <c r="H561">
        <v>8.5259138707939108</v>
      </c>
      <c r="I561">
        <v>1.27497824233085</v>
      </c>
      <c r="J561">
        <v>278.00705181869199</v>
      </c>
      <c r="K561">
        <v>7.9188539761515006E-2</v>
      </c>
      <c r="L561">
        <v>3.6424981742552001E-2</v>
      </c>
      <c r="M561">
        <v>5.19957153043147</v>
      </c>
      <c r="N561">
        <v>7.5891064997800003E-4</v>
      </c>
      <c r="O561">
        <v>7.1952853252739996E-3</v>
      </c>
      <c r="P561">
        <v>0.15989448011173699</v>
      </c>
      <c r="Q561">
        <v>3.4576769129899998E-3</v>
      </c>
      <c r="R561">
        <v>2.0996045169540001E-3</v>
      </c>
      <c r="S561">
        <v>2.0633191758669999E-3</v>
      </c>
      <c r="T561">
        <v>7.4263822468120001E-3</v>
      </c>
    </row>
    <row r="562" spans="1:20" x14ac:dyDescent="0.25">
      <c r="A562" t="s">
        <v>551</v>
      </c>
      <c r="C562">
        <v>0.125251742942496</v>
      </c>
      <c r="D562">
        <v>0.12331838652260201</v>
      </c>
      <c r="E562">
        <v>0.422187723383187</v>
      </c>
      <c r="F562">
        <v>9.9335017970665004E-2</v>
      </c>
      <c r="G562">
        <v>0.18095286106775799</v>
      </c>
      <c r="H562">
        <v>9.1406465759230802</v>
      </c>
      <c r="I562">
        <v>1.30541116408766</v>
      </c>
      <c r="J562">
        <v>278.38314344693902</v>
      </c>
      <c r="K562">
        <v>9.0441597715551006E-2</v>
      </c>
      <c r="L562">
        <v>3.4692855266369997E-2</v>
      </c>
      <c r="M562">
        <v>5.5186737780937696</v>
      </c>
      <c r="N562">
        <v>7.8123642526400005E-4</v>
      </c>
      <c r="O562">
        <v>6.9497263240929997E-3</v>
      </c>
      <c r="P562">
        <v>0.183334006856187</v>
      </c>
      <c r="Q562">
        <v>3.4580163955410001E-3</v>
      </c>
      <c r="R562">
        <v>2.180765381948E-3</v>
      </c>
      <c r="S562">
        <v>2.123982125136E-3</v>
      </c>
      <c r="T562">
        <v>7.515886129774E-3</v>
      </c>
    </row>
    <row r="563" spans="1:20" x14ac:dyDescent="0.25">
      <c r="A563" t="s">
        <v>552</v>
      </c>
      <c r="C563">
        <v>0.12434538911913499</v>
      </c>
      <c r="D563">
        <v>0.12246142006459999</v>
      </c>
      <c r="E563">
        <v>0.41939895815281802</v>
      </c>
      <c r="F563">
        <v>9.8589611456758E-2</v>
      </c>
      <c r="G563">
        <v>0.17996150884397</v>
      </c>
      <c r="H563">
        <v>9.0898552451763805</v>
      </c>
      <c r="I563">
        <v>1.2976435342995201</v>
      </c>
      <c r="J563">
        <v>276.412084812231</v>
      </c>
      <c r="K563">
        <v>8.9921316059393006E-2</v>
      </c>
      <c r="L563">
        <v>3.4469572342323E-2</v>
      </c>
      <c r="M563">
        <v>5.4813415741029603</v>
      </c>
      <c r="N563">
        <v>7.7688446646399995E-4</v>
      </c>
      <c r="O563">
        <v>6.9035491876479997E-3</v>
      </c>
      <c r="P563">
        <v>0.18192620356139699</v>
      </c>
      <c r="Q563">
        <v>3.4369883559110001E-3</v>
      </c>
      <c r="R563">
        <v>2.1697166059769998E-3</v>
      </c>
      <c r="S563">
        <v>2.1117005923320001E-3</v>
      </c>
      <c r="T563">
        <v>7.470771449897E-3</v>
      </c>
    </row>
    <row r="564" spans="1:20" x14ac:dyDescent="0.25">
      <c r="A564" t="s">
        <v>553</v>
      </c>
      <c r="C564">
        <v>0.11602907487205801</v>
      </c>
      <c r="D564">
        <v>0.114557991587597</v>
      </c>
      <c r="E564">
        <v>0.40433313216631001</v>
      </c>
      <c r="F564">
        <v>9.1846752009456994E-2</v>
      </c>
      <c r="G564">
        <v>0.18662098845844399</v>
      </c>
      <c r="H564">
        <v>9.3491345176288103</v>
      </c>
      <c r="I564">
        <v>1.2920283787861</v>
      </c>
      <c r="J564">
        <v>261.574177663922</v>
      </c>
      <c r="K564">
        <v>9.1568905674206003E-2</v>
      </c>
      <c r="L564">
        <v>3.3341021324519E-2</v>
      </c>
      <c r="M564">
        <v>5.1025210000175099</v>
      </c>
      <c r="N564">
        <v>8.2724453659499997E-4</v>
      </c>
      <c r="O564">
        <v>6.7597157470929998E-3</v>
      </c>
      <c r="P564">
        <v>0.16499100661718399</v>
      </c>
      <c r="Q564">
        <v>3.5779274684900001E-3</v>
      </c>
      <c r="R564">
        <v>2.4751516844569998E-3</v>
      </c>
      <c r="S564">
        <v>2.183059110373E-3</v>
      </c>
      <c r="T564">
        <v>7.5976582965130001E-3</v>
      </c>
    </row>
    <row r="565" spans="1:20" x14ac:dyDescent="0.25">
      <c r="A565" t="s">
        <v>554</v>
      </c>
      <c r="C565">
        <v>0.11585224122285501</v>
      </c>
      <c r="D565">
        <v>0.11439541772490899</v>
      </c>
      <c r="E565">
        <v>0.40385371528509301</v>
      </c>
      <c r="F565">
        <v>9.1779335799011E-2</v>
      </c>
      <c r="G565">
        <v>0.18653866955169399</v>
      </c>
      <c r="H565">
        <v>9.3440192119496199</v>
      </c>
      <c r="I565">
        <v>1.2908557574533099</v>
      </c>
      <c r="J565">
        <v>261.40731897960001</v>
      </c>
      <c r="K565">
        <v>9.1532302809631996E-2</v>
      </c>
      <c r="L565">
        <v>3.3300472665742001E-2</v>
      </c>
      <c r="M565">
        <v>5.0958771856180096</v>
      </c>
      <c r="N565">
        <v>8.2704815264700001E-4</v>
      </c>
      <c r="O565">
        <v>6.754008301806E-3</v>
      </c>
      <c r="P565">
        <v>0.16488899976183899</v>
      </c>
      <c r="Q565">
        <v>3.5777622081259999E-3</v>
      </c>
      <c r="R565">
        <v>2.4771364359459998E-3</v>
      </c>
      <c r="S565">
        <v>2.1817577833569998E-3</v>
      </c>
      <c r="T565">
        <v>7.5944925354430003E-3</v>
      </c>
    </row>
    <row r="566" spans="1:20" x14ac:dyDescent="0.25">
      <c r="A566" t="s">
        <v>555</v>
      </c>
      <c r="C566">
        <v>0.10770660882527699</v>
      </c>
      <c r="D566">
        <v>0.108086008470928</v>
      </c>
      <c r="E566">
        <v>0.392834245065384</v>
      </c>
      <c r="F566">
        <v>9.8678854996726004E-2</v>
      </c>
      <c r="G566">
        <v>0.19244480469552999</v>
      </c>
      <c r="H566">
        <v>9.3265592446814196</v>
      </c>
      <c r="I566">
        <v>1.2986885690227801</v>
      </c>
      <c r="J566">
        <v>278.28180984748599</v>
      </c>
      <c r="K566">
        <v>9.6338966863754996E-2</v>
      </c>
      <c r="L566">
        <v>3.2168750955609997E-2</v>
      </c>
      <c r="M566">
        <v>4.94671439200477</v>
      </c>
      <c r="N566">
        <v>8.2799955562300003E-4</v>
      </c>
      <c r="O566">
        <v>6.8754503692809998E-3</v>
      </c>
      <c r="P566">
        <v>0.17060287078748099</v>
      </c>
      <c r="Q566">
        <v>3.854742627426E-3</v>
      </c>
      <c r="R566">
        <v>2.7499914319800002E-3</v>
      </c>
      <c r="S566">
        <v>2.2429542217270002E-3</v>
      </c>
      <c r="T566">
        <v>8.1176255430310002E-3</v>
      </c>
    </row>
    <row r="567" spans="1:20" x14ac:dyDescent="0.25">
      <c r="A567" t="s">
        <v>556</v>
      </c>
      <c r="C567">
        <v>0.107172091324837</v>
      </c>
      <c r="D567">
        <v>0.10758159678288801</v>
      </c>
      <c r="E567">
        <v>0.39116181414828799</v>
      </c>
      <c r="F567">
        <v>9.8415287838204996E-2</v>
      </c>
      <c r="G567">
        <v>0.19176378994554799</v>
      </c>
      <c r="H567">
        <v>9.2881784388543505</v>
      </c>
      <c r="I567">
        <v>1.29427969606565</v>
      </c>
      <c r="J567">
        <v>277.54587747124299</v>
      </c>
      <c r="K567">
        <v>9.6071850081054996E-2</v>
      </c>
      <c r="L567">
        <v>3.2040289413120003E-2</v>
      </c>
      <c r="M567">
        <v>4.92855034546906</v>
      </c>
      <c r="N567">
        <v>8.2395066937300001E-4</v>
      </c>
      <c r="O567">
        <v>6.8494204163970004E-3</v>
      </c>
      <c r="P567">
        <v>0.170052570173609</v>
      </c>
      <c r="Q567">
        <v>3.8416037495120001E-3</v>
      </c>
      <c r="R567">
        <v>2.7398063176820001E-3</v>
      </c>
      <c r="S567">
        <v>2.2343993527349998E-3</v>
      </c>
      <c r="T567">
        <v>8.0944574752820006E-3</v>
      </c>
    </row>
    <row r="568" spans="1:20" x14ac:dyDescent="0.25">
      <c r="A568" t="s">
        <v>557</v>
      </c>
      <c r="C568">
        <v>0.103081041887069</v>
      </c>
      <c r="D568">
        <v>0.102233651318998</v>
      </c>
      <c r="E568">
        <v>0.390009995192518</v>
      </c>
      <c r="F568">
        <v>0.10178310329324999</v>
      </c>
      <c r="G568">
        <v>0.19400145944936201</v>
      </c>
      <c r="H568">
        <v>8.8424086513800901</v>
      </c>
      <c r="I568">
        <v>1.3592444684012499</v>
      </c>
      <c r="J568">
        <v>296.50084298690598</v>
      </c>
      <c r="K568">
        <v>0.10438641261728</v>
      </c>
      <c r="L568">
        <v>3.2006076369421002E-2</v>
      </c>
      <c r="M568">
        <v>5.0739484068263598</v>
      </c>
      <c r="N568">
        <v>7.3251930747600001E-4</v>
      </c>
      <c r="O568">
        <v>7.0050119138419997E-3</v>
      </c>
      <c r="P568">
        <v>0.183314406472386</v>
      </c>
      <c r="Q568">
        <v>3.3766988205E-3</v>
      </c>
      <c r="R568">
        <v>2.2714128085049999E-3</v>
      </c>
      <c r="S568">
        <v>2.3074080568049999E-3</v>
      </c>
      <c r="T568">
        <v>8.5858037962669997E-3</v>
      </c>
    </row>
    <row r="569" spans="1:20" x14ac:dyDescent="0.25">
      <c r="A569" t="s">
        <v>558</v>
      </c>
      <c r="C569">
        <v>9.8118254683211004E-2</v>
      </c>
      <c r="D569">
        <v>9.7214358990807007E-2</v>
      </c>
      <c r="E569">
        <v>0.37113938135974001</v>
      </c>
      <c r="F569">
        <v>9.6838706954746001E-2</v>
      </c>
      <c r="G569">
        <v>0.18463869566111499</v>
      </c>
      <c r="H569">
        <v>8.4109587284051095</v>
      </c>
      <c r="I569">
        <v>1.2944314946167499</v>
      </c>
      <c r="J569">
        <v>282.22052747404803</v>
      </c>
      <c r="K569">
        <v>9.9388109793350998E-2</v>
      </c>
      <c r="L569">
        <v>3.0469655722963999E-2</v>
      </c>
      <c r="M569">
        <v>4.8295134205057</v>
      </c>
      <c r="N569">
        <v>6.9598406303399997E-4</v>
      </c>
      <c r="O569">
        <v>6.6663546745490002E-3</v>
      </c>
      <c r="P569">
        <v>0.17448325434314699</v>
      </c>
      <c r="Q569">
        <v>3.2033442312600002E-3</v>
      </c>
      <c r="R569">
        <v>2.1525383340899999E-3</v>
      </c>
      <c r="S569">
        <v>2.1965993177429999E-3</v>
      </c>
      <c r="T569">
        <v>8.1747346537849996E-3</v>
      </c>
    </row>
    <row r="570" spans="1:20" x14ac:dyDescent="0.25">
      <c r="A570" t="s">
        <v>559</v>
      </c>
      <c r="C570">
        <v>0.10785190291060499</v>
      </c>
      <c r="D570">
        <v>9.1991223963662994E-2</v>
      </c>
      <c r="E570">
        <v>0.371667906929537</v>
      </c>
      <c r="F570">
        <v>0.111965262527722</v>
      </c>
      <c r="G570">
        <v>0.18272667147563201</v>
      </c>
      <c r="H570">
        <v>8.8020172373555692</v>
      </c>
      <c r="I570">
        <v>1.3498312549597999</v>
      </c>
      <c r="J570">
        <v>297.788204385592</v>
      </c>
      <c r="K570">
        <v>0.10214931873546899</v>
      </c>
      <c r="L570">
        <v>3.1807680090545999E-2</v>
      </c>
      <c r="M570">
        <v>4.69554379928885</v>
      </c>
      <c r="N570">
        <v>6.8621609996999996E-4</v>
      </c>
      <c r="O570">
        <v>6.8191125076249998E-3</v>
      </c>
      <c r="P570">
        <v>0.17756058196490199</v>
      </c>
      <c r="Q570">
        <v>2.9713891166120001E-3</v>
      </c>
      <c r="R570">
        <v>1.8228146257609999E-3</v>
      </c>
      <c r="S570">
        <v>2.262729202219E-3</v>
      </c>
      <c r="T570">
        <v>8.7657895014759991E-3</v>
      </c>
    </row>
    <row r="571" spans="1:20" x14ac:dyDescent="0.25">
      <c r="A571" t="s">
        <v>560</v>
      </c>
      <c r="C571">
        <v>0.10942992958525299</v>
      </c>
      <c r="D571">
        <v>9.3090274747904003E-2</v>
      </c>
      <c r="E571">
        <v>0.37636581409159803</v>
      </c>
      <c r="F571">
        <v>0.114240676743995</v>
      </c>
      <c r="G571">
        <v>0.18497551488375699</v>
      </c>
      <c r="H571">
        <v>8.9359287548711102</v>
      </c>
      <c r="I571">
        <v>1.3672132758047999</v>
      </c>
      <c r="J571">
        <v>302.37839804807498</v>
      </c>
      <c r="K571">
        <v>0.10346046144120501</v>
      </c>
      <c r="L571">
        <v>3.2223244689421997E-2</v>
      </c>
      <c r="M571">
        <v>4.7463936811123002</v>
      </c>
      <c r="N571">
        <v>6.9655112586100001E-4</v>
      </c>
      <c r="O571">
        <v>6.913546519705E-3</v>
      </c>
      <c r="P571">
        <v>0.17986372899906899</v>
      </c>
      <c r="Q571">
        <v>3.0272237214020001E-3</v>
      </c>
      <c r="R571">
        <v>1.8559707149999999E-3</v>
      </c>
      <c r="S571">
        <v>2.2924329162799999E-3</v>
      </c>
      <c r="T571">
        <v>8.8963162095650004E-3</v>
      </c>
    </row>
    <row r="572" spans="1:20" x14ac:dyDescent="0.25">
      <c r="A572" t="s">
        <v>561</v>
      </c>
      <c r="C572">
        <v>0.256477143029471</v>
      </c>
      <c r="D572">
        <v>0.199611911397549</v>
      </c>
      <c r="E572">
        <v>0.813841997062975</v>
      </c>
      <c r="F572">
        <v>0.24010404897135099</v>
      </c>
      <c r="G572">
        <v>0.13641436906094201</v>
      </c>
      <c r="H572">
        <v>12.8913293104953</v>
      </c>
      <c r="I572">
        <v>1.01433565460604</v>
      </c>
      <c r="J572">
        <v>550.82335513991802</v>
      </c>
      <c r="K572">
        <v>6.9551384514511996E-2</v>
      </c>
      <c r="L572">
        <v>9.9972406046590995E-2</v>
      </c>
      <c r="M572">
        <v>7.4166986170794704</v>
      </c>
      <c r="N572">
        <v>2.2480348679549999E-3</v>
      </c>
      <c r="O572">
        <v>1.4083973755733E-2</v>
      </c>
      <c r="P572">
        <v>0.17102643963081601</v>
      </c>
      <c r="Q572">
        <v>6.3849052821589999E-3</v>
      </c>
      <c r="R572">
        <v>4.6518381812379996E-3</v>
      </c>
      <c r="S572">
        <v>2.26086936362E-3</v>
      </c>
      <c r="T572">
        <v>7.4742860036629997E-3</v>
      </c>
    </row>
    <row r="573" spans="1:20" x14ac:dyDescent="0.25">
      <c r="A573" t="s">
        <v>562</v>
      </c>
      <c r="C573">
        <v>0.28053079038150502</v>
      </c>
      <c r="D573">
        <v>0.21638697462411199</v>
      </c>
      <c r="E573">
        <v>0.88140480074329697</v>
      </c>
      <c r="F573">
        <v>0.259749065969829</v>
      </c>
      <c r="G573">
        <v>0.14847395079911199</v>
      </c>
      <c r="H573">
        <v>13.920014125324</v>
      </c>
      <c r="I573">
        <v>1.10159388951208</v>
      </c>
      <c r="J573">
        <v>592.75091010389701</v>
      </c>
      <c r="K573">
        <v>7.5494181387156994E-2</v>
      </c>
      <c r="L573">
        <v>0.108647816830058</v>
      </c>
      <c r="M573">
        <v>8.0494196008186698</v>
      </c>
      <c r="N573">
        <v>2.4430742085009998E-3</v>
      </c>
      <c r="O573">
        <v>1.5223177791435999E-2</v>
      </c>
      <c r="P573">
        <v>0.18550715775628801</v>
      </c>
      <c r="Q573">
        <v>6.8978210512699997E-3</v>
      </c>
      <c r="R573">
        <v>5.0528431080280002E-3</v>
      </c>
      <c r="S573">
        <v>2.451755508604E-3</v>
      </c>
      <c r="T573">
        <v>8.0893520601709994E-3</v>
      </c>
    </row>
    <row r="574" spans="1:20" x14ac:dyDescent="0.25">
      <c r="A574" t="s">
        <v>563</v>
      </c>
      <c r="C574">
        <v>0.49613008264592701</v>
      </c>
      <c r="D574">
        <v>0.32264171729101498</v>
      </c>
      <c r="E574">
        <v>1.24014223549109</v>
      </c>
      <c r="F574">
        <v>0.42576518977528799</v>
      </c>
      <c r="G574">
        <v>0.28467714783138498</v>
      </c>
      <c r="H574">
        <v>18.07294004137</v>
      </c>
      <c r="I574">
        <v>1.9620155819339899</v>
      </c>
      <c r="J574">
        <v>666.76494120749601</v>
      </c>
      <c r="K574">
        <v>0.126414695721348</v>
      </c>
      <c r="L574">
        <v>0.16165800172814099</v>
      </c>
      <c r="M574">
        <v>12.6809050097705</v>
      </c>
      <c r="N574">
        <v>3.0674545432419998E-3</v>
      </c>
      <c r="O574">
        <v>1.9130573410330001E-2</v>
      </c>
      <c r="P574">
        <v>0.29469681769309403</v>
      </c>
      <c r="Q574">
        <v>8.9958821090840007E-3</v>
      </c>
      <c r="R574">
        <v>6.8612524488129998E-3</v>
      </c>
      <c r="S574">
        <v>3.8367215872540002E-3</v>
      </c>
      <c r="T574">
        <v>1.2541443740073E-2</v>
      </c>
    </row>
    <row r="575" spans="1:20" x14ac:dyDescent="0.25">
      <c r="A575" t="s">
        <v>564</v>
      </c>
      <c r="C575">
        <v>0.29096411246042098</v>
      </c>
      <c r="D575">
        <v>0.189407717086745</v>
      </c>
      <c r="E575">
        <v>0.72784483235289399</v>
      </c>
      <c r="F575">
        <v>0.247962836863166</v>
      </c>
      <c r="G575">
        <v>0.16586349179495299</v>
      </c>
      <c r="H575">
        <v>10.51456834241</v>
      </c>
      <c r="I575">
        <v>1.1432683349469901</v>
      </c>
      <c r="J575">
        <v>387.63922841612498</v>
      </c>
      <c r="K575">
        <v>7.3600195800471002E-2</v>
      </c>
      <c r="L575">
        <v>9.3920914720650006E-2</v>
      </c>
      <c r="M575">
        <v>7.3778500491061303</v>
      </c>
      <c r="N575">
        <v>1.7982968465259999E-3</v>
      </c>
      <c r="O575">
        <v>1.1249163356813001E-2</v>
      </c>
      <c r="P575">
        <v>0.17355490918305699</v>
      </c>
      <c r="Q575">
        <v>5.3031418254619999E-3</v>
      </c>
      <c r="R575">
        <v>4.0358607854389999E-3</v>
      </c>
      <c r="S575">
        <v>2.2597900619399998E-3</v>
      </c>
      <c r="T575">
        <v>7.4023387297019998E-3</v>
      </c>
    </row>
    <row r="576" spans="1:20" x14ac:dyDescent="0.25">
      <c r="A576" t="s">
        <v>565</v>
      </c>
      <c r="C576">
        <v>0.34445630535461302</v>
      </c>
      <c r="D576">
        <v>0.24727532150671599</v>
      </c>
      <c r="E576">
        <v>0.92431060131449905</v>
      </c>
      <c r="F576">
        <v>0.33752976002119001</v>
      </c>
      <c r="G576">
        <v>0.25248038710784798</v>
      </c>
      <c r="H576">
        <v>15.1315233055064</v>
      </c>
      <c r="I576">
        <v>1.7990035303401699</v>
      </c>
      <c r="J576">
        <v>515.02858455525597</v>
      </c>
      <c r="K576">
        <v>0.10637218005646799</v>
      </c>
      <c r="L576">
        <v>0.1082901457535</v>
      </c>
      <c r="M576">
        <v>9.91753303924121</v>
      </c>
      <c r="N576">
        <v>1.6774020089529999E-3</v>
      </c>
      <c r="O576">
        <v>1.4153697937167E-2</v>
      </c>
      <c r="P576">
        <v>0.24243341708119401</v>
      </c>
      <c r="Q576">
        <v>6.3448339140339998E-3</v>
      </c>
      <c r="R576">
        <v>4.0661783307570001E-3</v>
      </c>
      <c r="S576">
        <v>3.2181663769510001E-3</v>
      </c>
      <c r="T576">
        <v>1.091045930386E-2</v>
      </c>
    </row>
    <row r="577" spans="1:20" x14ac:dyDescent="0.25">
      <c r="A577" t="s">
        <v>566</v>
      </c>
      <c r="C577">
        <v>0.392334396667958</v>
      </c>
      <c r="D577">
        <v>0.28180633691878199</v>
      </c>
      <c r="E577">
        <v>1.0530741383473301</v>
      </c>
      <c r="F577">
        <v>0.38292891697982501</v>
      </c>
      <c r="G577">
        <v>0.28704287740407097</v>
      </c>
      <c r="H577">
        <v>17.1991547635293</v>
      </c>
      <c r="I577">
        <v>2.04639578102881</v>
      </c>
      <c r="J577">
        <v>584.92064165944703</v>
      </c>
      <c r="K577">
        <v>0.120880506210366</v>
      </c>
      <c r="L577">
        <v>0.12276627106238</v>
      </c>
      <c r="M577">
        <v>11.260178262702601</v>
      </c>
      <c r="N577">
        <v>1.9034310412409999E-3</v>
      </c>
      <c r="O577">
        <v>1.6105542066896E-2</v>
      </c>
      <c r="P577">
        <v>0.27600982159485399</v>
      </c>
      <c r="Q577">
        <v>7.2086117363929997E-3</v>
      </c>
      <c r="R577">
        <v>4.6255845730469999E-3</v>
      </c>
      <c r="S577">
        <v>3.666613124096E-3</v>
      </c>
      <c r="T577">
        <v>1.2385221187411E-2</v>
      </c>
    </row>
    <row r="578" spans="1:20" x14ac:dyDescent="0.25">
      <c r="A578" t="s">
        <v>567</v>
      </c>
      <c r="C578">
        <v>0.25572719743516398</v>
      </c>
      <c r="D578">
        <v>0.1840171293084</v>
      </c>
      <c r="E578">
        <v>0.66666250786215797</v>
      </c>
      <c r="F578">
        <v>0.22271882645485699</v>
      </c>
      <c r="G578">
        <v>0.209730398253657</v>
      </c>
      <c r="H578">
        <v>12.235588674283299</v>
      </c>
      <c r="I578">
        <v>1.55720340374197</v>
      </c>
      <c r="J578">
        <v>390.96786850311202</v>
      </c>
      <c r="K578">
        <v>8.6681722139794998E-2</v>
      </c>
      <c r="L578">
        <v>7.1980413095571003E-2</v>
      </c>
      <c r="M578">
        <v>7.4669510933503398</v>
      </c>
      <c r="N578">
        <v>1.1305557654529999E-3</v>
      </c>
      <c r="O578">
        <v>1.0626030504891E-2</v>
      </c>
      <c r="P578">
        <v>0.19091948194146699</v>
      </c>
      <c r="Q578">
        <v>4.331191274553E-3</v>
      </c>
      <c r="R578">
        <v>2.712419907687E-3</v>
      </c>
      <c r="S578">
        <v>2.6274928795799999E-3</v>
      </c>
      <c r="T578">
        <v>8.8710874770990007E-3</v>
      </c>
    </row>
    <row r="579" spans="1:20" x14ac:dyDescent="0.25">
      <c r="A579" t="s">
        <v>568</v>
      </c>
      <c r="C579">
        <v>0.27463231470105598</v>
      </c>
      <c r="D579">
        <v>0.197604704148931</v>
      </c>
      <c r="E579">
        <v>0.71556947365986101</v>
      </c>
      <c r="F579">
        <v>0.23850647712834899</v>
      </c>
      <c r="G579">
        <v>0.225167215715393</v>
      </c>
      <c r="H579">
        <v>13.131803160082701</v>
      </c>
      <c r="I579">
        <v>1.67226902713562</v>
      </c>
      <c r="J579">
        <v>419.44695551433398</v>
      </c>
      <c r="K579">
        <v>9.3091373128110999E-2</v>
      </c>
      <c r="L579">
        <v>7.7129117358534005E-2</v>
      </c>
      <c r="M579">
        <v>8.0141663517986892</v>
      </c>
      <c r="N579">
        <v>1.2123352109739999E-3</v>
      </c>
      <c r="O579">
        <v>1.1394222781857999E-2</v>
      </c>
      <c r="P579">
        <v>0.204978775919647</v>
      </c>
      <c r="Q579">
        <v>4.6561017088659999E-3</v>
      </c>
      <c r="R579">
        <v>2.9045000098000002E-3</v>
      </c>
      <c r="S579">
        <v>2.8186010357059998E-3</v>
      </c>
      <c r="T579">
        <v>9.5088869206219999E-3</v>
      </c>
    </row>
    <row r="580" spans="1:20" x14ac:dyDescent="0.25">
      <c r="A580" t="s">
        <v>568</v>
      </c>
      <c r="C580">
        <v>0.436492031399276</v>
      </c>
      <c r="D580">
        <v>0.31407055566582298</v>
      </c>
      <c r="E580">
        <v>1.13721840435224</v>
      </c>
      <c r="F580">
        <v>0.37892533438808301</v>
      </c>
      <c r="G580">
        <v>0.35798303547071902</v>
      </c>
      <c r="H580">
        <v>20.876231632463</v>
      </c>
      <c r="I580">
        <v>2.6589816091212501</v>
      </c>
      <c r="J580">
        <v>666.78095032927797</v>
      </c>
      <c r="K580">
        <v>0.148029890281522</v>
      </c>
      <c r="L580">
        <v>0.122575461923627</v>
      </c>
      <c r="M580">
        <v>12.7421463502902</v>
      </c>
      <c r="N580">
        <v>1.92360974537E-3</v>
      </c>
      <c r="O580">
        <v>1.8082956187464999E-2</v>
      </c>
      <c r="P580">
        <v>0.32543039353849901</v>
      </c>
      <c r="Q580">
        <v>7.4545158247030004E-3</v>
      </c>
      <c r="R580">
        <v>4.6692852481530003E-3</v>
      </c>
      <c r="S580">
        <v>4.4740589396060002E-3</v>
      </c>
      <c r="T580">
        <v>1.5101709629749001E-2</v>
      </c>
    </row>
    <row r="581" spans="1:20" x14ac:dyDescent="0.25">
      <c r="A581" t="s">
        <v>569</v>
      </c>
      <c r="C581">
        <v>0.22174426248597501</v>
      </c>
      <c r="D581">
        <v>0.16054014212918999</v>
      </c>
      <c r="E581">
        <v>0.56169626619963298</v>
      </c>
      <c r="F581">
        <v>0.16829332090451901</v>
      </c>
      <c r="G581">
        <v>0.19675109163521401</v>
      </c>
      <c r="H581">
        <v>10.8903580564803</v>
      </c>
      <c r="I581">
        <v>1.4846170654867901</v>
      </c>
      <c r="J581">
        <v>349.03522158795602</v>
      </c>
      <c r="K581">
        <v>8.4243659584846003E-2</v>
      </c>
      <c r="L581">
        <v>5.6659765277778003E-2</v>
      </c>
      <c r="M581">
        <v>6.74376330864217</v>
      </c>
      <c r="N581">
        <v>1.017973015869E-3</v>
      </c>
      <c r="O581">
        <v>9.3707842945489998E-3</v>
      </c>
      <c r="P581">
        <v>0.18697443945242001</v>
      </c>
      <c r="Q581">
        <v>3.876277647261E-3</v>
      </c>
      <c r="R581">
        <v>2.5085024948789999E-3</v>
      </c>
      <c r="S581">
        <v>2.416079394242E-3</v>
      </c>
      <c r="T581">
        <v>8.4478927249230003E-3</v>
      </c>
    </row>
    <row r="582" spans="1:20" x14ac:dyDescent="0.25">
      <c r="A582" t="s">
        <v>570</v>
      </c>
      <c r="C582">
        <v>0.363997147606619</v>
      </c>
      <c r="D582">
        <v>0.26359807332674701</v>
      </c>
      <c r="E582">
        <v>0.92202903073397102</v>
      </c>
      <c r="F582">
        <v>0.27574105656404102</v>
      </c>
      <c r="G582">
        <v>0.323107403604869</v>
      </c>
      <c r="H582">
        <v>17.867392045573698</v>
      </c>
      <c r="I582">
        <v>2.4381384263417698</v>
      </c>
      <c r="J582">
        <v>572.86723665602096</v>
      </c>
      <c r="K582">
        <v>0.13837560172966401</v>
      </c>
      <c r="L582">
        <v>9.2836488347391E-2</v>
      </c>
      <c r="M582">
        <v>11.0607599032029</v>
      </c>
      <c r="N582">
        <v>1.6676242371690001E-3</v>
      </c>
      <c r="O582">
        <v>1.5350521104458999E-2</v>
      </c>
      <c r="P582">
        <v>0.30646814834240199</v>
      </c>
      <c r="Q582">
        <v>6.408975804928E-3</v>
      </c>
      <c r="R582">
        <v>4.1120994193929996E-3</v>
      </c>
      <c r="S582">
        <v>3.9614439872800002E-3</v>
      </c>
      <c r="T582">
        <v>1.3845468090562999E-2</v>
      </c>
    </row>
    <row r="583" spans="1:20" x14ac:dyDescent="0.25">
      <c r="A583" t="s">
        <v>570</v>
      </c>
      <c r="C583">
        <v>0.283594664906683</v>
      </c>
      <c r="D583">
        <v>0.20535971531016001</v>
      </c>
      <c r="E583">
        <v>0.71835067880711101</v>
      </c>
      <c r="F583">
        <v>0.21487520498167001</v>
      </c>
      <c r="G583">
        <v>0.25167008406781899</v>
      </c>
      <c r="H583">
        <v>13.9195780743648</v>
      </c>
      <c r="I583">
        <v>1.89904501137932</v>
      </c>
      <c r="J583">
        <v>446.251539013637</v>
      </c>
      <c r="K583">
        <v>0.107774090132149</v>
      </c>
      <c r="L583">
        <v>7.2341398371027002E-2</v>
      </c>
      <c r="M583">
        <v>8.6171414828704407</v>
      </c>
      <c r="N583">
        <v>1.292686059247E-3</v>
      </c>
      <c r="O583">
        <v>1.196554252262E-2</v>
      </c>
      <c r="P583">
        <v>0.23885830183439699</v>
      </c>
      <c r="Q583">
        <v>4.9505792585719998E-3</v>
      </c>
      <c r="R583">
        <v>3.20365657539E-3</v>
      </c>
      <c r="S583">
        <v>3.087269857979E-3</v>
      </c>
      <c r="T583">
        <v>1.0788179633649E-2</v>
      </c>
    </row>
    <row r="584" spans="1:20" x14ac:dyDescent="0.25">
      <c r="A584" t="s">
        <v>572</v>
      </c>
      <c r="C584">
        <v>0.30342101325638599</v>
      </c>
      <c r="D584">
        <v>0.23411557466095401</v>
      </c>
      <c r="E584">
        <v>0.81052030322257596</v>
      </c>
      <c r="F584">
        <v>0.227769155069518</v>
      </c>
      <c r="G584">
        <v>0.30590956258763302</v>
      </c>
      <c r="H584">
        <v>15.747740330779299</v>
      </c>
      <c r="I584">
        <v>2.29356932938293</v>
      </c>
      <c r="J584">
        <v>520.93630369871903</v>
      </c>
      <c r="K584">
        <v>0.13371684218649299</v>
      </c>
      <c r="L584">
        <v>7.4265316636847004E-2</v>
      </c>
      <c r="M584">
        <v>9.5949359686046094</v>
      </c>
      <c r="N584">
        <v>1.4692686549079999E-3</v>
      </c>
      <c r="O584">
        <v>1.3725052039288E-2</v>
      </c>
      <c r="P584">
        <v>0.285971069414654</v>
      </c>
      <c r="Q584">
        <v>6.2686180321290001E-3</v>
      </c>
      <c r="R584">
        <v>3.9360533388750002E-3</v>
      </c>
      <c r="S584">
        <v>3.7676599380110001E-3</v>
      </c>
      <c r="T584">
        <v>1.3315177464472E-2</v>
      </c>
    </row>
    <row r="585" spans="1:20" x14ac:dyDescent="0.25">
      <c r="A585" t="s">
        <v>572</v>
      </c>
      <c r="C585">
        <v>0.24983481526704901</v>
      </c>
      <c r="D585">
        <v>0.192701341423549</v>
      </c>
      <c r="E585">
        <v>0.66711878122593704</v>
      </c>
      <c r="F585">
        <v>0.18749546157347599</v>
      </c>
      <c r="G585">
        <v>0.25173204626847301</v>
      </c>
      <c r="H585">
        <v>12.960931397468</v>
      </c>
      <c r="I585">
        <v>1.88733519990617</v>
      </c>
      <c r="J585">
        <v>428.70179523660101</v>
      </c>
      <c r="K585">
        <v>0.110011988545456</v>
      </c>
      <c r="L585">
        <v>6.1132023528447002E-2</v>
      </c>
      <c r="M585">
        <v>7.8958569150875197</v>
      </c>
      <c r="N585">
        <v>1.2035675921950001E-3</v>
      </c>
      <c r="O585">
        <v>1.1302829920855999E-2</v>
      </c>
      <c r="P585">
        <v>0.235475842252623</v>
      </c>
      <c r="Q585">
        <v>5.1146477950940001E-3</v>
      </c>
      <c r="R585">
        <v>3.213218601667E-3</v>
      </c>
      <c r="S585">
        <v>3.1022124342639998E-3</v>
      </c>
      <c r="T585">
        <v>1.0957306671890999E-2</v>
      </c>
    </row>
    <row r="586" spans="1:20" x14ac:dyDescent="0.25">
      <c r="A586" t="s">
        <v>573</v>
      </c>
      <c r="C586">
        <v>0.197895595290798</v>
      </c>
      <c r="D586">
        <v>0.152864930066552</v>
      </c>
      <c r="E586">
        <v>0.52924097722375796</v>
      </c>
      <c r="F586">
        <v>0.148789558184869</v>
      </c>
      <c r="G586">
        <v>0.20007022122624901</v>
      </c>
      <c r="H586">
        <v>10.292464776264399</v>
      </c>
      <c r="I586">
        <v>1.49992429118464</v>
      </c>
      <c r="J586">
        <v>340.54833449540098</v>
      </c>
      <c r="K586">
        <v>8.7489019922980998E-2</v>
      </c>
      <c r="L586">
        <v>4.8495310821873E-2</v>
      </c>
      <c r="M586">
        <v>6.2716354579231099</v>
      </c>
      <c r="N586">
        <v>9.6123600678300002E-4</v>
      </c>
      <c r="O586">
        <v>8.9820703614229992E-3</v>
      </c>
      <c r="P586">
        <v>0.18720163950916799</v>
      </c>
      <c r="Q586">
        <v>4.0782616747090002E-3</v>
      </c>
      <c r="R586">
        <v>2.5595147470469999E-3</v>
      </c>
      <c r="S586">
        <v>2.4665181823579998E-3</v>
      </c>
      <c r="T586">
        <v>8.7287512379289993E-3</v>
      </c>
    </row>
    <row r="587" spans="1:20" x14ac:dyDescent="0.25">
      <c r="A587" t="s">
        <v>574</v>
      </c>
      <c r="C587">
        <v>0.343019425851184</v>
      </c>
      <c r="D587">
        <v>0.30220667020401298</v>
      </c>
      <c r="E587">
        <v>1.04750437672261</v>
      </c>
      <c r="F587">
        <v>0.27291341720582102</v>
      </c>
      <c r="G587">
        <v>0.42079064346042699</v>
      </c>
      <c r="H587">
        <v>20.804605896623599</v>
      </c>
      <c r="I587">
        <v>3.1080106303180401</v>
      </c>
      <c r="J587">
        <v>677.59549992964401</v>
      </c>
      <c r="K587">
        <v>0.19387947041740999</v>
      </c>
      <c r="L587">
        <v>8.8458016213825999E-2</v>
      </c>
      <c r="M587">
        <v>12.696505403029899</v>
      </c>
      <c r="N587">
        <v>1.8432131580239999E-3</v>
      </c>
      <c r="O587">
        <v>1.7456207553606998E-2</v>
      </c>
      <c r="P587">
        <v>0.39090931332241002</v>
      </c>
      <c r="Q587">
        <v>8.3748527901279998E-3</v>
      </c>
      <c r="R587">
        <v>5.0018612074129998E-3</v>
      </c>
      <c r="S587">
        <v>5.0165917018670002E-3</v>
      </c>
      <c r="T587">
        <v>1.7712277270678999E-2</v>
      </c>
    </row>
    <row r="588" spans="1:20" x14ac:dyDescent="0.25">
      <c r="A588" t="s">
        <v>574</v>
      </c>
      <c r="C588">
        <v>0.205672539541706</v>
      </c>
      <c r="D588">
        <v>0.18114397469723501</v>
      </c>
      <c r="E588">
        <v>0.627906647740192</v>
      </c>
      <c r="F588">
        <v>0.16362409468251601</v>
      </c>
      <c r="G588">
        <v>0.252203176927565</v>
      </c>
      <c r="H588">
        <v>12.469043945698299</v>
      </c>
      <c r="I588">
        <v>1.8628601257669899</v>
      </c>
      <c r="J588">
        <v>406.13568841467901</v>
      </c>
      <c r="K588">
        <v>0.116177223963266</v>
      </c>
      <c r="L588">
        <v>5.3030160550331003E-2</v>
      </c>
      <c r="M588">
        <v>7.6091410321987203</v>
      </c>
      <c r="N588">
        <v>1.1001644653110001E-3</v>
      </c>
      <c r="O588">
        <v>1.0480802396090999E-2</v>
      </c>
      <c r="P588">
        <v>0.23460151082049599</v>
      </c>
      <c r="Q588">
        <v>4.9986640640119996E-3</v>
      </c>
      <c r="R588">
        <v>3.057126881429E-3</v>
      </c>
      <c r="S588">
        <v>3.0115961809639999E-3</v>
      </c>
      <c r="T588">
        <v>1.0825372642244001E-2</v>
      </c>
    </row>
    <row r="589" spans="1:20" x14ac:dyDescent="0.25">
      <c r="A589" t="s">
        <v>576</v>
      </c>
      <c r="C589">
        <v>0.16656312004565299</v>
      </c>
      <c r="D589">
        <v>0.14696424045911</v>
      </c>
      <c r="E589">
        <v>0.50929294850638596</v>
      </c>
      <c r="F589">
        <v>0.13265530025193201</v>
      </c>
      <c r="G589">
        <v>0.20484410002433701</v>
      </c>
      <c r="H589">
        <v>10.129058645701701</v>
      </c>
      <c r="I589">
        <v>1.5127664124205999</v>
      </c>
      <c r="J589">
        <v>329.79386183692498</v>
      </c>
      <c r="K589">
        <v>9.4479161178625995E-2</v>
      </c>
      <c r="L589">
        <v>4.3013200586972999E-2</v>
      </c>
      <c r="M589">
        <v>6.1827920343140299</v>
      </c>
      <c r="N589">
        <v>8.99096405429E-4</v>
      </c>
      <c r="O589">
        <v>8.5127737115530001E-3</v>
      </c>
      <c r="P589">
        <v>0.19102948862560501</v>
      </c>
      <c r="Q589">
        <v>4.0927181487340003E-3</v>
      </c>
      <c r="R589">
        <v>2.48575993818E-3</v>
      </c>
      <c r="S589">
        <v>2.4478964948089999E-3</v>
      </c>
      <c r="T589">
        <v>8.8039849525329995E-3</v>
      </c>
    </row>
    <row r="590" spans="1:20" x14ac:dyDescent="0.25">
      <c r="A590" t="s">
        <v>577</v>
      </c>
      <c r="C590">
        <v>0.14864590303605499</v>
      </c>
      <c r="D590">
        <v>0.14649987614496801</v>
      </c>
      <c r="E590">
        <v>0.50220486102141604</v>
      </c>
      <c r="F590">
        <v>0.117697599710103</v>
      </c>
      <c r="G590">
        <v>0.216074641320816</v>
      </c>
      <c r="H590">
        <v>10.911295500354599</v>
      </c>
      <c r="I590">
        <v>1.5558600282614701</v>
      </c>
      <c r="J590">
        <v>330.34501262299</v>
      </c>
      <c r="K590">
        <v>0.107868330716392</v>
      </c>
      <c r="L590">
        <v>4.1268644367288998E-2</v>
      </c>
      <c r="M590">
        <v>6.5559524868237604</v>
      </c>
      <c r="N590">
        <v>9.3353080719299996E-4</v>
      </c>
      <c r="O590">
        <v>8.2676609844840009E-3</v>
      </c>
      <c r="P590">
        <v>0.21721790640383801</v>
      </c>
      <c r="Q590">
        <v>4.1147245179530001E-3</v>
      </c>
      <c r="R590">
        <v>2.6064793915799998E-3</v>
      </c>
      <c r="S590">
        <v>2.5349349817090001E-3</v>
      </c>
      <c r="T590">
        <v>8.9535156965500004E-3</v>
      </c>
    </row>
    <row r="591" spans="1:20" x14ac:dyDescent="0.25">
      <c r="A591" t="s">
        <v>578</v>
      </c>
      <c r="C591">
        <v>0.155454010208388</v>
      </c>
      <c r="D591">
        <v>0.153250516085289</v>
      </c>
      <c r="E591">
        <v>0.52553601145061801</v>
      </c>
      <c r="F591">
        <v>0.12296834635241299</v>
      </c>
      <c r="G591">
        <v>0.22620383050316101</v>
      </c>
      <c r="H591">
        <v>11.422044073880899</v>
      </c>
      <c r="I591">
        <v>1.6280442669099899</v>
      </c>
      <c r="J591">
        <v>345.29162322607402</v>
      </c>
      <c r="K591">
        <v>0.11289791700325</v>
      </c>
      <c r="L591">
        <v>4.3164353578934E-2</v>
      </c>
      <c r="M591">
        <v>6.85469900981641</v>
      </c>
      <c r="N591">
        <v>9.77810638452E-4</v>
      </c>
      <c r="O591">
        <v>8.6509810635610005E-3</v>
      </c>
      <c r="P591">
        <v>0.22705401583461499</v>
      </c>
      <c r="Q591">
        <v>4.3068112200590003E-3</v>
      </c>
      <c r="R591">
        <v>2.7306366634500001E-3</v>
      </c>
      <c r="S591">
        <v>2.6548002908869999E-3</v>
      </c>
      <c r="T591">
        <v>9.3694536388339994E-3</v>
      </c>
    </row>
    <row r="592" spans="1:20" x14ac:dyDescent="0.25">
      <c r="A592" t="s">
        <v>579</v>
      </c>
      <c r="C592">
        <v>0.16106180011685001</v>
      </c>
      <c r="D592">
        <v>0.15906183290079501</v>
      </c>
      <c r="E592">
        <v>0.56188076700816603</v>
      </c>
      <c r="F592">
        <v>0.127807611300016</v>
      </c>
      <c r="G592">
        <v>0.259940713224033</v>
      </c>
      <c r="H592">
        <v>13.014975147340399</v>
      </c>
      <c r="I592">
        <v>1.79590386445897</v>
      </c>
      <c r="J592">
        <v>363.96608083373599</v>
      </c>
      <c r="K592">
        <v>0.127511191692908</v>
      </c>
      <c r="L592">
        <v>4.6268295909792E-2</v>
      </c>
      <c r="M592">
        <v>7.0778260899615804</v>
      </c>
      <c r="N592">
        <v>1.155294728743E-3</v>
      </c>
      <c r="O592">
        <v>9.4082748101549998E-3</v>
      </c>
      <c r="P592">
        <v>0.22980526161592901</v>
      </c>
      <c r="Q592">
        <v>4.9648815825529997E-3</v>
      </c>
      <c r="R592">
        <v>3.4526456502970001E-3</v>
      </c>
      <c r="S592">
        <v>3.0403739311100002E-3</v>
      </c>
      <c r="T592">
        <v>1.0562609740507999E-2</v>
      </c>
    </row>
    <row r="593" spans="1:20" x14ac:dyDescent="0.25">
      <c r="A593" t="s">
        <v>580</v>
      </c>
      <c r="C593">
        <v>0.176848733343724</v>
      </c>
      <c r="D593">
        <v>0.17469742337137101</v>
      </c>
      <c r="E593">
        <v>0.61734688357059797</v>
      </c>
      <c r="F593">
        <v>0.14111797813555299</v>
      </c>
      <c r="G593">
        <v>0.28709832431163601</v>
      </c>
      <c r="H593">
        <v>14.3737202224456</v>
      </c>
      <c r="I593">
        <v>1.9827889458336501</v>
      </c>
      <c r="J593">
        <v>402.02869576507197</v>
      </c>
      <c r="K593">
        <v>0.14020037812167499</v>
      </c>
      <c r="L593">
        <v>5.0828599873219998E-2</v>
      </c>
      <c r="M593">
        <v>7.7752647100207497</v>
      </c>
      <c r="N593">
        <v>1.2686227382929999E-3</v>
      </c>
      <c r="O593">
        <v>1.0333100175705E-2</v>
      </c>
      <c r="P593">
        <v>0.25248930012049497</v>
      </c>
      <c r="Q593">
        <v>5.4797917255629998E-3</v>
      </c>
      <c r="R593">
        <v>3.8086322291670002E-3</v>
      </c>
      <c r="S593">
        <v>3.3410558817849999E-3</v>
      </c>
      <c r="T593">
        <v>1.1621199002681999E-2</v>
      </c>
    </row>
    <row r="594" spans="1:20" x14ac:dyDescent="0.25">
      <c r="A594" t="s">
        <v>581</v>
      </c>
      <c r="C594">
        <v>0.13177551803262599</v>
      </c>
      <c r="D594">
        <v>0.132387189767324</v>
      </c>
      <c r="E594">
        <v>0.48193239180620301</v>
      </c>
      <c r="F594">
        <v>0.12165737348663</v>
      </c>
      <c r="G594">
        <v>0.23643455321998599</v>
      </c>
      <c r="H594">
        <v>11.431138856901001</v>
      </c>
      <c r="I594">
        <v>1.5964161604143701</v>
      </c>
      <c r="J594">
        <v>343.080150920432</v>
      </c>
      <c r="K594">
        <v>0.118706998388311</v>
      </c>
      <c r="L594">
        <v>3.9442921228747999E-2</v>
      </c>
      <c r="M594">
        <v>6.0731073328807099</v>
      </c>
      <c r="N594">
        <v>1.0137917981120001E-3</v>
      </c>
      <c r="O594">
        <v>8.4533949577320008E-3</v>
      </c>
      <c r="P594">
        <v>0.21021733990392999</v>
      </c>
      <c r="Q594">
        <v>4.7290385101550004E-3</v>
      </c>
      <c r="R594">
        <v>3.3718419959590002E-3</v>
      </c>
      <c r="S594">
        <v>2.7570634180389998E-3</v>
      </c>
      <c r="T594">
        <v>9.9954788538939993E-3</v>
      </c>
    </row>
    <row r="595" spans="1:20" x14ac:dyDescent="0.25">
      <c r="A595" t="s">
        <v>582</v>
      </c>
      <c r="C595">
        <v>0.13422653633411299</v>
      </c>
      <c r="D595">
        <v>0.134887041780926</v>
      </c>
      <c r="E595">
        <v>0.49123486164985097</v>
      </c>
      <c r="F595">
        <v>0.124225878397381</v>
      </c>
      <c r="G595">
        <v>0.24122170318487801</v>
      </c>
      <c r="H595">
        <v>11.6554660220607</v>
      </c>
      <c r="I595">
        <v>1.6289926292378201</v>
      </c>
      <c r="J595">
        <v>350.33138266765297</v>
      </c>
      <c r="K595">
        <v>0.121201257701438</v>
      </c>
      <c r="L595">
        <v>4.0222125634131002E-2</v>
      </c>
      <c r="M595">
        <v>6.1951702673045101</v>
      </c>
      <c r="N595">
        <v>1.032762545166E-3</v>
      </c>
      <c r="O595">
        <v>8.6210918128490008E-3</v>
      </c>
      <c r="P595">
        <v>0.21450743774450201</v>
      </c>
      <c r="Q595">
        <v>4.8231297306890004E-3</v>
      </c>
      <c r="R595">
        <v>3.4382510814769999E-3</v>
      </c>
      <c r="S595">
        <v>2.8116259273820001E-3</v>
      </c>
      <c r="T595">
        <v>1.0203783728650001E-2</v>
      </c>
    </row>
    <row r="596" spans="1:20" x14ac:dyDescent="0.25">
      <c r="A596" t="s">
        <v>583</v>
      </c>
      <c r="C596">
        <v>0.12556931824297199</v>
      </c>
      <c r="D596">
        <v>0.124016995572098</v>
      </c>
      <c r="E596">
        <v>0.47451782967823403</v>
      </c>
      <c r="F596">
        <v>0.123669463407477</v>
      </c>
      <c r="G596">
        <v>0.236020552085173</v>
      </c>
      <c r="H596">
        <v>10.734578390935599</v>
      </c>
      <c r="I596">
        <v>1.6576607159308701</v>
      </c>
      <c r="J596">
        <v>360.84410627585601</v>
      </c>
      <c r="K596">
        <v>0.12718989861642299</v>
      </c>
      <c r="L596">
        <v>3.8980125658384997E-2</v>
      </c>
      <c r="M596">
        <v>6.1746244976055102</v>
      </c>
      <c r="N596">
        <v>8.8604302761099995E-4</v>
      </c>
      <c r="O596">
        <v>8.5254769460810006E-3</v>
      </c>
      <c r="P596">
        <v>0.223257726920221</v>
      </c>
      <c r="Q596">
        <v>4.0513089720230003E-3</v>
      </c>
      <c r="R596">
        <v>2.7145435451779998E-3</v>
      </c>
      <c r="S596">
        <v>2.811874521008E-3</v>
      </c>
      <c r="T596">
        <v>1.0459800640404001E-2</v>
      </c>
    </row>
    <row r="597" spans="1:20" x14ac:dyDescent="0.25">
      <c r="A597" t="s">
        <v>584</v>
      </c>
      <c r="C597">
        <v>0.12280220008728999</v>
      </c>
      <c r="D597">
        <v>0.121147940013707</v>
      </c>
      <c r="E597">
        <v>0.46388482144971199</v>
      </c>
      <c r="F597">
        <v>0.120886234612609</v>
      </c>
      <c r="G597">
        <v>0.23077879299769599</v>
      </c>
      <c r="H597">
        <v>10.4909851902108</v>
      </c>
      <c r="I597">
        <v>1.62184394048453</v>
      </c>
      <c r="J597">
        <v>352.85513234104002</v>
      </c>
      <c r="K597">
        <v>0.124411864372759</v>
      </c>
      <c r="L597">
        <v>3.8125379086301002E-2</v>
      </c>
      <c r="M597">
        <v>6.03783561889529</v>
      </c>
      <c r="N597">
        <v>8.6500387794199995E-4</v>
      </c>
      <c r="O597">
        <v>8.3352794755179992E-3</v>
      </c>
      <c r="P597">
        <v>0.218313867544179</v>
      </c>
      <c r="Q597">
        <v>3.9467118331339996E-3</v>
      </c>
      <c r="R597">
        <v>2.6419623528669998E-3</v>
      </c>
      <c r="S597">
        <v>2.7500078851769999E-3</v>
      </c>
      <c r="T597">
        <v>1.0230627085719E-2</v>
      </c>
    </row>
    <row r="598" spans="1:20" x14ac:dyDescent="0.25">
      <c r="A598" t="s">
        <v>585</v>
      </c>
      <c r="C598">
        <v>0.13326883098617201</v>
      </c>
      <c r="D598">
        <v>0.11482683528575501</v>
      </c>
      <c r="E598">
        <v>0.46266236854416598</v>
      </c>
      <c r="F598">
        <v>0.13556138593110501</v>
      </c>
      <c r="G598">
        <v>0.227518716884306</v>
      </c>
      <c r="H598">
        <v>10.846836537344499</v>
      </c>
      <c r="I598">
        <v>1.6767523808703899</v>
      </c>
      <c r="J598">
        <v>366.75704499232103</v>
      </c>
      <c r="K598">
        <v>0.126904531377698</v>
      </c>
      <c r="L598">
        <v>3.9474641660431999E-2</v>
      </c>
      <c r="M598">
        <v>5.8741799944362896</v>
      </c>
      <c r="N598">
        <v>8.4793161262599996E-4</v>
      </c>
      <c r="O598">
        <v>8.4568898304629991E-3</v>
      </c>
      <c r="P598">
        <v>0.22083980638935</v>
      </c>
      <c r="Q598">
        <v>3.6130123501519999E-3</v>
      </c>
      <c r="R598">
        <v>2.2243116123230001E-3</v>
      </c>
      <c r="S598">
        <v>2.8123326746870001E-3</v>
      </c>
      <c r="T598">
        <v>1.0807786974662E-2</v>
      </c>
    </row>
    <row r="599" spans="1:20" x14ac:dyDescent="0.25">
      <c r="A599" t="s">
        <v>586</v>
      </c>
      <c r="C599">
        <v>0.13567545848547599</v>
      </c>
      <c r="D599">
        <v>0.11659001056117201</v>
      </c>
      <c r="E599">
        <v>0.47009749552322699</v>
      </c>
      <c r="F599">
        <v>0.138729386159368</v>
      </c>
      <c r="G599">
        <v>0.23121783931145101</v>
      </c>
      <c r="H599">
        <v>11.0516607403026</v>
      </c>
      <c r="I599">
        <v>1.7050534358571701</v>
      </c>
      <c r="J599">
        <v>373.71333106157999</v>
      </c>
      <c r="K599">
        <v>0.129036749279238</v>
      </c>
      <c r="L599">
        <v>4.0149156548404001E-2</v>
      </c>
      <c r="M599">
        <v>5.9624333200663298</v>
      </c>
      <c r="N599">
        <v>8.6329540699800001E-4</v>
      </c>
      <c r="O599">
        <v>8.6015144253900003E-3</v>
      </c>
      <c r="P599">
        <v>0.22445597023591399</v>
      </c>
      <c r="Q599">
        <v>3.6906667866039998E-3</v>
      </c>
      <c r="R599">
        <v>2.2703858441450002E-3</v>
      </c>
      <c r="S599">
        <v>2.8588349631200002E-3</v>
      </c>
      <c r="T599">
        <v>1.1008862079326999E-2</v>
      </c>
    </row>
    <row r="600" spans="1:20" x14ac:dyDescent="0.25">
      <c r="A600" t="s">
        <v>587</v>
      </c>
      <c r="C600">
        <v>0.21518214155851301</v>
      </c>
      <c r="D600">
        <v>0.170928282055717</v>
      </c>
      <c r="E600">
        <v>0.69836086581520995</v>
      </c>
      <c r="F600">
        <v>0.20663606884590799</v>
      </c>
      <c r="G600">
        <v>0.115809594534396</v>
      </c>
      <c r="H600">
        <v>11.1364914503758</v>
      </c>
      <c r="I600">
        <v>0.86537287641438698</v>
      </c>
      <c r="J600">
        <v>479.45805561681601</v>
      </c>
      <c r="K600">
        <v>5.9409978123721001E-2</v>
      </c>
      <c r="L600">
        <v>8.5144828823374E-2</v>
      </c>
      <c r="M600">
        <v>6.3367927737507497</v>
      </c>
      <c r="N600">
        <v>1.9126143065839999E-3</v>
      </c>
      <c r="O600">
        <v>1.2134936989159E-2</v>
      </c>
      <c r="P600">
        <v>0.14625304699797301</v>
      </c>
      <c r="Q600">
        <v>5.5192174439440004E-3</v>
      </c>
      <c r="R600">
        <v>3.9698220503420001E-3</v>
      </c>
      <c r="S600">
        <v>1.9344128077150001E-3</v>
      </c>
      <c r="T600">
        <v>6.428638563378E-3</v>
      </c>
    </row>
    <row r="601" spans="1:20" x14ac:dyDescent="0.25">
      <c r="A601" t="s">
        <v>588</v>
      </c>
      <c r="C601">
        <v>0.20189921801607899</v>
      </c>
      <c r="D601">
        <v>0.15875160910085601</v>
      </c>
      <c r="E601">
        <v>0.64793914019562404</v>
      </c>
      <c r="F601">
        <v>0.191568472418472</v>
      </c>
      <c r="G601">
        <v>0.108094235915885</v>
      </c>
      <c r="H601">
        <v>10.3058049020987</v>
      </c>
      <c r="I601">
        <v>0.80575476717517103</v>
      </c>
      <c r="J601">
        <v>442.04043254590903</v>
      </c>
      <c r="K601">
        <v>5.5283481215563E-2</v>
      </c>
      <c r="L601">
        <v>7.9348982612256994E-2</v>
      </c>
      <c r="M601">
        <v>5.8960050237235899</v>
      </c>
      <c r="N601">
        <v>1.7823100306209999E-3</v>
      </c>
      <c r="O601">
        <v>1.1236906218965E-2</v>
      </c>
      <c r="P601">
        <v>0.135930163395482</v>
      </c>
      <c r="Q601">
        <v>5.1053113203789998E-3</v>
      </c>
      <c r="R601">
        <v>3.6958194339549999E-3</v>
      </c>
      <c r="S601">
        <v>1.7973996092559999E-3</v>
      </c>
      <c r="T601">
        <v>5.9617283811270001E-3</v>
      </c>
    </row>
    <row r="602" spans="1:20" x14ac:dyDescent="0.25">
      <c r="A602" t="s">
        <v>589</v>
      </c>
      <c r="C602">
        <v>0.246628543892218</v>
      </c>
      <c r="D602">
        <v>0.160024388304808</v>
      </c>
      <c r="E602">
        <v>0.61552300745465904</v>
      </c>
      <c r="F602">
        <v>0.20862508090410001</v>
      </c>
      <c r="G602">
        <v>0.139363981909499</v>
      </c>
      <c r="H602">
        <v>8.8811717586670298</v>
      </c>
      <c r="I602">
        <v>0.96041288759323895</v>
      </c>
      <c r="J602">
        <v>328.27626154278801</v>
      </c>
      <c r="K602">
        <v>6.2019380763698E-2</v>
      </c>
      <c r="L602">
        <v>7.9720660214056993E-2</v>
      </c>
      <c r="M602">
        <v>6.2325705463812904</v>
      </c>
      <c r="N602">
        <v>1.537883835337E-3</v>
      </c>
      <c r="O602">
        <v>9.5284079863570004E-3</v>
      </c>
      <c r="P602">
        <v>0.14624134568622399</v>
      </c>
      <c r="Q602">
        <v>4.4926420167600003E-3</v>
      </c>
      <c r="R602">
        <v>3.4404809747809999E-3</v>
      </c>
      <c r="S602">
        <v>1.9036844626030001E-3</v>
      </c>
      <c r="T602">
        <v>6.2296922527520001E-3</v>
      </c>
    </row>
    <row r="603" spans="1:20" x14ac:dyDescent="0.25">
      <c r="A603" t="s">
        <v>590</v>
      </c>
      <c r="C603">
        <v>0.350155611824507</v>
      </c>
      <c r="D603">
        <v>0.22749448036505801</v>
      </c>
      <c r="E603">
        <v>0.87476482152827695</v>
      </c>
      <c r="F603">
        <v>0.29754300916088799</v>
      </c>
      <c r="G603">
        <v>0.198870054992561</v>
      </c>
      <c r="H603">
        <v>12.647512363094201</v>
      </c>
      <c r="I603">
        <v>1.3706899775505801</v>
      </c>
      <c r="J603">
        <v>467.06236489775301</v>
      </c>
      <c r="K603">
        <v>8.8417508410111006E-2</v>
      </c>
      <c r="L603">
        <v>0.11334032284309201</v>
      </c>
      <c r="M603">
        <v>8.8775111286841195</v>
      </c>
      <c r="N603">
        <v>2.1709111531110002E-3</v>
      </c>
      <c r="O603">
        <v>1.3505588650052001E-2</v>
      </c>
      <c r="P603">
        <v>0.20771808930892299</v>
      </c>
      <c r="Q603">
        <v>6.3371930386470002E-3</v>
      </c>
      <c r="R603">
        <v>4.8800289246240004E-3</v>
      </c>
      <c r="S603">
        <v>2.7044125023749999E-3</v>
      </c>
      <c r="T603">
        <v>8.8741375606129994E-3</v>
      </c>
    </row>
    <row r="604" spans="1:20" x14ac:dyDescent="0.25">
      <c r="A604" t="s">
        <v>591</v>
      </c>
      <c r="C604">
        <v>0.323295947773443</v>
      </c>
      <c r="D604">
        <v>0.231855084624426</v>
      </c>
      <c r="E604">
        <v>0.86737153593673</v>
      </c>
      <c r="F604">
        <v>0.315695459610698</v>
      </c>
      <c r="G604">
        <v>0.23499563638880699</v>
      </c>
      <c r="H604">
        <v>14.092140805583799</v>
      </c>
      <c r="I604">
        <v>1.6729352325515701</v>
      </c>
      <c r="J604">
        <v>480.64560276974601</v>
      </c>
      <c r="K604">
        <v>9.9164311551418999E-2</v>
      </c>
      <c r="L604">
        <v>0.101479248411714</v>
      </c>
      <c r="M604">
        <v>9.2654948861758903</v>
      </c>
      <c r="N604">
        <v>1.5968741527199999E-3</v>
      </c>
      <c r="O604">
        <v>1.3260811770375001E-2</v>
      </c>
      <c r="P604">
        <v>0.22693975892861701</v>
      </c>
      <c r="Q604">
        <v>6.0067897494580002E-3</v>
      </c>
      <c r="R604">
        <v>3.8510014842500001E-3</v>
      </c>
      <c r="S604">
        <v>3.0085586546440002E-3</v>
      </c>
      <c r="T604">
        <v>1.0179196421733001E-2</v>
      </c>
    </row>
    <row r="605" spans="1:20" x14ac:dyDescent="0.25">
      <c r="A605" t="s">
        <v>592</v>
      </c>
      <c r="C605">
        <v>0.34188166075777798</v>
      </c>
      <c r="D605">
        <v>0.24527442610151701</v>
      </c>
      <c r="E605">
        <v>0.91715664576427702</v>
      </c>
      <c r="F605">
        <v>0.33370028635562199</v>
      </c>
      <c r="G605">
        <v>0.249031211071224</v>
      </c>
      <c r="H605">
        <v>14.9288167779966</v>
      </c>
      <c r="I605">
        <v>1.77338964337673</v>
      </c>
      <c r="J605">
        <v>508.62521128938499</v>
      </c>
      <c r="K605">
        <v>0.104980850436976</v>
      </c>
      <c r="L605">
        <v>0.10716592579232399</v>
      </c>
      <c r="M605">
        <v>9.7980468222479207</v>
      </c>
      <c r="N605">
        <v>1.6366913586490001E-3</v>
      </c>
      <c r="O605">
        <v>1.4011990587037001E-2</v>
      </c>
      <c r="P605">
        <v>0.239870056083691</v>
      </c>
      <c r="Q605">
        <v>6.1797458908439996E-3</v>
      </c>
      <c r="R605">
        <v>4.04338283563E-3</v>
      </c>
      <c r="S605">
        <v>3.1815636962650002E-3</v>
      </c>
      <c r="T605">
        <v>1.0745661826101E-2</v>
      </c>
    </row>
    <row r="606" spans="1:20" x14ac:dyDescent="0.25">
      <c r="A606" t="s">
        <v>592</v>
      </c>
      <c r="C606">
        <v>0.29208956942502401</v>
      </c>
      <c r="D606">
        <v>0.20954384281602101</v>
      </c>
      <c r="E606">
        <v>0.783597245546655</v>
      </c>
      <c r="F606">
        <v>0.28511926968020301</v>
      </c>
      <c r="G606">
        <v>0.212725182530276</v>
      </c>
      <c r="H606">
        <v>12.752926978983499</v>
      </c>
      <c r="I606">
        <v>1.5147985424313599</v>
      </c>
      <c r="J606">
        <v>434.555451548321</v>
      </c>
      <c r="K606">
        <v>8.9688150106259995E-2</v>
      </c>
      <c r="L606">
        <v>9.2875561792477995E-2</v>
      </c>
      <c r="M606">
        <v>8.4900615533092303</v>
      </c>
      <c r="N606">
        <v>1.4232074739860001E-3</v>
      </c>
      <c r="O606">
        <v>1.1971521207470999E-2</v>
      </c>
      <c r="P606">
        <v>0.20493204385250299</v>
      </c>
      <c r="Q606">
        <v>5.465719253048E-3</v>
      </c>
      <c r="R606">
        <v>3.5067007219369999E-3</v>
      </c>
      <c r="S606">
        <v>2.7179977916130002E-3</v>
      </c>
      <c r="T606">
        <v>9.3123978069809994E-3</v>
      </c>
    </row>
    <row r="607" spans="1:20" x14ac:dyDescent="0.25">
      <c r="A607" t="s">
        <v>593</v>
      </c>
      <c r="C607">
        <v>0.24212429363686</v>
      </c>
      <c r="D607">
        <v>0.17427379996969899</v>
      </c>
      <c r="E607">
        <v>0.63205731534111798</v>
      </c>
      <c r="F607">
        <v>0.21157166415620099</v>
      </c>
      <c r="G607">
        <v>0.19804462314426599</v>
      </c>
      <c r="H607">
        <v>11.5630598946211</v>
      </c>
      <c r="I607">
        <v>1.4695712603848201</v>
      </c>
      <c r="J607">
        <v>369.84872720854202</v>
      </c>
      <c r="K607">
        <v>8.1803041782336994E-2</v>
      </c>
      <c r="L607">
        <v>6.8295502839307007E-2</v>
      </c>
      <c r="M607">
        <v>7.0573838789025203</v>
      </c>
      <c r="N607">
        <v>1.066997267406E-3</v>
      </c>
      <c r="O607">
        <v>1.0032633169337999E-2</v>
      </c>
      <c r="P607">
        <v>0.17972955802583099</v>
      </c>
      <c r="Q607">
        <v>4.1015087039949997E-3</v>
      </c>
      <c r="R607">
        <v>2.5640753873780002E-3</v>
      </c>
      <c r="S607">
        <v>2.4786064412450001E-3</v>
      </c>
      <c r="T607">
        <v>8.3607475689979997E-3</v>
      </c>
    </row>
    <row r="608" spans="1:20" x14ac:dyDescent="0.25">
      <c r="A608" t="s">
        <v>594</v>
      </c>
      <c r="C608">
        <v>0.19745769908816399</v>
      </c>
      <c r="D608">
        <v>0.14210321316900101</v>
      </c>
      <c r="E608">
        <v>0.51506670203628102</v>
      </c>
      <c r="F608">
        <v>0.17228653576078901</v>
      </c>
      <c r="G608">
        <v>0.16180365691968099</v>
      </c>
      <c r="H608">
        <v>9.4429462682442704</v>
      </c>
      <c r="I608">
        <v>1.2010353315884801</v>
      </c>
      <c r="J608">
        <v>301.86546736400697</v>
      </c>
      <c r="K608">
        <v>6.6854603018686995E-2</v>
      </c>
      <c r="L608">
        <v>5.5649985066148003E-2</v>
      </c>
      <c r="M608">
        <v>5.7628934251713897</v>
      </c>
      <c r="N608">
        <v>8.7275704328100003E-4</v>
      </c>
      <c r="O608">
        <v>8.2042631278589993E-3</v>
      </c>
      <c r="P608">
        <v>0.14721247588115299</v>
      </c>
      <c r="Q608">
        <v>3.3490715503939998E-3</v>
      </c>
      <c r="R608">
        <v>2.095824246435E-3</v>
      </c>
      <c r="S608">
        <v>2.0278505967469998E-3</v>
      </c>
      <c r="T608">
        <v>6.845678083878E-3</v>
      </c>
    </row>
    <row r="609" spans="1:20" x14ac:dyDescent="0.25">
      <c r="A609" t="s">
        <v>595</v>
      </c>
      <c r="C609">
        <v>0.28672845508309103</v>
      </c>
      <c r="D609">
        <v>0.20584562887518801</v>
      </c>
      <c r="E609">
        <v>0.72081592584462295</v>
      </c>
      <c r="F609">
        <v>0.21628005592101601</v>
      </c>
      <c r="G609">
        <v>0.251885497800165</v>
      </c>
      <c r="H609">
        <v>13.9688154232012</v>
      </c>
      <c r="I609">
        <v>1.9014844222473199</v>
      </c>
      <c r="J609">
        <v>447.68587405622497</v>
      </c>
      <c r="K609">
        <v>0.107944875036749</v>
      </c>
      <c r="L609">
        <v>7.2937782978644006E-2</v>
      </c>
      <c r="M609">
        <v>8.6679366838202405</v>
      </c>
      <c r="N609">
        <v>1.307379932949E-3</v>
      </c>
      <c r="O609">
        <v>1.2070018827266001E-2</v>
      </c>
      <c r="P609">
        <v>0.24069430893318899</v>
      </c>
      <c r="Q609">
        <v>5.0147361821909998E-3</v>
      </c>
      <c r="R609">
        <v>3.2291589334030001E-3</v>
      </c>
      <c r="S609">
        <v>3.1100700164500002E-3</v>
      </c>
      <c r="T609">
        <v>1.0830073633695E-2</v>
      </c>
    </row>
    <row r="610" spans="1:20" x14ac:dyDescent="0.25">
      <c r="A610" t="s">
        <v>596</v>
      </c>
      <c r="C610">
        <v>0.218665721808912</v>
      </c>
      <c r="D610">
        <v>0.158288125274227</v>
      </c>
      <c r="E610">
        <v>0.55396228264524605</v>
      </c>
      <c r="F610">
        <v>0.16639187038505601</v>
      </c>
      <c r="G610">
        <v>0.194162233063852</v>
      </c>
      <c r="H610">
        <v>10.7557796895679</v>
      </c>
      <c r="I610">
        <v>1.46512323325715</v>
      </c>
      <c r="J610">
        <v>344.64010185376299</v>
      </c>
      <c r="K610">
        <v>8.3132849980362994E-2</v>
      </c>
      <c r="L610">
        <v>5.602936208848E-2</v>
      </c>
      <c r="M610">
        <v>6.6633390961534502</v>
      </c>
      <c r="N610">
        <v>1.0030074199750001E-3</v>
      </c>
      <c r="O610">
        <v>9.2364296957399995E-3</v>
      </c>
      <c r="P610">
        <v>0.184213578077144</v>
      </c>
      <c r="Q610">
        <v>3.8288696698700001E-3</v>
      </c>
      <c r="R610">
        <v>2.4766460101979999E-3</v>
      </c>
      <c r="S610">
        <v>2.3799168949320002E-3</v>
      </c>
      <c r="T610">
        <v>8.3377047693390001E-3</v>
      </c>
    </row>
    <row r="611" spans="1:20" x14ac:dyDescent="0.25">
      <c r="A611" t="s">
        <v>597</v>
      </c>
      <c r="C611">
        <v>0.19027812791392601</v>
      </c>
      <c r="D611">
        <v>0.14642421427600399</v>
      </c>
      <c r="E611">
        <v>0.50692673583178205</v>
      </c>
      <c r="F611">
        <v>0.14260815648428601</v>
      </c>
      <c r="G611">
        <v>0.190986809442273</v>
      </c>
      <c r="H611">
        <v>9.8483171180758298</v>
      </c>
      <c r="I611">
        <v>1.4323121411080699</v>
      </c>
      <c r="J611">
        <v>325.63348907845199</v>
      </c>
      <c r="K611">
        <v>8.3415376273761999E-2</v>
      </c>
      <c r="L611">
        <v>4.6554287446833001E-2</v>
      </c>
      <c r="M611">
        <v>6.0005242964100596</v>
      </c>
      <c r="N611">
        <v>9.2110294324699996E-4</v>
      </c>
      <c r="O611">
        <v>8.6015053609939992E-3</v>
      </c>
      <c r="P611">
        <v>0.17910724040056</v>
      </c>
      <c r="Q611">
        <v>3.8979770473569998E-3</v>
      </c>
      <c r="R611">
        <v>2.448513421562E-3</v>
      </c>
      <c r="S611">
        <v>2.359579375619E-3</v>
      </c>
      <c r="T611">
        <v>8.3351964519589993E-3</v>
      </c>
    </row>
    <row r="612" spans="1:20" x14ac:dyDescent="0.25">
      <c r="A612" t="s">
        <v>598</v>
      </c>
      <c r="C612">
        <v>0.17511178971112801</v>
      </c>
      <c r="D612">
        <v>0.13493407876869201</v>
      </c>
      <c r="E612">
        <v>0.46716074648945799</v>
      </c>
      <c r="F612">
        <v>0.13128591054227801</v>
      </c>
      <c r="G612">
        <v>0.17607327440488599</v>
      </c>
      <c r="H612">
        <v>9.0719349925871704</v>
      </c>
      <c r="I612">
        <v>1.32034981006852</v>
      </c>
      <c r="J612">
        <v>300.045625150928</v>
      </c>
      <c r="K612">
        <v>7.6939474725555998E-2</v>
      </c>
      <c r="L612">
        <v>4.2838368692415002E-2</v>
      </c>
      <c r="M612">
        <v>5.5280900355468798</v>
      </c>
      <c r="N612">
        <v>8.4848709729399999E-4</v>
      </c>
      <c r="O612">
        <v>7.9263740352370007E-3</v>
      </c>
      <c r="P612">
        <v>0.165105252079427</v>
      </c>
      <c r="Q612">
        <v>3.5946606730860001E-3</v>
      </c>
      <c r="R612">
        <v>2.2566699356859998E-3</v>
      </c>
      <c r="S612">
        <v>2.1752664942629998E-3</v>
      </c>
      <c r="T612">
        <v>7.6850659729269999E-3</v>
      </c>
    </row>
    <row r="613" spans="1:20" x14ac:dyDescent="0.25">
      <c r="A613" t="s">
        <v>599</v>
      </c>
      <c r="C613">
        <v>0.14416431930599599</v>
      </c>
      <c r="D613">
        <v>0.12652939508796901</v>
      </c>
      <c r="E613">
        <v>0.43884748641051902</v>
      </c>
      <c r="F613">
        <v>0.11460923241668899</v>
      </c>
      <c r="G613">
        <v>0.17603165302617599</v>
      </c>
      <c r="H613">
        <v>8.7010803521051301</v>
      </c>
      <c r="I613">
        <v>1.30080172749182</v>
      </c>
      <c r="J613">
        <v>283.63326532353898</v>
      </c>
      <c r="K613">
        <v>8.0904912342706997E-2</v>
      </c>
      <c r="L613">
        <v>3.7121755134631E-2</v>
      </c>
      <c r="M613">
        <v>5.3081092164227899</v>
      </c>
      <c r="N613">
        <v>7.7326430727299997E-4</v>
      </c>
      <c r="O613">
        <v>7.3304279025570001E-3</v>
      </c>
      <c r="P613">
        <v>0.163288845614349</v>
      </c>
      <c r="Q613">
        <v>3.5250278663270002E-3</v>
      </c>
      <c r="R613">
        <v>2.1398668055540001E-3</v>
      </c>
      <c r="S613">
        <v>2.103621527687E-3</v>
      </c>
      <c r="T613">
        <v>7.5691649120100003E-3</v>
      </c>
    </row>
    <row r="614" spans="1:20" x14ac:dyDescent="0.25">
      <c r="A614" t="s">
        <v>600</v>
      </c>
      <c r="C614">
        <v>0.16262933818582201</v>
      </c>
      <c r="D614">
        <v>0.14298860446723799</v>
      </c>
      <c r="E614">
        <v>0.49581841020970302</v>
      </c>
      <c r="F614">
        <v>0.129353906459961</v>
      </c>
      <c r="G614">
        <v>0.19902685654825999</v>
      </c>
      <c r="H614">
        <v>9.8391363166511603</v>
      </c>
      <c r="I614">
        <v>1.4705179469684899</v>
      </c>
      <c r="J614">
        <v>320.635460853447</v>
      </c>
      <c r="K614">
        <v>9.1590683160998998E-2</v>
      </c>
      <c r="L614">
        <v>4.1902076012920002E-2</v>
      </c>
      <c r="M614">
        <v>6.0019931797007704</v>
      </c>
      <c r="N614">
        <v>8.7375076286300005E-4</v>
      </c>
      <c r="O614">
        <v>8.2824644821300007E-3</v>
      </c>
      <c r="P614">
        <v>0.18494567401280301</v>
      </c>
      <c r="Q614">
        <v>3.9874106343509999E-3</v>
      </c>
      <c r="R614">
        <v>2.4194947452180001E-3</v>
      </c>
      <c r="S614">
        <v>2.3786502801970001E-3</v>
      </c>
      <c r="T614">
        <v>8.557513439337E-3</v>
      </c>
    </row>
    <row r="615" spans="1:20" x14ac:dyDescent="0.25">
      <c r="A615" t="s">
        <v>601</v>
      </c>
      <c r="C615">
        <v>0.30529809244301698</v>
      </c>
      <c r="D615">
        <v>0.30065089380398202</v>
      </c>
      <c r="E615">
        <v>1.0297351734851099</v>
      </c>
      <c r="F615">
        <v>0.24148831569196699</v>
      </c>
      <c r="G615">
        <v>0.44166107509347002</v>
      </c>
      <c r="H615">
        <v>22.302062522723499</v>
      </c>
      <c r="I615">
        <v>3.1818071738913298</v>
      </c>
      <c r="J615">
        <v>676.75858837354997</v>
      </c>
      <c r="K615">
        <v>0.22040757170306399</v>
      </c>
      <c r="L615">
        <v>8.4411250487807996E-2</v>
      </c>
      <c r="M615">
        <v>13.4155978347359</v>
      </c>
      <c r="N615">
        <v>1.9196819770150001E-3</v>
      </c>
      <c r="O615">
        <v>1.6936595854688999E-2</v>
      </c>
      <c r="P615">
        <v>0.44566748269574602</v>
      </c>
      <c r="Q615">
        <v>8.486305100305E-3</v>
      </c>
      <c r="R615">
        <v>5.3852868143579999E-3</v>
      </c>
      <c r="S615">
        <v>5.181448833005E-3</v>
      </c>
      <c r="T615">
        <v>1.8222688724152E-2</v>
      </c>
    </row>
    <row r="616" spans="1:20" x14ac:dyDescent="0.25">
      <c r="A616" t="s">
        <v>601</v>
      </c>
      <c r="C616">
        <v>0.155233994875946</v>
      </c>
      <c r="D616">
        <v>0.152926266817281</v>
      </c>
      <c r="E616">
        <v>0.52390592613111597</v>
      </c>
      <c r="F616">
        <v>0.122928886827241</v>
      </c>
      <c r="G616">
        <v>0.22476369899257201</v>
      </c>
      <c r="H616">
        <v>11.3524959349132</v>
      </c>
      <c r="I616">
        <v>1.6201919348925899</v>
      </c>
      <c r="J616">
        <v>344.82170545260902</v>
      </c>
      <c r="K616">
        <v>0.112301548346839</v>
      </c>
      <c r="L616">
        <v>4.3026531041115999E-2</v>
      </c>
      <c r="M616">
        <v>6.8404496188937403</v>
      </c>
      <c r="N616">
        <v>9.6846123968899998E-4</v>
      </c>
      <c r="O616">
        <v>8.6017866151949993E-3</v>
      </c>
      <c r="P616">
        <v>0.22650420520200201</v>
      </c>
      <c r="Q616">
        <v>4.3115456837540004E-3</v>
      </c>
      <c r="R616">
        <v>2.7220527021260001E-3</v>
      </c>
      <c r="S616">
        <v>2.6333494422079999E-3</v>
      </c>
      <c r="T616">
        <v>9.3113074425349995E-3</v>
      </c>
    </row>
    <row r="617" spans="1:20" x14ac:dyDescent="0.25">
      <c r="A617" t="s">
        <v>602</v>
      </c>
      <c r="C617">
        <v>0.12870552617914399</v>
      </c>
      <c r="D617">
        <v>0.12682002244718801</v>
      </c>
      <c r="E617">
        <v>0.43460527800488802</v>
      </c>
      <c r="F617">
        <v>0.101848008438766</v>
      </c>
      <c r="G617">
        <v>0.18660389850034201</v>
      </c>
      <c r="H617">
        <v>9.4240274028341595</v>
      </c>
      <c r="I617">
        <v>1.344363194896</v>
      </c>
      <c r="J617">
        <v>286.29332705984302</v>
      </c>
      <c r="K617">
        <v>9.3363612691200998E-2</v>
      </c>
      <c r="L617">
        <v>3.5744428790533002E-2</v>
      </c>
      <c r="M617">
        <v>5.6805226915078704</v>
      </c>
      <c r="N617">
        <v>8.0608520834799999E-4</v>
      </c>
      <c r="O617">
        <v>7.1488283719710003E-3</v>
      </c>
      <c r="P617">
        <v>0.188028937874405</v>
      </c>
      <c r="Q617">
        <v>3.5645432305330001E-3</v>
      </c>
      <c r="R617">
        <v>2.2544407665840002E-3</v>
      </c>
      <c r="S617">
        <v>2.1902137538830002E-3</v>
      </c>
      <c r="T617">
        <v>7.7485130729139998E-3</v>
      </c>
    </row>
    <row r="618" spans="1:20" x14ac:dyDescent="0.25">
      <c r="A618" t="s">
        <v>603</v>
      </c>
      <c r="C618">
        <v>0.117792653315585</v>
      </c>
      <c r="D618">
        <v>0.11633672617595101</v>
      </c>
      <c r="E618">
        <v>0.41090801065495097</v>
      </c>
      <c r="F618">
        <v>9.3505479383963003E-2</v>
      </c>
      <c r="G618">
        <v>0.190148590289105</v>
      </c>
      <c r="H618">
        <v>9.5225990980942203</v>
      </c>
      <c r="I618">
        <v>1.3145731763300901</v>
      </c>
      <c r="J618">
        <v>266.36838124583198</v>
      </c>
      <c r="K618">
        <v>9.3311809934514003E-2</v>
      </c>
      <c r="L618">
        <v>3.3890291774790998E-2</v>
      </c>
      <c r="M618">
        <v>5.1852194355750196</v>
      </c>
      <c r="N618">
        <v>8.4330892050900005E-4</v>
      </c>
      <c r="O618">
        <v>6.8783879499829999E-3</v>
      </c>
      <c r="P618">
        <v>0.168001772622103</v>
      </c>
      <c r="Q618">
        <v>3.650703982976E-3</v>
      </c>
      <c r="R618">
        <v>2.5320422306530001E-3</v>
      </c>
      <c r="S618">
        <v>2.2230441901660001E-3</v>
      </c>
      <c r="T618">
        <v>7.7435544296240002E-3</v>
      </c>
    </row>
    <row r="619" spans="1:20" x14ac:dyDescent="0.25">
      <c r="A619" t="s">
        <v>604</v>
      </c>
      <c r="C619">
        <v>0.112193519909998</v>
      </c>
      <c r="D619">
        <v>0.112655563548081</v>
      </c>
      <c r="E619">
        <v>0.40977967550424699</v>
      </c>
      <c r="F619">
        <v>0.10313157237661801</v>
      </c>
      <c r="G619">
        <v>0.20077992741831199</v>
      </c>
      <c r="H619">
        <v>9.7191886141526993</v>
      </c>
      <c r="I619">
        <v>1.3553347259261901</v>
      </c>
      <c r="J619">
        <v>290.85575407504399</v>
      </c>
      <c r="K619">
        <v>0.10066636630420001</v>
      </c>
      <c r="L619">
        <v>3.3531514508195998E-2</v>
      </c>
      <c r="M619">
        <v>5.1596271695105997</v>
      </c>
      <c r="N619">
        <v>8.6260178947799996E-4</v>
      </c>
      <c r="O619">
        <v>7.1788148055630004E-3</v>
      </c>
      <c r="P619">
        <v>0.178330945829688</v>
      </c>
      <c r="Q619">
        <v>4.0226189817380003E-3</v>
      </c>
      <c r="R619">
        <v>2.8680303572240001E-3</v>
      </c>
      <c r="S619">
        <v>2.3417884114559999E-3</v>
      </c>
      <c r="T619">
        <v>8.4808414493539996E-3</v>
      </c>
    </row>
    <row r="620" spans="1:20" x14ac:dyDescent="0.25">
      <c r="A620" t="s">
        <v>605</v>
      </c>
      <c r="C620">
        <v>0.159987138926446</v>
      </c>
      <c r="D620">
        <v>0.160685046413132</v>
      </c>
      <c r="E620">
        <v>0.58469377493419095</v>
      </c>
      <c r="F620">
        <v>0.14735224070667699</v>
      </c>
      <c r="G620">
        <v>0.28665050896567001</v>
      </c>
      <c r="H620">
        <v>13.868572190646701</v>
      </c>
      <c r="I620">
        <v>1.9352276032778899</v>
      </c>
      <c r="J620">
        <v>415.567530086619</v>
      </c>
      <c r="K620">
        <v>0.14381229592898301</v>
      </c>
      <c r="L620">
        <v>4.7851032030665E-2</v>
      </c>
      <c r="M620">
        <v>7.3651388133316704</v>
      </c>
      <c r="N620">
        <v>1.226036129568E-3</v>
      </c>
      <c r="O620">
        <v>1.0212808051961999E-2</v>
      </c>
      <c r="P620">
        <v>0.25382225733885899</v>
      </c>
      <c r="Q620">
        <v>5.8290427720989997E-3</v>
      </c>
      <c r="R620">
        <v>4.155356111729E-3</v>
      </c>
      <c r="S620">
        <v>3.3313211318479999E-3</v>
      </c>
      <c r="T620">
        <v>1.2072309064746999E-2</v>
      </c>
    </row>
    <row r="621" spans="1:20" x14ac:dyDescent="0.25">
      <c r="A621" t="s">
        <v>605</v>
      </c>
      <c r="C621">
        <v>0.207048665803483</v>
      </c>
      <c r="D621">
        <v>0.20796654745981799</v>
      </c>
      <c r="E621">
        <v>0.75680580645940898</v>
      </c>
      <c r="F621">
        <v>0.19077381891146999</v>
      </c>
      <c r="G621">
        <v>0.37106425336309701</v>
      </c>
      <c r="H621">
        <v>17.950801937217999</v>
      </c>
      <c r="I621">
        <v>2.5052298595043099</v>
      </c>
      <c r="J621">
        <v>538.049175963366</v>
      </c>
      <c r="K621">
        <v>0.18619648288773299</v>
      </c>
      <c r="L621">
        <v>6.1940139513040997E-2</v>
      </c>
      <c r="M621">
        <v>9.5343726717998898</v>
      </c>
      <c r="N621">
        <v>1.557877039515E-3</v>
      </c>
      <c r="O621">
        <v>1.2980663687035999E-2</v>
      </c>
      <c r="P621">
        <v>0.32264979246064801</v>
      </c>
      <c r="Q621">
        <v>7.4092172816750002E-3</v>
      </c>
      <c r="R621">
        <v>5.2808474789900004E-3</v>
      </c>
      <c r="S621">
        <v>4.3121034871809998E-3</v>
      </c>
      <c r="T621">
        <v>1.5631259623264001E-2</v>
      </c>
    </row>
    <row r="622" spans="1:20" x14ac:dyDescent="0.25">
      <c r="A622" t="s">
        <v>605</v>
      </c>
      <c r="C622">
        <v>0.26120853503171598</v>
      </c>
      <c r="D622">
        <v>0.26240737046173701</v>
      </c>
      <c r="E622">
        <v>0.95506249656683695</v>
      </c>
      <c r="F622">
        <v>0.24080856519475499</v>
      </c>
      <c r="G622">
        <v>0.46835623540899901</v>
      </c>
      <c r="H622">
        <v>22.656842142830001</v>
      </c>
      <c r="I622">
        <v>3.1625502916528201</v>
      </c>
      <c r="J622">
        <v>679.35378843451895</v>
      </c>
      <c r="K622">
        <v>0.23511294336750099</v>
      </c>
      <c r="L622">
        <v>7.8203620496875001E-2</v>
      </c>
      <c r="M622">
        <v>12.0391179367147</v>
      </c>
      <c r="N622">
        <v>2.0205926902930002E-3</v>
      </c>
      <c r="O622">
        <v>1.6851058772813999E-2</v>
      </c>
      <c r="P622">
        <v>0.41457856732422299</v>
      </c>
      <c r="Q622">
        <v>9.3835908372189997E-3</v>
      </c>
      <c r="R622">
        <v>6.6793745268549998E-3</v>
      </c>
      <c r="S622">
        <v>5.4408910275019996E-3</v>
      </c>
      <c r="T622">
        <v>1.9752296331408001E-2</v>
      </c>
    </row>
    <row r="623" spans="1:20" x14ac:dyDescent="0.25">
      <c r="A623" t="s">
        <v>606</v>
      </c>
      <c r="C623">
        <v>9.8984716698182998E-2</v>
      </c>
      <c r="D623">
        <v>9.7969063996979994E-2</v>
      </c>
      <c r="E623">
        <v>0.37431549805943798</v>
      </c>
      <c r="F623">
        <v>9.7552633929297999E-2</v>
      </c>
      <c r="G623">
        <v>0.18606467819300501</v>
      </c>
      <c r="H623">
        <v>8.4712063311601398</v>
      </c>
      <c r="I623">
        <v>1.30527837647192</v>
      </c>
      <c r="J623">
        <v>284.43595421268702</v>
      </c>
      <c r="K623">
        <v>0.100200466997756</v>
      </c>
      <c r="L623">
        <v>3.0715203181992001E-2</v>
      </c>
      <c r="M623">
        <v>4.8674947116389804</v>
      </c>
      <c r="N623">
        <v>7.00722322153E-4</v>
      </c>
      <c r="O623">
        <v>6.723315118904E-3</v>
      </c>
      <c r="P623">
        <v>0.17600918271539601</v>
      </c>
      <c r="Q623">
        <v>3.2181531511370001E-3</v>
      </c>
      <c r="R623">
        <v>2.15985171082E-3</v>
      </c>
      <c r="S623">
        <v>2.2161980135599999E-3</v>
      </c>
      <c r="T623">
        <v>8.2420658824509992E-3</v>
      </c>
    </row>
    <row r="624" spans="1:20" x14ac:dyDescent="0.25">
      <c r="A624" t="s">
        <v>607</v>
      </c>
      <c r="C624">
        <v>0.10630608800178599</v>
      </c>
      <c r="D624">
        <v>0.10510983662783201</v>
      </c>
      <c r="E624">
        <v>0.40188450275714199</v>
      </c>
      <c r="F624">
        <v>0.10473785150819299</v>
      </c>
      <c r="G624">
        <v>0.19983053564469899</v>
      </c>
      <c r="H624">
        <v>9.0934017532627003</v>
      </c>
      <c r="I624">
        <v>1.40266884999632</v>
      </c>
      <c r="J624">
        <v>305.50757460727903</v>
      </c>
      <c r="K624">
        <v>0.10765471810339</v>
      </c>
      <c r="L624">
        <v>3.2996944800404E-2</v>
      </c>
      <c r="M624">
        <v>5.22808285958416</v>
      </c>
      <c r="N624">
        <v>7.51237173794E-4</v>
      </c>
      <c r="O624">
        <v>7.2188016698690001E-3</v>
      </c>
      <c r="P624">
        <v>0.18901261879178299</v>
      </c>
      <c r="Q624">
        <v>3.4453730667480002E-3</v>
      </c>
      <c r="R624">
        <v>2.3100239660700001E-3</v>
      </c>
      <c r="S624">
        <v>2.3802882713779999E-3</v>
      </c>
      <c r="T624">
        <v>8.8551985117320004E-3</v>
      </c>
    </row>
    <row r="625" spans="1:20" x14ac:dyDescent="0.25">
      <c r="A625" t="s">
        <v>608</v>
      </c>
      <c r="C625">
        <v>0.145822136450763</v>
      </c>
      <c r="D625">
        <v>0.125057197446869</v>
      </c>
      <c r="E625">
        <v>0.50452267695375896</v>
      </c>
      <c r="F625">
        <v>0.14956027983164599</v>
      </c>
      <c r="G625">
        <v>0.24789938150654001</v>
      </c>
      <c r="H625">
        <v>11.8733895211224</v>
      </c>
      <c r="I625">
        <v>1.8289799759041201</v>
      </c>
      <c r="J625">
        <v>401.55145612969898</v>
      </c>
      <c r="K625">
        <v>0.13841565181621801</v>
      </c>
      <c r="L625">
        <v>4.3077128767355997E-2</v>
      </c>
      <c r="M625">
        <v>6.3871767715647598</v>
      </c>
      <c r="N625">
        <v>9.2494356220099996E-4</v>
      </c>
      <c r="O625">
        <v>9.2102718765020002E-3</v>
      </c>
      <c r="P625">
        <v>0.24021147217800701</v>
      </c>
      <c r="Q625">
        <v>4.0129153608470004E-3</v>
      </c>
      <c r="R625">
        <v>2.437401312992E-3</v>
      </c>
      <c r="S625">
        <v>3.0599917665689999E-3</v>
      </c>
      <c r="T625">
        <v>1.1793576173095999E-2</v>
      </c>
    </row>
    <row r="626" spans="1:20" x14ac:dyDescent="0.25">
      <c r="A626" t="s">
        <v>608</v>
      </c>
      <c r="C626">
        <v>0.26549295288021502</v>
      </c>
      <c r="D626">
        <v>0.22754278170269901</v>
      </c>
      <c r="E626">
        <v>0.91817493356525703</v>
      </c>
      <c r="F626">
        <v>0.27268224281522901</v>
      </c>
      <c r="G626">
        <v>0.45115113176969102</v>
      </c>
      <c r="H626">
        <v>21.623504552297199</v>
      </c>
      <c r="I626">
        <v>3.3292011162756698</v>
      </c>
      <c r="J626">
        <v>751.07887193903605</v>
      </c>
      <c r="K626">
        <v>0.25875896014903899</v>
      </c>
      <c r="L626">
        <v>8.0537116305504003E-2</v>
      </c>
      <c r="M626">
        <v>11.935433092406299</v>
      </c>
      <c r="N626">
        <v>1.6822687871689999E-3</v>
      </c>
      <c r="O626">
        <v>1.6750927441028001E-2</v>
      </c>
      <c r="P626">
        <v>0.43681065483294301</v>
      </c>
      <c r="Q626">
        <v>7.1977685442720001E-3</v>
      </c>
      <c r="R626">
        <v>4.5611404290250004E-3</v>
      </c>
      <c r="S626">
        <v>5.5648771969050003E-3</v>
      </c>
      <c r="T626">
        <v>2.2046032870558001E-2</v>
      </c>
    </row>
    <row r="627" spans="1:20" x14ac:dyDescent="0.25">
      <c r="A627" t="s">
        <v>609</v>
      </c>
      <c r="C627">
        <v>0.12937739962022299</v>
      </c>
      <c r="D627">
        <v>0.11067226664499399</v>
      </c>
      <c r="E627">
        <v>0.44685712198850402</v>
      </c>
      <c r="F627">
        <v>0.13345375217163</v>
      </c>
      <c r="G627">
        <v>0.21956806790870001</v>
      </c>
      <c r="H627">
        <v>10.546264205864899</v>
      </c>
      <c r="I627">
        <v>1.6211901736472401</v>
      </c>
      <c r="J627">
        <v>356.78847170271399</v>
      </c>
      <c r="K627">
        <v>0.12271159720663299</v>
      </c>
      <c r="L627">
        <v>3.8202973150616999E-2</v>
      </c>
      <c r="M627">
        <v>5.6528115301605801</v>
      </c>
      <c r="N627">
        <v>8.2083502452599995E-4</v>
      </c>
      <c r="O627">
        <v>8.1720431059850007E-3</v>
      </c>
      <c r="P627">
        <v>0.21299693578742901</v>
      </c>
      <c r="Q627">
        <v>3.5484529324769998E-3</v>
      </c>
      <c r="R627">
        <v>2.1756324058009998E-3</v>
      </c>
      <c r="S627">
        <v>2.7141847355650001E-3</v>
      </c>
      <c r="T627">
        <v>1.0499437760916001E-2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BA50-F4F8-4222-BC1C-CD942078010F}">
  <dimension ref="A1:T316"/>
  <sheetViews>
    <sheetView workbookViewId="0">
      <selection activeCell="A242" sqref="A242:XFD301"/>
    </sheetView>
  </sheetViews>
  <sheetFormatPr defaultColWidth="8.85546875" defaultRowHeight="15" x14ac:dyDescent="0.25"/>
  <cols>
    <col min="1" max="1" width="24" style="45" bestFit="1" customWidth="1"/>
    <col min="2" max="16384" width="8.85546875" style="45"/>
  </cols>
  <sheetData>
    <row r="1" spans="1:20" x14ac:dyDescent="0.25">
      <c r="A1" s="1" t="s">
        <v>1096</v>
      </c>
      <c r="C1" s="45" t="s">
        <v>0</v>
      </c>
      <c r="D1" s="45" t="s">
        <v>1</v>
      </c>
      <c r="E1" s="45" t="s">
        <v>2</v>
      </c>
      <c r="F1" s="45" t="s">
        <v>3</v>
      </c>
      <c r="G1" s="45" t="s">
        <v>4</v>
      </c>
      <c r="H1" s="45" t="s">
        <v>5</v>
      </c>
      <c r="I1" s="45" t="s">
        <v>6</v>
      </c>
      <c r="J1" s="45" t="s">
        <v>7</v>
      </c>
      <c r="K1" s="45" t="s">
        <v>8</v>
      </c>
      <c r="L1" s="45" t="s">
        <v>9</v>
      </c>
      <c r="M1" s="45" t="s">
        <v>10</v>
      </c>
      <c r="N1" s="45" t="s">
        <v>11</v>
      </c>
      <c r="O1" s="45" t="s">
        <v>12</v>
      </c>
      <c r="P1" s="45" t="s">
        <v>13</v>
      </c>
      <c r="Q1" s="45" t="s">
        <v>14</v>
      </c>
      <c r="R1" s="45" t="s">
        <v>15</v>
      </c>
      <c r="S1" s="45" t="s">
        <v>16</v>
      </c>
      <c r="T1" s="45" t="s">
        <v>17</v>
      </c>
    </row>
    <row r="2" spans="1:20" x14ac:dyDescent="0.25">
      <c r="A2" s="45" t="s">
        <v>372</v>
      </c>
      <c r="C2" s="45">
        <v>0.405845807834053</v>
      </c>
      <c r="D2" s="45">
        <v>1.96168859361799</v>
      </c>
      <c r="E2" s="45">
        <v>1.0202706938755499</v>
      </c>
      <c r="F2" s="45">
        <v>0.12832648623861301</v>
      </c>
      <c r="G2" s="45">
        <v>0.134867354672387</v>
      </c>
      <c r="H2" s="45">
        <v>52.719278367574198</v>
      </c>
      <c r="I2" s="45">
        <v>1.8446290589660601</v>
      </c>
      <c r="J2" s="45">
        <v>1175.13102638947</v>
      </c>
      <c r="K2" s="45">
        <v>0.237650174381871</v>
      </c>
      <c r="L2" s="45">
        <v>5.7665288889319002E-2</v>
      </c>
      <c r="M2" s="45">
        <v>7.6071695932349801</v>
      </c>
      <c r="N2" s="45">
        <v>1.2414365165210001E-3</v>
      </c>
      <c r="O2" s="45">
        <v>1.9520809081671999E-2</v>
      </c>
      <c r="P2" s="45">
        <v>0.54220537550635495</v>
      </c>
      <c r="Q2" s="45">
        <v>6.8729327121159998E-3</v>
      </c>
      <c r="R2" s="45">
        <v>3.4427861224029998E-3</v>
      </c>
      <c r="S2" s="45">
        <v>6.0560052065140001E-3</v>
      </c>
      <c r="T2" s="45">
        <v>1.7838460295704999E-2</v>
      </c>
    </row>
    <row r="3" spans="1:20" x14ac:dyDescent="0.25">
      <c r="A3" s="45" t="s">
        <v>373</v>
      </c>
      <c r="C3" s="45">
        <v>0.402075037394591</v>
      </c>
      <c r="D3" s="45">
        <v>1.9556024555906599</v>
      </c>
      <c r="E3" s="45">
        <v>1.0184718200593399</v>
      </c>
      <c r="F3" s="45">
        <v>0.12804387942057499</v>
      </c>
      <c r="G3" s="45">
        <v>0.13683675715744301</v>
      </c>
      <c r="H3" s="45">
        <v>55.181822058721998</v>
      </c>
      <c r="I3" s="45">
        <v>1.8439717275391001</v>
      </c>
      <c r="J3" s="45">
        <v>1169.3565164950101</v>
      </c>
      <c r="K3" s="45">
        <v>0.237002690851779</v>
      </c>
      <c r="L3" s="45">
        <v>5.7265094084114003E-2</v>
      </c>
      <c r="M3" s="45">
        <v>7.5806859014233599</v>
      </c>
      <c r="N3" s="45">
        <v>1.236806330886E-3</v>
      </c>
      <c r="O3" s="45">
        <v>1.9522501153432001E-2</v>
      </c>
      <c r="P3" s="45">
        <v>0.542312606142481</v>
      </c>
      <c r="Q3" s="45">
        <v>6.8548261375369996E-3</v>
      </c>
      <c r="R3" s="45">
        <v>3.4159521653279999E-3</v>
      </c>
      <c r="S3" s="45">
        <v>6.0404893382440001E-3</v>
      </c>
      <c r="T3" s="45">
        <v>1.7810432083226999E-2</v>
      </c>
    </row>
    <row r="4" spans="1:20" x14ac:dyDescent="0.25">
      <c r="A4" s="45" t="s">
        <v>374</v>
      </c>
      <c r="C4" s="45">
        <v>0.28107340315181101</v>
      </c>
      <c r="D4" s="45">
        <v>1.72571993846989</v>
      </c>
      <c r="E4" s="45">
        <v>1.01484171994524</v>
      </c>
      <c r="F4" s="45">
        <v>0.12756347626076001</v>
      </c>
      <c r="G4" s="45">
        <v>0.209178048693824</v>
      </c>
      <c r="H4" s="45">
        <v>42.144525933601798</v>
      </c>
      <c r="I4" s="45">
        <v>1.9761569019343901</v>
      </c>
      <c r="J4" s="45">
        <v>1075.99925485115</v>
      </c>
      <c r="K4" s="45">
        <v>0.2235836169456</v>
      </c>
      <c r="L4" s="45">
        <v>5.1277307926927002E-2</v>
      </c>
      <c r="M4" s="45">
        <v>7.6223792767729899</v>
      </c>
      <c r="N4" s="45">
        <v>1.186849097435E-3</v>
      </c>
      <c r="O4" s="45">
        <v>2.0566709058553002E-2</v>
      </c>
      <c r="P4" s="45">
        <v>0.54262066208081605</v>
      </c>
      <c r="Q4" s="45">
        <v>6.3787820960619999E-3</v>
      </c>
      <c r="R4" s="45">
        <v>2.9656185423180001E-3</v>
      </c>
      <c r="S4" s="45">
        <v>5.6333800333660004E-3</v>
      </c>
      <c r="T4" s="45">
        <v>1.8093736711364002E-2</v>
      </c>
    </row>
    <row r="5" spans="1:20" x14ac:dyDescent="0.25">
      <c r="A5" s="45" t="s">
        <v>375</v>
      </c>
      <c r="C5" s="45">
        <v>0.28265350197063699</v>
      </c>
      <c r="D5" s="45">
        <v>1.7359047583688301</v>
      </c>
      <c r="E5" s="45">
        <v>1.0222626357906699</v>
      </c>
      <c r="F5" s="45">
        <v>0.128545859274312</v>
      </c>
      <c r="G5" s="45">
        <v>0.21081588194133599</v>
      </c>
      <c r="H5" s="45">
        <v>44.108158901107899</v>
      </c>
      <c r="I5" s="45">
        <v>1.99201087026296</v>
      </c>
      <c r="J5" s="45">
        <v>1083.5726309250599</v>
      </c>
      <c r="K5" s="45">
        <v>0.22510289947213699</v>
      </c>
      <c r="L5" s="45">
        <v>5.1698759857670001E-2</v>
      </c>
      <c r="M5" s="45">
        <v>7.6824208066178103</v>
      </c>
      <c r="N5" s="45">
        <v>1.195631880651E-3</v>
      </c>
      <c r="O5" s="45">
        <v>2.0709682277702E-2</v>
      </c>
      <c r="P5" s="45">
        <v>0.54589996688907105</v>
      </c>
      <c r="Q5" s="45">
        <v>6.4276355209990001E-3</v>
      </c>
      <c r="R5" s="45">
        <v>2.9907669593740001E-3</v>
      </c>
      <c r="S5" s="45">
        <v>5.6699613344770002E-3</v>
      </c>
      <c r="T5" s="45">
        <v>1.8236914451730001E-2</v>
      </c>
    </row>
    <row r="6" spans="1:20" x14ac:dyDescent="0.25">
      <c r="A6" s="45" t="s">
        <v>376</v>
      </c>
      <c r="C6" s="45">
        <v>0.288655000907586</v>
      </c>
      <c r="D6" s="45">
        <v>1.79447428033416</v>
      </c>
      <c r="E6" s="45">
        <v>1.2296736151487999</v>
      </c>
      <c r="F6" s="45">
        <v>0.15309730655398701</v>
      </c>
      <c r="G6" s="45">
        <v>0.251996290588551</v>
      </c>
      <c r="H6" s="45">
        <v>51.180516870516399</v>
      </c>
      <c r="I6" s="45">
        <v>2.4399513297704001</v>
      </c>
      <c r="J6" s="45">
        <v>1123.04791502119</v>
      </c>
      <c r="K6" s="45">
        <v>0.24485997855213501</v>
      </c>
      <c r="L6" s="45">
        <v>6.2244229683879999E-2</v>
      </c>
      <c r="M6" s="45">
        <v>8.8509706946582796</v>
      </c>
      <c r="N6" s="45">
        <v>1.4365906767610001E-3</v>
      </c>
      <c r="O6" s="45">
        <v>2.3449850048492999E-2</v>
      </c>
      <c r="P6" s="45">
        <v>0.57224870133280104</v>
      </c>
      <c r="Q6" s="45">
        <v>7.660560806426E-3</v>
      </c>
      <c r="R6" s="45">
        <v>3.636965844007E-3</v>
      </c>
      <c r="S6" s="45">
        <v>6.2321154895679997E-3</v>
      </c>
      <c r="T6" s="45">
        <v>2.173758872101E-2</v>
      </c>
    </row>
    <row r="7" spans="1:20" x14ac:dyDescent="0.25">
      <c r="A7" s="45" t="s">
        <v>378</v>
      </c>
      <c r="C7" s="45">
        <v>0.29059664276639402</v>
      </c>
      <c r="D7" s="45">
        <v>1.8066439513225601</v>
      </c>
      <c r="E7" s="45">
        <v>1.23991944428761</v>
      </c>
      <c r="F7" s="45">
        <v>0.15438039882097099</v>
      </c>
      <c r="G7" s="45">
        <v>0.25418518180409</v>
      </c>
      <c r="H7" s="45">
        <v>47.934064745175803</v>
      </c>
      <c r="I7" s="45">
        <v>2.4607723622866202</v>
      </c>
      <c r="J7" s="45">
        <v>1130.29118793778</v>
      </c>
      <c r="K7" s="45">
        <v>0.246742203087533</v>
      </c>
      <c r="L7" s="45">
        <v>6.2735957478267004E-2</v>
      </c>
      <c r="M7" s="45">
        <v>8.9192206261650195</v>
      </c>
      <c r="N7" s="45">
        <v>1.4485655568370001E-3</v>
      </c>
      <c r="O7" s="45">
        <v>2.3632059591033001E-2</v>
      </c>
      <c r="P7" s="45">
        <v>0.57644621148499398</v>
      </c>
      <c r="Q7" s="45">
        <v>7.7240338914080003E-3</v>
      </c>
      <c r="R7" s="45">
        <v>3.665845029906E-3</v>
      </c>
      <c r="S7" s="45">
        <v>6.2787498866910003E-3</v>
      </c>
      <c r="T7" s="45">
        <v>2.1915636274860002E-2</v>
      </c>
    </row>
    <row r="8" spans="1:20" x14ac:dyDescent="0.25">
      <c r="A8" s="45" t="s">
        <v>380</v>
      </c>
      <c r="C8" s="45">
        <v>0.256678944010931</v>
      </c>
      <c r="D8" s="45">
        <v>1.5520434202262401</v>
      </c>
      <c r="E8" s="45">
        <v>1.23973720091288</v>
      </c>
      <c r="F8" s="45">
        <v>0.154852767546068</v>
      </c>
      <c r="G8" s="45">
        <v>0.26824665666571801</v>
      </c>
      <c r="H8" s="45">
        <v>47.2946907086734</v>
      </c>
      <c r="I8" s="45">
        <v>2.4800662795215702</v>
      </c>
      <c r="J8" s="45">
        <v>942.200408187275</v>
      </c>
      <c r="K8" s="45">
        <v>0.23162662028502801</v>
      </c>
      <c r="L8" s="45">
        <v>5.9367201239957999E-2</v>
      </c>
      <c r="M8" s="45">
        <v>8.4723991594167192</v>
      </c>
      <c r="N8" s="45">
        <v>1.4353990798259999E-3</v>
      </c>
      <c r="O8" s="45">
        <v>2.2515688817805999E-2</v>
      </c>
      <c r="P8" s="45">
        <v>0.54227749327360497</v>
      </c>
      <c r="Q8" s="45">
        <v>7.6836495372289999E-3</v>
      </c>
      <c r="R8" s="45">
        <v>3.4748226690839998E-3</v>
      </c>
      <c r="S8" s="45">
        <v>5.7807657880580001E-3</v>
      </c>
      <c r="T8" s="45">
        <v>2.1361335098589E-2</v>
      </c>
    </row>
    <row r="9" spans="1:20" x14ac:dyDescent="0.25">
      <c r="A9" s="45" t="s">
        <v>381</v>
      </c>
      <c r="C9" s="45">
        <v>0.23244912294911299</v>
      </c>
      <c r="D9" s="45">
        <v>1.40452072260674</v>
      </c>
      <c r="E9" s="45">
        <v>1.1236361825499701</v>
      </c>
      <c r="F9" s="45">
        <v>0.140387376792908</v>
      </c>
      <c r="G9" s="45">
        <v>0.24332481984430701</v>
      </c>
      <c r="H9" s="45">
        <v>41.652332765056499</v>
      </c>
      <c r="I9" s="45">
        <v>2.2483202438859999</v>
      </c>
      <c r="J9" s="45">
        <v>852.80596917036598</v>
      </c>
      <c r="K9" s="45">
        <v>0.209820147049843</v>
      </c>
      <c r="L9" s="45">
        <v>5.3795123496822E-2</v>
      </c>
      <c r="M9" s="45">
        <v>7.6783561685020203</v>
      </c>
      <c r="N9" s="45">
        <v>1.300965614064E-3</v>
      </c>
      <c r="O9" s="45">
        <v>2.0401681052816999E-2</v>
      </c>
      <c r="P9" s="45">
        <v>0.491394557569238</v>
      </c>
      <c r="Q9" s="45">
        <v>6.966514898854E-3</v>
      </c>
      <c r="R9" s="45">
        <v>3.149321732379E-3</v>
      </c>
      <c r="S9" s="45">
        <v>5.2363962620810001E-3</v>
      </c>
      <c r="T9" s="45">
        <v>1.9362329118694999E-2</v>
      </c>
    </row>
    <row r="10" spans="1:20" x14ac:dyDescent="0.25">
      <c r="A10" s="45" t="s">
        <v>382</v>
      </c>
      <c r="C10" s="45">
        <v>0.25276110133017998</v>
      </c>
      <c r="D10" s="45">
        <v>1.3720868223870999</v>
      </c>
      <c r="E10" s="45">
        <v>1.27864333001249</v>
      </c>
      <c r="F10" s="45">
        <v>0.163521775387966</v>
      </c>
      <c r="G10" s="45">
        <v>0.29452617498690498</v>
      </c>
      <c r="H10" s="45">
        <v>39.523524147361698</v>
      </c>
      <c r="I10" s="45">
        <v>2.5848537754885998</v>
      </c>
      <c r="J10" s="45">
        <v>873.81370220063798</v>
      </c>
      <c r="K10" s="45">
        <v>0.22513503569920701</v>
      </c>
      <c r="L10" s="45">
        <v>5.9749791815647997E-2</v>
      </c>
      <c r="M10" s="45">
        <v>8.7945740105956194</v>
      </c>
      <c r="N10" s="45">
        <v>1.495812960852E-3</v>
      </c>
      <c r="O10" s="45">
        <v>2.2680450000669001E-2</v>
      </c>
      <c r="P10" s="45">
        <v>0.55934784314778896</v>
      </c>
      <c r="Q10" s="45">
        <v>7.6848300497919996E-3</v>
      </c>
      <c r="R10" s="45">
        <v>3.5396813621790001E-3</v>
      </c>
      <c r="S10" s="45">
        <v>5.6557007597169999E-3</v>
      </c>
      <c r="T10" s="45">
        <v>2.1659894127971001E-2</v>
      </c>
    </row>
    <row r="11" spans="1:20" x14ac:dyDescent="0.25">
      <c r="A11" s="45" t="s">
        <v>383</v>
      </c>
      <c r="C11" s="45">
        <v>0.22978304414044901</v>
      </c>
      <c r="D11" s="45">
        <v>1.24583209384231</v>
      </c>
      <c r="E11" s="45">
        <v>1.16269257189061</v>
      </c>
      <c r="F11" s="45">
        <v>0.148683335910686</v>
      </c>
      <c r="G11" s="45">
        <v>0.26786441725816001</v>
      </c>
      <c r="H11" s="45">
        <v>34.502311175477097</v>
      </c>
      <c r="I11" s="45">
        <v>2.3501671285698</v>
      </c>
      <c r="J11" s="45">
        <v>793.84181467513599</v>
      </c>
      <c r="K11" s="45">
        <v>0.20459914429953099</v>
      </c>
      <c r="L11" s="45">
        <v>5.4308242273074001E-2</v>
      </c>
      <c r="M11" s="45">
        <v>7.9978210475804703</v>
      </c>
      <c r="N11" s="45">
        <v>1.3600957948380001E-3</v>
      </c>
      <c r="O11" s="45">
        <v>2.0617650354265001E-2</v>
      </c>
      <c r="P11" s="45">
        <v>0.50870834192108105</v>
      </c>
      <c r="Q11" s="45">
        <v>6.9867074781490004E-3</v>
      </c>
      <c r="R11" s="45">
        <v>3.2192791689900002E-3</v>
      </c>
      <c r="S11" s="45">
        <v>5.1399516000549999E-3</v>
      </c>
      <c r="T11" s="45">
        <v>1.9691032592146999E-2</v>
      </c>
    </row>
    <row r="12" spans="1:20" x14ac:dyDescent="0.25">
      <c r="A12" s="45" t="s">
        <v>384</v>
      </c>
      <c r="C12" s="45">
        <v>0.24642469235723799</v>
      </c>
      <c r="D12" s="45">
        <v>1.19188204669414</v>
      </c>
      <c r="E12" s="45">
        <v>1.2970702856104399</v>
      </c>
      <c r="F12" s="45">
        <v>0.17046411994392299</v>
      </c>
      <c r="G12" s="45">
        <v>0.30963796531974702</v>
      </c>
      <c r="H12" s="45">
        <v>49.5155677656942</v>
      </c>
      <c r="I12" s="45">
        <v>2.6752741942485301</v>
      </c>
      <c r="J12" s="45">
        <v>832.86676907067397</v>
      </c>
      <c r="K12" s="45">
        <v>0.22180625188550601</v>
      </c>
      <c r="L12" s="45">
        <v>5.9214474221785003E-2</v>
      </c>
      <c r="M12" s="45">
        <v>9.1644959936057209</v>
      </c>
      <c r="N12" s="45">
        <v>1.515712814735E-3</v>
      </c>
      <c r="O12" s="45">
        <v>2.2221236487855001E-2</v>
      </c>
      <c r="P12" s="45">
        <v>0.56714018204472105</v>
      </c>
      <c r="Q12" s="45">
        <v>7.535010747484E-3</v>
      </c>
      <c r="R12" s="45">
        <v>3.6742169664340002E-3</v>
      </c>
      <c r="S12" s="45">
        <v>5.4259343042850003E-3</v>
      </c>
      <c r="T12" s="45">
        <v>2.1776399587212E-2</v>
      </c>
    </row>
    <row r="13" spans="1:20" x14ac:dyDescent="0.25">
      <c r="A13" s="45" t="s">
        <v>385</v>
      </c>
      <c r="C13" s="45">
        <v>0.23363072273975399</v>
      </c>
      <c r="D13" s="45">
        <v>1.1288408777155301</v>
      </c>
      <c r="E13" s="45">
        <v>1.23047863382135</v>
      </c>
      <c r="F13" s="45">
        <v>0.16176901504777999</v>
      </c>
      <c r="G13" s="45">
        <v>0.29383789207239902</v>
      </c>
      <c r="H13" s="45">
        <v>47.001359790634098</v>
      </c>
      <c r="I13" s="45">
        <v>2.5387565895092501</v>
      </c>
      <c r="J13" s="45">
        <v>789.628670981102</v>
      </c>
      <c r="K13" s="45">
        <v>0.21041362650849901</v>
      </c>
      <c r="L13" s="45">
        <v>5.6164607958199997E-2</v>
      </c>
      <c r="M13" s="45">
        <v>8.6952573958163306</v>
      </c>
      <c r="N13" s="45">
        <v>1.4379446510299999E-3</v>
      </c>
      <c r="O13" s="45">
        <v>2.1074377494518001E-2</v>
      </c>
      <c r="P13" s="45">
        <v>0.53788861559409695</v>
      </c>
      <c r="Q13" s="45">
        <v>7.1487454166509999E-3</v>
      </c>
      <c r="R13" s="45">
        <v>3.4871702248779998E-3</v>
      </c>
      <c r="S13" s="45">
        <v>5.1456186749509998E-3</v>
      </c>
      <c r="T13" s="45">
        <v>2.0660715747113E-2</v>
      </c>
    </row>
    <row r="14" spans="1:20" x14ac:dyDescent="0.25">
      <c r="A14" s="45" t="s">
        <v>386</v>
      </c>
      <c r="C14" s="45">
        <v>0.22368801595905499</v>
      </c>
      <c r="D14" s="45">
        <v>0.96280567998368305</v>
      </c>
      <c r="E14" s="45">
        <v>1.25130924027878</v>
      </c>
      <c r="F14" s="45">
        <v>0.169641970535996</v>
      </c>
      <c r="G14" s="45">
        <v>0.305590934607128</v>
      </c>
      <c r="H14" s="45">
        <v>44.735422580541403</v>
      </c>
      <c r="I14" s="45">
        <v>2.6523230919399898</v>
      </c>
      <c r="J14" s="45">
        <v>758.11357943539804</v>
      </c>
      <c r="K14" s="45">
        <v>0.21204116130456099</v>
      </c>
      <c r="L14" s="45">
        <v>5.5818638757731999E-2</v>
      </c>
      <c r="M14" s="45">
        <v>8.7488745750260595</v>
      </c>
      <c r="N14" s="45">
        <v>1.461413075938E-3</v>
      </c>
      <c r="O14" s="45">
        <v>2.0939357336056001E-2</v>
      </c>
      <c r="P14" s="45">
        <v>0.52277734216788996</v>
      </c>
      <c r="Q14" s="45">
        <v>7.4491951137149997E-3</v>
      </c>
      <c r="R14" s="45">
        <v>3.625841144182E-3</v>
      </c>
      <c r="S14" s="45">
        <v>5.0508729564539999E-3</v>
      </c>
      <c r="T14" s="45">
        <v>2.1164025239480001E-2</v>
      </c>
    </row>
    <row r="15" spans="1:20" x14ac:dyDescent="0.25">
      <c r="A15" s="45" t="s">
        <v>387</v>
      </c>
      <c r="C15" s="45">
        <v>0.22347234770763899</v>
      </c>
      <c r="D15" s="45">
        <v>0.96044328423484504</v>
      </c>
      <c r="E15" s="45">
        <v>1.25064264269353</v>
      </c>
      <c r="F15" s="45">
        <v>0.16972010931061199</v>
      </c>
      <c r="G15" s="45">
        <v>0.30569198864532499</v>
      </c>
      <c r="H15" s="45">
        <v>42.1522027917202</v>
      </c>
      <c r="I15" s="45">
        <v>2.6529831295030402</v>
      </c>
      <c r="J15" s="45">
        <v>757.88390648531004</v>
      </c>
      <c r="K15" s="45">
        <v>0.21193929855345101</v>
      </c>
      <c r="L15" s="45">
        <v>5.5810122096201002E-2</v>
      </c>
      <c r="M15" s="45">
        <v>8.7467079606164493</v>
      </c>
      <c r="N15" s="45">
        <v>1.4607924281630001E-3</v>
      </c>
      <c r="O15" s="45">
        <v>2.0925013294588998E-2</v>
      </c>
      <c r="P15" s="45">
        <v>0.52224203637602595</v>
      </c>
      <c r="Q15" s="45">
        <v>7.4482732250380004E-3</v>
      </c>
      <c r="R15" s="45">
        <v>3.6246516549140002E-3</v>
      </c>
      <c r="S15" s="45">
        <v>5.0453004582419999E-3</v>
      </c>
      <c r="T15" s="45">
        <v>2.1163539777465001E-2</v>
      </c>
    </row>
    <row r="16" spans="1:20" x14ac:dyDescent="0.25">
      <c r="A16" s="45" t="s">
        <v>388</v>
      </c>
      <c r="C16" s="45">
        <v>0.22732355886015301</v>
      </c>
      <c r="D16" s="45">
        <v>0.79612033825204098</v>
      </c>
      <c r="E16" s="45">
        <v>1.27949602384848</v>
      </c>
      <c r="F16" s="45">
        <v>0.17954328665996</v>
      </c>
      <c r="G16" s="45">
        <v>0.31915245679879201</v>
      </c>
      <c r="H16" s="45">
        <v>40.921185824944203</v>
      </c>
      <c r="I16" s="45">
        <v>2.7398047847711098</v>
      </c>
      <c r="J16" s="45">
        <v>773.59152877263296</v>
      </c>
      <c r="K16" s="45">
        <v>0.20591137744254201</v>
      </c>
      <c r="L16" s="45">
        <v>5.7166196807420001E-2</v>
      </c>
      <c r="M16" s="45">
        <v>8.7002019733187996</v>
      </c>
      <c r="N16" s="45">
        <v>1.4778447159439999E-3</v>
      </c>
      <c r="O16" s="45">
        <v>2.1041711280734E-2</v>
      </c>
      <c r="P16" s="45">
        <v>0.50627552412922405</v>
      </c>
      <c r="Q16" s="45">
        <v>7.8293882907040004E-3</v>
      </c>
      <c r="R16" s="45">
        <v>3.5699418313940002E-3</v>
      </c>
      <c r="S16" s="45">
        <v>4.8186875222870004E-3</v>
      </c>
      <c r="T16" s="45">
        <v>2.1472232541416E-2</v>
      </c>
    </row>
    <row r="17" spans="1:20" x14ac:dyDescent="0.25">
      <c r="A17" s="45" t="s">
        <v>389</v>
      </c>
      <c r="C17" s="45">
        <v>0.241133339466544</v>
      </c>
      <c r="D17" s="45">
        <v>0.84235095821675698</v>
      </c>
      <c r="E17" s="45">
        <v>1.3567623414067</v>
      </c>
      <c r="F17" s="45">
        <v>0.19047589908225701</v>
      </c>
      <c r="G17" s="45">
        <v>0.33851160816870002</v>
      </c>
      <c r="H17" s="45">
        <v>44.101644314893399</v>
      </c>
      <c r="I17" s="45">
        <v>2.9055558792457701</v>
      </c>
      <c r="J17" s="45">
        <v>820.61604497132896</v>
      </c>
      <c r="K17" s="45">
        <v>0.21836906160114999</v>
      </c>
      <c r="L17" s="45">
        <v>6.0630255167450998E-2</v>
      </c>
      <c r="M17" s="45">
        <v>9.2248627510168806</v>
      </c>
      <c r="N17" s="45">
        <v>1.5674014020030001E-3</v>
      </c>
      <c r="O17" s="45">
        <v>2.2314479771579999E-2</v>
      </c>
      <c r="P17" s="45">
        <v>0.53679164407322399</v>
      </c>
      <c r="Q17" s="45">
        <v>8.2991299297569994E-3</v>
      </c>
      <c r="R17" s="45">
        <v>3.7823787050149998E-3</v>
      </c>
      <c r="S17" s="45">
        <v>5.1073733982180004E-3</v>
      </c>
      <c r="T17" s="45">
        <v>2.276449537647E-2</v>
      </c>
    </row>
    <row r="18" spans="1:20" x14ac:dyDescent="0.25">
      <c r="A18" s="45" t="s">
        <v>390</v>
      </c>
      <c r="C18" s="45">
        <v>0.23665867529061199</v>
      </c>
      <c r="D18" s="45">
        <v>0.64890079243328003</v>
      </c>
      <c r="E18" s="45">
        <v>1.34707116626984</v>
      </c>
      <c r="F18" s="45">
        <v>0.195132409559574</v>
      </c>
      <c r="G18" s="45">
        <v>0.34559051700812299</v>
      </c>
      <c r="H18" s="45">
        <v>44.227063932441901</v>
      </c>
      <c r="I18" s="45">
        <v>2.8982342744620602</v>
      </c>
      <c r="J18" s="45">
        <v>810.22775513122201</v>
      </c>
      <c r="K18" s="45">
        <v>0.21670400128341699</v>
      </c>
      <c r="L18" s="45">
        <v>6.1302374255857002E-2</v>
      </c>
      <c r="M18" s="45">
        <v>9.1852555785142194</v>
      </c>
      <c r="N18" s="45">
        <v>1.532987730174E-3</v>
      </c>
      <c r="O18" s="45">
        <v>2.1644143984388999E-2</v>
      </c>
      <c r="P18" s="45">
        <v>0.53103317409628803</v>
      </c>
      <c r="Q18" s="45">
        <v>8.0556991149930007E-3</v>
      </c>
      <c r="R18" s="45">
        <v>3.5161594485529999E-3</v>
      </c>
      <c r="S18" s="45">
        <v>4.7520034895639999E-3</v>
      </c>
      <c r="T18" s="45">
        <v>2.2235681326595001E-2</v>
      </c>
    </row>
    <row r="19" spans="1:20" x14ac:dyDescent="0.25">
      <c r="A19" s="45" t="s">
        <v>391</v>
      </c>
      <c r="C19" s="45">
        <v>0.231833427723702</v>
      </c>
      <c r="D19" s="45">
        <v>0.63438998337996899</v>
      </c>
      <c r="E19" s="45">
        <v>1.3208886393937</v>
      </c>
      <c r="F19" s="45">
        <v>0.191262046871228</v>
      </c>
      <c r="G19" s="45">
        <v>0.33883880413</v>
      </c>
      <c r="H19" s="45">
        <v>40.185310551834398</v>
      </c>
      <c r="I19" s="45">
        <v>2.8407412255858899</v>
      </c>
      <c r="J19" s="45">
        <v>793.32518400791901</v>
      </c>
      <c r="K19" s="45">
        <v>0.21224087586516699</v>
      </c>
      <c r="L19" s="45">
        <v>6.0087170028868001E-2</v>
      </c>
      <c r="M19" s="45">
        <v>9.0017362651886597</v>
      </c>
      <c r="N19" s="45">
        <v>1.5030604719000001E-3</v>
      </c>
      <c r="O19" s="45">
        <v>2.1215808994155001E-2</v>
      </c>
      <c r="P19" s="45">
        <v>0.52074825794532997</v>
      </c>
      <c r="Q19" s="45">
        <v>7.8927420905209999E-3</v>
      </c>
      <c r="R19" s="45">
        <v>3.4449100516669999E-3</v>
      </c>
      <c r="S19" s="45">
        <v>4.6567113986039996E-3</v>
      </c>
      <c r="T19" s="45">
        <v>2.1794155676888999E-2</v>
      </c>
    </row>
    <row r="20" spans="1:20" x14ac:dyDescent="0.25">
      <c r="A20" s="45" t="s">
        <v>392</v>
      </c>
      <c r="C20" s="45">
        <v>0.240652731670051</v>
      </c>
      <c r="D20" s="45">
        <v>0.41883942430305898</v>
      </c>
      <c r="E20" s="45">
        <v>1.30858927035823</v>
      </c>
      <c r="F20" s="45">
        <v>0.19877412894149901</v>
      </c>
      <c r="G20" s="45">
        <v>0.35756213649973501</v>
      </c>
      <c r="H20" s="45">
        <v>30.298713887900501</v>
      </c>
      <c r="I20" s="45">
        <v>2.9497670686305102</v>
      </c>
      <c r="J20" s="45">
        <v>778.57353759479099</v>
      </c>
      <c r="K20" s="45">
        <v>0.200278874836261</v>
      </c>
      <c r="L20" s="45">
        <v>6.6259711078372002E-2</v>
      </c>
      <c r="M20" s="45">
        <v>9.3713625541359793</v>
      </c>
      <c r="N20" s="45">
        <v>1.64611651574E-3</v>
      </c>
      <c r="O20" s="45">
        <v>2.1037222440586999E-2</v>
      </c>
      <c r="P20" s="45">
        <v>0.49639041868516298</v>
      </c>
      <c r="Q20" s="45">
        <v>7.0582635145490001E-3</v>
      </c>
      <c r="R20" s="45">
        <v>3.7907836460810002E-3</v>
      </c>
      <c r="S20" s="45">
        <v>4.341793790351E-3</v>
      </c>
      <c r="T20" s="45">
        <v>2.2794670572988E-2</v>
      </c>
    </row>
    <row r="21" spans="1:20" x14ac:dyDescent="0.25">
      <c r="A21" s="45" t="s">
        <v>393</v>
      </c>
      <c r="C21" s="45">
        <v>0.23800465536252199</v>
      </c>
      <c r="D21" s="45">
        <v>0.41019154267476898</v>
      </c>
      <c r="E21" s="45">
        <v>1.2858525455406</v>
      </c>
      <c r="F21" s="45">
        <v>0.195598316228658</v>
      </c>
      <c r="G21" s="45">
        <v>0.35153626204006599</v>
      </c>
      <c r="H21" s="45">
        <v>36.887977621929601</v>
      </c>
      <c r="I21" s="45">
        <v>2.9013291599099</v>
      </c>
      <c r="J21" s="45">
        <v>768.98949694561998</v>
      </c>
      <c r="K21" s="45">
        <v>0.196923103587759</v>
      </c>
      <c r="L21" s="45">
        <v>6.5351759903094997E-2</v>
      </c>
      <c r="M21" s="45">
        <v>9.2264546391624407</v>
      </c>
      <c r="N21" s="45">
        <v>1.6227612742999999E-3</v>
      </c>
      <c r="O21" s="45">
        <v>2.0711149486346999E-2</v>
      </c>
      <c r="P21" s="45">
        <v>0.48729275366687302</v>
      </c>
      <c r="Q21" s="45">
        <v>6.9333882792610001E-3</v>
      </c>
      <c r="R21" s="45">
        <v>3.7398268271980001E-3</v>
      </c>
      <c r="S21" s="45">
        <v>4.2673528416349998E-3</v>
      </c>
      <c r="T21" s="45">
        <v>2.2434795492082001E-2</v>
      </c>
    </row>
    <row r="22" spans="1:20" x14ac:dyDescent="0.25">
      <c r="A22" s="45" t="s">
        <v>1079</v>
      </c>
      <c r="C22" s="45">
        <v>0.34229539476669202</v>
      </c>
      <c r="D22" s="45">
        <v>1.6744251260327701</v>
      </c>
      <c r="E22" s="45">
        <v>0.87314526247444202</v>
      </c>
      <c r="F22" s="45">
        <v>0.109733899919859</v>
      </c>
      <c r="G22" s="45">
        <v>0.11903940341611099</v>
      </c>
      <c r="H22" s="45">
        <v>46.3488545596487</v>
      </c>
      <c r="I22" s="45">
        <v>1.5830458248559001</v>
      </c>
      <c r="J22" s="45">
        <v>999.77930754881004</v>
      </c>
      <c r="K22" s="45">
        <v>0.20303794468708899</v>
      </c>
      <c r="L22" s="45">
        <v>4.8871785424410001E-2</v>
      </c>
      <c r="M22" s="45">
        <v>6.4903688369847696</v>
      </c>
      <c r="N22" s="45">
        <v>1.0579238429220001E-3</v>
      </c>
      <c r="O22" s="45">
        <v>1.6760873905277002E-2</v>
      </c>
      <c r="P22" s="45">
        <v>0.46565951091089702</v>
      </c>
      <c r="Q22" s="45">
        <v>5.8784259248670003E-3</v>
      </c>
      <c r="R22" s="45">
        <v>2.9144225968129999E-3</v>
      </c>
      <c r="S22" s="45">
        <v>5.1738479809940001E-3</v>
      </c>
      <c r="T22" s="45">
        <v>1.5276600707279001E-2</v>
      </c>
    </row>
    <row r="23" spans="1:20" x14ac:dyDescent="0.25">
      <c r="A23" s="45" t="s">
        <v>1078</v>
      </c>
      <c r="C23" s="45">
        <v>0.34896554255991202</v>
      </c>
      <c r="D23" s="45">
        <v>1.71712277284059</v>
      </c>
      <c r="E23" s="45">
        <v>0.89656519908309795</v>
      </c>
      <c r="F23" s="45">
        <v>0.112676430188374</v>
      </c>
      <c r="G23" s="45">
        <v>0.124095682389224</v>
      </c>
      <c r="H23" s="45">
        <v>42.371757195881898</v>
      </c>
      <c r="I23" s="45">
        <v>1.6282792433411299</v>
      </c>
      <c r="J23" s="45">
        <v>1024.0080427980599</v>
      </c>
      <c r="K23" s="45">
        <v>0.20837031153475</v>
      </c>
      <c r="L23" s="45">
        <v>4.9959075018350001E-2</v>
      </c>
      <c r="M23" s="45">
        <v>6.6566224723024296</v>
      </c>
      <c r="N23" s="45">
        <v>1.08429349677E-3</v>
      </c>
      <c r="O23" s="45">
        <v>1.7239065123995E-2</v>
      </c>
      <c r="P23" s="45">
        <v>0.47898292662628</v>
      </c>
      <c r="Q23" s="45">
        <v>6.0310411222530003E-3</v>
      </c>
      <c r="R23" s="45">
        <v>2.9760549115890001E-3</v>
      </c>
      <c r="S23" s="45">
        <v>5.3080192258479998E-3</v>
      </c>
      <c r="T23" s="45">
        <v>1.5692374182616001E-2</v>
      </c>
    </row>
    <row r="24" spans="1:20" x14ac:dyDescent="0.25">
      <c r="A24" s="45" t="s">
        <v>1077</v>
      </c>
      <c r="C24" s="45">
        <v>0.24683544120165499</v>
      </c>
      <c r="D24" s="45">
        <v>1.5163304727738101</v>
      </c>
      <c r="E24" s="45">
        <v>0.89413744075741697</v>
      </c>
      <c r="F24" s="45">
        <v>0.11236372343187701</v>
      </c>
      <c r="G24" s="45">
        <v>0.18429768866375801</v>
      </c>
      <c r="H24" s="45">
        <v>42.989615084420002</v>
      </c>
      <c r="I24" s="45">
        <v>1.7418001231967899</v>
      </c>
      <c r="J24" s="45">
        <v>946.60557458630001</v>
      </c>
      <c r="K24" s="45">
        <v>0.19660966169486599</v>
      </c>
      <c r="L24" s="45">
        <v>4.5214639000859001E-2</v>
      </c>
      <c r="M24" s="45">
        <v>6.7167630365050401</v>
      </c>
      <c r="N24" s="45">
        <v>1.045700634943E-3</v>
      </c>
      <c r="O24" s="45">
        <v>1.8106624384777E-2</v>
      </c>
      <c r="P24" s="45">
        <v>0.476889141511883</v>
      </c>
      <c r="Q24" s="45">
        <v>5.6207284034329999E-3</v>
      </c>
      <c r="R24" s="45">
        <v>2.6168692780700002E-3</v>
      </c>
      <c r="S24" s="45">
        <v>4.9553753907749997E-3</v>
      </c>
      <c r="T24" s="45">
        <v>1.5946368012999999E-2</v>
      </c>
    </row>
    <row r="25" spans="1:20" x14ac:dyDescent="0.25">
      <c r="A25" s="45" t="s">
        <v>1076</v>
      </c>
      <c r="C25" s="45">
        <v>0.238989021426607</v>
      </c>
      <c r="D25" s="45">
        <v>1.4684915525509199</v>
      </c>
      <c r="E25" s="45">
        <v>0.86709910361134901</v>
      </c>
      <c r="F25" s="45">
        <v>0.108964216066157</v>
      </c>
      <c r="G25" s="45">
        <v>0.17873828003308201</v>
      </c>
      <c r="H25" s="45">
        <v>33.927647882387099</v>
      </c>
      <c r="I25" s="45">
        <v>1.6896180318540199</v>
      </c>
      <c r="J25" s="45">
        <v>917.36240717824796</v>
      </c>
      <c r="K25" s="45">
        <v>0.19049671239149399</v>
      </c>
      <c r="L25" s="45">
        <v>4.3868131785199001E-2</v>
      </c>
      <c r="M25" s="45">
        <v>6.5145127029278997</v>
      </c>
      <c r="N25" s="45">
        <v>1.0140385730569999E-3</v>
      </c>
      <c r="O25" s="45">
        <v>1.7550541723311001E-2</v>
      </c>
      <c r="P25" s="45">
        <v>0.46184199378749202</v>
      </c>
      <c r="Q25" s="45">
        <v>5.4497846977010003E-3</v>
      </c>
      <c r="R25" s="45">
        <v>2.539245712094E-3</v>
      </c>
      <c r="S25" s="45">
        <v>4.8011584738119999E-3</v>
      </c>
      <c r="T25" s="45">
        <v>1.5464986115717999E-2</v>
      </c>
    </row>
    <row r="26" spans="1:20" x14ac:dyDescent="0.25">
      <c r="A26" s="45" t="s">
        <v>1075</v>
      </c>
      <c r="C26" s="45">
        <v>0.219412626527072</v>
      </c>
      <c r="D26" s="45">
        <v>1.3642351255730101</v>
      </c>
      <c r="E26" s="45">
        <v>0.93765477772185302</v>
      </c>
      <c r="F26" s="45">
        <v>0.116710974682012</v>
      </c>
      <c r="G26" s="45">
        <v>0.192223297162297</v>
      </c>
      <c r="H26" s="45">
        <v>36.580616082716197</v>
      </c>
      <c r="I26" s="45">
        <v>1.8607606602917399</v>
      </c>
      <c r="J26" s="45">
        <v>853.10490854464001</v>
      </c>
      <c r="K26" s="45">
        <v>0.18645191337898501</v>
      </c>
      <c r="L26" s="45">
        <v>4.7417193189831001E-2</v>
      </c>
      <c r="M26" s="45">
        <v>6.7404050647085398</v>
      </c>
      <c r="N26" s="45">
        <v>1.094756162986E-3</v>
      </c>
      <c r="O26" s="45">
        <v>1.7856963672251001E-2</v>
      </c>
      <c r="P26" s="45">
        <v>0.435430474357685</v>
      </c>
      <c r="Q26" s="45">
        <v>5.8486089334409998E-3</v>
      </c>
      <c r="R26" s="45">
        <v>2.7731277632460001E-3</v>
      </c>
      <c r="S26" s="45">
        <v>4.7436852661340003E-3</v>
      </c>
      <c r="T26" s="45">
        <v>1.6573564589517999E-2</v>
      </c>
    </row>
    <row r="27" spans="1:20" x14ac:dyDescent="0.25">
      <c r="A27" s="45" t="s">
        <v>1074</v>
      </c>
      <c r="C27" s="45">
        <v>0.216328890427331</v>
      </c>
      <c r="D27" s="45">
        <v>1.3451330747441499</v>
      </c>
      <c r="E27" s="45">
        <v>0.92588426519335498</v>
      </c>
      <c r="F27" s="45">
        <v>0.11521934819160499</v>
      </c>
      <c r="G27" s="45">
        <v>0.18982396949802899</v>
      </c>
      <c r="H27" s="45">
        <v>31.931640179693101</v>
      </c>
      <c r="I27" s="45">
        <v>1.83724896489512</v>
      </c>
      <c r="J27" s="45">
        <v>840.66752824681396</v>
      </c>
      <c r="K27" s="45">
        <v>0.18395127780522899</v>
      </c>
      <c r="L27" s="45">
        <v>4.6790324109233998E-2</v>
      </c>
      <c r="M27" s="45">
        <v>6.6501681521261897</v>
      </c>
      <c r="N27" s="45">
        <v>1.0808146442969999E-3</v>
      </c>
      <c r="O27" s="45">
        <v>1.7620847658581001E-2</v>
      </c>
      <c r="P27" s="45">
        <v>0.42950230809981399</v>
      </c>
      <c r="Q27" s="45">
        <v>5.7734927602579996E-3</v>
      </c>
      <c r="R27" s="45">
        <v>2.7364189383570002E-3</v>
      </c>
      <c r="S27" s="45">
        <v>4.6797258641330004E-3</v>
      </c>
      <c r="T27" s="45">
        <v>1.6357407237808E-2</v>
      </c>
    </row>
    <row r="28" spans="1:20" x14ac:dyDescent="0.25">
      <c r="A28" s="45" t="s">
        <v>1073</v>
      </c>
      <c r="C28" s="45">
        <v>0.19649457556963601</v>
      </c>
      <c r="D28" s="45">
        <v>1.1865084629468501</v>
      </c>
      <c r="E28" s="45">
        <v>0.95059362207380504</v>
      </c>
      <c r="F28" s="45">
        <v>0.118696652053423</v>
      </c>
      <c r="G28" s="45">
        <v>0.20583818262867201</v>
      </c>
      <c r="H28" s="45">
        <v>31.890994598671998</v>
      </c>
      <c r="I28" s="45">
        <v>1.90097035050583</v>
      </c>
      <c r="J28" s="45">
        <v>720.02557670414001</v>
      </c>
      <c r="K28" s="45">
        <v>0.177286149902495</v>
      </c>
      <c r="L28" s="45">
        <v>4.5467777331394003E-2</v>
      </c>
      <c r="M28" s="45">
        <v>6.4907816586688698</v>
      </c>
      <c r="N28" s="45">
        <v>1.100281616959E-3</v>
      </c>
      <c r="O28" s="45">
        <v>1.725329972343E-2</v>
      </c>
      <c r="P28" s="45">
        <v>0.415600957251547</v>
      </c>
      <c r="Q28" s="45">
        <v>5.8953988083539997E-3</v>
      </c>
      <c r="R28" s="45">
        <v>2.6633967502800002E-3</v>
      </c>
      <c r="S28" s="45">
        <v>4.4273202975269998E-3</v>
      </c>
      <c r="T28" s="45">
        <v>1.6371989277282999E-2</v>
      </c>
    </row>
    <row r="29" spans="1:20" x14ac:dyDescent="0.25">
      <c r="A29" s="45" t="s">
        <v>1072</v>
      </c>
      <c r="C29" s="45">
        <v>0.19683264572660999</v>
      </c>
      <c r="D29" s="45">
        <v>1.18769740090756</v>
      </c>
      <c r="E29" s="45">
        <v>0.95294025437115304</v>
      </c>
      <c r="F29" s="45">
        <v>0.11903089852489</v>
      </c>
      <c r="G29" s="45">
        <v>0.20652553824745201</v>
      </c>
      <c r="H29" s="45">
        <v>29.7013372614777</v>
      </c>
      <c r="I29" s="45">
        <v>1.90622215077937</v>
      </c>
      <c r="J29" s="45">
        <v>720.93106954564098</v>
      </c>
      <c r="K29" s="45">
        <v>0.17764229722233901</v>
      </c>
      <c r="L29" s="45">
        <v>4.5572658067658998E-2</v>
      </c>
      <c r="M29" s="45">
        <v>6.5066832452332104</v>
      </c>
      <c r="N29" s="45">
        <v>1.103002342678E-3</v>
      </c>
      <c r="O29" s="45">
        <v>1.7290436489948002E-2</v>
      </c>
      <c r="P29" s="45">
        <v>0.41651967638654103</v>
      </c>
      <c r="Q29" s="45">
        <v>5.9096022665089997E-3</v>
      </c>
      <c r="R29" s="45">
        <v>2.6692537424810002E-3</v>
      </c>
      <c r="S29" s="45">
        <v>4.4354388348440002E-3</v>
      </c>
      <c r="T29" s="45">
        <v>1.6411342471476E-2</v>
      </c>
    </row>
    <row r="30" spans="1:20" x14ac:dyDescent="0.25">
      <c r="A30" s="45" t="s">
        <v>1071</v>
      </c>
      <c r="C30" s="45">
        <v>0.19868283987718999</v>
      </c>
      <c r="D30" s="45">
        <v>1.0760332689485199</v>
      </c>
      <c r="E30" s="45">
        <v>1.0056144635712601</v>
      </c>
      <c r="F30" s="45">
        <v>0.128556980081522</v>
      </c>
      <c r="G30" s="45">
        <v>0.231660075902238</v>
      </c>
      <c r="H30" s="45">
        <v>29.905297619740001</v>
      </c>
      <c r="I30" s="45">
        <v>2.0320424956991698</v>
      </c>
      <c r="J30" s="45">
        <v>685.89637220544898</v>
      </c>
      <c r="K30" s="45">
        <v>0.17683678511788301</v>
      </c>
      <c r="L30" s="45">
        <v>4.6946676564877998E-2</v>
      </c>
      <c r="M30" s="45">
        <v>6.9171769605956896</v>
      </c>
      <c r="N30" s="45">
        <v>1.1758086168820001E-3</v>
      </c>
      <c r="O30" s="45">
        <v>1.7823431764164999E-2</v>
      </c>
      <c r="P30" s="45">
        <v>0.43996609282309201</v>
      </c>
      <c r="Q30" s="45">
        <v>6.0455251559170002E-3</v>
      </c>
      <c r="R30" s="45">
        <v>2.7855810389140001E-3</v>
      </c>
      <c r="S30" s="45">
        <v>4.4425697127040004E-3</v>
      </c>
      <c r="T30" s="45">
        <v>1.7026528246700999E-2</v>
      </c>
    </row>
    <row r="31" spans="1:20" x14ac:dyDescent="0.25">
      <c r="A31" s="45" t="s">
        <v>1070</v>
      </c>
      <c r="C31" s="45">
        <v>0.19291708128952201</v>
      </c>
      <c r="D31" s="45">
        <v>1.04357587575559</v>
      </c>
      <c r="E31" s="45">
        <v>0.97664101083621502</v>
      </c>
      <c r="F31" s="45">
        <v>0.124849995586208</v>
      </c>
      <c r="G31" s="45">
        <v>0.225028436454701</v>
      </c>
      <c r="H31" s="45">
        <v>27.0623964956599</v>
      </c>
      <c r="I31" s="45">
        <v>1.97329685438696</v>
      </c>
      <c r="J31" s="45">
        <v>665.55355838058404</v>
      </c>
      <c r="K31" s="45">
        <v>0.17164447610203901</v>
      </c>
      <c r="L31" s="45">
        <v>4.5574698021815997E-2</v>
      </c>
      <c r="M31" s="45">
        <v>6.7183446035936303</v>
      </c>
      <c r="N31" s="45">
        <v>1.141977472481E-3</v>
      </c>
      <c r="O31" s="45">
        <v>1.7305143483486999E-2</v>
      </c>
      <c r="P31" s="45">
        <v>0.42735330038814201</v>
      </c>
      <c r="Q31" s="45">
        <v>5.8677604587539997E-3</v>
      </c>
      <c r="R31" s="45">
        <v>2.7050447136460001E-3</v>
      </c>
      <c r="S31" s="45">
        <v>4.3121808829959998E-3</v>
      </c>
      <c r="T31" s="45">
        <v>1.6529762368714999E-2</v>
      </c>
    </row>
    <row r="32" spans="1:20" x14ac:dyDescent="0.25">
      <c r="A32" s="45" t="s">
        <v>1069</v>
      </c>
      <c r="C32" s="45">
        <v>0.190997879465056</v>
      </c>
      <c r="D32" s="45">
        <v>0.92203204637464597</v>
      </c>
      <c r="E32" s="45">
        <v>1.0066189402877599</v>
      </c>
      <c r="F32" s="45">
        <v>0.132278104753182</v>
      </c>
      <c r="G32" s="45">
        <v>0.24027374075035901</v>
      </c>
      <c r="H32" s="45">
        <v>32.096467856438899</v>
      </c>
      <c r="I32" s="45">
        <v>2.0760970543951398</v>
      </c>
      <c r="J32" s="45">
        <v>645.20140247575603</v>
      </c>
      <c r="K32" s="45">
        <v>0.17202827794974401</v>
      </c>
      <c r="L32" s="45">
        <v>4.5913724303638E-2</v>
      </c>
      <c r="M32" s="45">
        <v>7.1105611701342397</v>
      </c>
      <c r="N32" s="45">
        <v>1.1756669458199999E-3</v>
      </c>
      <c r="O32" s="45">
        <v>1.7231661756644999E-2</v>
      </c>
      <c r="P32" s="45">
        <v>0.43984869697371998</v>
      </c>
      <c r="Q32" s="45">
        <v>5.85481371945E-3</v>
      </c>
      <c r="R32" s="45">
        <v>2.855054792115E-3</v>
      </c>
      <c r="S32" s="45">
        <v>4.2076774966119997E-3</v>
      </c>
      <c r="T32" s="45">
        <v>1.6900533440744998E-2</v>
      </c>
    </row>
    <row r="33" spans="1:20" x14ac:dyDescent="0.25">
      <c r="A33" s="45" t="s">
        <v>1068</v>
      </c>
      <c r="C33" s="45">
        <v>0.19948049102444099</v>
      </c>
      <c r="D33" s="45">
        <v>0.96201288767482795</v>
      </c>
      <c r="E33" s="45">
        <v>1.05192057277338</v>
      </c>
      <c r="F33" s="45">
        <v>0.13830750009536</v>
      </c>
      <c r="G33" s="45">
        <v>0.25121792108211599</v>
      </c>
      <c r="H33" s="45">
        <v>31.346997173854099</v>
      </c>
      <c r="I33" s="45">
        <v>2.17062486134181</v>
      </c>
      <c r="J33" s="45">
        <v>673.96112793210898</v>
      </c>
      <c r="K33" s="45">
        <v>0.17979535513881401</v>
      </c>
      <c r="L33" s="45">
        <v>4.7979222990409E-2</v>
      </c>
      <c r="M33" s="45">
        <v>7.4326339956104404</v>
      </c>
      <c r="N33" s="45">
        <v>1.2288305178289999E-3</v>
      </c>
      <c r="O33" s="45">
        <v>1.8003638586253E-2</v>
      </c>
      <c r="P33" s="45">
        <v>0.45955810339285802</v>
      </c>
      <c r="Q33" s="45">
        <v>6.117280369408E-3</v>
      </c>
      <c r="R33" s="45">
        <v>2.984611880799E-3</v>
      </c>
      <c r="S33" s="45">
        <v>4.395804660222E-3</v>
      </c>
      <c r="T33" s="45">
        <v>1.7664375236872001E-2</v>
      </c>
    </row>
    <row r="34" spans="1:20" x14ac:dyDescent="0.25">
      <c r="A34" s="45" t="s">
        <v>1067</v>
      </c>
      <c r="C34" s="45">
        <v>0.19862423085158101</v>
      </c>
      <c r="D34" s="45">
        <v>0.85250189334176696</v>
      </c>
      <c r="E34" s="45">
        <v>1.1121259759211699</v>
      </c>
      <c r="F34" s="45">
        <v>0.15088069708768601</v>
      </c>
      <c r="G34" s="45">
        <v>0.27173386603628402</v>
      </c>
      <c r="H34" s="45">
        <v>34.644136820286697</v>
      </c>
      <c r="I34" s="45">
        <v>2.3582258383446102</v>
      </c>
      <c r="J34" s="45">
        <v>673.36688532484402</v>
      </c>
      <c r="K34" s="45">
        <v>0.188279773749471</v>
      </c>
      <c r="L34" s="45">
        <v>4.9596585561369998E-2</v>
      </c>
      <c r="M34" s="45">
        <v>7.7724107036073198</v>
      </c>
      <c r="N34" s="45">
        <v>1.2982891155089999E-3</v>
      </c>
      <c r="O34" s="45">
        <v>1.8598705521554001E-2</v>
      </c>
      <c r="P34" s="45">
        <v>0.46405807746914601</v>
      </c>
      <c r="Q34" s="45">
        <v>6.6277509178790002E-3</v>
      </c>
      <c r="R34" s="45">
        <v>3.2228313739669999E-3</v>
      </c>
      <c r="S34" s="45">
        <v>4.4831288767559997E-3</v>
      </c>
      <c r="T34" s="45">
        <v>1.8813367211191999E-2</v>
      </c>
    </row>
    <row r="35" spans="1:20" x14ac:dyDescent="0.25">
      <c r="A35" s="45" t="s">
        <v>1066</v>
      </c>
      <c r="C35" s="45">
        <v>0.193744958236269</v>
      </c>
      <c r="D35" s="45">
        <v>0.83036463346506495</v>
      </c>
      <c r="E35" s="45">
        <v>1.0853039493526699</v>
      </c>
      <c r="F35" s="45">
        <v>0.147274463798785</v>
      </c>
      <c r="G35" s="45">
        <v>0.26520998403233598</v>
      </c>
      <c r="H35" s="45">
        <v>32.338218435762798</v>
      </c>
      <c r="I35" s="45">
        <v>2.30150075038389</v>
      </c>
      <c r="J35" s="45">
        <v>656.84327558768302</v>
      </c>
      <c r="K35" s="45">
        <v>0.183629970307671</v>
      </c>
      <c r="L35" s="45">
        <v>4.8388262699423999E-2</v>
      </c>
      <c r="M35" s="45">
        <v>7.58240916331909</v>
      </c>
      <c r="N35" s="45">
        <v>1.2665985980199999E-3</v>
      </c>
      <c r="O35" s="45">
        <v>1.8143571135495001E-2</v>
      </c>
      <c r="P35" s="45">
        <v>0.452563790091218</v>
      </c>
      <c r="Q35" s="45">
        <v>6.4711352693849998E-3</v>
      </c>
      <c r="R35" s="45">
        <v>3.1449383795740002E-3</v>
      </c>
      <c r="S35" s="45">
        <v>4.3718998083900002E-3</v>
      </c>
      <c r="T35" s="45">
        <v>1.8358855959284999E-2</v>
      </c>
    </row>
    <row r="36" spans="1:20" x14ac:dyDescent="0.25">
      <c r="A36" s="45" t="s">
        <v>1065</v>
      </c>
      <c r="C36" s="45">
        <v>0.191050758148223</v>
      </c>
      <c r="D36" s="45">
        <v>0.66588109701353504</v>
      </c>
      <c r="E36" s="45">
        <v>1.0747644281281801</v>
      </c>
      <c r="F36" s="45">
        <v>0.15088573927312601</v>
      </c>
      <c r="G36" s="45">
        <v>0.26810840907629802</v>
      </c>
      <c r="H36" s="45">
        <v>34.660523963444803</v>
      </c>
      <c r="I36" s="45">
        <v>2.30111359560297</v>
      </c>
      <c r="J36" s="45">
        <v>650.10370252071198</v>
      </c>
      <c r="K36" s="45">
        <v>0.172960992309863</v>
      </c>
      <c r="L36" s="45">
        <v>4.8028829826509002E-2</v>
      </c>
      <c r="M36" s="45">
        <v>7.3059726975980102</v>
      </c>
      <c r="N36" s="45">
        <v>1.240884776778E-3</v>
      </c>
      <c r="O36" s="45">
        <v>1.7671806177650001E-2</v>
      </c>
      <c r="P36" s="45">
        <v>0.42506129157433697</v>
      </c>
      <c r="Q36" s="45">
        <v>6.5826875197819998E-3</v>
      </c>
      <c r="R36" s="45">
        <v>2.9964766750790002E-3</v>
      </c>
      <c r="S36" s="45">
        <v>4.0432933371919999E-3</v>
      </c>
      <c r="T36" s="45">
        <v>1.8033013918302001E-2</v>
      </c>
    </row>
    <row r="37" spans="1:20" x14ac:dyDescent="0.25">
      <c r="A37" s="45" t="s">
        <v>1064</v>
      </c>
      <c r="C37" s="45">
        <v>0.18852576179052599</v>
      </c>
      <c r="D37" s="45">
        <v>0.65546018857134603</v>
      </c>
      <c r="E37" s="45">
        <v>1.0602240820241</v>
      </c>
      <c r="F37" s="45">
        <v>0.14896139624574101</v>
      </c>
      <c r="G37" s="45">
        <v>0.264634697131511</v>
      </c>
      <c r="H37" s="45">
        <v>32.536420565943203</v>
      </c>
      <c r="I37" s="45">
        <v>2.2709753077879502</v>
      </c>
      <c r="J37" s="45">
        <v>641.76578811766899</v>
      </c>
      <c r="K37" s="45">
        <v>0.17069856934950201</v>
      </c>
      <c r="L37" s="45">
        <v>4.7405330730290997E-2</v>
      </c>
      <c r="M37" s="45">
        <v>7.2092239042822497</v>
      </c>
      <c r="N37" s="45">
        <v>1.2241365497979999E-3</v>
      </c>
      <c r="O37" s="45">
        <v>1.7432431916433001E-2</v>
      </c>
      <c r="P37" s="45">
        <v>0.41922962750174497</v>
      </c>
      <c r="Q37" s="45">
        <v>6.494630200325E-3</v>
      </c>
      <c r="R37" s="45">
        <v>2.954777690792E-3</v>
      </c>
      <c r="S37" s="45">
        <v>3.9864716558799997E-3</v>
      </c>
      <c r="T37" s="45">
        <v>1.7791699848874999E-2</v>
      </c>
    </row>
    <row r="38" spans="1:20" x14ac:dyDescent="0.25">
      <c r="A38" s="45" t="s">
        <v>1063</v>
      </c>
      <c r="C38" s="45">
        <v>0.189028529098485</v>
      </c>
      <c r="D38" s="45">
        <v>0.51631581106983604</v>
      </c>
      <c r="E38" s="45">
        <v>1.0780574384663399</v>
      </c>
      <c r="F38" s="45">
        <v>0.15611319559804299</v>
      </c>
      <c r="G38" s="45">
        <v>0.27665347883208102</v>
      </c>
      <c r="H38" s="45">
        <v>30.324329823747799</v>
      </c>
      <c r="I38" s="45">
        <v>2.31882121415775</v>
      </c>
      <c r="J38" s="45">
        <v>646.94994258145698</v>
      </c>
      <c r="K38" s="45">
        <v>0.17313160009192199</v>
      </c>
      <c r="L38" s="45">
        <v>4.9051593216869999E-2</v>
      </c>
      <c r="M38" s="45">
        <v>7.3475616811490196</v>
      </c>
      <c r="N38" s="45">
        <v>1.226172184947E-3</v>
      </c>
      <c r="O38" s="45">
        <v>1.7306690985441998E-2</v>
      </c>
      <c r="P38" s="45">
        <v>0.42498401877112502</v>
      </c>
      <c r="Q38" s="45">
        <v>6.4464592799840003E-3</v>
      </c>
      <c r="R38" s="45">
        <v>2.8125171297119999E-3</v>
      </c>
      <c r="S38" s="45">
        <v>3.7980373858009999E-3</v>
      </c>
      <c r="T38" s="45">
        <v>1.779419491153E-2</v>
      </c>
    </row>
    <row r="39" spans="1:20" x14ac:dyDescent="0.25">
      <c r="A39" s="45" t="s">
        <v>1062</v>
      </c>
      <c r="C39" s="45">
        <v>0.186669444176852</v>
      </c>
      <c r="D39" s="45">
        <v>0.50888335733315904</v>
      </c>
      <c r="E39" s="45">
        <v>1.0656286593187401</v>
      </c>
      <c r="F39" s="45">
        <v>0.15430991843122199</v>
      </c>
      <c r="G39" s="45">
        <v>0.27353969524189897</v>
      </c>
      <c r="H39" s="45">
        <v>26.997638455681301</v>
      </c>
      <c r="I39" s="45">
        <v>2.2920193763672199</v>
      </c>
      <c r="J39" s="45">
        <v>638.79997934073003</v>
      </c>
      <c r="K39" s="45">
        <v>0.17099978551682801</v>
      </c>
      <c r="L39" s="45">
        <v>4.8484279704190003E-2</v>
      </c>
      <c r="M39" s="45">
        <v>7.2614974422411498</v>
      </c>
      <c r="N39" s="45">
        <v>1.2119361443780001E-3</v>
      </c>
      <c r="O39" s="45">
        <v>1.7100462230018001E-2</v>
      </c>
      <c r="P39" s="45">
        <v>0.42009675185058598</v>
      </c>
      <c r="Q39" s="45">
        <v>6.3679449342239998E-3</v>
      </c>
      <c r="R39" s="45">
        <v>2.778421209451E-3</v>
      </c>
      <c r="S39" s="45">
        <v>3.7517841806710001E-3</v>
      </c>
      <c r="T39" s="45">
        <v>1.7586409709333999E-2</v>
      </c>
    </row>
    <row r="40" spans="1:20" x14ac:dyDescent="0.25">
      <c r="A40" s="45" t="s">
        <v>1061</v>
      </c>
      <c r="C40" s="45">
        <v>0.18979050508216999</v>
      </c>
      <c r="D40" s="45">
        <v>0.33673509788724199</v>
      </c>
      <c r="E40" s="45">
        <v>1.04499857318498</v>
      </c>
      <c r="F40" s="45">
        <v>0.15839628471095599</v>
      </c>
      <c r="G40" s="45">
        <v>0.28541066682969901</v>
      </c>
      <c r="H40" s="45">
        <v>29.191412523308902</v>
      </c>
      <c r="I40" s="45">
        <v>2.3526448542813601</v>
      </c>
      <c r="J40" s="45">
        <v>616.08924661635399</v>
      </c>
      <c r="K40" s="45">
        <v>0.15986109373121199</v>
      </c>
      <c r="L40" s="45">
        <v>5.2568582378669002E-2</v>
      </c>
      <c r="M40" s="45">
        <v>7.4609353340027296</v>
      </c>
      <c r="N40" s="45">
        <v>1.3062894808610001E-3</v>
      </c>
      <c r="O40" s="45">
        <v>1.6741065899281E-2</v>
      </c>
      <c r="P40" s="45">
        <v>0.39722984401721201</v>
      </c>
      <c r="Q40" s="45">
        <v>5.6491243373899998E-3</v>
      </c>
      <c r="R40" s="45">
        <v>3.0075046077489998E-3</v>
      </c>
      <c r="S40" s="45">
        <v>3.4665174446529999E-3</v>
      </c>
      <c r="T40" s="45">
        <v>1.8165123395658001E-2</v>
      </c>
    </row>
    <row r="41" spans="1:20" x14ac:dyDescent="0.25">
      <c r="A41" s="45" t="s">
        <v>1060</v>
      </c>
      <c r="C41" s="45">
        <v>0.19260861052667799</v>
      </c>
      <c r="D41" s="45">
        <v>0.33836900033128597</v>
      </c>
      <c r="E41" s="45">
        <v>1.0537649364513999</v>
      </c>
      <c r="F41" s="45">
        <v>0.159914833761018</v>
      </c>
      <c r="G41" s="45">
        <v>0.287900963640142</v>
      </c>
      <c r="H41" s="45">
        <v>23.990619495746699</v>
      </c>
      <c r="I41" s="45">
        <v>2.37415859111695</v>
      </c>
      <c r="J41" s="45">
        <v>624.22728405327996</v>
      </c>
      <c r="K41" s="45">
        <v>0.16125801917303001</v>
      </c>
      <c r="L41" s="45">
        <v>5.3193702435303997E-2</v>
      </c>
      <c r="M41" s="45">
        <v>7.5361875802581402</v>
      </c>
      <c r="N41" s="45">
        <v>1.321410506669E-3</v>
      </c>
      <c r="O41" s="45">
        <v>1.6911046005012E-2</v>
      </c>
      <c r="P41" s="45">
        <v>0.40012029517585002</v>
      </c>
      <c r="Q41" s="45">
        <v>5.6916044488319996E-3</v>
      </c>
      <c r="R41" s="45">
        <v>3.0436129559689999E-3</v>
      </c>
      <c r="S41" s="45">
        <v>3.4958585935690001E-3</v>
      </c>
      <c r="T41" s="45">
        <v>1.8340071893413998E-2</v>
      </c>
    </row>
    <row r="42" spans="1:20" x14ac:dyDescent="0.25">
      <c r="A42" s="45" t="s">
        <v>1059</v>
      </c>
      <c r="C42" s="45">
        <v>0.36556105252443799</v>
      </c>
      <c r="D42" s="45">
        <v>1.80945386403243</v>
      </c>
      <c r="E42" s="45">
        <v>0.94600096634659203</v>
      </c>
      <c r="F42" s="45">
        <v>0.11890072572987299</v>
      </c>
      <c r="G42" s="45">
        <v>0.13292209244459599</v>
      </c>
      <c r="H42" s="45">
        <v>48.519291661029797</v>
      </c>
      <c r="I42" s="45">
        <v>1.7211180169957001</v>
      </c>
      <c r="J42" s="45">
        <v>1077.8261920505599</v>
      </c>
      <c r="K42" s="45">
        <v>0.219745709006892</v>
      </c>
      <c r="L42" s="45">
        <v>5.2480577076762E-2</v>
      </c>
      <c r="M42" s="45">
        <v>7.0157605303652399</v>
      </c>
      <c r="N42" s="45">
        <v>1.14230283553E-3</v>
      </c>
      <c r="O42" s="45">
        <v>1.8223148521384E-2</v>
      </c>
      <c r="P42" s="45">
        <v>0.50635081337046495</v>
      </c>
      <c r="Q42" s="45">
        <v>6.3554890326019998E-3</v>
      </c>
      <c r="R42" s="45">
        <v>3.1221652239389998E-3</v>
      </c>
      <c r="S42" s="45">
        <v>5.5964823788050002E-3</v>
      </c>
      <c r="T42" s="45">
        <v>1.6563968261169001E-2</v>
      </c>
    </row>
    <row r="43" spans="1:20" x14ac:dyDescent="0.25">
      <c r="A43" s="45" t="s">
        <v>1058</v>
      </c>
      <c r="C43" s="45">
        <v>0.35477024961512099</v>
      </c>
      <c r="D43" s="45">
        <v>1.7655621723077799</v>
      </c>
      <c r="E43" s="45">
        <v>0.92418482434874105</v>
      </c>
      <c r="F43" s="45">
        <v>0.11609391389433001</v>
      </c>
      <c r="G43" s="45">
        <v>0.13152357285181401</v>
      </c>
      <c r="H43" s="45">
        <v>50.219932944050001</v>
      </c>
      <c r="I43" s="45">
        <v>1.68315336963393</v>
      </c>
      <c r="J43" s="45">
        <v>1050.0983725875001</v>
      </c>
      <c r="K43" s="45">
        <v>0.21446589694630599</v>
      </c>
      <c r="L43" s="45">
        <v>5.1041453649615001E-2</v>
      </c>
      <c r="M43" s="45">
        <v>6.8440514893190398</v>
      </c>
      <c r="N43" s="45">
        <v>1.1139631734070001E-3</v>
      </c>
      <c r="O43" s="45">
        <v>1.7829989971239999E-2</v>
      </c>
      <c r="P43" s="45">
        <v>0.495465062212334</v>
      </c>
      <c r="Q43" s="45">
        <v>6.2057082082779998E-3</v>
      </c>
      <c r="R43" s="45">
        <v>3.0349866935929998E-3</v>
      </c>
      <c r="S43" s="45">
        <v>5.463331397117E-3</v>
      </c>
      <c r="T43" s="45">
        <v>1.6184155621877999E-2</v>
      </c>
    </row>
    <row r="44" spans="1:20" x14ac:dyDescent="0.25">
      <c r="A44" s="45" t="s">
        <v>1057</v>
      </c>
      <c r="C44" s="45">
        <v>0.26770829206225899</v>
      </c>
      <c r="D44" s="45">
        <v>1.6453347702057</v>
      </c>
      <c r="E44" s="45">
        <v>0.97287692827774996</v>
      </c>
      <c r="F44" s="45">
        <v>0.122259717286515</v>
      </c>
      <c r="G44" s="45">
        <v>0.20056105552784401</v>
      </c>
      <c r="H44" s="45">
        <v>37.0946457683254</v>
      </c>
      <c r="I44" s="45">
        <v>1.8963114036675199</v>
      </c>
      <c r="J44" s="45">
        <v>1028.5201144602299</v>
      </c>
      <c r="K44" s="45">
        <v>0.213532993013579</v>
      </c>
      <c r="L44" s="45">
        <v>4.9241833014528003E-2</v>
      </c>
      <c r="M44" s="45">
        <v>7.3097696937963104</v>
      </c>
      <c r="N44" s="45">
        <v>1.1379665649199999E-3</v>
      </c>
      <c r="O44" s="45">
        <v>1.9683590314044E-2</v>
      </c>
      <c r="P44" s="45">
        <v>0.51749207421039101</v>
      </c>
      <c r="Q44" s="45">
        <v>6.1099519911269997E-3</v>
      </c>
      <c r="R44" s="45">
        <v>2.8497906332249998E-3</v>
      </c>
      <c r="S44" s="45">
        <v>5.3821005203030002E-3</v>
      </c>
      <c r="T44" s="45">
        <v>1.7350026123173001E-2</v>
      </c>
    </row>
    <row r="45" spans="1:20" x14ac:dyDescent="0.25">
      <c r="A45" s="45" t="s">
        <v>1056</v>
      </c>
      <c r="C45" s="45">
        <v>0.27380556336498701</v>
      </c>
      <c r="D45" s="45">
        <v>1.6831683481794399</v>
      </c>
      <c r="E45" s="45">
        <v>0.99655733149960701</v>
      </c>
      <c r="F45" s="45">
        <v>0.125220991596215</v>
      </c>
      <c r="G45" s="45">
        <v>0.20543041989512301</v>
      </c>
      <c r="H45" s="45">
        <v>46.591070861575901</v>
      </c>
      <c r="I45" s="45">
        <v>1.9427833115839299</v>
      </c>
      <c r="J45" s="45">
        <v>1052.7035041771501</v>
      </c>
      <c r="K45" s="45">
        <v>0.21851417445333801</v>
      </c>
      <c r="L45" s="45">
        <v>5.0456518159341997E-2</v>
      </c>
      <c r="M45" s="45">
        <v>7.4874483267900898</v>
      </c>
      <c r="N45" s="45">
        <v>1.1658919397940001E-3</v>
      </c>
      <c r="O45" s="45">
        <v>2.0156402024816E-2</v>
      </c>
      <c r="P45" s="45">
        <v>0.52946864835654694</v>
      </c>
      <c r="Q45" s="45">
        <v>6.2560892688999998E-3</v>
      </c>
      <c r="R45" s="45">
        <v>2.9204190752660001E-3</v>
      </c>
      <c r="S45" s="45">
        <v>5.5090763670440001E-3</v>
      </c>
      <c r="T45" s="45">
        <v>1.7772212530749999E-2</v>
      </c>
    </row>
    <row r="46" spans="1:20" x14ac:dyDescent="0.25">
      <c r="A46" s="45" t="s">
        <v>1055</v>
      </c>
      <c r="C46" s="45">
        <v>0.24138044635240399</v>
      </c>
      <c r="D46" s="45">
        <v>1.50095421886479</v>
      </c>
      <c r="E46" s="45">
        <v>1.0347270241662601</v>
      </c>
      <c r="F46" s="45">
        <v>0.12876259805474899</v>
      </c>
      <c r="G46" s="45">
        <v>0.212204108246283</v>
      </c>
      <c r="H46" s="45">
        <v>38.955794869490902</v>
      </c>
      <c r="I46" s="45">
        <v>2.05347467198101</v>
      </c>
      <c r="J46" s="45">
        <v>937.643448584373</v>
      </c>
      <c r="K46" s="45">
        <v>0.20542510970571501</v>
      </c>
      <c r="L46" s="45">
        <v>5.2262368226980001E-2</v>
      </c>
      <c r="M46" s="45">
        <v>7.4265465641460997</v>
      </c>
      <c r="N46" s="45">
        <v>1.2078515327019999E-3</v>
      </c>
      <c r="O46" s="45">
        <v>1.9679871051101E-2</v>
      </c>
      <c r="P46" s="45">
        <v>0.479486161228379</v>
      </c>
      <c r="Q46" s="45">
        <v>6.4487960595609999E-3</v>
      </c>
      <c r="R46" s="45">
        <v>3.055706527011E-3</v>
      </c>
      <c r="S46" s="45">
        <v>5.2249320548929997E-3</v>
      </c>
      <c r="T46" s="45">
        <v>1.8272606496708001E-2</v>
      </c>
    </row>
    <row r="47" spans="1:20" x14ac:dyDescent="0.25">
      <c r="A47" s="45" t="s">
        <v>1054</v>
      </c>
      <c r="C47" s="45">
        <v>0.232949905728315</v>
      </c>
      <c r="D47" s="45">
        <v>1.4486283686005901</v>
      </c>
      <c r="E47" s="45">
        <v>1.0000915328783</v>
      </c>
      <c r="F47" s="45">
        <v>0.124436037904568</v>
      </c>
      <c r="G47" s="45">
        <v>0.20513878484148701</v>
      </c>
      <c r="H47" s="45">
        <v>40.309612498965997</v>
      </c>
      <c r="I47" s="45">
        <v>1.98482458394505</v>
      </c>
      <c r="J47" s="45">
        <v>904.58249014809405</v>
      </c>
      <c r="K47" s="45">
        <v>0.19841389653422301</v>
      </c>
      <c r="L47" s="45">
        <v>5.0488190802191003E-2</v>
      </c>
      <c r="M47" s="45">
        <v>7.1733932292428904</v>
      </c>
      <c r="N47" s="45">
        <v>1.1670796585920001E-3</v>
      </c>
      <c r="O47" s="45">
        <v>1.9009073094903999E-2</v>
      </c>
      <c r="P47" s="45">
        <v>0.46297995877612702</v>
      </c>
      <c r="Q47" s="45">
        <v>6.2365119158010003E-3</v>
      </c>
      <c r="R47" s="45">
        <v>2.9532266106460001E-3</v>
      </c>
      <c r="S47" s="45">
        <v>5.0457632086650002E-3</v>
      </c>
      <c r="T47" s="45">
        <v>1.7659667761888001E-2</v>
      </c>
    </row>
    <row r="48" spans="1:20" x14ac:dyDescent="0.25">
      <c r="A48" s="45" t="s">
        <v>1053</v>
      </c>
      <c r="C48" s="45">
        <v>0.21495659542465601</v>
      </c>
      <c r="D48" s="45">
        <v>1.2960526762331701</v>
      </c>
      <c r="E48" s="45">
        <v>1.04147007738482</v>
      </c>
      <c r="F48" s="45">
        <v>0.130102040610726</v>
      </c>
      <c r="G48" s="45">
        <v>0.22585703071573299</v>
      </c>
      <c r="H48" s="45">
        <v>35.818248295114103</v>
      </c>
      <c r="I48" s="45">
        <v>2.0833538337247499</v>
      </c>
      <c r="J48" s="45">
        <v>786.680317549954</v>
      </c>
      <c r="K48" s="45">
        <v>0.193992774083837</v>
      </c>
      <c r="L48" s="45">
        <v>4.9782536917699002E-2</v>
      </c>
      <c r="M48" s="45">
        <v>7.1088154569747797</v>
      </c>
      <c r="N48" s="45">
        <v>1.205725327715E-3</v>
      </c>
      <c r="O48" s="45">
        <v>1.8892999193478002E-2</v>
      </c>
      <c r="P48" s="45">
        <v>0.455149587214077</v>
      </c>
      <c r="Q48" s="45">
        <v>6.4546275604800002E-3</v>
      </c>
      <c r="R48" s="45">
        <v>2.9152009313109998E-3</v>
      </c>
      <c r="S48" s="45">
        <v>4.844793706207E-3</v>
      </c>
      <c r="T48" s="45">
        <v>1.7929343984603999E-2</v>
      </c>
    </row>
    <row r="49" spans="1:20" x14ac:dyDescent="0.25">
      <c r="A49" s="45" t="s">
        <v>1052</v>
      </c>
      <c r="C49" s="45">
        <v>0.212546736207506</v>
      </c>
      <c r="D49" s="45">
        <v>1.2806106936736901</v>
      </c>
      <c r="E49" s="45">
        <v>1.0305101368693801</v>
      </c>
      <c r="F49" s="45">
        <v>0.12880649038794001</v>
      </c>
      <c r="G49" s="45">
        <v>0.22371885248961401</v>
      </c>
      <c r="H49" s="45">
        <v>32.145824792711601</v>
      </c>
      <c r="I49" s="45">
        <v>2.06247601584526</v>
      </c>
      <c r="J49" s="45">
        <v>777.68159175496203</v>
      </c>
      <c r="K49" s="45">
        <v>0.19190912553057399</v>
      </c>
      <c r="L49" s="45">
        <v>4.9261949237099999E-2</v>
      </c>
      <c r="M49" s="45">
        <v>7.0354807878188401</v>
      </c>
      <c r="N49" s="45">
        <v>1.1932549879300001E-3</v>
      </c>
      <c r="O49" s="45">
        <v>1.8691384293295001E-2</v>
      </c>
      <c r="P49" s="45">
        <v>0.45031917239227698</v>
      </c>
      <c r="Q49" s="45">
        <v>6.3878238320469998E-3</v>
      </c>
      <c r="R49" s="45">
        <v>2.8846222428229999E-3</v>
      </c>
      <c r="S49" s="45">
        <v>4.7915814308370002E-3</v>
      </c>
      <c r="T49" s="45">
        <v>1.7745341103740001E-2</v>
      </c>
    </row>
    <row r="50" spans="1:20" x14ac:dyDescent="0.25">
      <c r="A50" s="45" t="s">
        <v>1051</v>
      </c>
      <c r="C50" s="45">
        <v>0.21030693882526799</v>
      </c>
      <c r="D50" s="45">
        <v>1.13621872630932</v>
      </c>
      <c r="E50" s="45">
        <v>1.0648660189405399</v>
      </c>
      <c r="F50" s="45">
        <v>0.136269589872764</v>
      </c>
      <c r="G50" s="45">
        <v>0.24566180563211601</v>
      </c>
      <c r="H50" s="45">
        <v>30.1032531094306</v>
      </c>
      <c r="I50" s="45">
        <v>2.15352416879914</v>
      </c>
      <c r="J50" s="45">
        <v>725.74388315123804</v>
      </c>
      <c r="K50" s="45">
        <v>0.187222696629646</v>
      </c>
      <c r="L50" s="45">
        <v>4.9717532247960002E-2</v>
      </c>
      <c r="M50" s="45">
        <v>7.3327350990672304</v>
      </c>
      <c r="N50" s="45">
        <v>1.245555840116E-3</v>
      </c>
      <c r="O50" s="45">
        <v>1.8865489688681999E-2</v>
      </c>
      <c r="P50" s="45">
        <v>0.46607994275658898</v>
      </c>
      <c r="Q50" s="45">
        <v>6.3955741969619999E-3</v>
      </c>
      <c r="R50" s="45">
        <v>2.9508033136909999E-3</v>
      </c>
      <c r="S50" s="45">
        <v>4.6993849000349997E-3</v>
      </c>
      <c r="T50" s="45">
        <v>1.8030931919743001E-2</v>
      </c>
    </row>
    <row r="51" spans="1:20" x14ac:dyDescent="0.25">
      <c r="A51" s="45" t="s">
        <v>1050</v>
      </c>
      <c r="C51" s="45">
        <v>0.220114660101734</v>
      </c>
      <c r="D51" s="45">
        <v>1.1878186744992201</v>
      </c>
      <c r="E51" s="45">
        <v>1.11472712343529</v>
      </c>
      <c r="F51" s="45">
        <v>0.14268873751064001</v>
      </c>
      <c r="G51" s="45">
        <v>0.257284019738382</v>
      </c>
      <c r="H51" s="45">
        <v>31.3431206849977</v>
      </c>
      <c r="I51" s="45">
        <v>2.25473780264914</v>
      </c>
      <c r="J51" s="45">
        <v>759.27373545972603</v>
      </c>
      <c r="K51" s="45">
        <v>0.195927461227724</v>
      </c>
      <c r="L51" s="45">
        <v>5.2035667027795003E-2</v>
      </c>
      <c r="M51" s="45">
        <v>7.6782722737574396</v>
      </c>
      <c r="N51" s="45">
        <v>1.304187115187E-3</v>
      </c>
      <c r="O51" s="45">
        <v>1.9745279374770001E-2</v>
      </c>
      <c r="P51" s="45">
        <v>0.488009066653042</v>
      </c>
      <c r="Q51" s="45">
        <v>6.6894881958259999E-3</v>
      </c>
      <c r="R51" s="45">
        <v>3.0885755135739998E-3</v>
      </c>
      <c r="S51" s="45">
        <v>4.9170401289929996E-3</v>
      </c>
      <c r="T51" s="45">
        <v>1.8870907962601002E-2</v>
      </c>
    </row>
    <row r="52" spans="1:20" x14ac:dyDescent="0.25">
      <c r="A52" s="45" t="s">
        <v>1049</v>
      </c>
      <c r="C52" s="45">
        <v>0.21273471751044901</v>
      </c>
      <c r="D52" s="45">
        <v>1.02488087683717</v>
      </c>
      <c r="E52" s="45">
        <v>1.1224988431004099</v>
      </c>
      <c r="F52" s="45">
        <v>0.14761368582498199</v>
      </c>
      <c r="G52" s="45">
        <v>0.26811416724753401</v>
      </c>
      <c r="H52" s="45">
        <v>34.571227347180397</v>
      </c>
      <c r="I52" s="45">
        <v>2.3166139626994</v>
      </c>
      <c r="J52" s="45">
        <v>718.616005777998</v>
      </c>
      <c r="K52" s="45">
        <v>0.19181939295716399</v>
      </c>
      <c r="L52" s="45">
        <v>5.1179857759720997E-2</v>
      </c>
      <c r="M52" s="45">
        <v>7.9309000430682</v>
      </c>
      <c r="N52" s="45">
        <v>1.311375119245E-3</v>
      </c>
      <c r="O52" s="45">
        <v>1.9206507811870999E-2</v>
      </c>
      <c r="P52" s="45">
        <v>0.49027070386133598</v>
      </c>
      <c r="Q52" s="45">
        <v>6.5264643788770001E-3</v>
      </c>
      <c r="R52" s="45">
        <v>3.1855191374849999E-3</v>
      </c>
      <c r="S52" s="45">
        <v>4.6892097411539999E-3</v>
      </c>
      <c r="T52" s="45">
        <v>1.8847853451716998E-2</v>
      </c>
    </row>
    <row r="53" spans="1:20" x14ac:dyDescent="0.25">
      <c r="A53" s="45" t="s">
        <v>1048</v>
      </c>
      <c r="C53" s="45">
        <v>0.20588464803676301</v>
      </c>
      <c r="D53" s="45">
        <v>0.990955771267505</v>
      </c>
      <c r="E53" s="45">
        <v>1.0870112285076601</v>
      </c>
      <c r="F53" s="45">
        <v>0.14297888691624899</v>
      </c>
      <c r="G53" s="45">
        <v>0.25969192793985402</v>
      </c>
      <c r="H53" s="45">
        <v>33.976000890046201</v>
      </c>
      <c r="I53" s="45">
        <v>2.2438905133843798</v>
      </c>
      <c r="J53" s="45">
        <v>695.462675472142</v>
      </c>
      <c r="K53" s="45">
        <v>0.18574182341943099</v>
      </c>
      <c r="L53" s="45">
        <v>4.9551582736249003E-2</v>
      </c>
      <c r="M53" s="45">
        <v>7.6808466653344603</v>
      </c>
      <c r="N53" s="45">
        <v>1.26972042427E-3</v>
      </c>
      <c r="O53" s="45">
        <v>1.8592851787340998E-2</v>
      </c>
      <c r="P53" s="45">
        <v>0.47462117773886298</v>
      </c>
      <c r="Q53" s="45">
        <v>6.3230846449449998E-3</v>
      </c>
      <c r="R53" s="45">
        <v>3.0866909525049998E-3</v>
      </c>
      <c r="S53" s="45">
        <v>4.5393107132270004E-3</v>
      </c>
      <c r="T53" s="45">
        <v>1.8254673069567001E-2</v>
      </c>
    </row>
    <row r="54" spans="1:20" x14ac:dyDescent="0.25">
      <c r="A54" s="45" t="s">
        <v>1047</v>
      </c>
      <c r="C54" s="45">
        <v>0.193252007803767</v>
      </c>
      <c r="D54" s="45">
        <v>0.82699743942772197</v>
      </c>
      <c r="E54" s="45">
        <v>1.0830078271783501</v>
      </c>
      <c r="F54" s="45">
        <v>0.14701626791831501</v>
      </c>
      <c r="G54" s="45">
        <v>0.26471142923164298</v>
      </c>
      <c r="H54" s="45">
        <v>30.981644799584799</v>
      </c>
      <c r="I54" s="45">
        <v>2.2970116309820301</v>
      </c>
      <c r="J54" s="45">
        <v>655.22010511884901</v>
      </c>
      <c r="K54" s="45">
        <v>0.18314166097076301</v>
      </c>
      <c r="L54" s="45">
        <v>4.8276206922460999E-2</v>
      </c>
      <c r="M54" s="45">
        <v>7.5640601541354098</v>
      </c>
      <c r="N54" s="45">
        <v>1.263820664674E-3</v>
      </c>
      <c r="O54" s="45">
        <v>1.8100367157714001E-2</v>
      </c>
      <c r="P54" s="45">
        <v>0.451332787907269</v>
      </c>
      <c r="Q54" s="45">
        <v>6.4577184710899998E-3</v>
      </c>
      <c r="R54" s="45">
        <v>3.1373272237109999E-3</v>
      </c>
      <c r="S54" s="45">
        <v>4.3597243747479997E-3</v>
      </c>
      <c r="T54" s="45">
        <v>1.8318314687265001E-2</v>
      </c>
    </row>
    <row r="55" spans="1:20" x14ac:dyDescent="0.25">
      <c r="A55" s="45" t="s">
        <v>1046</v>
      </c>
      <c r="C55" s="45">
        <v>0.208919397861762</v>
      </c>
      <c r="D55" s="45">
        <v>0.89277826634273205</v>
      </c>
      <c r="E55" s="45">
        <v>1.17126874787594</v>
      </c>
      <c r="F55" s="45">
        <v>0.15907267863771299</v>
      </c>
      <c r="G55" s="45">
        <v>0.28638600935932501</v>
      </c>
      <c r="H55" s="45">
        <v>37.851674238758797</v>
      </c>
      <c r="I55" s="45">
        <v>2.4849223300980499</v>
      </c>
      <c r="J55" s="45">
        <v>708.48432949056996</v>
      </c>
      <c r="K55" s="45">
        <v>0.19799340383264599</v>
      </c>
      <c r="L55" s="45">
        <v>5.2208036060102998E-2</v>
      </c>
      <c r="M55" s="45">
        <v>8.1792887524958093</v>
      </c>
      <c r="N55" s="45">
        <v>1.3667167734250001E-3</v>
      </c>
      <c r="O55" s="45">
        <v>1.9570683936549999E-2</v>
      </c>
      <c r="P55" s="45">
        <v>0.48783958741167499</v>
      </c>
      <c r="Q55" s="45">
        <v>6.985264806778E-3</v>
      </c>
      <c r="R55" s="45">
        <v>3.3924990776920002E-3</v>
      </c>
      <c r="S55" s="45">
        <v>4.712084686625E-3</v>
      </c>
      <c r="T55" s="45">
        <v>1.9812188405686E-2</v>
      </c>
    </row>
    <row r="56" spans="1:20" x14ac:dyDescent="0.25">
      <c r="A56" s="45" t="s">
        <v>1045</v>
      </c>
      <c r="C56" s="45">
        <v>0.198318861633556</v>
      </c>
      <c r="D56" s="45">
        <v>0.687778029293725</v>
      </c>
      <c r="E56" s="45">
        <v>1.1149780310499899</v>
      </c>
      <c r="F56" s="45">
        <v>0.15661679084878799</v>
      </c>
      <c r="G56" s="45">
        <v>0.27817968180930303</v>
      </c>
      <c r="H56" s="45">
        <v>33.229665041039397</v>
      </c>
      <c r="I56" s="45">
        <v>2.3869150242953201</v>
      </c>
      <c r="J56" s="45">
        <v>674.73043730308405</v>
      </c>
      <c r="K56" s="45">
        <v>0.17942195931442401</v>
      </c>
      <c r="L56" s="45">
        <v>4.9833777627729003E-2</v>
      </c>
      <c r="M56" s="45">
        <v>7.5765680827715496</v>
      </c>
      <c r="N56" s="45">
        <v>1.287102949654E-3</v>
      </c>
      <c r="O56" s="45">
        <v>1.833045070685E-2</v>
      </c>
      <c r="P56" s="45">
        <v>0.44075771310443901</v>
      </c>
      <c r="Q56" s="45">
        <v>6.8281015779910002E-3</v>
      </c>
      <c r="R56" s="45">
        <v>3.1040492442180002E-3</v>
      </c>
      <c r="S56" s="45">
        <v>4.1898006246460003E-3</v>
      </c>
      <c r="T56" s="45">
        <v>1.8697230154350999E-2</v>
      </c>
    </row>
    <row r="57" spans="1:20" x14ac:dyDescent="0.25">
      <c r="A57" s="45" t="s">
        <v>1044</v>
      </c>
      <c r="C57" s="45">
        <v>0.20508549882294899</v>
      </c>
      <c r="D57" s="45">
        <v>0.70958160219224498</v>
      </c>
      <c r="E57" s="45">
        <v>1.1527071210691799</v>
      </c>
      <c r="F57" s="45">
        <v>0.16193017365350201</v>
      </c>
      <c r="G57" s="45">
        <v>0.28756439854975702</v>
      </c>
      <c r="H57" s="45">
        <v>30.966897164873501</v>
      </c>
      <c r="I57" s="45">
        <v>2.4671425904395901</v>
      </c>
      <c r="J57" s="45">
        <v>697.599124080254</v>
      </c>
      <c r="K57" s="45">
        <v>0.185459914096575</v>
      </c>
      <c r="L57" s="45">
        <v>5.1516407832036003E-2</v>
      </c>
      <c r="M57" s="45">
        <v>7.8304863207331197</v>
      </c>
      <c r="N57" s="45">
        <v>1.3304701647499999E-3</v>
      </c>
      <c r="O57" s="45">
        <v>1.894889772346E-2</v>
      </c>
      <c r="P57" s="45">
        <v>0.45556374516563702</v>
      </c>
      <c r="Q57" s="45">
        <v>7.0586519236159996E-3</v>
      </c>
      <c r="R57" s="45">
        <v>3.2066558847090002E-3</v>
      </c>
      <c r="S57" s="45">
        <v>4.329178482393E-3</v>
      </c>
      <c r="T57" s="45">
        <v>1.9322453328902998E-2</v>
      </c>
    </row>
    <row r="58" spans="1:20" x14ac:dyDescent="0.25">
      <c r="A58" s="45" t="s">
        <v>1043</v>
      </c>
      <c r="C58" s="45">
        <v>0.19984551890337901</v>
      </c>
      <c r="D58" s="45">
        <v>0.54367392107083701</v>
      </c>
      <c r="E58" s="45">
        <v>1.14196833400722</v>
      </c>
      <c r="F58" s="45">
        <v>0.165535841962765</v>
      </c>
      <c r="G58" s="45">
        <v>0.29352893198719598</v>
      </c>
      <c r="H58" s="45">
        <v>30.554957267828399</v>
      </c>
      <c r="I58" s="45">
        <v>2.4586435621510598</v>
      </c>
      <c r="J58" s="45">
        <v>684.44653244134997</v>
      </c>
      <c r="K58" s="45">
        <v>0.18327416893375301</v>
      </c>
      <c r="L58" s="45">
        <v>5.2005024580443003E-2</v>
      </c>
      <c r="M58" s="45">
        <v>7.7874739209215296</v>
      </c>
      <c r="N58" s="45">
        <v>1.298976754461E-3</v>
      </c>
      <c r="O58" s="45">
        <v>1.8319273195472E-2</v>
      </c>
      <c r="P58" s="45">
        <v>0.45022871641404</v>
      </c>
      <c r="Q58" s="45">
        <v>6.820356155378E-3</v>
      </c>
      <c r="R58" s="45">
        <v>2.976990040759E-3</v>
      </c>
      <c r="S58" s="45">
        <v>4.0178443066790004E-3</v>
      </c>
      <c r="T58" s="45">
        <v>1.8857357172102001E-2</v>
      </c>
    </row>
    <row r="59" spans="1:20" x14ac:dyDescent="0.25">
      <c r="A59" s="45" t="s">
        <v>1042</v>
      </c>
      <c r="C59" s="45">
        <v>0.21762538031589199</v>
      </c>
      <c r="D59" s="45">
        <v>0.59095689666165097</v>
      </c>
      <c r="E59" s="45">
        <v>1.2446988592068899</v>
      </c>
      <c r="F59" s="45">
        <v>0.180387983206134</v>
      </c>
      <c r="G59" s="45">
        <v>0.31995422573898702</v>
      </c>
      <c r="H59" s="45">
        <v>35.504228621358997</v>
      </c>
      <c r="I59" s="45">
        <v>2.6791536405966601</v>
      </c>
      <c r="J59" s="45">
        <v>745.05420368847297</v>
      </c>
      <c r="K59" s="45">
        <v>0.199560678284604</v>
      </c>
      <c r="L59" s="45">
        <v>5.6666133836265002E-2</v>
      </c>
      <c r="M59" s="45">
        <v>8.4842243040541199</v>
      </c>
      <c r="N59" s="45">
        <v>1.4160082756370001E-3</v>
      </c>
      <c r="O59" s="45">
        <v>1.9961500328045001E-2</v>
      </c>
      <c r="P59" s="45">
        <v>0.49078002485287497</v>
      </c>
      <c r="Q59" s="45">
        <v>7.4237697022489996E-3</v>
      </c>
      <c r="R59" s="45">
        <v>3.241284721971E-3</v>
      </c>
      <c r="S59" s="45">
        <v>4.3767925903899999E-3</v>
      </c>
      <c r="T59" s="45">
        <v>2.0543657350846001E-2</v>
      </c>
    </row>
    <row r="60" spans="1:20" x14ac:dyDescent="0.25">
      <c r="A60" s="45" t="s">
        <v>1041</v>
      </c>
      <c r="C60" s="45">
        <v>0.20466562900570701</v>
      </c>
      <c r="D60" s="45">
        <v>0.36971278512684602</v>
      </c>
      <c r="E60" s="45">
        <v>1.1397509669103401</v>
      </c>
      <c r="F60" s="45">
        <v>0.17241417542562901</v>
      </c>
      <c r="G60" s="45">
        <v>0.31112677239779601</v>
      </c>
      <c r="H60" s="45">
        <v>33.244855216541602</v>
      </c>
      <c r="I60" s="45">
        <v>2.5626574978605099</v>
      </c>
      <c r="J60" s="45">
        <v>666.35940257996594</v>
      </c>
      <c r="K60" s="45">
        <v>0.17426288869307899</v>
      </c>
      <c r="L60" s="45">
        <v>5.6979372701449003E-2</v>
      </c>
      <c r="M60" s="45">
        <v>8.1128977427256892</v>
      </c>
      <c r="N60" s="45">
        <v>1.4169187966909999E-3</v>
      </c>
      <c r="O60" s="45">
        <v>1.8202594311603999E-2</v>
      </c>
      <c r="P60" s="45">
        <v>0.43410641063504701</v>
      </c>
      <c r="Q60" s="45">
        <v>6.1649427921050002E-3</v>
      </c>
      <c r="R60" s="45">
        <v>3.256767715452E-3</v>
      </c>
      <c r="S60" s="45">
        <v>3.7802505459569999E-3</v>
      </c>
      <c r="T60" s="45">
        <v>1.9761077014308001E-2</v>
      </c>
    </row>
    <row r="61" spans="1:20" x14ac:dyDescent="0.25">
      <c r="A61" s="45" t="s">
        <v>1040</v>
      </c>
      <c r="C61" s="45">
        <v>0.20763473033011901</v>
      </c>
      <c r="D61" s="45">
        <v>0.37179619501785499</v>
      </c>
      <c r="E61" s="45">
        <v>1.14992335417424</v>
      </c>
      <c r="F61" s="45">
        <v>0.17410774814909699</v>
      </c>
      <c r="G61" s="45">
        <v>0.31395882934278901</v>
      </c>
      <c r="H61" s="45">
        <v>34.231743873770199</v>
      </c>
      <c r="I61" s="45">
        <v>2.58690681305348</v>
      </c>
      <c r="J61" s="45">
        <v>674.95409465393902</v>
      </c>
      <c r="K61" s="45">
        <v>0.17584192423099801</v>
      </c>
      <c r="L61" s="45">
        <v>5.7655176485409999E-2</v>
      </c>
      <c r="M61" s="45">
        <v>8.1962836864511104</v>
      </c>
      <c r="N61" s="45">
        <v>1.4335242657740001E-3</v>
      </c>
      <c r="O61" s="45">
        <v>1.8392957238139E-2</v>
      </c>
      <c r="P61" s="45">
        <v>0.43756190851625099</v>
      </c>
      <c r="Q61" s="45">
        <v>6.2154454433359999E-3</v>
      </c>
      <c r="R61" s="45">
        <v>3.2963210326150002E-3</v>
      </c>
      <c r="S61" s="45">
        <v>3.8142390599559999E-3</v>
      </c>
      <c r="T61" s="45">
        <v>1.9958474837912001E-2</v>
      </c>
    </row>
    <row r="62" spans="1:20" x14ac:dyDescent="0.25">
      <c r="A62" s="45" t="s">
        <v>447</v>
      </c>
      <c r="C62" s="45">
        <v>0.286367696873147</v>
      </c>
      <c r="D62" s="45">
        <v>1.4782906042594099</v>
      </c>
      <c r="E62" s="45">
        <v>0.78051531070167202</v>
      </c>
      <c r="F62" s="45">
        <v>9.7901776604148005E-2</v>
      </c>
      <c r="G62" s="45">
        <v>0.12065897562304299</v>
      </c>
      <c r="H62" s="45">
        <v>41.130910427604903</v>
      </c>
      <c r="I62" s="45">
        <v>1.43418533358242</v>
      </c>
      <c r="J62" s="45">
        <v>873.15403556203603</v>
      </c>
      <c r="K62" s="45">
        <v>0.18022931871828901</v>
      </c>
      <c r="L62" s="45">
        <v>4.1939450361953998E-2</v>
      </c>
      <c r="M62" s="45">
        <v>5.7399861715042499</v>
      </c>
      <c r="N62" s="45">
        <v>9.3064068130100004E-4</v>
      </c>
      <c r="O62" s="45">
        <v>1.5215294005656001E-2</v>
      </c>
      <c r="P62" s="45">
        <v>0.422859316899935</v>
      </c>
      <c r="Q62" s="45">
        <v>5.2135629361630001E-3</v>
      </c>
      <c r="R62" s="45">
        <v>2.479960671214E-3</v>
      </c>
      <c r="S62" s="45">
        <v>4.5894167397960003E-3</v>
      </c>
      <c r="T62" s="45">
        <v>1.3693140827279999E-2</v>
      </c>
    </row>
    <row r="63" spans="1:20" x14ac:dyDescent="0.25">
      <c r="A63" s="45" t="s">
        <v>448</v>
      </c>
      <c r="C63" s="45">
        <v>0.28029827490178499</v>
      </c>
      <c r="D63" s="45">
        <v>1.454201647434</v>
      </c>
      <c r="E63" s="45">
        <v>0.76874386068533995</v>
      </c>
      <c r="F63" s="45">
        <v>9.6466864306715E-2</v>
      </c>
      <c r="G63" s="45">
        <v>0.120175617517588</v>
      </c>
      <c r="H63" s="45">
        <v>37.245754349538501</v>
      </c>
      <c r="I63" s="45">
        <v>1.4150887632718101</v>
      </c>
      <c r="J63" s="45">
        <v>858.77230364726699</v>
      </c>
      <c r="K63" s="45">
        <v>0.17748654584419801</v>
      </c>
      <c r="L63" s="45">
        <v>4.1181581061875999E-2</v>
      </c>
      <c r="M63" s="45">
        <v>5.6520090280078197</v>
      </c>
      <c r="N63" s="45">
        <v>9.1549597578200002E-4</v>
      </c>
      <c r="O63" s="45">
        <v>1.5008346710385E-2</v>
      </c>
      <c r="P63" s="45">
        <v>0.41708546856436202</v>
      </c>
      <c r="Q63" s="45">
        <v>5.1315024419060001E-3</v>
      </c>
      <c r="R63" s="45">
        <v>2.4326620666089999E-3</v>
      </c>
      <c r="S63" s="45">
        <v>4.5170091861789999E-3</v>
      </c>
      <c r="T63" s="45">
        <v>1.3496426349006999E-2</v>
      </c>
    </row>
    <row r="64" spans="1:20" x14ac:dyDescent="0.25">
      <c r="A64" s="45" t="s">
        <v>449</v>
      </c>
      <c r="C64" s="45">
        <v>0.21350286055953999</v>
      </c>
      <c r="D64" s="45">
        <v>1.3142707921208301</v>
      </c>
      <c r="E64" s="45">
        <v>0.78565065871129303</v>
      </c>
      <c r="F64" s="45">
        <v>9.8655193517896006E-2</v>
      </c>
      <c r="G64" s="45">
        <v>0.161862503375898</v>
      </c>
      <c r="H64" s="45">
        <v>33.726337796972302</v>
      </c>
      <c r="I64" s="45">
        <v>1.5337657467507</v>
      </c>
      <c r="J64" s="45">
        <v>824.99202083977298</v>
      </c>
      <c r="K64" s="45">
        <v>0.171095901447299</v>
      </c>
      <c r="L64" s="45">
        <v>3.9879292617524001E-2</v>
      </c>
      <c r="M64" s="45">
        <v>5.9018722286350798</v>
      </c>
      <c r="N64" s="45">
        <v>9.1963076484400004E-4</v>
      </c>
      <c r="O64" s="45">
        <v>1.5841805038380001E-2</v>
      </c>
      <c r="P64" s="45">
        <v>0.41358046233494999</v>
      </c>
      <c r="Q64" s="45">
        <v>4.9231158201110004E-3</v>
      </c>
      <c r="R64" s="45">
        <v>2.310634427838E-3</v>
      </c>
      <c r="S64" s="45">
        <v>4.3178782950440003E-3</v>
      </c>
      <c r="T64" s="45">
        <v>1.4011579281333E-2</v>
      </c>
    </row>
    <row r="65" spans="1:20" x14ac:dyDescent="0.25">
      <c r="A65" s="45" t="s">
        <v>450</v>
      </c>
      <c r="C65" s="45">
        <v>0.218139653719577</v>
      </c>
      <c r="D65" s="45">
        <v>1.34304148660611</v>
      </c>
      <c r="E65" s="45">
        <v>0.80399671401383699</v>
      </c>
      <c r="F65" s="45">
        <v>0.10097415849467201</v>
      </c>
      <c r="G65" s="45">
        <v>0.16566205567411599</v>
      </c>
      <c r="H65" s="45">
        <v>37.335941611188098</v>
      </c>
      <c r="I65" s="45">
        <v>1.5702802646123899</v>
      </c>
      <c r="J65" s="45">
        <v>843.66391272068302</v>
      </c>
      <c r="K65" s="45">
        <v>0.17495518037183999</v>
      </c>
      <c r="L65" s="45">
        <v>4.0834518384701E-2</v>
      </c>
      <c r="M65" s="45">
        <v>6.0406670971273604</v>
      </c>
      <c r="N65" s="45">
        <v>9.4121329339299999E-4</v>
      </c>
      <c r="O65" s="45">
        <v>1.6204103134342E-2</v>
      </c>
      <c r="P65" s="45">
        <v>0.42265298291877801</v>
      </c>
      <c r="Q65" s="45">
        <v>5.0373929939009996E-3</v>
      </c>
      <c r="R65" s="45">
        <v>2.3661841344839998E-3</v>
      </c>
      <c r="S65" s="45">
        <v>4.4148900154250001E-3</v>
      </c>
      <c r="T65" s="45">
        <v>1.4341616882261E-2</v>
      </c>
    </row>
    <row r="66" spans="1:20" x14ac:dyDescent="0.25">
      <c r="A66" s="45" t="s">
        <v>451</v>
      </c>
      <c r="C66" s="45">
        <v>0.193114109523044</v>
      </c>
      <c r="D66" s="45">
        <v>1.2012064057680201</v>
      </c>
      <c r="E66" s="45">
        <v>0.83792193445980701</v>
      </c>
      <c r="F66" s="45">
        <v>0.10421784847650301</v>
      </c>
      <c r="G66" s="45">
        <v>0.172224601892525</v>
      </c>
      <c r="H66" s="45">
        <v>33.811610863051797</v>
      </c>
      <c r="I66" s="45">
        <v>1.6640544225184599</v>
      </c>
      <c r="J66" s="45">
        <v>747.90985499365297</v>
      </c>
      <c r="K66" s="45">
        <v>0.165450891925285</v>
      </c>
      <c r="L66" s="45">
        <v>4.2149602261027E-2</v>
      </c>
      <c r="M66" s="45">
        <v>5.9826349507926899</v>
      </c>
      <c r="N66" s="45">
        <v>9.7668773827100006E-4</v>
      </c>
      <c r="O66" s="45">
        <v>1.5858013729597002E-2</v>
      </c>
      <c r="P66" s="45">
        <v>0.385263621488035</v>
      </c>
      <c r="Q66" s="45">
        <v>5.229162605349E-3</v>
      </c>
      <c r="R66" s="45">
        <v>2.467614377928E-3</v>
      </c>
      <c r="S66" s="45">
        <v>4.2015940346370002E-3</v>
      </c>
      <c r="T66" s="45">
        <v>1.4774306768500001E-2</v>
      </c>
    </row>
    <row r="67" spans="1:20" x14ac:dyDescent="0.25">
      <c r="A67" s="45" t="s">
        <v>452</v>
      </c>
      <c r="C67" s="45">
        <v>0.19653012075751</v>
      </c>
      <c r="D67" s="45">
        <v>1.2224554308306901</v>
      </c>
      <c r="E67" s="45">
        <v>0.854038958250249</v>
      </c>
      <c r="F67" s="45">
        <v>0.106223740705243</v>
      </c>
      <c r="G67" s="45">
        <v>0.17560483677795899</v>
      </c>
      <c r="H67" s="45">
        <v>36.1871317319399</v>
      </c>
      <c r="I67" s="45">
        <v>1.69626978657512</v>
      </c>
      <c r="J67" s="45">
        <v>760.80655600282</v>
      </c>
      <c r="K67" s="45">
        <v>0.16851506391493701</v>
      </c>
      <c r="L67" s="45">
        <v>4.2936316011502003E-2</v>
      </c>
      <c r="M67" s="45">
        <v>6.09343130747801</v>
      </c>
      <c r="N67" s="45">
        <v>9.9551989228299992E-4</v>
      </c>
      <c r="O67" s="45">
        <v>1.6154447301097E-2</v>
      </c>
      <c r="P67" s="45">
        <v>0.39232027101764699</v>
      </c>
      <c r="Q67" s="45">
        <v>5.327401699941E-3</v>
      </c>
      <c r="R67" s="45">
        <v>2.5131961380920002E-3</v>
      </c>
      <c r="S67" s="45">
        <v>4.2787536776699997E-3</v>
      </c>
      <c r="T67" s="45">
        <v>1.5053274115394999E-2</v>
      </c>
    </row>
    <row r="68" spans="1:20" x14ac:dyDescent="0.25">
      <c r="A68" s="45" t="s">
        <v>453</v>
      </c>
      <c r="C68" s="45">
        <v>0.17981364556649199</v>
      </c>
      <c r="D68" s="45">
        <v>1.07757786356551</v>
      </c>
      <c r="E68" s="45">
        <v>0.87611146304895604</v>
      </c>
      <c r="F68" s="45">
        <v>0.109610303363963</v>
      </c>
      <c r="G68" s="45">
        <v>0.19106375235061801</v>
      </c>
      <c r="H68" s="45">
        <v>27.859205158884301</v>
      </c>
      <c r="I68" s="45">
        <v>1.75435391647572</v>
      </c>
      <c r="J68" s="45">
        <v>654.816228348967</v>
      </c>
      <c r="K68" s="45">
        <v>0.16239855215145099</v>
      </c>
      <c r="L68" s="45">
        <v>4.1776629531345998E-2</v>
      </c>
      <c r="M68" s="45">
        <v>5.9734741887751603</v>
      </c>
      <c r="N68" s="45">
        <v>1.0147598151180001E-3</v>
      </c>
      <c r="O68" s="45">
        <v>1.5862224886161999E-2</v>
      </c>
      <c r="P68" s="45">
        <v>0.38239429515131401</v>
      </c>
      <c r="Q68" s="45">
        <v>5.4256771189679998E-3</v>
      </c>
      <c r="R68" s="45">
        <v>2.4466635173380001E-3</v>
      </c>
      <c r="S68" s="45">
        <v>4.0574575737709999E-3</v>
      </c>
      <c r="T68" s="45">
        <v>1.5066423315683E-2</v>
      </c>
    </row>
    <row r="69" spans="1:20" x14ac:dyDescent="0.25">
      <c r="A69" s="45" t="s">
        <v>454</v>
      </c>
      <c r="C69" s="45">
        <v>0.18275649626364299</v>
      </c>
      <c r="D69" s="45">
        <v>1.0943127361995499</v>
      </c>
      <c r="E69" s="45">
        <v>0.89107871491318202</v>
      </c>
      <c r="F69" s="45">
        <v>0.111462845739089</v>
      </c>
      <c r="G69" s="45">
        <v>0.194395265209521</v>
      </c>
      <c r="H69" s="45">
        <v>29.118544899427398</v>
      </c>
      <c r="I69" s="45">
        <v>1.7839021502143599</v>
      </c>
      <c r="J69" s="45">
        <v>664.87563952456605</v>
      </c>
      <c r="K69" s="45">
        <v>0.16501130355657301</v>
      </c>
      <c r="L69" s="45">
        <v>4.2462638802291001E-2</v>
      </c>
      <c r="M69" s="45">
        <v>6.0727390167613899</v>
      </c>
      <c r="N69" s="45">
        <v>1.032054839987E-3</v>
      </c>
      <c r="O69" s="45">
        <v>1.6128356784373001E-2</v>
      </c>
      <c r="P69" s="45">
        <v>0.38885593681235597</v>
      </c>
      <c r="Q69" s="45">
        <v>5.5170282390769997E-3</v>
      </c>
      <c r="R69" s="45">
        <v>2.4872028058580001E-3</v>
      </c>
      <c r="S69" s="45">
        <v>4.1242761937400002E-3</v>
      </c>
      <c r="T69" s="45">
        <v>1.5316893461924001E-2</v>
      </c>
    </row>
    <row r="70" spans="1:20" x14ac:dyDescent="0.25">
      <c r="A70" s="45" t="s">
        <v>455</v>
      </c>
      <c r="C70" s="45">
        <v>0.179027334799233</v>
      </c>
      <c r="D70" s="45">
        <v>0.95815504400516105</v>
      </c>
      <c r="E70" s="45">
        <v>0.908128927530644</v>
      </c>
      <c r="F70" s="45">
        <v>0.116357461560805</v>
      </c>
      <c r="G70" s="45">
        <v>0.21009892209967601</v>
      </c>
      <c r="H70" s="45">
        <v>29.203733736490801</v>
      </c>
      <c r="I70" s="45">
        <v>1.8377608930023399</v>
      </c>
      <c r="J70" s="45">
        <v>615.56592454611496</v>
      </c>
      <c r="K70" s="45">
        <v>0.15917936798076299</v>
      </c>
      <c r="L70" s="45">
        <v>4.2316903168713997E-2</v>
      </c>
      <c r="M70" s="45">
        <v>6.2662610359263402</v>
      </c>
      <c r="N70" s="45">
        <v>1.062377986972E-3</v>
      </c>
      <c r="O70" s="45">
        <v>1.6051234170757E-2</v>
      </c>
      <c r="P70" s="45">
        <v>0.39790473652924901</v>
      </c>
      <c r="Q70" s="45">
        <v>5.437142313843E-3</v>
      </c>
      <c r="R70" s="45">
        <v>2.5188982705199999E-3</v>
      </c>
      <c r="S70" s="45">
        <v>3.9898717127620003E-3</v>
      </c>
      <c r="T70" s="45">
        <v>1.5354713489338E-2</v>
      </c>
    </row>
    <row r="71" spans="1:20" x14ac:dyDescent="0.25">
      <c r="A71" s="45" t="s">
        <v>456</v>
      </c>
      <c r="C71" s="45">
        <v>0.17916956504796699</v>
      </c>
      <c r="D71" s="45">
        <v>0.95773156176878804</v>
      </c>
      <c r="E71" s="45">
        <v>0.90904621708422795</v>
      </c>
      <c r="F71" s="45">
        <v>0.116516728587209</v>
      </c>
      <c r="G71" s="45">
        <v>0.210424796751883</v>
      </c>
      <c r="H71" s="45">
        <v>26.3870703050797</v>
      </c>
      <c r="I71" s="45">
        <v>1.8400834830439501</v>
      </c>
      <c r="J71" s="45">
        <v>615.85236860690998</v>
      </c>
      <c r="K71" s="45">
        <v>0.159299908669953</v>
      </c>
      <c r="L71" s="45">
        <v>4.2354365613037001E-2</v>
      </c>
      <c r="M71" s="45">
        <v>6.2750301941025599</v>
      </c>
      <c r="N71" s="45">
        <v>1.063658143965E-3</v>
      </c>
      <c r="O71" s="45">
        <v>1.6063810177642999E-2</v>
      </c>
      <c r="P71" s="45">
        <v>0.39838491991214298</v>
      </c>
      <c r="Q71" s="45">
        <v>5.4388449117290004E-3</v>
      </c>
      <c r="R71" s="45">
        <v>2.5215225883639999E-3</v>
      </c>
      <c r="S71" s="45">
        <v>3.9917964606590002E-3</v>
      </c>
      <c r="T71" s="45">
        <v>1.5368135023706E-2</v>
      </c>
    </row>
    <row r="72" spans="1:20" x14ac:dyDescent="0.25">
      <c r="A72" s="45" t="s">
        <v>457</v>
      </c>
      <c r="C72" s="45">
        <v>0.17887217918060699</v>
      </c>
      <c r="D72" s="45">
        <v>0.85502587821575804</v>
      </c>
      <c r="E72" s="45">
        <v>0.94842241498845303</v>
      </c>
      <c r="F72" s="45">
        <v>0.124965986232669</v>
      </c>
      <c r="G72" s="45">
        <v>0.22692565111159599</v>
      </c>
      <c r="H72" s="45">
        <v>27.033487743308001</v>
      </c>
      <c r="I72" s="45">
        <v>1.96091469502972</v>
      </c>
      <c r="J72" s="45">
        <v>603.92090052782396</v>
      </c>
      <c r="K72" s="45">
        <v>0.161931630141018</v>
      </c>
      <c r="L72" s="45">
        <v>4.3152441836328999E-2</v>
      </c>
      <c r="M72" s="45">
        <v>6.7023454598669199</v>
      </c>
      <c r="N72" s="45">
        <v>1.1080482121010001E-3</v>
      </c>
      <c r="O72" s="45">
        <v>1.6191493865702001E-2</v>
      </c>
      <c r="P72" s="45">
        <v>0.41331060422237298</v>
      </c>
      <c r="Q72" s="45">
        <v>5.5172219958420001E-3</v>
      </c>
      <c r="R72" s="45">
        <v>2.6992348281070001E-3</v>
      </c>
      <c r="S72" s="45">
        <v>3.9515426214269999E-3</v>
      </c>
      <c r="T72" s="45">
        <v>1.5929341494148999E-2</v>
      </c>
    </row>
    <row r="73" spans="1:20" x14ac:dyDescent="0.25">
      <c r="A73" s="45" t="s">
        <v>458</v>
      </c>
      <c r="C73" s="45">
        <v>0.17514919311584301</v>
      </c>
      <c r="D73" s="45">
        <v>0.83637967056687001</v>
      </c>
      <c r="E73" s="45">
        <v>0.92929876647793697</v>
      </c>
      <c r="F73" s="45">
        <v>0.122472459772383</v>
      </c>
      <c r="G73" s="45">
        <v>0.22239075361125399</v>
      </c>
      <c r="H73" s="45">
        <v>25.286588460221701</v>
      </c>
      <c r="I73" s="45">
        <v>1.9217818195287599</v>
      </c>
      <c r="J73" s="45">
        <v>591.31459667036597</v>
      </c>
      <c r="K73" s="45">
        <v>0.158646404784862</v>
      </c>
      <c r="L73" s="45">
        <v>4.2270112605845997E-2</v>
      </c>
      <c r="M73" s="45">
        <v>6.567227510315</v>
      </c>
      <c r="N73" s="45">
        <v>1.0855975682999999E-3</v>
      </c>
      <c r="O73" s="45">
        <v>1.5859635101174E-2</v>
      </c>
      <c r="P73" s="45">
        <v>0.404834289360331</v>
      </c>
      <c r="Q73" s="45">
        <v>5.40763793128E-3</v>
      </c>
      <c r="R73" s="45">
        <v>2.646090906107E-3</v>
      </c>
      <c r="S73" s="45">
        <v>3.8704210696010001E-3</v>
      </c>
      <c r="T73" s="45">
        <v>1.5609312275942E-2</v>
      </c>
    </row>
    <row r="74" spans="1:20" x14ac:dyDescent="0.25">
      <c r="A74" s="45" t="s">
        <v>459</v>
      </c>
      <c r="C74" s="45">
        <v>0.17157217894225399</v>
      </c>
      <c r="D74" s="45">
        <v>0.72550959663625303</v>
      </c>
      <c r="E74" s="45">
        <v>0.96456631249889602</v>
      </c>
      <c r="F74" s="45">
        <v>0.13120694494673599</v>
      </c>
      <c r="G74" s="45">
        <v>0.23602222359893599</v>
      </c>
      <c r="H74" s="45">
        <v>26.506428084861898</v>
      </c>
      <c r="I74" s="45">
        <v>2.0470753873389098</v>
      </c>
      <c r="J74" s="45">
        <v>581.788941829245</v>
      </c>
      <c r="K74" s="45">
        <v>0.162351079276741</v>
      </c>
      <c r="L74" s="45">
        <v>4.2916640338837998E-2</v>
      </c>
      <c r="M74" s="45">
        <v>6.71807004209988</v>
      </c>
      <c r="N74" s="45">
        <v>1.1239885042790001E-3</v>
      </c>
      <c r="O74" s="45">
        <v>1.6083253436432E-2</v>
      </c>
      <c r="P74" s="45">
        <v>0.39997944848417299</v>
      </c>
      <c r="Q74" s="45">
        <v>5.762935906814E-3</v>
      </c>
      <c r="R74" s="45">
        <v>2.7892358769379998E-3</v>
      </c>
      <c r="S74" s="45">
        <v>3.8620591054489999E-3</v>
      </c>
      <c r="T74" s="45">
        <v>1.6302343441045999E-2</v>
      </c>
    </row>
    <row r="75" spans="1:20" x14ac:dyDescent="0.25">
      <c r="A75" s="45" t="s">
        <v>460</v>
      </c>
      <c r="C75" s="45">
        <v>0.16994029404067101</v>
      </c>
      <c r="D75" s="45">
        <v>0.71746019068400502</v>
      </c>
      <c r="E75" s="45">
        <v>0.955750604326154</v>
      </c>
      <c r="F75" s="45">
        <v>0.1300858148016</v>
      </c>
      <c r="G75" s="45">
        <v>0.23397607226534001</v>
      </c>
      <c r="H75" s="45">
        <v>26.762978049294802</v>
      </c>
      <c r="I75" s="45">
        <v>2.0291935421434499</v>
      </c>
      <c r="J75" s="45">
        <v>576.45317901800297</v>
      </c>
      <c r="K75" s="45">
        <v>0.160822763760336</v>
      </c>
      <c r="L75" s="45">
        <v>4.2528918729291001E-2</v>
      </c>
      <c r="M75" s="45">
        <v>6.65642463621929</v>
      </c>
      <c r="N75" s="45">
        <v>1.1135199211750001E-3</v>
      </c>
      <c r="O75" s="45">
        <v>1.5931696880613001E-2</v>
      </c>
      <c r="P75" s="45">
        <v>0.39606904786088099</v>
      </c>
      <c r="Q75" s="45">
        <v>5.7136120600789998E-3</v>
      </c>
      <c r="R75" s="45">
        <v>2.7639435086480001E-3</v>
      </c>
      <c r="S75" s="45">
        <v>3.8240923256600001E-3</v>
      </c>
      <c r="T75" s="45">
        <v>1.6156996447759E-2</v>
      </c>
    </row>
    <row r="76" spans="1:20" x14ac:dyDescent="0.25">
      <c r="A76" s="45" t="s">
        <v>461</v>
      </c>
      <c r="C76" s="45">
        <v>0.16867654856079001</v>
      </c>
      <c r="D76" s="45">
        <v>0.57369773179005901</v>
      </c>
      <c r="E76" s="45">
        <v>0.94621352375470502</v>
      </c>
      <c r="F76" s="45">
        <v>0.133206767224189</v>
      </c>
      <c r="G76" s="45">
        <v>0.23625307012492699</v>
      </c>
      <c r="H76" s="45">
        <v>27.136567623535999</v>
      </c>
      <c r="I76" s="45">
        <v>2.0250113979097102</v>
      </c>
      <c r="J76" s="45">
        <v>573.71221884316299</v>
      </c>
      <c r="K76" s="45">
        <v>0.15226678397042401</v>
      </c>
      <c r="L76" s="45">
        <v>4.233304966991E-2</v>
      </c>
      <c r="M76" s="45">
        <v>6.4233194939226204</v>
      </c>
      <c r="N76" s="45">
        <v>1.0910631672280001E-3</v>
      </c>
      <c r="O76" s="45">
        <v>1.5543548723513999E-2</v>
      </c>
      <c r="P76" s="45">
        <v>0.37336290156008201</v>
      </c>
      <c r="Q76" s="45">
        <v>5.7986855646550003E-3</v>
      </c>
      <c r="R76" s="45">
        <v>2.6214233092630001E-3</v>
      </c>
      <c r="S76" s="45">
        <v>3.5393394843010002E-3</v>
      </c>
      <c r="T76" s="45">
        <v>1.5840218360723999E-2</v>
      </c>
    </row>
    <row r="77" spans="1:20" x14ac:dyDescent="0.25">
      <c r="A77" s="45" t="s">
        <v>462</v>
      </c>
      <c r="C77" s="45">
        <v>0.16266344637275801</v>
      </c>
      <c r="D77" s="45">
        <v>0.55183851868518197</v>
      </c>
      <c r="E77" s="45">
        <v>0.91222688091297</v>
      </c>
      <c r="F77" s="45">
        <v>0.12849122794180701</v>
      </c>
      <c r="G77" s="45">
        <v>0.22784848002379501</v>
      </c>
      <c r="H77" s="45">
        <v>26.150683112996401</v>
      </c>
      <c r="I77" s="45">
        <v>1.9526861406489799</v>
      </c>
      <c r="J77" s="45">
        <v>553.38009190706703</v>
      </c>
      <c r="K77" s="45">
        <v>0.146834618008852</v>
      </c>
      <c r="L77" s="45">
        <v>4.0828517356551998E-2</v>
      </c>
      <c r="M77" s="45">
        <v>6.1934379055387101</v>
      </c>
      <c r="N77" s="45">
        <v>1.051713246742E-3</v>
      </c>
      <c r="O77" s="45">
        <v>1.4983576710188001E-2</v>
      </c>
      <c r="P77" s="45">
        <v>0.35987360996428103</v>
      </c>
      <c r="Q77" s="45">
        <v>5.5922721779109999E-3</v>
      </c>
      <c r="R77" s="45">
        <v>2.5262915644459999E-3</v>
      </c>
      <c r="S77" s="45">
        <v>3.4101540916999999E-3</v>
      </c>
      <c r="T77" s="45">
        <v>1.5271743750604E-2</v>
      </c>
    </row>
    <row r="78" spans="1:20" x14ac:dyDescent="0.25">
      <c r="A78" s="45" t="s">
        <v>463</v>
      </c>
      <c r="C78" s="45">
        <v>0.17254692697593199</v>
      </c>
      <c r="D78" s="45">
        <v>0.46239327978981298</v>
      </c>
      <c r="E78" s="45">
        <v>0.99420290645956899</v>
      </c>
      <c r="F78" s="45">
        <v>0.14423531382819699</v>
      </c>
      <c r="G78" s="45">
        <v>0.256404725214117</v>
      </c>
      <c r="H78" s="45">
        <v>25.722696500140501</v>
      </c>
      <c r="I78" s="45">
        <v>2.1424378907962498</v>
      </c>
      <c r="J78" s="45">
        <v>590.99070156797598</v>
      </c>
      <c r="K78" s="45">
        <v>0.15871825372673101</v>
      </c>
      <c r="L78" s="45">
        <v>4.5304136310010998E-2</v>
      </c>
      <c r="M78" s="45">
        <v>6.7770188904023501</v>
      </c>
      <c r="N78" s="45">
        <v>1.130348889046E-3</v>
      </c>
      <c r="O78" s="45">
        <v>1.5897485670792001E-2</v>
      </c>
      <c r="P78" s="45">
        <v>0.39208891218905401</v>
      </c>
      <c r="Q78" s="45">
        <v>5.9106576546109997E-3</v>
      </c>
      <c r="R78" s="45">
        <v>2.582899537916E-3</v>
      </c>
      <c r="S78" s="45">
        <v>3.479882079602E-3</v>
      </c>
      <c r="T78" s="45">
        <v>1.6417300360778E-2</v>
      </c>
    </row>
    <row r="79" spans="1:20" x14ac:dyDescent="0.25">
      <c r="A79" s="45" t="s">
        <v>464</v>
      </c>
      <c r="C79" s="45">
        <v>0.17214827288654999</v>
      </c>
      <c r="D79" s="45">
        <v>0.46044079062957499</v>
      </c>
      <c r="E79" s="45">
        <v>0.993069635755918</v>
      </c>
      <c r="F79" s="45">
        <v>0.14403435053489599</v>
      </c>
      <c r="G79" s="45">
        <v>0.25613748148702498</v>
      </c>
      <c r="H79" s="45">
        <v>27.851910216589399</v>
      </c>
      <c r="I79" s="45">
        <v>2.1395444352278199</v>
      </c>
      <c r="J79" s="45">
        <v>589.44785624881899</v>
      </c>
      <c r="K79" s="45">
        <v>0.158377210364395</v>
      </c>
      <c r="L79" s="45">
        <v>4.5241617340394003E-2</v>
      </c>
      <c r="M79" s="45">
        <v>6.7669005503101101</v>
      </c>
      <c r="N79" s="45">
        <v>1.1288334201230001E-3</v>
      </c>
      <c r="O79" s="45">
        <v>1.5871247410561999E-2</v>
      </c>
      <c r="P79" s="45">
        <v>0.391632852631421</v>
      </c>
      <c r="Q79" s="45">
        <v>5.9001524473029998E-3</v>
      </c>
      <c r="R79" s="45">
        <v>2.578530627535E-3</v>
      </c>
      <c r="S79" s="45">
        <v>3.4733948842340001E-3</v>
      </c>
      <c r="T79" s="45">
        <v>1.6394576101926E-2</v>
      </c>
    </row>
    <row r="80" spans="1:20" x14ac:dyDescent="0.25">
      <c r="A80" s="45" t="s">
        <v>465</v>
      </c>
      <c r="C80" s="45">
        <v>0.17345769142762299</v>
      </c>
      <c r="D80" s="45">
        <v>0.33497684424649099</v>
      </c>
      <c r="E80" s="45">
        <v>1.00474404652709</v>
      </c>
      <c r="F80" s="45">
        <v>0.150902368731125</v>
      </c>
      <c r="G80" s="45">
        <v>0.273598436696884</v>
      </c>
      <c r="H80" s="45">
        <v>23.888539340388601</v>
      </c>
      <c r="I80" s="45">
        <v>2.24828390117835</v>
      </c>
      <c r="J80" s="45">
        <v>571.52383591640103</v>
      </c>
      <c r="K80" s="45">
        <v>0.153490049505525</v>
      </c>
      <c r="L80" s="45">
        <v>4.9142946115401001E-2</v>
      </c>
      <c r="M80" s="45">
        <v>7.07886642193463</v>
      </c>
      <c r="N80" s="45">
        <v>1.2233702020500001E-3</v>
      </c>
      <c r="O80" s="45">
        <v>1.5878162340823999E-2</v>
      </c>
      <c r="P80" s="45">
        <v>0.38553021578879598</v>
      </c>
      <c r="Q80" s="45">
        <v>5.470336414354E-3</v>
      </c>
      <c r="R80" s="45">
        <v>2.8025046600030001E-3</v>
      </c>
      <c r="S80" s="45">
        <v>3.3331984271149999E-3</v>
      </c>
      <c r="T80" s="45">
        <v>1.7274672664896001E-2</v>
      </c>
    </row>
    <row r="81" spans="1:20" x14ac:dyDescent="0.25">
      <c r="A81" s="45" t="s">
        <v>466</v>
      </c>
      <c r="C81" s="45">
        <v>0.163696638254272</v>
      </c>
      <c r="D81" s="45">
        <v>0.313697066794905</v>
      </c>
      <c r="E81" s="45">
        <v>0.94415933879952196</v>
      </c>
      <c r="F81" s="45">
        <v>0.141945739055061</v>
      </c>
      <c r="G81" s="45">
        <v>0.25723711423307799</v>
      </c>
      <c r="H81" s="45">
        <v>23.740245551569899</v>
      </c>
      <c r="I81" s="45">
        <v>2.1143461294915502</v>
      </c>
      <c r="J81" s="45">
        <v>538.71603054304705</v>
      </c>
      <c r="K81" s="45">
        <v>0.144268365247403</v>
      </c>
      <c r="L81" s="45">
        <v>4.6303044932709002E-2</v>
      </c>
      <c r="M81" s="45">
        <v>6.6610461570583404</v>
      </c>
      <c r="N81" s="45">
        <v>1.1522752209619999E-3</v>
      </c>
      <c r="O81" s="45">
        <v>1.4937150604229E-2</v>
      </c>
      <c r="P81" s="45">
        <v>0.36196384259661901</v>
      </c>
      <c r="Q81" s="45">
        <v>5.1378474372110001E-3</v>
      </c>
      <c r="R81" s="45">
        <v>2.6415727527689999E-3</v>
      </c>
      <c r="S81" s="45">
        <v>3.1318864185129998E-3</v>
      </c>
      <c r="T81" s="45">
        <v>1.6252743561752998E-2</v>
      </c>
    </row>
    <row r="82" spans="1:20" x14ac:dyDescent="0.25">
      <c r="A82" s="45" t="s">
        <v>1039</v>
      </c>
      <c r="C82" s="45">
        <v>0.217485189972772</v>
      </c>
      <c r="D82" s="45">
        <v>1.0250756490047399</v>
      </c>
      <c r="E82" s="45">
        <v>0.53033543180216103</v>
      </c>
      <c r="F82" s="45">
        <v>6.6696627207962003E-2</v>
      </c>
      <c r="G82" s="45">
        <v>6.5227034991103994E-2</v>
      </c>
      <c r="H82" s="45">
        <v>27.610830160769599</v>
      </c>
      <c r="I82" s="45">
        <v>0.95154911956496402</v>
      </c>
      <c r="J82" s="45">
        <v>617.94812257391595</v>
      </c>
      <c r="K82" s="45">
        <v>0.123803640653163</v>
      </c>
      <c r="L82" s="45">
        <v>3.0578696744047999E-2</v>
      </c>
      <c r="M82" s="45">
        <v>3.97763755507785</v>
      </c>
      <c r="N82" s="45">
        <v>6.5025508835000003E-4</v>
      </c>
      <c r="O82" s="45">
        <v>1.0069597859685E-2</v>
      </c>
      <c r="P82" s="45">
        <v>0.27956539773324601</v>
      </c>
      <c r="Q82" s="45">
        <v>3.5879592923640001E-3</v>
      </c>
      <c r="R82" s="45">
        <v>1.834834189109E-3</v>
      </c>
      <c r="S82" s="45">
        <v>3.1583063621009998E-3</v>
      </c>
      <c r="T82" s="45">
        <v>9.2573856425550004E-3</v>
      </c>
    </row>
    <row r="83" spans="1:20" x14ac:dyDescent="0.25">
      <c r="A83" s="45" t="s">
        <v>1038</v>
      </c>
      <c r="C83" s="45">
        <v>0.21492166814050401</v>
      </c>
      <c r="D83" s="45">
        <v>1.0196706415741601</v>
      </c>
      <c r="E83" s="45">
        <v>0.52826500055012005</v>
      </c>
      <c r="F83" s="45">
        <v>6.6419072991468001E-2</v>
      </c>
      <c r="G83" s="45">
        <v>6.6227477606601998E-2</v>
      </c>
      <c r="H83" s="45">
        <v>26.926688530141899</v>
      </c>
      <c r="I83" s="45">
        <v>0.94950786792497099</v>
      </c>
      <c r="J83" s="45">
        <v>613.51307827514904</v>
      </c>
      <c r="K83" s="45">
        <v>0.123226928475461</v>
      </c>
      <c r="L83" s="45">
        <v>3.0294564102497999E-2</v>
      </c>
      <c r="M83" s="45">
        <v>3.9551206751858099</v>
      </c>
      <c r="N83" s="45">
        <v>6.4620869557699997E-4</v>
      </c>
      <c r="O83" s="45">
        <v>1.0048975151732E-2</v>
      </c>
      <c r="P83" s="45">
        <v>0.27903630610838598</v>
      </c>
      <c r="Q83" s="45">
        <v>3.5721203884889999E-3</v>
      </c>
      <c r="R83" s="45">
        <v>1.816221374289E-3</v>
      </c>
      <c r="S83" s="45">
        <v>3.1430775411419999E-3</v>
      </c>
      <c r="T83" s="45">
        <v>9.2249962260949996E-3</v>
      </c>
    </row>
    <row r="84" spans="1:20" x14ac:dyDescent="0.25">
      <c r="A84" s="45" t="s">
        <v>1037</v>
      </c>
      <c r="C84" s="45">
        <v>0.149945620832727</v>
      </c>
      <c r="D84" s="45">
        <v>0.91961934003164503</v>
      </c>
      <c r="E84" s="45">
        <v>0.53792115067942303</v>
      </c>
      <c r="F84" s="45">
        <v>6.7597338162621007E-2</v>
      </c>
      <c r="G84" s="45">
        <v>0.110776514638073</v>
      </c>
      <c r="H84" s="45">
        <v>23.771768655207101</v>
      </c>
      <c r="I84" s="45">
        <v>1.0460440896285701</v>
      </c>
      <c r="J84" s="45">
        <v>571.69751907809598</v>
      </c>
      <c r="K84" s="45">
        <v>0.118930263247046</v>
      </c>
      <c r="L84" s="45">
        <v>2.7127812031741E-2</v>
      </c>
      <c r="M84" s="45">
        <v>4.0377102029404002</v>
      </c>
      <c r="N84" s="45">
        <v>6.2844687603000001E-4</v>
      </c>
      <c r="O84" s="45">
        <v>1.0914447496209E-2</v>
      </c>
      <c r="P84" s="45">
        <v>0.28899507664212998</v>
      </c>
      <c r="Q84" s="45">
        <v>3.3918439197830001E-3</v>
      </c>
      <c r="R84" s="45">
        <v>1.570195625751E-3</v>
      </c>
      <c r="S84" s="45">
        <v>2.9956582536220001E-3</v>
      </c>
      <c r="T84" s="45">
        <v>9.5917777700489995E-3</v>
      </c>
    </row>
    <row r="85" spans="1:20" x14ac:dyDescent="0.25">
      <c r="A85" s="45" t="s">
        <v>1036</v>
      </c>
      <c r="C85" s="45">
        <v>0.150986813200192</v>
      </c>
      <c r="D85" s="45">
        <v>0.92630608097551503</v>
      </c>
      <c r="E85" s="45">
        <v>0.54257582880413902</v>
      </c>
      <c r="F85" s="45">
        <v>6.8159546748869995E-2</v>
      </c>
      <c r="G85" s="45">
        <v>0.11172058776886599</v>
      </c>
      <c r="H85" s="45">
        <v>20.875452312065001</v>
      </c>
      <c r="I85" s="45">
        <v>1.0550899465775301</v>
      </c>
      <c r="J85" s="45">
        <v>576.11785201506598</v>
      </c>
      <c r="K85" s="45">
        <v>0.119815404416522</v>
      </c>
      <c r="L85" s="45">
        <v>2.7367860961025999E-2</v>
      </c>
      <c r="M85" s="45">
        <v>4.0722420615264898</v>
      </c>
      <c r="N85" s="45">
        <v>6.3386456535399999E-4</v>
      </c>
      <c r="O85" s="45">
        <v>1.1004448970873999E-2</v>
      </c>
      <c r="P85" s="45">
        <v>0.29112293713683701</v>
      </c>
      <c r="Q85" s="45">
        <v>3.4200962525130002E-3</v>
      </c>
      <c r="R85" s="45">
        <v>1.5844894743909999E-3</v>
      </c>
      <c r="S85" s="45">
        <v>3.018948176054E-3</v>
      </c>
      <c r="T85" s="45">
        <v>9.6734362081710001E-3</v>
      </c>
    </row>
    <row r="86" spans="1:20" x14ac:dyDescent="0.25">
      <c r="A86" s="45" t="s">
        <v>1035</v>
      </c>
      <c r="C86" s="45">
        <v>0.13648888230211301</v>
      </c>
      <c r="D86" s="45">
        <v>0.84833720521077605</v>
      </c>
      <c r="E86" s="45">
        <v>0.57791314725443599</v>
      </c>
      <c r="F86" s="45">
        <v>7.1896698570643999E-2</v>
      </c>
      <c r="G86" s="45">
        <v>0.118214821756516</v>
      </c>
      <c r="H86" s="45">
        <v>23.711944289266601</v>
      </c>
      <c r="I86" s="45">
        <v>1.1452376166354199</v>
      </c>
      <c r="J86" s="45">
        <v>531.34278393652403</v>
      </c>
      <c r="K86" s="45">
        <v>0.115311751249161</v>
      </c>
      <c r="L86" s="45">
        <v>2.9287655807807001E-2</v>
      </c>
      <c r="M86" s="45">
        <v>4.1679101547028603</v>
      </c>
      <c r="N86" s="45">
        <v>6.7508202182000004E-4</v>
      </c>
      <c r="O86" s="45">
        <v>1.1046528873466001E-2</v>
      </c>
      <c r="P86" s="45">
        <v>0.27004706929996503</v>
      </c>
      <c r="Q86" s="45">
        <v>3.6047446642159999E-3</v>
      </c>
      <c r="R86" s="45">
        <v>1.7127215442319999E-3</v>
      </c>
      <c r="S86" s="45">
        <v>2.939218646287E-3</v>
      </c>
      <c r="T86" s="45">
        <v>1.0223276354279E-2</v>
      </c>
    </row>
    <row r="87" spans="1:20" x14ac:dyDescent="0.25">
      <c r="A87" s="45" t="s">
        <v>1034</v>
      </c>
      <c r="C87" s="45">
        <v>0.13537704840837</v>
      </c>
      <c r="D87" s="45">
        <v>0.84148867705436503</v>
      </c>
      <c r="E87" s="45">
        <v>0.57411917795601097</v>
      </c>
      <c r="F87" s="45">
        <v>7.143523950524E-2</v>
      </c>
      <c r="G87" s="45">
        <v>0.11748802895126299</v>
      </c>
      <c r="H87" s="45">
        <v>23.6299649417913</v>
      </c>
      <c r="I87" s="45">
        <v>1.13807530943896</v>
      </c>
      <c r="J87" s="45">
        <v>526.95584965967396</v>
      </c>
      <c r="K87" s="45">
        <v>0.114496464479967</v>
      </c>
      <c r="L87" s="45">
        <v>2.9087464205738E-2</v>
      </c>
      <c r="M87" s="45">
        <v>4.1386068898529098</v>
      </c>
      <c r="N87" s="45">
        <v>6.7055663071900003E-4</v>
      </c>
      <c r="O87" s="45">
        <v>1.0966779651887E-2</v>
      </c>
      <c r="P87" s="45">
        <v>0.26797891836585602</v>
      </c>
      <c r="Q87" s="45">
        <v>3.5818035864629998E-3</v>
      </c>
      <c r="R87" s="45">
        <v>1.7011651717009999E-3</v>
      </c>
      <c r="S87" s="45">
        <v>2.9172404233759998E-3</v>
      </c>
      <c r="T87" s="45">
        <v>1.0155833685002001E-2</v>
      </c>
    </row>
    <row r="88" spans="1:20" x14ac:dyDescent="0.25">
      <c r="A88" s="45" t="s">
        <v>1033</v>
      </c>
      <c r="C88" s="45">
        <v>0.124203193013152</v>
      </c>
      <c r="D88" s="45">
        <v>0.753138073034477</v>
      </c>
      <c r="E88" s="45">
        <v>0.59808264077968998</v>
      </c>
      <c r="F88" s="45">
        <v>7.4591392516666993E-2</v>
      </c>
      <c r="G88" s="45">
        <v>0.12894161333641399</v>
      </c>
      <c r="H88" s="45">
        <v>21.7943653220672</v>
      </c>
      <c r="I88" s="45">
        <v>1.19501713430165</v>
      </c>
      <c r="J88" s="45">
        <v>456.86605835914003</v>
      </c>
      <c r="K88" s="45">
        <v>0.111968463020221</v>
      </c>
      <c r="L88" s="45">
        <v>2.8665735119836E-2</v>
      </c>
      <c r="M88" s="45">
        <v>4.0890391345522099</v>
      </c>
      <c r="N88" s="45">
        <v>6.9169907337700005E-4</v>
      </c>
      <c r="O88" s="45">
        <v>1.0869959480948E-2</v>
      </c>
      <c r="P88" s="45">
        <v>0.26177953781274299</v>
      </c>
      <c r="Q88" s="45">
        <v>3.7161785521949999E-3</v>
      </c>
      <c r="R88" s="45">
        <v>1.6805728142889999E-3</v>
      </c>
      <c r="S88" s="45">
        <v>2.7948991936880001E-3</v>
      </c>
      <c r="T88" s="45">
        <v>1.0313081273120001E-2</v>
      </c>
    </row>
    <row r="89" spans="1:20" x14ac:dyDescent="0.25">
      <c r="A89" s="45" t="s">
        <v>1032</v>
      </c>
      <c r="C89" s="45">
        <v>0.124921457353868</v>
      </c>
      <c r="D89" s="45">
        <v>0.75697091852098797</v>
      </c>
      <c r="E89" s="45">
        <v>0.602027151666083</v>
      </c>
      <c r="F89" s="45">
        <v>7.5092024065656002E-2</v>
      </c>
      <c r="G89" s="45">
        <v>0.12987764836874599</v>
      </c>
      <c r="H89" s="45">
        <v>19.841387626444899</v>
      </c>
      <c r="I89" s="45">
        <v>1.2029718774970899</v>
      </c>
      <c r="J89" s="45">
        <v>459.17082541023802</v>
      </c>
      <c r="K89" s="45">
        <v>0.112623894498705</v>
      </c>
      <c r="L89" s="45">
        <v>2.8841980319230999E-2</v>
      </c>
      <c r="M89" s="45">
        <v>4.1146743375191797</v>
      </c>
      <c r="N89" s="45">
        <v>6.96369283221E-4</v>
      </c>
      <c r="O89" s="45">
        <v>1.0939179103287001E-2</v>
      </c>
      <c r="P89" s="45">
        <v>0.26345314860342101</v>
      </c>
      <c r="Q89" s="45">
        <v>3.7390053844440002E-3</v>
      </c>
      <c r="R89" s="45">
        <v>1.6906123157780001E-3</v>
      </c>
      <c r="S89" s="45">
        <v>2.8117334698020001E-3</v>
      </c>
      <c r="T89" s="45">
        <v>1.0377965424731E-2</v>
      </c>
    </row>
    <row r="90" spans="1:20" x14ac:dyDescent="0.25">
      <c r="A90" s="45" t="s">
        <v>1031</v>
      </c>
      <c r="C90" s="45">
        <v>0.12129583185028101</v>
      </c>
      <c r="D90" s="45">
        <v>0.66165452185884999</v>
      </c>
      <c r="E90" s="45">
        <v>0.61319659515268599</v>
      </c>
      <c r="F90" s="45">
        <v>7.8225858859034006E-2</v>
      </c>
      <c r="G90" s="45">
        <v>0.140773076931067</v>
      </c>
      <c r="H90" s="45">
        <v>19.792653603344402</v>
      </c>
      <c r="I90" s="45">
        <v>1.23713115304809</v>
      </c>
      <c r="J90" s="45">
        <v>419.57022852581701</v>
      </c>
      <c r="K90" s="45">
        <v>0.10797241056139099</v>
      </c>
      <c r="L90" s="45">
        <v>2.8640227919691001E-2</v>
      </c>
      <c r="M90" s="45">
        <v>4.2074646477202702</v>
      </c>
      <c r="N90" s="45">
        <v>7.1642622940399996E-4</v>
      </c>
      <c r="O90" s="45">
        <v>1.0883588942757001E-2</v>
      </c>
      <c r="P90" s="45">
        <v>0.26798098022776701</v>
      </c>
      <c r="Q90" s="45">
        <v>3.6964958051610001E-3</v>
      </c>
      <c r="R90" s="45">
        <v>1.6973030139539999E-3</v>
      </c>
      <c r="S90" s="45">
        <v>2.717718290647E-3</v>
      </c>
      <c r="T90" s="45">
        <v>1.0386539623337999E-2</v>
      </c>
    </row>
    <row r="91" spans="1:20" x14ac:dyDescent="0.25">
      <c r="A91" s="45" t="s">
        <v>1030</v>
      </c>
      <c r="C91" s="45">
        <v>0.122120106254964</v>
      </c>
      <c r="D91" s="45">
        <v>0.66534858245091399</v>
      </c>
      <c r="E91" s="45">
        <v>0.61749917799063503</v>
      </c>
      <c r="F91" s="45">
        <v>7.8795447880377997E-2</v>
      </c>
      <c r="G91" s="45">
        <v>0.141832476548889</v>
      </c>
      <c r="H91" s="45">
        <v>18.635599387994599</v>
      </c>
      <c r="I91" s="45">
        <v>1.24605175306605</v>
      </c>
      <c r="J91" s="45">
        <v>422.25673495764198</v>
      </c>
      <c r="K91" s="45">
        <v>0.10869954737860101</v>
      </c>
      <c r="L91" s="45">
        <v>2.8837505870285999E-2</v>
      </c>
      <c r="M91" s="45">
        <v>4.2385735687507502</v>
      </c>
      <c r="N91" s="45">
        <v>7.2145654958200001E-4</v>
      </c>
      <c r="O91" s="45">
        <v>1.0956741842141999E-2</v>
      </c>
      <c r="P91" s="45">
        <v>0.26990040297293499</v>
      </c>
      <c r="Q91" s="45">
        <v>3.721627420803E-3</v>
      </c>
      <c r="R91" s="45">
        <v>1.7096147232489999E-3</v>
      </c>
      <c r="S91" s="45">
        <v>2.7351934687510002E-3</v>
      </c>
      <c r="T91" s="45">
        <v>1.0458764321269E-2</v>
      </c>
    </row>
    <row r="92" spans="1:20" x14ac:dyDescent="0.25">
      <c r="A92" s="45" t="s">
        <v>1029</v>
      </c>
      <c r="C92" s="45">
        <v>0.119669700760397</v>
      </c>
      <c r="D92" s="45">
        <v>0.58117744075470401</v>
      </c>
      <c r="E92" s="45">
        <v>0.62853659549623198</v>
      </c>
      <c r="F92" s="45">
        <v>8.2411782817326001E-2</v>
      </c>
      <c r="G92" s="45">
        <v>0.14971378764218801</v>
      </c>
      <c r="H92" s="45">
        <v>20.6760887084092</v>
      </c>
      <c r="I92" s="45">
        <v>1.2937111112949999</v>
      </c>
      <c r="J92" s="45">
        <v>404.24429512950599</v>
      </c>
      <c r="K92" s="45">
        <v>0.10742440218409401</v>
      </c>
      <c r="L92" s="45">
        <v>2.8696345672515E-2</v>
      </c>
      <c r="M92" s="45">
        <v>4.4359044076182501</v>
      </c>
      <c r="N92" s="45">
        <v>7.3359048456299997E-4</v>
      </c>
      <c r="O92" s="45">
        <v>1.0774991903552999E-2</v>
      </c>
      <c r="P92" s="45">
        <v>0.274981711688912</v>
      </c>
      <c r="Q92" s="45">
        <v>3.6580462781679998E-3</v>
      </c>
      <c r="R92" s="45">
        <v>1.779019059029E-3</v>
      </c>
      <c r="S92" s="45">
        <v>2.6321336221530002E-3</v>
      </c>
      <c r="T92" s="45">
        <v>1.0547846803263001E-2</v>
      </c>
    </row>
    <row r="93" spans="1:20" x14ac:dyDescent="0.25">
      <c r="A93" s="45" t="s">
        <v>1028</v>
      </c>
      <c r="C93" s="45">
        <v>0.120779205596309</v>
      </c>
      <c r="D93" s="45">
        <v>0.58597229657997696</v>
      </c>
      <c r="E93" s="45">
        <v>0.63472391494824898</v>
      </c>
      <c r="F93" s="45">
        <v>8.3233148523738004E-2</v>
      </c>
      <c r="G93" s="45">
        <v>0.15120328049203299</v>
      </c>
      <c r="H93" s="45">
        <v>19.056302530495699</v>
      </c>
      <c r="I93" s="45">
        <v>1.30655692280249</v>
      </c>
      <c r="J93" s="45">
        <v>407.88649058694898</v>
      </c>
      <c r="K93" s="45">
        <v>0.108452585984046</v>
      </c>
      <c r="L93" s="45">
        <v>2.8966844978915E-2</v>
      </c>
      <c r="M93" s="45">
        <v>4.4791412176305396</v>
      </c>
      <c r="N93" s="45">
        <v>7.4090705266500003E-4</v>
      </c>
      <c r="O93" s="45">
        <v>1.087848713653E-2</v>
      </c>
      <c r="P93" s="45">
        <v>0.27763542631226001</v>
      </c>
      <c r="Q93" s="45">
        <v>3.6925994236510001E-3</v>
      </c>
      <c r="R93" s="45">
        <v>1.796682250535E-3</v>
      </c>
      <c r="S93" s="45">
        <v>2.6572282655389998E-3</v>
      </c>
      <c r="T93" s="45">
        <v>1.0649727344332E-2</v>
      </c>
    </row>
    <row r="94" spans="1:20" x14ac:dyDescent="0.25">
      <c r="A94" s="45" t="s">
        <v>1027</v>
      </c>
      <c r="C94" s="45">
        <v>0.115239849308522</v>
      </c>
      <c r="D94" s="45">
        <v>0.49887070247082999</v>
      </c>
      <c r="E94" s="45">
        <v>0.64352213542264203</v>
      </c>
      <c r="F94" s="45">
        <v>8.7075886101098995E-2</v>
      </c>
      <c r="G94" s="45">
        <v>0.15693618000228901</v>
      </c>
      <c r="H94" s="45">
        <v>20.335560035551499</v>
      </c>
      <c r="I94" s="45">
        <v>1.36253546898355</v>
      </c>
      <c r="J94" s="45">
        <v>390.322654501903</v>
      </c>
      <c r="K94" s="45">
        <v>0.109240408703562</v>
      </c>
      <c r="L94" s="45">
        <v>2.8721100986576001E-2</v>
      </c>
      <c r="M94" s="45">
        <v>4.5031179582484899</v>
      </c>
      <c r="N94" s="45">
        <v>7.5149859915299997E-4</v>
      </c>
      <c r="O94" s="45">
        <v>1.0778856448239E-2</v>
      </c>
      <c r="P94" s="45">
        <v>0.26945668956429603</v>
      </c>
      <c r="Q94" s="45">
        <v>3.8338458003460002E-3</v>
      </c>
      <c r="R94" s="45">
        <v>1.8674329870490001E-3</v>
      </c>
      <c r="S94" s="45">
        <v>2.6041954802200002E-3</v>
      </c>
      <c r="T94" s="45">
        <v>1.088745251077E-2</v>
      </c>
    </row>
    <row r="95" spans="1:20" x14ac:dyDescent="0.25">
      <c r="A95" s="45" t="s">
        <v>1026</v>
      </c>
      <c r="C95" s="45">
        <v>0.11516189691558</v>
      </c>
      <c r="D95" s="45">
        <v>0.49782592347023102</v>
      </c>
      <c r="E95" s="45">
        <v>0.64339579558062898</v>
      </c>
      <c r="F95" s="45">
        <v>8.7080206984310002E-2</v>
      </c>
      <c r="G95" s="45">
        <v>0.15692529044843301</v>
      </c>
      <c r="H95" s="45">
        <v>20.774767658095701</v>
      </c>
      <c r="I95" s="45">
        <v>1.3623525560143701</v>
      </c>
      <c r="J95" s="45">
        <v>390.05039182164001</v>
      </c>
      <c r="K95" s="45">
        <v>0.109149028720332</v>
      </c>
      <c r="L95" s="45">
        <v>2.8706235586745E-2</v>
      </c>
      <c r="M95" s="45">
        <v>4.5004895265072804</v>
      </c>
      <c r="N95" s="45">
        <v>7.5126117318700004E-4</v>
      </c>
      <c r="O95" s="45">
        <v>1.0773507025074999E-2</v>
      </c>
      <c r="P95" s="45">
        <v>0.26923982139654701</v>
      </c>
      <c r="Q95" s="45">
        <v>3.8331063233639998E-3</v>
      </c>
      <c r="R95" s="45">
        <v>1.866457122619E-3</v>
      </c>
      <c r="S95" s="45">
        <v>2.60193258343E-3</v>
      </c>
      <c r="T95" s="45">
        <v>1.0883430769336001E-2</v>
      </c>
    </row>
    <row r="96" spans="1:20" x14ac:dyDescent="0.25">
      <c r="A96" s="45" t="s">
        <v>1025</v>
      </c>
      <c r="C96" s="45">
        <v>0.114964643305817</v>
      </c>
      <c r="D96" s="45">
        <v>0.40656847366011101</v>
      </c>
      <c r="E96" s="45">
        <v>0.64791207563206099</v>
      </c>
      <c r="F96" s="45">
        <v>9.0682971327323003E-2</v>
      </c>
      <c r="G96" s="45">
        <v>0.161335070591478</v>
      </c>
      <c r="H96" s="45">
        <v>19.447413785288401</v>
      </c>
      <c r="I96" s="45">
        <v>1.38576234814952</v>
      </c>
      <c r="J96" s="45">
        <v>390.857552868921</v>
      </c>
      <c r="K96" s="45">
        <v>0.104143920382456</v>
      </c>
      <c r="L96" s="45">
        <v>2.8903357084529999E-2</v>
      </c>
      <c r="M96" s="45">
        <v>4.4034993937473104</v>
      </c>
      <c r="N96" s="45">
        <v>7.4821871707099995E-4</v>
      </c>
      <c r="O96" s="45">
        <v>1.0656279781213E-2</v>
      </c>
      <c r="P96" s="45">
        <v>0.25660378587703903</v>
      </c>
      <c r="Q96" s="45">
        <v>3.9665417459510003E-3</v>
      </c>
      <c r="R96" s="45">
        <v>1.8122740134389999E-3</v>
      </c>
      <c r="S96" s="45">
        <v>2.445433132722E-3</v>
      </c>
      <c r="T96" s="45">
        <v>1.0875597414232999E-2</v>
      </c>
    </row>
    <row r="97" spans="1:20" x14ac:dyDescent="0.25">
      <c r="A97" s="45" t="s">
        <v>1024</v>
      </c>
      <c r="C97" s="45">
        <v>0.115011429032359</v>
      </c>
      <c r="D97" s="45">
        <v>0.405737629069995</v>
      </c>
      <c r="E97" s="45">
        <v>0.64797822088628398</v>
      </c>
      <c r="F97" s="45">
        <v>9.0733035033041004E-2</v>
      </c>
      <c r="G97" s="45">
        <v>0.16138944288011001</v>
      </c>
      <c r="H97" s="45">
        <v>21.074032364409899</v>
      </c>
      <c r="I97" s="45">
        <v>1.3860564696144799</v>
      </c>
      <c r="J97" s="45">
        <v>391.048597175184</v>
      </c>
      <c r="K97" s="45">
        <v>0.10416864838650899</v>
      </c>
      <c r="L97" s="45">
        <v>2.8912691537885001E-2</v>
      </c>
      <c r="M97" s="45">
        <v>4.4037702153813996</v>
      </c>
      <c r="N97" s="45">
        <v>7.4826355950500004E-4</v>
      </c>
      <c r="O97" s="45">
        <v>1.0656842629190999E-2</v>
      </c>
      <c r="P97" s="45">
        <v>0.25656562534857502</v>
      </c>
      <c r="Q97" s="45">
        <v>3.9670695350240001E-3</v>
      </c>
      <c r="R97" s="45">
        <v>1.8113655711920001E-3</v>
      </c>
      <c r="S97" s="45">
        <v>2.4443308880219999E-3</v>
      </c>
      <c r="T97" s="45">
        <v>1.0875251325043999E-2</v>
      </c>
    </row>
    <row r="98" spans="1:20" x14ac:dyDescent="0.25">
      <c r="A98" s="45" t="s">
        <v>1023</v>
      </c>
      <c r="C98" s="45">
        <v>0.114224593218498</v>
      </c>
      <c r="D98" s="45">
        <v>0.31572850076905801</v>
      </c>
      <c r="E98" s="45">
        <v>0.64798610855763805</v>
      </c>
      <c r="F98" s="45">
        <v>9.3657956582133994E-2</v>
      </c>
      <c r="G98" s="45">
        <v>0.16569574726229</v>
      </c>
      <c r="H98" s="45">
        <v>22.942903126499601</v>
      </c>
      <c r="I98" s="45">
        <v>1.3914255159942199</v>
      </c>
      <c r="J98" s="45">
        <v>390.53441014386698</v>
      </c>
      <c r="K98" s="45">
        <v>0.10436953621523699</v>
      </c>
      <c r="L98" s="45">
        <v>2.9435938577398998E-2</v>
      </c>
      <c r="M98" s="45">
        <v>4.4137610062997403</v>
      </c>
      <c r="N98" s="45">
        <v>7.3688010922899996E-4</v>
      </c>
      <c r="O98" s="45">
        <v>1.0422656275361999E-2</v>
      </c>
      <c r="P98" s="45">
        <v>0.255337396087707</v>
      </c>
      <c r="Q98" s="45">
        <v>3.8886549783849998E-3</v>
      </c>
      <c r="R98" s="45">
        <v>1.695335975546E-3</v>
      </c>
      <c r="S98" s="45">
        <v>2.2913985752900001E-3</v>
      </c>
      <c r="T98" s="45">
        <v>1.0690068656974999E-2</v>
      </c>
    </row>
    <row r="99" spans="1:20" x14ac:dyDescent="0.25">
      <c r="A99" s="45" t="s">
        <v>1022</v>
      </c>
      <c r="C99" s="45">
        <v>0.113418313162545</v>
      </c>
      <c r="D99" s="45">
        <v>0.3128644044226</v>
      </c>
      <c r="E99" s="45">
        <v>0.64397417921195799</v>
      </c>
      <c r="F99" s="45">
        <v>9.3073367942463001E-2</v>
      </c>
      <c r="G99" s="45">
        <v>0.16470747456287901</v>
      </c>
      <c r="H99" s="45">
        <v>21.086398004668201</v>
      </c>
      <c r="I99" s="45">
        <v>1.38270151087867</v>
      </c>
      <c r="J99" s="45">
        <v>387.713812741862</v>
      </c>
      <c r="K99" s="45">
        <v>0.103636253444991</v>
      </c>
      <c r="L99" s="45">
        <v>2.9251922445419E-2</v>
      </c>
      <c r="M99" s="45">
        <v>4.3853871187805202</v>
      </c>
      <c r="N99" s="45">
        <v>7.3227055059799995E-4</v>
      </c>
      <c r="O99" s="45">
        <v>1.0354420960775001E-2</v>
      </c>
      <c r="P99" s="45">
        <v>0.25376536808061401</v>
      </c>
      <c r="Q99" s="45">
        <v>3.861834545067E-3</v>
      </c>
      <c r="R99" s="45">
        <v>1.683636547295E-3</v>
      </c>
      <c r="S99" s="45">
        <v>2.2757255003600001E-3</v>
      </c>
      <c r="T99" s="45">
        <v>1.0621559492165001E-2</v>
      </c>
    </row>
    <row r="100" spans="1:20" x14ac:dyDescent="0.25">
      <c r="A100" s="45" t="s">
        <v>1021</v>
      </c>
      <c r="C100" s="45">
        <v>0.123746402832765</v>
      </c>
      <c r="D100" s="45">
        <v>0.206832474278065</v>
      </c>
      <c r="E100" s="45">
        <v>0.65495845910741901</v>
      </c>
      <c r="F100" s="45">
        <v>9.9840568624675996E-2</v>
      </c>
      <c r="G100" s="45">
        <v>0.17892072222765601</v>
      </c>
      <c r="H100" s="45">
        <v>17.295157960578699</v>
      </c>
      <c r="I100" s="45">
        <v>1.47899744928949</v>
      </c>
      <c r="J100" s="45">
        <v>397.433588502568</v>
      </c>
      <c r="K100" s="45">
        <v>0.100310229069178</v>
      </c>
      <c r="L100" s="45">
        <v>3.3617785718098002E-2</v>
      </c>
      <c r="M100" s="45">
        <v>4.71967055044394</v>
      </c>
      <c r="N100" s="45">
        <v>8.3398875564500005E-4</v>
      </c>
      <c r="O100" s="45">
        <v>1.0607740828392999E-2</v>
      </c>
      <c r="P100" s="45">
        <v>0.247319627424893</v>
      </c>
      <c r="Q100" s="45">
        <v>3.5306912927049999E-3</v>
      </c>
      <c r="R100" s="45">
        <v>1.927924477204E-3</v>
      </c>
      <c r="S100" s="45">
        <v>2.174503319147E-3</v>
      </c>
      <c r="T100" s="45">
        <v>1.1467086144776E-2</v>
      </c>
    </row>
    <row r="101" spans="1:20" x14ac:dyDescent="0.25">
      <c r="A101" s="45" t="s">
        <v>1020</v>
      </c>
      <c r="C101" s="45">
        <v>0.124248607484264</v>
      </c>
      <c r="D101" s="45">
        <v>0.20538161217509299</v>
      </c>
      <c r="E101" s="45">
        <v>0.65262270217444696</v>
      </c>
      <c r="F101" s="45">
        <v>9.9588989500390995E-2</v>
      </c>
      <c r="G101" s="45">
        <v>0.17827208234806799</v>
      </c>
      <c r="H101" s="45">
        <v>17.025312292005498</v>
      </c>
      <c r="I101" s="45">
        <v>1.4744510250421701</v>
      </c>
      <c r="J101" s="45">
        <v>398.25193281486798</v>
      </c>
      <c r="K101" s="45">
        <v>9.9975520144421001E-2</v>
      </c>
      <c r="L101" s="45">
        <v>3.3624193202662002E-2</v>
      </c>
      <c r="M101" s="45">
        <v>4.71085047786163</v>
      </c>
      <c r="N101" s="45">
        <v>8.3401914148200002E-4</v>
      </c>
      <c r="O101" s="45">
        <v>1.0593306996074E-2</v>
      </c>
      <c r="P101" s="45">
        <v>0.24615094213362501</v>
      </c>
      <c r="Q101" s="45">
        <v>3.5153720378120002E-3</v>
      </c>
      <c r="R101" s="45">
        <v>1.9287087382850001E-3</v>
      </c>
      <c r="S101" s="45">
        <v>2.1673380288799999E-3</v>
      </c>
      <c r="T101" s="45">
        <v>1.143997274311E-2</v>
      </c>
    </row>
    <row r="102" spans="1:20" x14ac:dyDescent="0.25">
      <c r="A102" s="45" t="s">
        <v>1097</v>
      </c>
      <c r="C102" s="45">
        <v>4.6470305688490997E-2</v>
      </c>
      <c r="D102" s="45">
        <v>0.22614295222064101</v>
      </c>
      <c r="E102" s="45">
        <v>0.24378311306588901</v>
      </c>
      <c r="F102" s="45">
        <v>3.1944675372548997E-2</v>
      </c>
      <c r="G102" s="45">
        <v>5.8033344565580999E-2</v>
      </c>
      <c r="H102" s="45">
        <v>7.6697822604000301</v>
      </c>
      <c r="I102" s="45">
        <v>0.50148541337075103</v>
      </c>
      <c r="J102" s="45">
        <v>156.98492703484601</v>
      </c>
      <c r="K102" s="45">
        <v>4.1669376679735998E-2</v>
      </c>
      <c r="L102" s="45">
        <v>1.113419562911E-2</v>
      </c>
      <c r="M102" s="45">
        <v>1.7199819511511401</v>
      </c>
      <c r="N102" s="45">
        <v>2.84544238192E-4</v>
      </c>
      <c r="O102" s="45">
        <v>4.1817870297350002E-3</v>
      </c>
      <c r="P102" s="45">
        <v>0.106706261597627</v>
      </c>
      <c r="Q102" s="45">
        <v>1.4182453251889999E-3</v>
      </c>
      <c r="R102" s="45">
        <v>6.89272550846E-4</v>
      </c>
      <c r="S102" s="45">
        <v>1.021619026038E-3</v>
      </c>
      <c r="T102" s="45">
        <v>4.0900927197390002E-3</v>
      </c>
    </row>
    <row r="103" spans="1:20" x14ac:dyDescent="0.25">
      <c r="A103" s="45" t="s">
        <v>1098</v>
      </c>
      <c r="C103" s="45">
        <v>4.7803179125553E-2</v>
      </c>
      <c r="D103" s="45">
        <v>0.26140673011259302</v>
      </c>
      <c r="E103" s="45">
        <v>0.24155311322741899</v>
      </c>
      <c r="F103" s="45">
        <v>3.0813608364573999E-2</v>
      </c>
      <c r="G103" s="45">
        <v>5.5422794266703997E-2</v>
      </c>
      <c r="H103" s="45">
        <v>7.3642445980791802</v>
      </c>
      <c r="I103" s="45">
        <v>0.48737991452657597</v>
      </c>
      <c r="J103" s="45">
        <v>165.56762520407301</v>
      </c>
      <c r="K103" s="45">
        <v>4.2578029717076998E-2</v>
      </c>
      <c r="L103" s="45">
        <v>1.1290464384621E-2</v>
      </c>
      <c r="M103" s="45">
        <v>1.65694066414189</v>
      </c>
      <c r="N103" s="45">
        <v>2.8222466025799999E-4</v>
      </c>
      <c r="O103" s="45">
        <v>4.2899611641270003E-3</v>
      </c>
      <c r="P103" s="45">
        <v>0.105533925746436</v>
      </c>
      <c r="Q103" s="45">
        <v>1.4573569334339999E-3</v>
      </c>
      <c r="R103" s="45">
        <v>6.6858113738100004E-4</v>
      </c>
      <c r="S103" s="45">
        <v>1.071872434609E-3</v>
      </c>
      <c r="T103" s="45">
        <v>4.0939303355930004E-3</v>
      </c>
    </row>
    <row r="104" spans="1:20" x14ac:dyDescent="0.25">
      <c r="A104" s="45" t="s">
        <v>1099</v>
      </c>
      <c r="C104" s="45">
        <v>4.8906108645168998E-2</v>
      </c>
      <c r="D104" s="45">
        <v>0.29694440614611201</v>
      </c>
      <c r="E104" s="45">
        <v>0.235097451708806</v>
      </c>
      <c r="F104" s="45">
        <v>2.9318277686426999E-2</v>
      </c>
      <c r="G104" s="45">
        <v>5.0624409106370998E-2</v>
      </c>
      <c r="H104" s="45">
        <v>7.5302956801161098</v>
      </c>
      <c r="I104" s="45">
        <v>0.46972270139545802</v>
      </c>
      <c r="J104" s="45">
        <v>180.15530182211501</v>
      </c>
      <c r="K104" s="45">
        <v>4.4079075492712998E-2</v>
      </c>
      <c r="L104" s="45">
        <v>1.1278113473392999E-2</v>
      </c>
      <c r="M104" s="45">
        <v>1.6083725022114399</v>
      </c>
      <c r="N104" s="45">
        <v>2.71933177776E-4</v>
      </c>
      <c r="O104" s="45">
        <v>4.2756282913200003E-3</v>
      </c>
      <c r="P104" s="45">
        <v>0.102961853097002</v>
      </c>
      <c r="Q104" s="45">
        <v>1.4605833780280001E-3</v>
      </c>
      <c r="R104" s="45">
        <v>6.6104912847600005E-4</v>
      </c>
      <c r="S104" s="45">
        <v>1.100020218819E-3</v>
      </c>
      <c r="T104" s="45">
        <v>4.055543397705E-3</v>
      </c>
    </row>
    <row r="105" spans="1:20" x14ac:dyDescent="0.25">
      <c r="A105" s="45" t="s">
        <v>1100</v>
      </c>
      <c r="C105" s="45">
        <v>4.6686563240745001E-2</v>
      </c>
      <c r="D105" s="45">
        <v>0.22694964379059401</v>
      </c>
      <c r="E105" s="45">
        <v>0.24506808626794799</v>
      </c>
      <c r="F105" s="45">
        <v>3.2125447492967002E-2</v>
      </c>
      <c r="G105" s="45">
        <v>5.8361059806170998E-2</v>
      </c>
      <c r="H105" s="45">
        <v>8.0540339460000308</v>
      </c>
      <c r="I105" s="45">
        <v>0.50430910716227995</v>
      </c>
      <c r="J105" s="45">
        <v>157.71581675397499</v>
      </c>
      <c r="K105" s="45">
        <v>4.1888533807598001E-2</v>
      </c>
      <c r="L105" s="45">
        <v>1.1191110051885E-2</v>
      </c>
      <c r="M105" s="45">
        <v>1.7293794662275399</v>
      </c>
      <c r="N105" s="45">
        <v>2.86062051733E-4</v>
      </c>
      <c r="O105" s="45">
        <v>4.2026127315790002E-3</v>
      </c>
      <c r="P105" s="45">
        <v>0.107244707174817</v>
      </c>
      <c r="Q105" s="45">
        <v>1.4257657009780001E-3</v>
      </c>
      <c r="R105" s="45">
        <v>6.9323787177200005E-4</v>
      </c>
      <c r="S105" s="45">
        <v>1.026643978894E-3</v>
      </c>
      <c r="T105" s="45">
        <v>4.1121430100370003E-3</v>
      </c>
    </row>
    <row r="106" spans="1:20" x14ac:dyDescent="0.25">
      <c r="A106" s="45" t="s">
        <v>1101</v>
      </c>
      <c r="C106" s="45">
        <v>4.8384824392358999E-2</v>
      </c>
      <c r="D106" s="45">
        <v>0.29357322270724001</v>
      </c>
      <c r="E106" s="45">
        <v>0.232798055112862</v>
      </c>
      <c r="F106" s="45">
        <v>2.9030758182129999E-2</v>
      </c>
      <c r="G106" s="45">
        <v>5.0157122242254E-2</v>
      </c>
      <c r="H106" s="45">
        <v>8.5734759925895592</v>
      </c>
      <c r="I106" s="45">
        <v>0.46509765447184798</v>
      </c>
      <c r="J106" s="45">
        <v>178.07732401937201</v>
      </c>
      <c r="K106" s="45">
        <v>4.3608643397590997E-2</v>
      </c>
      <c r="L106" s="45">
        <v>1.1161238362108E-2</v>
      </c>
      <c r="M106" s="45">
        <v>1.59190047627382</v>
      </c>
      <c r="N106" s="45">
        <v>2.6929103624200002E-4</v>
      </c>
      <c r="O106" s="45">
        <v>4.2325992883839999E-3</v>
      </c>
      <c r="P106" s="45">
        <v>0.10192809089527299</v>
      </c>
      <c r="Q106" s="45">
        <v>1.445775621616E-3</v>
      </c>
      <c r="R106" s="45">
        <v>6.5415828564899996E-4</v>
      </c>
      <c r="S106" s="45">
        <v>1.0885748168780001E-3</v>
      </c>
      <c r="T106" s="45">
        <v>4.0143134345519997E-3</v>
      </c>
    </row>
    <row r="107" spans="1:20" x14ac:dyDescent="0.25">
      <c r="A107" s="45" t="s">
        <v>1102</v>
      </c>
      <c r="C107" s="45">
        <v>5.3449374621634002E-2</v>
      </c>
      <c r="D107" s="45">
        <v>0.33215447504033402</v>
      </c>
      <c r="E107" s="45">
        <v>0.225569039088062</v>
      </c>
      <c r="F107" s="45">
        <v>2.8068841263776002E-2</v>
      </c>
      <c r="G107" s="45">
        <v>4.6126711878461998E-2</v>
      </c>
      <c r="H107" s="45">
        <v>7.5439513542112104</v>
      </c>
      <c r="I107" s="45">
        <v>0.44694403272709898</v>
      </c>
      <c r="J107" s="45">
        <v>208.21759410950699</v>
      </c>
      <c r="K107" s="45">
        <v>4.5077205724103002E-2</v>
      </c>
      <c r="L107" s="45">
        <v>1.1443155165500001E-2</v>
      </c>
      <c r="M107" s="45">
        <v>1.62913587677793</v>
      </c>
      <c r="N107" s="45">
        <v>2.6360385608300001E-4</v>
      </c>
      <c r="O107" s="45">
        <v>4.3177481817549997E-3</v>
      </c>
      <c r="P107" s="45">
        <v>0.105649500962505</v>
      </c>
      <c r="Q107" s="45">
        <v>1.406680766054E-3</v>
      </c>
      <c r="R107" s="45">
        <v>6.68950775479E-4</v>
      </c>
      <c r="S107" s="45">
        <v>1.149430856829E-3</v>
      </c>
      <c r="T107" s="45">
        <v>3.9922650985160001E-3</v>
      </c>
    </row>
    <row r="108" spans="1:20" x14ac:dyDescent="0.25">
      <c r="A108" s="45" t="s">
        <v>1103</v>
      </c>
      <c r="C108" s="45">
        <v>5.8759840419365002E-2</v>
      </c>
      <c r="D108" s="45">
        <v>0.36026318678791702</v>
      </c>
      <c r="E108" s="45">
        <v>0.21046160639254199</v>
      </c>
      <c r="F108" s="45">
        <v>2.6447564301750999E-2</v>
      </c>
      <c r="G108" s="45">
        <v>4.3332568823787998E-2</v>
      </c>
      <c r="H108" s="45">
        <v>9.8247835114336599</v>
      </c>
      <c r="I108" s="45">
        <v>0.40914534646706702</v>
      </c>
      <c r="J108" s="45">
        <v>223.80208422044299</v>
      </c>
      <c r="K108" s="45">
        <v>4.6571064076068001E-2</v>
      </c>
      <c r="L108" s="45">
        <v>1.0608862393354001E-2</v>
      </c>
      <c r="M108" s="45">
        <v>1.5794568028523699</v>
      </c>
      <c r="N108" s="45">
        <v>2.4586432892800001E-4</v>
      </c>
      <c r="O108" s="45">
        <v>4.2716793267759999E-3</v>
      </c>
      <c r="P108" s="45">
        <v>0.11320085769897301</v>
      </c>
      <c r="Q108" s="45">
        <v>1.3273880723329999E-3</v>
      </c>
      <c r="R108" s="45">
        <v>6.13987442504E-4</v>
      </c>
      <c r="S108" s="45">
        <v>1.17298404406E-3</v>
      </c>
      <c r="T108" s="45">
        <v>3.752381612349E-3</v>
      </c>
    </row>
    <row r="109" spans="1:20" x14ac:dyDescent="0.25">
      <c r="A109" s="45" t="s">
        <v>1104</v>
      </c>
      <c r="C109" s="45">
        <v>4.7209540432546999E-2</v>
      </c>
      <c r="D109" s="45">
        <v>0.25781494069211602</v>
      </c>
      <c r="E109" s="45">
        <v>0.238611877184249</v>
      </c>
      <c r="F109" s="45">
        <v>3.0439297679744001E-2</v>
      </c>
      <c r="G109" s="45">
        <v>5.4764855028755E-2</v>
      </c>
      <c r="H109" s="45">
        <v>7.5537835266478197</v>
      </c>
      <c r="I109" s="45">
        <v>0.48142283944606501</v>
      </c>
      <c r="J109" s="45">
        <v>163.39719212353901</v>
      </c>
      <c r="K109" s="45">
        <v>4.2035490717935997E-2</v>
      </c>
      <c r="L109" s="45">
        <v>1.1148513614356001E-2</v>
      </c>
      <c r="M109" s="45">
        <v>1.6370219497924301</v>
      </c>
      <c r="N109" s="45">
        <v>2.7878713857900001E-4</v>
      </c>
      <c r="O109" s="45">
        <v>4.2363301569219997E-3</v>
      </c>
      <c r="P109" s="45">
        <v>0.10426549665182</v>
      </c>
      <c r="Q109" s="45">
        <v>1.4389322489430001E-3</v>
      </c>
      <c r="R109" s="45">
        <v>6.6044619336499998E-4</v>
      </c>
      <c r="S109" s="45">
        <v>1.0581294537949999E-3</v>
      </c>
      <c r="T109" s="45">
        <v>4.0427721549570004E-3</v>
      </c>
    </row>
    <row r="110" spans="1:20" x14ac:dyDescent="0.25">
      <c r="A110" s="45" t="s">
        <v>1105</v>
      </c>
      <c r="C110" s="45">
        <v>5.8973783868869999E-2</v>
      </c>
      <c r="D110" s="45">
        <v>0.36144651889395202</v>
      </c>
      <c r="E110" s="45">
        <v>0.210854997778857</v>
      </c>
      <c r="F110" s="45">
        <v>2.6500244253440001E-2</v>
      </c>
      <c r="G110" s="45">
        <v>4.3408069649990999E-2</v>
      </c>
      <c r="H110" s="45">
        <v>10.325742171416399</v>
      </c>
      <c r="I110" s="45">
        <v>0.409826710563643</v>
      </c>
      <c r="J110" s="45">
        <v>224.38315109333899</v>
      </c>
      <c r="K110" s="45">
        <v>4.6707563701529002E-2</v>
      </c>
      <c r="L110" s="45">
        <v>1.0624603699521999E-2</v>
      </c>
      <c r="M110" s="45">
        <v>1.58225978627623</v>
      </c>
      <c r="N110" s="45">
        <v>2.4630380107599998E-4</v>
      </c>
      <c r="O110" s="45">
        <v>4.2811468136539996E-3</v>
      </c>
      <c r="P110" s="45">
        <v>0.113556037241497</v>
      </c>
      <c r="Q110" s="45">
        <v>1.3304456862680001E-3</v>
      </c>
      <c r="R110" s="45">
        <v>6.1483550126900004E-4</v>
      </c>
      <c r="S110" s="45">
        <v>1.1762019128610001E-3</v>
      </c>
      <c r="T110" s="45">
        <v>3.759427029963E-3</v>
      </c>
    </row>
    <row r="111" spans="1:20" x14ac:dyDescent="0.25">
      <c r="A111" s="45" t="s">
        <v>1106</v>
      </c>
      <c r="C111" s="45">
        <v>8.6124249714362999E-2</v>
      </c>
      <c r="D111" s="45">
        <v>0.40337831542357799</v>
      </c>
      <c r="E111" s="45">
        <v>0.208418188069044</v>
      </c>
      <c r="F111" s="45">
        <v>2.6225591833601E-2</v>
      </c>
      <c r="G111" s="45">
        <v>2.5163122652945E-2</v>
      </c>
      <c r="H111" s="45">
        <v>10.772383473129601</v>
      </c>
      <c r="I111" s="45">
        <v>0.373419746782574</v>
      </c>
      <c r="J111" s="45">
        <v>243.69432603810799</v>
      </c>
      <c r="K111" s="45">
        <v>4.8702085894144001E-2</v>
      </c>
      <c r="L111" s="45">
        <v>1.2083511395232E-2</v>
      </c>
      <c r="M111" s="45">
        <v>1.5663039351927099</v>
      </c>
      <c r="N111" s="45">
        <v>2.5614977824000001E-4</v>
      </c>
      <c r="O111" s="45">
        <v>3.95039887888E-3</v>
      </c>
      <c r="P111" s="45">
        <v>0.109658170697575</v>
      </c>
      <c r="Q111" s="45">
        <v>1.410755897653E-3</v>
      </c>
      <c r="R111" s="45">
        <v>7.2555439888599997E-4</v>
      </c>
      <c r="S111" s="45">
        <v>1.242322983741E-3</v>
      </c>
      <c r="T111" s="45">
        <v>3.6374554727700002E-3</v>
      </c>
    </row>
    <row r="112" spans="1:20" x14ac:dyDescent="0.25">
      <c r="A112" s="45" t="s">
        <v>1107</v>
      </c>
      <c r="C112" s="45">
        <v>4.8750554679574003E-2</v>
      </c>
      <c r="D112" s="45">
        <v>7.9749440040031996E-2</v>
      </c>
      <c r="E112" s="45">
        <v>0.25421881001008201</v>
      </c>
      <c r="F112" s="45">
        <v>3.8843663253628001E-2</v>
      </c>
      <c r="G112" s="45">
        <v>6.9458756588507004E-2</v>
      </c>
      <c r="H112" s="45">
        <v>7.14454303823352</v>
      </c>
      <c r="I112" s="45">
        <v>0.57477837295812395</v>
      </c>
      <c r="J112" s="45">
        <v>156.0117520821</v>
      </c>
      <c r="K112" s="45">
        <v>3.8963823539404002E-2</v>
      </c>
      <c r="L112" s="45">
        <v>1.3148007386543E-2</v>
      </c>
      <c r="M112" s="45">
        <v>1.83848852559042</v>
      </c>
      <c r="N112" s="45">
        <v>3.2604050399E-4</v>
      </c>
      <c r="O112" s="45">
        <v>4.1356341742749998E-3</v>
      </c>
      <c r="P112" s="45">
        <v>9.5790022912744993E-2</v>
      </c>
      <c r="Q112" s="45">
        <v>1.368545640896E-3</v>
      </c>
      <c r="R112" s="45">
        <v>7.5427124269599995E-4</v>
      </c>
      <c r="S112" s="45">
        <v>8.4456532886099998E-4</v>
      </c>
      <c r="T112" s="45">
        <v>4.4626100787039996E-3</v>
      </c>
    </row>
    <row r="113" spans="1:20" x14ac:dyDescent="0.25">
      <c r="A113" s="45" t="s">
        <v>1108</v>
      </c>
      <c r="C113" s="45">
        <v>6.0566319878027998E-2</v>
      </c>
      <c r="D113" s="45">
        <v>9.7976479269999001E-2</v>
      </c>
      <c r="E113" s="45">
        <v>0.31337275172159601</v>
      </c>
      <c r="F113" s="45">
        <v>4.7909596291536002E-2</v>
      </c>
      <c r="G113" s="45">
        <v>8.5570097228853004E-2</v>
      </c>
      <c r="H113" s="45">
        <v>9.4507580989979107</v>
      </c>
      <c r="I113" s="45">
        <v>0.70852040503634495</v>
      </c>
      <c r="J113" s="45">
        <v>193.351776863163</v>
      </c>
      <c r="K113" s="45">
        <v>4.8020616241500003E-2</v>
      </c>
      <c r="L113" s="45">
        <v>1.6262324864823999E-2</v>
      </c>
      <c r="M113" s="45">
        <v>2.2691995715604101</v>
      </c>
      <c r="N113" s="45">
        <v>4.0401132854899998E-4</v>
      </c>
      <c r="O113" s="45">
        <v>5.1178729107169999E-3</v>
      </c>
      <c r="P113" s="45">
        <v>0.118131289932436</v>
      </c>
      <c r="Q113" s="45">
        <v>1.688075917299E-3</v>
      </c>
      <c r="R113" s="45">
        <v>9.3473883776700004E-4</v>
      </c>
      <c r="S113" s="45">
        <v>1.043099155592E-3</v>
      </c>
      <c r="T113" s="45">
        <v>5.5143497591190003E-3</v>
      </c>
    </row>
    <row r="114" spans="1:20" x14ac:dyDescent="0.25">
      <c r="A114" s="45" t="s">
        <v>1109</v>
      </c>
      <c r="C114" s="45">
        <v>8.8733110402324997E-2</v>
      </c>
      <c r="D114" s="45">
        <v>0.410970190841913</v>
      </c>
      <c r="E114" s="45">
        <v>0.21185280040642401</v>
      </c>
      <c r="F114" s="45">
        <v>2.6670323191808998E-2</v>
      </c>
      <c r="G114" s="45">
        <v>2.4705199859026999E-2</v>
      </c>
      <c r="H114" s="45">
        <v>10.5526514657848</v>
      </c>
      <c r="I114" s="45">
        <v>0.37842574756672198</v>
      </c>
      <c r="J114" s="45">
        <v>249.164773451207</v>
      </c>
      <c r="K114" s="45">
        <v>4.9570850256390998E-2</v>
      </c>
      <c r="L114" s="45">
        <v>1.2399789828052E-2</v>
      </c>
      <c r="M114" s="45">
        <v>1.59733600895158</v>
      </c>
      <c r="N114" s="45">
        <v>2.61401209527E-4</v>
      </c>
      <c r="O114" s="45">
        <v>4.0024628619370001E-3</v>
      </c>
      <c r="P114" s="45">
        <v>0.111072787014614</v>
      </c>
      <c r="Q114" s="45">
        <v>1.435714850409E-3</v>
      </c>
      <c r="R114" s="45">
        <v>7.4575654586799998E-4</v>
      </c>
      <c r="S114" s="45">
        <v>1.26473150385E-3</v>
      </c>
      <c r="T114" s="45">
        <v>3.6953004381399999E-3</v>
      </c>
    </row>
    <row r="115" spans="1:20" x14ac:dyDescent="0.25">
      <c r="A115" s="45" t="s">
        <v>1110</v>
      </c>
      <c r="C115" s="45">
        <v>4.5355086359405002E-2</v>
      </c>
      <c r="D115" s="45">
        <v>0.16119807697292801</v>
      </c>
      <c r="E115" s="45">
        <v>0.25575841734301002</v>
      </c>
      <c r="F115" s="45">
        <v>3.5777589417082999E-2</v>
      </c>
      <c r="G115" s="45">
        <v>6.3679824446407005E-2</v>
      </c>
      <c r="H115" s="45">
        <v>7.6340617546253</v>
      </c>
      <c r="I115" s="45">
        <v>0.54709052462644903</v>
      </c>
      <c r="J115" s="45">
        <v>154.21897401257499</v>
      </c>
      <c r="K115" s="45">
        <v>4.1111798746461002E-2</v>
      </c>
      <c r="L115" s="45">
        <v>1.1407870459913001E-2</v>
      </c>
      <c r="M115" s="45">
        <v>1.73892512703849</v>
      </c>
      <c r="N115" s="45">
        <v>2.9545426964599998E-4</v>
      </c>
      <c r="O115" s="45">
        <v>4.2073968750589996E-3</v>
      </c>
      <c r="P115" s="45">
        <v>0.101355280818375</v>
      </c>
      <c r="Q115" s="45">
        <v>1.565212807416E-3</v>
      </c>
      <c r="R115" s="45">
        <v>7.1624398549000002E-4</v>
      </c>
      <c r="S115" s="45">
        <v>9.6647352229000001E-4</v>
      </c>
      <c r="T115" s="45">
        <v>4.2950736288499998E-3</v>
      </c>
    </row>
    <row r="116" spans="1:20" x14ac:dyDescent="0.25">
      <c r="A116" s="45" t="s">
        <v>1111</v>
      </c>
      <c r="C116" s="45">
        <v>4.4387373775303003E-2</v>
      </c>
      <c r="D116" s="45">
        <v>0.12318912590565401</v>
      </c>
      <c r="E116" s="45">
        <v>0.25138122581893801</v>
      </c>
      <c r="F116" s="45">
        <v>3.6318495401150001E-2</v>
      </c>
      <c r="G116" s="45">
        <v>6.4218182678069002E-2</v>
      </c>
      <c r="H116" s="45">
        <v>7.3718415432564504</v>
      </c>
      <c r="I116" s="45">
        <v>0.53959491231174395</v>
      </c>
      <c r="J116" s="45">
        <v>151.72848549247399</v>
      </c>
      <c r="K116" s="45">
        <v>4.0535050238536999E-2</v>
      </c>
      <c r="L116" s="45">
        <v>1.1414561777917999E-2</v>
      </c>
      <c r="M116" s="45">
        <v>1.7121722078330099</v>
      </c>
      <c r="N116" s="45">
        <v>2.8593772628299999E-4</v>
      </c>
      <c r="O116" s="45">
        <v>4.0465659674700002E-3</v>
      </c>
      <c r="P116" s="45">
        <v>9.905811269367E-2</v>
      </c>
      <c r="Q116" s="45">
        <v>1.5097633662189999E-3</v>
      </c>
      <c r="R116" s="45">
        <v>6.5827801252299999E-4</v>
      </c>
      <c r="S116" s="45">
        <v>8.9015089363E-4</v>
      </c>
      <c r="T116" s="45">
        <v>4.1468972589399997E-3</v>
      </c>
    </row>
    <row r="117" spans="1:20" x14ac:dyDescent="0.25">
      <c r="A117" s="45" t="s">
        <v>1112</v>
      </c>
      <c r="C117" s="45">
        <v>4.4261022264502001E-2</v>
      </c>
      <c r="D117" s="45">
        <v>0.122578017112891</v>
      </c>
      <c r="E117" s="45">
        <v>0.250884930052028</v>
      </c>
      <c r="F117" s="45">
        <v>3.6251749004548001E-2</v>
      </c>
      <c r="G117" s="45">
        <v>6.4118311068260006E-2</v>
      </c>
      <c r="H117" s="45">
        <v>7.9090907380267801</v>
      </c>
      <c r="I117" s="45">
        <v>0.53858679761243999</v>
      </c>
      <c r="J117" s="45">
        <v>151.300647534007</v>
      </c>
      <c r="K117" s="45">
        <v>4.0427790179865003E-2</v>
      </c>
      <c r="L117" s="45">
        <v>1.1393634983964E-2</v>
      </c>
      <c r="M117" s="45">
        <v>1.7087063102606099</v>
      </c>
      <c r="N117" s="45">
        <v>2.85345465876E-4</v>
      </c>
      <c r="O117" s="45">
        <v>4.0370655485619999E-3</v>
      </c>
      <c r="P117" s="45">
        <v>9.8864897986310998E-2</v>
      </c>
      <c r="Q117" s="45">
        <v>1.506105122762E-3</v>
      </c>
      <c r="R117" s="45">
        <v>6.5664182354200002E-4</v>
      </c>
      <c r="S117" s="45">
        <v>8.8778762997200004E-4</v>
      </c>
      <c r="T117" s="45">
        <v>4.1386302174820002E-3</v>
      </c>
    </row>
    <row r="118" spans="1:20" x14ac:dyDescent="0.25">
      <c r="A118" s="45" t="s">
        <v>1113</v>
      </c>
      <c r="C118" s="45">
        <v>4.4786669314529001E-2</v>
      </c>
      <c r="D118" s="45">
        <v>0.19413783063536999</v>
      </c>
      <c r="E118" s="45">
        <v>0.249974361477764</v>
      </c>
      <c r="F118" s="45">
        <v>3.3826003764932E-2</v>
      </c>
      <c r="G118" s="45">
        <v>6.0970565099534003E-2</v>
      </c>
      <c r="H118" s="45">
        <v>7.4920458422680003</v>
      </c>
      <c r="I118" s="45">
        <v>0.52937502288845395</v>
      </c>
      <c r="J118" s="45">
        <v>151.72929846095201</v>
      </c>
      <c r="K118" s="45">
        <v>4.2469555701387003E-2</v>
      </c>
      <c r="L118" s="45">
        <v>1.1162501483835E-2</v>
      </c>
      <c r="M118" s="45">
        <v>1.7502283730005199</v>
      </c>
      <c r="N118" s="45">
        <v>2.9200611873299998E-4</v>
      </c>
      <c r="O118" s="45">
        <v>4.1885861370449997E-3</v>
      </c>
      <c r="P118" s="45">
        <v>0.104737451833775</v>
      </c>
      <c r="Q118" s="45">
        <v>1.488915947831E-3</v>
      </c>
      <c r="R118" s="45">
        <v>7.2559816143100001E-4</v>
      </c>
      <c r="S118" s="45">
        <v>1.0122904380259999E-3</v>
      </c>
      <c r="T118" s="45">
        <v>4.2304505639180002E-3</v>
      </c>
    </row>
    <row r="119" spans="1:20" x14ac:dyDescent="0.25">
      <c r="A119" s="45" t="s">
        <v>1114</v>
      </c>
      <c r="C119" s="45">
        <v>4.4757556247155002E-2</v>
      </c>
      <c r="D119" s="45">
        <v>0.19429302630537901</v>
      </c>
      <c r="E119" s="45">
        <v>0.24967949526969199</v>
      </c>
      <c r="F119" s="45">
        <v>3.3776244630032003E-2</v>
      </c>
      <c r="G119" s="45">
        <v>6.0887978986853997E-2</v>
      </c>
      <c r="H119" s="45">
        <v>7.9642514814968104</v>
      </c>
      <c r="I119" s="45">
        <v>0.52868782114978896</v>
      </c>
      <c r="J119" s="45">
        <v>151.62241301859899</v>
      </c>
      <c r="K119" s="45">
        <v>4.2444911528278999E-2</v>
      </c>
      <c r="L119" s="45">
        <v>1.1152337499366999E-2</v>
      </c>
      <c r="M119" s="45">
        <v>1.74872818770391</v>
      </c>
      <c r="N119" s="45">
        <v>2.9172851591399999E-4</v>
      </c>
      <c r="O119" s="45">
        <v>4.1851751588910004E-3</v>
      </c>
      <c r="P119" s="45">
        <v>0.104683992164013</v>
      </c>
      <c r="Q119" s="45">
        <v>1.4867032742469999E-3</v>
      </c>
      <c r="R119" s="45">
        <v>7.2483226838400004E-4</v>
      </c>
      <c r="S119" s="45">
        <v>1.0118328801169999E-3</v>
      </c>
      <c r="T119" s="45">
        <v>4.225720632373E-3</v>
      </c>
    </row>
    <row r="120" spans="1:20" x14ac:dyDescent="0.25">
      <c r="A120" s="45" t="s">
        <v>1115</v>
      </c>
      <c r="C120" s="45">
        <v>5.3091021594066999E-2</v>
      </c>
      <c r="D120" s="45">
        <v>0.32995605953278601</v>
      </c>
      <c r="E120" s="45">
        <v>0.22445460284192301</v>
      </c>
      <c r="F120" s="45">
        <v>2.7927801840315999E-2</v>
      </c>
      <c r="G120" s="45">
        <v>4.5908055910789003E-2</v>
      </c>
      <c r="H120" s="45">
        <v>8.6378583303844501</v>
      </c>
      <c r="I120" s="45">
        <v>0.44478105684170199</v>
      </c>
      <c r="J120" s="45">
        <v>206.747217261641</v>
      </c>
      <c r="K120" s="45">
        <v>4.4817811103167002E-2</v>
      </c>
      <c r="L120" s="45">
        <v>1.1380457181716E-2</v>
      </c>
      <c r="M120" s="45">
        <v>1.6198398512762</v>
      </c>
      <c r="N120" s="45">
        <v>2.6226471203499998E-4</v>
      </c>
      <c r="O120" s="45">
        <v>4.2932711981240003E-3</v>
      </c>
      <c r="P120" s="45">
        <v>0.104997443974624</v>
      </c>
      <c r="Q120" s="45">
        <v>1.3996470082769999E-3</v>
      </c>
      <c r="R120" s="45">
        <v>6.6534230442199995E-4</v>
      </c>
      <c r="S120" s="45">
        <v>1.142584658458E-3</v>
      </c>
      <c r="T120" s="45">
        <v>3.9713854034079997E-3</v>
      </c>
    </row>
    <row r="121" spans="1:20" x14ac:dyDescent="0.25">
      <c r="A121" s="45" t="s">
        <v>1116</v>
      </c>
      <c r="C121" s="45">
        <v>4.5719236999398997E-2</v>
      </c>
      <c r="D121" s="45">
        <v>0.16205556952351999</v>
      </c>
      <c r="E121" s="45">
        <v>0.257728360285507</v>
      </c>
      <c r="F121" s="45">
        <v>3.6061435756216002E-2</v>
      </c>
      <c r="G121" s="45">
        <v>6.4169768821076001E-2</v>
      </c>
      <c r="H121" s="45">
        <v>7.2168994354807898</v>
      </c>
      <c r="I121" s="45">
        <v>0.55122975826385801</v>
      </c>
      <c r="J121" s="45">
        <v>155.433350231085</v>
      </c>
      <c r="K121" s="45">
        <v>4.1424366516152E-2</v>
      </c>
      <c r="L121" s="45">
        <v>1.1495636274066001E-2</v>
      </c>
      <c r="M121" s="45">
        <v>1.75180465645724</v>
      </c>
      <c r="N121" s="45">
        <v>2.9769617264700001E-4</v>
      </c>
      <c r="O121" s="45">
        <v>4.239445811161E-3</v>
      </c>
      <c r="P121" s="45">
        <v>0.102104147739633</v>
      </c>
      <c r="Q121" s="45">
        <v>1.5771903852599999E-3</v>
      </c>
      <c r="R121" s="45">
        <v>7.2116955220000005E-4</v>
      </c>
      <c r="S121" s="45">
        <v>9.7330700304100004E-4</v>
      </c>
      <c r="T121" s="45">
        <v>4.3265852846619997E-3</v>
      </c>
    </row>
    <row r="122" spans="1:20" x14ac:dyDescent="0.25">
      <c r="A122" s="45" t="s">
        <v>471</v>
      </c>
      <c r="C122" s="45">
        <v>0.22749585404678099</v>
      </c>
      <c r="D122" s="45">
        <v>1.0864171492541199</v>
      </c>
      <c r="E122" s="45">
        <v>0.56361644246212805</v>
      </c>
      <c r="F122" s="45">
        <v>7.0856946313899993E-2</v>
      </c>
      <c r="G122" s="45">
        <v>7.1998981449509003E-2</v>
      </c>
      <c r="H122" s="45">
        <v>27.473035414147599</v>
      </c>
      <c r="I122" s="45">
        <v>1.0149501800081</v>
      </c>
      <c r="J122" s="45">
        <v>652.52377386800003</v>
      </c>
      <c r="K122" s="45">
        <v>0.13138553166391401</v>
      </c>
      <c r="L122" s="45">
        <v>3.2151296134704001E-2</v>
      </c>
      <c r="M122" s="45">
        <v>4.2128754812956002</v>
      </c>
      <c r="N122" s="45">
        <v>6.8801979191899999E-4</v>
      </c>
      <c r="O122" s="45">
        <v>1.0742455568925001E-2</v>
      </c>
      <c r="P122" s="45">
        <v>0.298331049513821</v>
      </c>
      <c r="Q122" s="45">
        <v>3.8075303058680001E-3</v>
      </c>
      <c r="R122" s="45">
        <v>1.9253124158769999E-3</v>
      </c>
      <c r="S122" s="45">
        <v>3.3505135694910002E-3</v>
      </c>
      <c r="T122" s="45">
        <v>9.8461866136839993E-3</v>
      </c>
    </row>
    <row r="123" spans="1:20" x14ac:dyDescent="0.25">
      <c r="A123" s="45" t="s">
        <v>472</v>
      </c>
      <c r="C123" s="45">
        <v>0.225097893723013</v>
      </c>
      <c r="D123" s="45">
        <v>1.0814320589397299</v>
      </c>
      <c r="E123" s="45">
        <v>0.56174561431826298</v>
      </c>
      <c r="F123" s="45">
        <v>7.0610292915598005E-2</v>
      </c>
      <c r="G123" s="45">
        <v>7.2966895544841995E-2</v>
      </c>
      <c r="H123" s="45">
        <v>27.087183598196301</v>
      </c>
      <c r="I123" s="45">
        <v>1.0132539503906799</v>
      </c>
      <c r="J123" s="45">
        <v>648.50536084272301</v>
      </c>
      <c r="K123" s="45">
        <v>0.130865938728082</v>
      </c>
      <c r="L123" s="45">
        <v>3.1890912343024998E-2</v>
      </c>
      <c r="M123" s="45">
        <v>4.1927581068331996</v>
      </c>
      <c r="N123" s="45">
        <v>6.8428167972699996E-4</v>
      </c>
      <c r="O123" s="45">
        <v>1.0724334340817E-2</v>
      </c>
      <c r="P123" s="45">
        <v>0.29786570367711501</v>
      </c>
      <c r="Q123" s="45">
        <v>3.7928080201750001E-3</v>
      </c>
      <c r="R123" s="45">
        <v>1.908025243597E-3</v>
      </c>
      <c r="S123" s="45">
        <v>3.336363919128E-3</v>
      </c>
      <c r="T123" s="45">
        <v>9.817023702203E-3</v>
      </c>
    </row>
    <row r="124" spans="1:20" x14ac:dyDescent="0.25">
      <c r="A124" s="45" t="s">
        <v>473</v>
      </c>
      <c r="C124" s="45">
        <v>0.16045740816852999</v>
      </c>
      <c r="D124" s="45">
        <v>0.98470840977269603</v>
      </c>
      <c r="E124" s="45">
        <v>0.57758969159816897</v>
      </c>
      <c r="F124" s="45">
        <v>7.2549981535641003E-2</v>
      </c>
      <c r="G124" s="45">
        <v>0.118938283396819</v>
      </c>
      <c r="H124" s="45">
        <v>22.720465466194302</v>
      </c>
      <c r="I124" s="45">
        <v>1.12339865163562</v>
      </c>
      <c r="J124" s="45">
        <v>612.83218154820202</v>
      </c>
      <c r="K124" s="45">
        <v>0.12741356614809801</v>
      </c>
      <c r="L124" s="45">
        <v>2.9144783780246E-2</v>
      </c>
      <c r="M124" s="45">
        <v>4.3352591597835497</v>
      </c>
      <c r="N124" s="45">
        <v>6.7486118397199998E-4</v>
      </c>
      <c r="O124" s="45">
        <v>1.1710541228514001E-2</v>
      </c>
      <c r="P124" s="45">
        <v>0.30951924607515302</v>
      </c>
      <c r="Q124" s="45">
        <v>3.6388440146020002E-3</v>
      </c>
      <c r="R124" s="45">
        <v>1.6874338769430001E-3</v>
      </c>
      <c r="S124" s="45">
        <v>3.2110430500720002E-3</v>
      </c>
      <c r="T124" s="45">
        <v>1.0297204256199E-2</v>
      </c>
    </row>
    <row r="125" spans="1:20" x14ac:dyDescent="0.25">
      <c r="A125" s="45" t="s">
        <v>474</v>
      </c>
      <c r="C125" s="45">
        <v>0.15978758309729299</v>
      </c>
      <c r="D125" s="45">
        <v>0.98085955015946502</v>
      </c>
      <c r="E125" s="45">
        <v>0.57607226650482701</v>
      </c>
      <c r="F125" s="45">
        <v>7.2366612557078006E-2</v>
      </c>
      <c r="G125" s="45">
        <v>0.11865488202465201</v>
      </c>
      <c r="H125" s="45">
        <v>24.655891004371401</v>
      </c>
      <c r="I125" s="45">
        <v>1.12087086197654</v>
      </c>
      <c r="J125" s="45">
        <v>610.90756783813595</v>
      </c>
      <c r="K125" s="45">
        <v>0.126980489307853</v>
      </c>
      <c r="L125" s="45">
        <v>2.9083715871843E-2</v>
      </c>
      <c r="M125" s="45">
        <v>4.3248562760276101</v>
      </c>
      <c r="N125" s="45">
        <v>6.7315046911100001E-4</v>
      </c>
      <c r="O125" s="45">
        <v>1.1675360710871E-2</v>
      </c>
      <c r="P125" s="45">
        <v>0.30832781854063401</v>
      </c>
      <c r="Q125" s="45">
        <v>3.6276893572910001E-3</v>
      </c>
      <c r="R125" s="45">
        <v>1.683780945442E-3</v>
      </c>
      <c r="S125" s="45">
        <v>3.1999176687879998E-3</v>
      </c>
      <c r="T125" s="45">
        <v>1.0270826159947E-2</v>
      </c>
    </row>
    <row r="126" spans="1:20" x14ac:dyDescent="0.25">
      <c r="A126" s="45" t="s">
        <v>475</v>
      </c>
      <c r="C126" s="45">
        <v>0.145337503004872</v>
      </c>
      <c r="D126" s="45">
        <v>0.90346761275503396</v>
      </c>
      <c r="E126" s="45">
        <v>0.617350856085493</v>
      </c>
      <c r="F126" s="45">
        <v>7.6783900135175998E-2</v>
      </c>
      <c r="G126" s="45">
        <v>0.12632062180364301</v>
      </c>
      <c r="H126" s="45">
        <v>23.834283015572002</v>
      </c>
      <c r="I126" s="45">
        <v>1.2234941171501399</v>
      </c>
      <c r="J126" s="45">
        <v>565.35496484789996</v>
      </c>
      <c r="K126" s="45">
        <v>0.122988662069623</v>
      </c>
      <c r="L126" s="45">
        <v>3.1252180411159999E-2</v>
      </c>
      <c r="M126" s="45">
        <v>4.4457461440777202</v>
      </c>
      <c r="N126" s="45">
        <v>7.2093314080200004E-4</v>
      </c>
      <c r="O126" s="45">
        <v>1.178467454013E-2</v>
      </c>
      <c r="P126" s="45">
        <v>0.28783843530770298</v>
      </c>
      <c r="Q126" s="45">
        <v>3.8504154553120002E-3</v>
      </c>
      <c r="R126" s="45">
        <v>1.827976731364E-3</v>
      </c>
      <c r="S126" s="45">
        <v>3.1339908227899999E-3</v>
      </c>
      <c r="T126" s="45">
        <v>1.0914430198337001E-2</v>
      </c>
    </row>
    <row r="127" spans="1:20" x14ac:dyDescent="0.25">
      <c r="A127" s="45" t="s">
        <v>476</v>
      </c>
      <c r="C127" s="45">
        <v>0.14574817447931299</v>
      </c>
      <c r="D127" s="45">
        <v>0.90608361850685404</v>
      </c>
      <c r="E127" s="45">
        <v>0.62002239413665405</v>
      </c>
      <c r="F127" s="45">
        <v>7.7122705928544005E-2</v>
      </c>
      <c r="G127" s="45">
        <v>0.126912482311797</v>
      </c>
      <c r="H127" s="45">
        <v>25.4053122022179</v>
      </c>
      <c r="I127" s="45">
        <v>1.2290926072605499</v>
      </c>
      <c r="J127" s="45">
        <v>566.86976183200102</v>
      </c>
      <c r="K127" s="45">
        <v>0.123457965326073</v>
      </c>
      <c r="L127" s="45">
        <v>3.1378150528713997E-2</v>
      </c>
      <c r="M127" s="45">
        <v>4.4628902611158097</v>
      </c>
      <c r="N127" s="45">
        <v>7.2386026465900001E-4</v>
      </c>
      <c r="O127" s="45">
        <v>1.1827282805819E-2</v>
      </c>
      <c r="P127" s="45">
        <v>0.28876445720698102</v>
      </c>
      <c r="Q127" s="45">
        <v>3.8680583887129999E-3</v>
      </c>
      <c r="R127" s="45">
        <v>1.8355351588020001E-3</v>
      </c>
      <c r="S127" s="45">
        <v>3.1445860147230002E-3</v>
      </c>
      <c r="T127" s="45">
        <v>1.0960588441447001E-2</v>
      </c>
    </row>
    <row r="128" spans="1:20" x14ac:dyDescent="0.25">
      <c r="A128" s="45" t="s">
        <v>477</v>
      </c>
      <c r="C128" s="45">
        <v>0.13403328396952099</v>
      </c>
      <c r="D128" s="45">
        <v>0.81162018030414795</v>
      </c>
      <c r="E128" s="45">
        <v>0.64647995305953798</v>
      </c>
      <c r="F128" s="45">
        <v>8.0647133464072998E-2</v>
      </c>
      <c r="G128" s="45">
        <v>0.13956348667857801</v>
      </c>
      <c r="H128" s="45">
        <v>22.455310535892998</v>
      </c>
      <c r="I128" s="45">
        <v>1.29192013618742</v>
      </c>
      <c r="J128" s="45">
        <v>492.33100273095698</v>
      </c>
      <c r="K128" s="45">
        <v>0.12085658956896</v>
      </c>
      <c r="L128" s="45">
        <v>3.0959825118739001E-2</v>
      </c>
      <c r="M128" s="45">
        <v>4.4174044090328497</v>
      </c>
      <c r="N128" s="45">
        <v>7.4778014687499998E-4</v>
      </c>
      <c r="O128" s="45">
        <v>1.1743342154576999E-2</v>
      </c>
      <c r="P128" s="45">
        <v>0.28283266263718099</v>
      </c>
      <c r="Q128" s="45">
        <v>4.0150844817789999E-3</v>
      </c>
      <c r="R128" s="45">
        <v>1.8148389259699999E-3</v>
      </c>
      <c r="S128" s="45">
        <v>3.0174735491689999E-3</v>
      </c>
      <c r="T128" s="45">
        <v>1.1142442215033001E-2</v>
      </c>
    </row>
    <row r="129" spans="1:20" x14ac:dyDescent="0.25">
      <c r="A129" s="45" t="s">
        <v>478</v>
      </c>
      <c r="C129" s="45">
        <v>0.133866459627485</v>
      </c>
      <c r="D129" s="45">
        <v>0.81007878231236796</v>
      </c>
      <c r="E129" s="45">
        <v>0.64617003284099495</v>
      </c>
      <c r="F129" s="45">
        <v>8.0616842094905994E-2</v>
      </c>
      <c r="G129" s="45">
        <v>0.13958313006414</v>
      </c>
      <c r="H129" s="45">
        <v>24.693732165510401</v>
      </c>
      <c r="I129" s="45">
        <v>1.2913901838362201</v>
      </c>
      <c r="J129" s="45">
        <v>491.39959670370001</v>
      </c>
      <c r="K129" s="45">
        <v>0.120719128417351</v>
      </c>
      <c r="L129" s="45">
        <v>3.0933461634635E-2</v>
      </c>
      <c r="M129" s="45">
        <v>4.4142072223191304</v>
      </c>
      <c r="N129" s="45">
        <v>7.47373922276E-4</v>
      </c>
      <c r="O129" s="45">
        <v>1.173369884965E-2</v>
      </c>
      <c r="P129" s="45">
        <v>0.28261315471209197</v>
      </c>
      <c r="Q129" s="45">
        <v>4.0127052051779997E-3</v>
      </c>
      <c r="R129" s="45">
        <v>1.813234170574E-3</v>
      </c>
      <c r="S129" s="45">
        <v>3.0141027535760001E-3</v>
      </c>
      <c r="T129" s="45">
        <v>1.113439968878E-2</v>
      </c>
    </row>
    <row r="130" spans="1:20" x14ac:dyDescent="0.25">
      <c r="A130" s="45" t="s">
        <v>479</v>
      </c>
      <c r="C130" s="45">
        <v>0.132081895970801</v>
      </c>
      <c r="D130" s="45">
        <v>0.71873692616476303</v>
      </c>
      <c r="E130" s="45">
        <v>0.66801164730803198</v>
      </c>
      <c r="F130" s="45">
        <v>8.5280382201629007E-2</v>
      </c>
      <c r="G130" s="45">
        <v>0.153542378480018</v>
      </c>
      <c r="H130" s="45">
        <v>20.928763449464601</v>
      </c>
      <c r="I130" s="45">
        <v>1.34849138830838</v>
      </c>
      <c r="J130" s="45">
        <v>456.59721023137701</v>
      </c>
      <c r="K130" s="45">
        <v>0.117577896255752</v>
      </c>
      <c r="L130" s="45">
        <v>3.1197545852702999E-2</v>
      </c>
      <c r="M130" s="45">
        <v>4.5877891825188604</v>
      </c>
      <c r="N130" s="45">
        <v>7.8054273107300005E-4</v>
      </c>
      <c r="O130" s="45">
        <v>1.184992052507E-2</v>
      </c>
      <c r="P130" s="45">
        <v>0.29203044796529898</v>
      </c>
      <c r="Q130" s="45">
        <v>4.025053180204E-3</v>
      </c>
      <c r="R130" s="45">
        <v>1.850014507643E-3</v>
      </c>
      <c r="S130" s="45">
        <v>2.9572546564089999E-3</v>
      </c>
      <c r="T130" s="45">
        <v>1.1315046685397E-2</v>
      </c>
    </row>
    <row r="131" spans="1:20" x14ac:dyDescent="0.25">
      <c r="A131" s="45" t="s">
        <v>480</v>
      </c>
      <c r="C131" s="45">
        <v>0.13130414443862601</v>
      </c>
      <c r="D131" s="45">
        <v>0.71368065571766104</v>
      </c>
      <c r="E131" s="45">
        <v>0.66419787064945901</v>
      </c>
      <c r="F131" s="45">
        <v>8.4820839748825996E-2</v>
      </c>
      <c r="G131" s="45">
        <v>0.15274778898751201</v>
      </c>
      <c r="H131" s="45">
        <v>22.692407274799201</v>
      </c>
      <c r="I131" s="45">
        <v>1.34110070335612</v>
      </c>
      <c r="J131" s="45">
        <v>453.74783853718299</v>
      </c>
      <c r="K131" s="45">
        <v>0.11687841210042101</v>
      </c>
      <c r="L131" s="45">
        <v>3.101608352485E-2</v>
      </c>
      <c r="M131" s="45">
        <v>4.5632393168680299</v>
      </c>
      <c r="N131" s="45">
        <v>7.7617554992200001E-4</v>
      </c>
      <c r="O131" s="45">
        <v>1.1779149722573001E-2</v>
      </c>
      <c r="P131" s="45">
        <v>0.290401968414913</v>
      </c>
      <c r="Q131" s="45">
        <v>3.9993947630219996E-3</v>
      </c>
      <c r="R131" s="45">
        <v>1.839347690507E-3</v>
      </c>
      <c r="S131" s="45">
        <v>2.9387045504259998E-3</v>
      </c>
      <c r="T131" s="45">
        <v>1.1248307983679999E-2</v>
      </c>
    </row>
    <row r="132" spans="1:20" x14ac:dyDescent="0.25">
      <c r="A132" s="45" t="s">
        <v>481</v>
      </c>
      <c r="C132" s="45">
        <v>0.13084154148698901</v>
      </c>
      <c r="D132" s="45">
        <v>0.634132235220354</v>
      </c>
      <c r="E132" s="45">
        <v>0.68800388682911995</v>
      </c>
      <c r="F132" s="45">
        <v>9.0269791488298001E-2</v>
      </c>
      <c r="G132" s="45">
        <v>0.163982930248322</v>
      </c>
      <c r="H132" s="45">
        <v>20.061156299763901</v>
      </c>
      <c r="I132" s="45">
        <v>1.4169608857226299</v>
      </c>
      <c r="J132" s="45">
        <v>441.939210363634</v>
      </c>
      <c r="K132" s="45">
        <v>0.117573905467557</v>
      </c>
      <c r="L132" s="45">
        <v>3.1398348720385001E-2</v>
      </c>
      <c r="M132" s="45">
        <v>4.8566890967426604</v>
      </c>
      <c r="N132" s="45">
        <v>8.0321658277000005E-4</v>
      </c>
      <c r="O132" s="45">
        <v>1.1788865774616001E-2</v>
      </c>
      <c r="P132" s="45">
        <v>0.300881858350244</v>
      </c>
      <c r="Q132" s="45">
        <v>4.0025311633779996E-3</v>
      </c>
      <c r="R132" s="45">
        <v>1.9484536106439999E-3</v>
      </c>
      <c r="S132" s="45">
        <v>2.8793892338240001E-3</v>
      </c>
      <c r="T132" s="45">
        <v>1.1546351753559E-2</v>
      </c>
    </row>
    <row r="133" spans="1:20" x14ac:dyDescent="0.25">
      <c r="A133" s="45" t="s">
        <v>482</v>
      </c>
      <c r="C133" s="45">
        <v>0.130396932114616</v>
      </c>
      <c r="D133" s="45">
        <v>0.63137717623831402</v>
      </c>
      <c r="E133" s="45">
        <v>0.68606630908098098</v>
      </c>
      <c r="F133" s="45">
        <v>9.0018086091772004E-2</v>
      </c>
      <c r="G133" s="45">
        <v>0.163524103127585</v>
      </c>
      <c r="H133" s="45">
        <v>20.8217323690242</v>
      </c>
      <c r="I133" s="45">
        <v>1.41300477694897</v>
      </c>
      <c r="J133" s="45">
        <v>440.32588933198201</v>
      </c>
      <c r="K133" s="45">
        <v>0.117209139324263</v>
      </c>
      <c r="L133" s="45">
        <v>3.1296848557500999E-2</v>
      </c>
      <c r="M133" s="45">
        <v>4.84248876994962</v>
      </c>
      <c r="N133" s="45">
        <v>8.0088462567399999E-4</v>
      </c>
      <c r="O133" s="45">
        <v>1.1751879410546E-2</v>
      </c>
      <c r="P133" s="45">
        <v>0.299953897165742</v>
      </c>
      <c r="Q133" s="45">
        <v>3.9916201940700001E-3</v>
      </c>
      <c r="R133" s="45">
        <v>1.943609109602E-3</v>
      </c>
      <c r="S133" s="45">
        <v>2.8702733594899998E-3</v>
      </c>
      <c r="T133" s="45">
        <v>1.1512687910034999E-2</v>
      </c>
    </row>
    <row r="134" spans="1:20" x14ac:dyDescent="0.25">
      <c r="A134" s="45" t="s">
        <v>483</v>
      </c>
      <c r="C134" s="45">
        <v>0.12443847203342399</v>
      </c>
      <c r="D134" s="45">
        <v>0.53714112479980203</v>
      </c>
      <c r="E134" s="45">
        <v>0.69556355078286902</v>
      </c>
      <c r="F134" s="45">
        <v>9.4170054739496994E-2</v>
      </c>
      <c r="G134" s="45">
        <v>0.16968159290763199</v>
      </c>
      <c r="H134" s="45">
        <v>22.916754859877901</v>
      </c>
      <c r="I134" s="45">
        <v>1.4730051705207601</v>
      </c>
      <c r="J134" s="45">
        <v>421.49181417714902</v>
      </c>
      <c r="K134" s="45">
        <v>0.117930236003635</v>
      </c>
      <c r="L134" s="45">
        <v>3.1025950755174999E-2</v>
      </c>
      <c r="M134" s="45">
        <v>4.8638252800750896</v>
      </c>
      <c r="N134" s="45">
        <v>8.1204532372499999E-4</v>
      </c>
      <c r="O134" s="45">
        <v>1.1643293752868E-2</v>
      </c>
      <c r="P134" s="45">
        <v>0.29088497162547999</v>
      </c>
      <c r="Q134" s="45">
        <v>4.1446101036349998E-3</v>
      </c>
      <c r="R134" s="45">
        <v>2.0173631814869998E-3</v>
      </c>
      <c r="S134" s="45">
        <v>2.8109390899020001E-3</v>
      </c>
      <c r="T134" s="45">
        <v>1.1764861581332E-2</v>
      </c>
    </row>
    <row r="135" spans="1:20" x14ac:dyDescent="0.25">
      <c r="A135" s="45" t="s">
        <v>484</v>
      </c>
      <c r="C135" s="45">
        <v>0.124302088427064</v>
      </c>
      <c r="D135" s="45">
        <v>0.53583191137957198</v>
      </c>
      <c r="E135" s="45">
        <v>0.695124846112531</v>
      </c>
      <c r="F135" s="45">
        <v>9.4129021172683999E-2</v>
      </c>
      <c r="G135" s="45">
        <v>0.16958989255835699</v>
      </c>
      <c r="H135" s="45">
        <v>23.784553414253999</v>
      </c>
      <c r="I135" s="45">
        <v>1.4721427843560799</v>
      </c>
      <c r="J135" s="45">
        <v>421.031950178535</v>
      </c>
      <c r="K135" s="45">
        <v>0.117786094018715</v>
      </c>
      <c r="L135" s="45">
        <v>3.0997786840328001E-2</v>
      </c>
      <c r="M135" s="45">
        <v>4.8590999133285697</v>
      </c>
      <c r="N135" s="45">
        <v>8.1125582596500005E-4</v>
      </c>
      <c r="O135" s="45">
        <v>1.1631081232463E-2</v>
      </c>
      <c r="P135" s="45">
        <v>0.29049780887517801</v>
      </c>
      <c r="Q135" s="45">
        <v>4.143419877954E-3</v>
      </c>
      <c r="R135" s="45">
        <v>2.0157980993019999E-3</v>
      </c>
      <c r="S135" s="45">
        <v>2.8070753966949998E-3</v>
      </c>
      <c r="T135" s="45">
        <v>1.1755844592518E-2</v>
      </c>
    </row>
    <row r="136" spans="1:20" x14ac:dyDescent="0.25">
      <c r="A136" s="45" t="s">
        <v>485</v>
      </c>
      <c r="C136" s="45">
        <v>0.12575391210786299</v>
      </c>
      <c r="D136" s="45">
        <v>0.44253494254329201</v>
      </c>
      <c r="E136" s="45">
        <v>0.70830056218477599</v>
      </c>
      <c r="F136" s="45">
        <v>9.9216697171554999E-2</v>
      </c>
      <c r="G136" s="45">
        <v>0.17644274353737199</v>
      </c>
      <c r="H136" s="45">
        <v>23.102506212622998</v>
      </c>
      <c r="I136" s="45">
        <v>1.51516869089129</v>
      </c>
      <c r="J136" s="45">
        <v>427.60042889944702</v>
      </c>
      <c r="K136" s="45">
        <v>0.11387761742991601</v>
      </c>
      <c r="L136" s="45">
        <v>3.1610597912185998E-2</v>
      </c>
      <c r="M136" s="45">
        <v>4.8134493285646602</v>
      </c>
      <c r="N136" s="45">
        <v>8.1775203451600002E-4</v>
      </c>
      <c r="O136" s="45">
        <v>1.1647457650784E-2</v>
      </c>
      <c r="P136" s="45">
        <v>0.28036298974753998</v>
      </c>
      <c r="Q136" s="45">
        <v>4.338022806309E-3</v>
      </c>
      <c r="R136" s="45">
        <v>1.9791444512349998E-3</v>
      </c>
      <c r="S136" s="45">
        <v>2.670259259997E-3</v>
      </c>
      <c r="T136" s="45">
        <v>1.1886584679072E-2</v>
      </c>
    </row>
    <row r="137" spans="1:20" x14ac:dyDescent="0.25">
      <c r="A137" s="45" t="s">
        <v>486</v>
      </c>
      <c r="C137" s="45">
        <v>0.125831665292823</v>
      </c>
      <c r="D137" s="45">
        <v>0.44178049291354998</v>
      </c>
      <c r="E137" s="45">
        <v>0.708533488981688</v>
      </c>
      <c r="F137" s="45">
        <v>9.9268947308166003E-2</v>
      </c>
      <c r="G137" s="45">
        <v>0.176500451959268</v>
      </c>
      <c r="H137" s="45">
        <v>22.7308909210204</v>
      </c>
      <c r="I137" s="45">
        <v>1.5154801366292401</v>
      </c>
      <c r="J137" s="45">
        <v>427.80105887427402</v>
      </c>
      <c r="K137" s="45">
        <v>0.113903867114501</v>
      </c>
      <c r="L137" s="45">
        <v>3.1620621514306002E-2</v>
      </c>
      <c r="M137" s="45">
        <v>4.8137844785634796</v>
      </c>
      <c r="N137" s="45">
        <v>8.1793499877799995E-4</v>
      </c>
      <c r="O137" s="45">
        <v>1.1649977872797999E-2</v>
      </c>
      <c r="P137" s="45">
        <v>0.280372794228331</v>
      </c>
      <c r="Q137" s="45">
        <v>4.3382703010829997E-3</v>
      </c>
      <c r="R137" s="45">
        <v>1.978079115984E-3</v>
      </c>
      <c r="S137" s="45">
        <v>2.6695670459459999E-3</v>
      </c>
      <c r="T137" s="45">
        <v>1.1885509109348E-2</v>
      </c>
    </row>
    <row r="138" spans="1:20" x14ac:dyDescent="0.25">
      <c r="A138" s="45" t="s">
        <v>487</v>
      </c>
      <c r="C138" s="45">
        <v>0.122246018378443</v>
      </c>
      <c r="D138" s="45">
        <v>0.33652539869840598</v>
      </c>
      <c r="E138" s="45">
        <v>0.69472957516439904</v>
      </c>
      <c r="F138" s="45">
        <v>0.100424497937622</v>
      </c>
      <c r="G138" s="45">
        <v>0.17776809548640701</v>
      </c>
      <c r="H138" s="45">
        <v>20.7497525074367</v>
      </c>
      <c r="I138" s="45">
        <v>1.4918838436562101</v>
      </c>
      <c r="J138" s="45">
        <v>417.91459333657298</v>
      </c>
      <c r="K138" s="45">
        <v>0.11173355923288</v>
      </c>
      <c r="L138" s="45">
        <v>3.1562412636441002E-2</v>
      </c>
      <c r="M138" s="45">
        <v>4.7309513297597903</v>
      </c>
      <c r="N138" s="45">
        <v>7.89897562993E-4</v>
      </c>
      <c r="O138" s="45">
        <v>1.1166155212896E-2</v>
      </c>
      <c r="P138" s="45">
        <v>0.27377162768532098</v>
      </c>
      <c r="Q138" s="45">
        <v>4.1645446410669999E-3</v>
      </c>
      <c r="R138" s="45">
        <v>1.815542309355E-3</v>
      </c>
      <c r="S138" s="45">
        <v>2.453427301639E-3</v>
      </c>
      <c r="T138" s="45">
        <v>1.1458990212362E-2</v>
      </c>
    </row>
    <row r="139" spans="1:20" x14ac:dyDescent="0.25">
      <c r="A139" s="45" t="s">
        <v>488</v>
      </c>
      <c r="C139" s="45">
        <v>0.12248879667835499</v>
      </c>
      <c r="D139" s="45">
        <v>0.33655183033827601</v>
      </c>
      <c r="E139" s="45">
        <v>0.69669523991957505</v>
      </c>
      <c r="F139" s="45">
        <v>0.100738616344725</v>
      </c>
      <c r="G139" s="45">
        <v>0.178371668044602</v>
      </c>
      <c r="H139" s="45">
        <v>21.6215597391597</v>
      </c>
      <c r="I139" s="45">
        <v>1.49649864053175</v>
      </c>
      <c r="J139" s="45">
        <v>418.81022696447701</v>
      </c>
      <c r="K139" s="45">
        <v>0.111996575895993</v>
      </c>
      <c r="L139" s="45">
        <v>3.1659697965707001E-2</v>
      </c>
      <c r="M139" s="45">
        <v>4.7447540288544001</v>
      </c>
      <c r="N139" s="45">
        <v>7.9210778858199995E-4</v>
      </c>
      <c r="O139" s="45">
        <v>1.1193602508575E-2</v>
      </c>
      <c r="P139" s="45">
        <v>0.274547099868791</v>
      </c>
      <c r="Q139" s="45">
        <v>4.173595290814E-3</v>
      </c>
      <c r="R139" s="45">
        <v>1.819699994562E-3</v>
      </c>
      <c r="S139" s="45">
        <v>2.458748548666E-3</v>
      </c>
      <c r="T139" s="45">
        <v>1.1491475786632E-2</v>
      </c>
    </row>
    <row r="140" spans="1:20" x14ac:dyDescent="0.25">
      <c r="A140" s="45" t="s">
        <v>489</v>
      </c>
      <c r="C140" s="45">
        <v>0.13107253051526699</v>
      </c>
      <c r="D140" s="45">
        <v>0.22354810710898201</v>
      </c>
      <c r="E140" s="45">
        <v>0.70328083911352002</v>
      </c>
      <c r="F140" s="45">
        <v>0.106986173282743</v>
      </c>
      <c r="G140" s="45">
        <v>0.192099332031583</v>
      </c>
      <c r="H140" s="45">
        <v>22.468517783136001</v>
      </c>
      <c r="I140" s="45">
        <v>1.5863698905650401</v>
      </c>
      <c r="J140" s="45">
        <v>422.42528939620797</v>
      </c>
      <c r="K140" s="45">
        <v>0.10765027904963401</v>
      </c>
      <c r="L140" s="45">
        <v>3.5846507310833997E-2</v>
      </c>
      <c r="M140" s="45">
        <v>5.0513292382643096</v>
      </c>
      <c r="N140" s="45">
        <v>8.8980985268999997E-4</v>
      </c>
      <c r="O140" s="45">
        <v>1.1346398472678E-2</v>
      </c>
      <c r="P140" s="45">
        <v>0.26614855098845103</v>
      </c>
      <c r="Q140" s="45">
        <v>3.794851264962E-3</v>
      </c>
      <c r="R140" s="45">
        <v>2.0544560170920002E-3</v>
      </c>
      <c r="S140" s="45">
        <v>2.3340074811780001E-3</v>
      </c>
      <c r="T140" s="45">
        <v>1.2282754585989999E-2</v>
      </c>
    </row>
    <row r="141" spans="1:20" x14ac:dyDescent="0.25">
      <c r="A141" s="45" t="s">
        <v>490</v>
      </c>
      <c r="C141" s="45">
        <v>0.131471426102962</v>
      </c>
      <c r="D141" s="45">
        <v>0.22203140001840699</v>
      </c>
      <c r="E141" s="45">
        <v>0.70075509301790295</v>
      </c>
      <c r="F141" s="45">
        <v>0.106737472670197</v>
      </c>
      <c r="G141" s="45">
        <v>0.19147288602261001</v>
      </c>
      <c r="H141" s="45">
        <v>19.944682537408301</v>
      </c>
      <c r="I141" s="45">
        <v>1.58193329959408</v>
      </c>
      <c r="J141" s="45">
        <v>423.09350878537902</v>
      </c>
      <c r="K141" s="45">
        <v>0.107318572771954</v>
      </c>
      <c r="L141" s="45">
        <v>3.5847895434136003E-2</v>
      </c>
      <c r="M141" s="45">
        <v>5.0423822776932896</v>
      </c>
      <c r="N141" s="45">
        <v>8.8944807499999996E-4</v>
      </c>
      <c r="O141" s="45">
        <v>1.1327215123643E-2</v>
      </c>
      <c r="P141" s="45">
        <v>0.26491765134838302</v>
      </c>
      <c r="Q141" s="45">
        <v>3.7795896798650001E-3</v>
      </c>
      <c r="R141" s="45">
        <v>2.0549546559859998E-3</v>
      </c>
      <c r="S141" s="45">
        <v>2.326104652938E-3</v>
      </c>
      <c r="T141" s="45">
        <v>1.2255893910570999E-2</v>
      </c>
    </row>
    <row r="142" spans="1:20" x14ac:dyDescent="0.25">
      <c r="A142" s="45" t="s">
        <v>495</v>
      </c>
      <c r="C142" s="45">
        <v>0.24271760902041301</v>
      </c>
      <c r="D142" s="45">
        <v>1.21467078000318</v>
      </c>
      <c r="E142" s="45">
        <v>0.63663893619027601</v>
      </c>
      <c r="F142" s="45">
        <v>7.9918352951023994E-2</v>
      </c>
      <c r="G142" s="45">
        <v>9.1764463919431993E-2</v>
      </c>
      <c r="H142" s="45">
        <v>32.875310553322599</v>
      </c>
      <c r="I142" s="45">
        <v>1.1605886983190099</v>
      </c>
      <c r="J142" s="45">
        <v>721.32998561129796</v>
      </c>
      <c r="K142" s="45">
        <v>0.14758015481939701</v>
      </c>
      <c r="L142" s="45">
        <v>3.4999525906273997E-2</v>
      </c>
      <c r="M142" s="45">
        <v>4.70768502037971</v>
      </c>
      <c r="N142" s="45">
        <v>7.6575356192599997E-4</v>
      </c>
      <c r="O142" s="45">
        <v>1.2299552126074E-2</v>
      </c>
      <c r="P142" s="45">
        <v>0.34181470166539102</v>
      </c>
      <c r="Q142" s="45">
        <v>4.2743234885869999E-3</v>
      </c>
      <c r="R142" s="45">
        <v>2.0804801780900002E-3</v>
      </c>
      <c r="S142" s="45">
        <v>3.760110270206E-3</v>
      </c>
      <c r="T142" s="45">
        <v>1.1150203432424999E-2</v>
      </c>
    </row>
    <row r="143" spans="1:20" x14ac:dyDescent="0.25">
      <c r="A143" s="45" t="s">
        <v>496</v>
      </c>
      <c r="C143" s="45">
        <v>0.236102888886428</v>
      </c>
      <c r="D143" s="45">
        <v>1.18821190663592</v>
      </c>
      <c r="E143" s="45">
        <v>0.62357077279504602</v>
      </c>
      <c r="F143" s="45">
        <v>7.8279956923791999E-2</v>
      </c>
      <c r="G143" s="45">
        <v>9.1090041413946998E-2</v>
      </c>
      <c r="H143" s="45">
        <v>30.709698569021299</v>
      </c>
      <c r="I143" s="45">
        <v>1.13860426478986</v>
      </c>
      <c r="J143" s="45">
        <v>704.95274086429799</v>
      </c>
      <c r="K143" s="45">
        <v>0.14447574267112301</v>
      </c>
      <c r="L143" s="45">
        <v>3.4141864902055001E-2</v>
      </c>
      <c r="M143" s="45">
        <v>4.6067592339788197</v>
      </c>
      <c r="N143" s="45">
        <v>7.4883414423899996E-4</v>
      </c>
      <c r="O143" s="45">
        <v>1.2066888518222E-2</v>
      </c>
      <c r="P143" s="45">
        <v>0.33536041259820998</v>
      </c>
      <c r="Q143" s="45">
        <v>4.1832768820350003E-3</v>
      </c>
      <c r="R143" s="45">
        <v>2.027502492742E-3</v>
      </c>
      <c r="S143" s="45">
        <v>3.6800588388980001E-3</v>
      </c>
      <c r="T143" s="45">
        <v>1.0926265313849E-2</v>
      </c>
    </row>
    <row r="144" spans="1:20" x14ac:dyDescent="0.25">
      <c r="A144" s="45" t="s">
        <v>497</v>
      </c>
      <c r="C144" s="45">
        <v>0.17551820791314801</v>
      </c>
      <c r="D144" s="45">
        <v>1.07924713121421</v>
      </c>
      <c r="E144" s="45">
        <v>0.63988557173432503</v>
      </c>
      <c r="F144" s="45">
        <v>8.0346835268466005E-2</v>
      </c>
      <c r="G144" s="45">
        <v>0.13182177784108301</v>
      </c>
      <c r="H144" s="45">
        <v>28.6028221565529</v>
      </c>
      <c r="I144" s="45">
        <v>1.24702455706479</v>
      </c>
      <c r="J144" s="45">
        <v>675.04538987254102</v>
      </c>
      <c r="K144" s="45">
        <v>0.14010317179395801</v>
      </c>
      <c r="L144" s="45">
        <v>3.2395312049421997E-2</v>
      </c>
      <c r="M144" s="45">
        <v>4.8056202817241198</v>
      </c>
      <c r="N144" s="45">
        <v>7.48356825336E-4</v>
      </c>
      <c r="O144" s="45">
        <v>1.2934850923727001E-2</v>
      </c>
      <c r="P144" s="45">
        <v>0.339489059818045</v>
      </c>
      <c r="Q144" s="45">
        <v>4.0187174690479999E-3</v>
      </c>
      <c r="R144" s="45">
        <v>1.876591977523E-3</v>
      </c>
      <c r="S144" s="45">
        <v>3.5341642927179998E-3</v>
      </c>
      <c r="T144" s="45">
        <v>1.1409499661401E-2</v>
      </c>
    </row>
    <row r="145" spans="1:20" x14ac:dyDescent="0.25">
      <c r="A145" s="45" t="s">
        <v>498</v>
      </c>
      <c r="C145" s="45">
        <v>0.17860218872106501</v>
      </c>
      <c r="D145" s="45">
        <v>1.09845008728138</v>
      </c>
      <c r="E145" s="45">
        <v>0.65219337440185898</v>
      </c>
      <c r="F145" s="45">
        <v>8.1875978833199997E-2</v>
      </c>
      <c r="G145" s="45">
        <v>0.13433557003251501</v>
      </c>
      <c r="H145" s="45">
        <v>26.959448573194599</v>
      </c>
      <c r="I145" s="45">
        <v>1.2711466273238601</v>
      </c>
      <c r="J145" s="45">
        <v>687.37546870564097</v>
      </c>
      <c r="K145" s="45">
        <v>0.142639431715719</v>
      </c>
      <c r="L145" s="45">
        <v>3.3027810857195999E-2</v>
      </c>
      <c r="M145" s="45">
        <v>4.8975529922165002</v>
      </c>
      <c r="N145" s="45">
        <v>7.6279874397699998E-4</v>
      </c>
      <c r="O145" s="45">
        <v>1.3177674139989E-2</v>
      </c>
      <c r="P145" s="45">
        <v>0.34554773926534899</v>
      </c>
      <c r="Q145" s="45">
        <v>4.0944793721930002E-3</v>
      </c>
      <c r="R145" s="45">
        <v>1.9135227811180001E-3</v>
      </c>
      <c r="S145" s="45">
        <v>3.5989986649520001E-3</v>
      </c>
      <c r="T145" s="45">
        <v>1.1627837239927E-2</v>
      </c>
    </row>
    <row r="146" spans="1:20" x14ac:dyDescent="0.25">
      <c r="A146" s="45" t="s">
        <v>499</v>
      </c>
      <c r="C146" s="45">
        <v>0.15599715219039001</v>
      </c>
      <c r="D146" s="45">
        <v>0.97016824373824395</v>
      </c>
      <c r="E146" s="45">
        <v>0.67078807550308595</v>
      </c>
      <c r="F146" s="45">
        <v>8.3389297013269997E-2</v>
      </c>
      <c r="G146" s="45">
        <v>0.13751907932920401</v>
      </c>
      <c r="H146" s="45">
        <v>29.456490922276998</v>
      </c>
      <c r="I146" s="45">
        <v>1.3303880526060401</v>
      </c>
      <c r="J146" s="45">
        <v>605.13904344988305</v>
      </c>
      <c r="K146" s="45">
        <v>0.13289689134132501</v>
      </c>
      <c r="L146" s="45">
        <v>3.3823594918023003E-2</v>
      </c>
      <c r="M146" s="45">
        <v>4.8050294512497702</v>
      </c>
      <c r="N146" s="45">
        <v>7.8239169510699997E-4</v>
      </c>
      <c r="O146" s="45">
        <v>1.2740308386974E-2</v>
      </c>
      <c r="P146" s="45">
        <v>0.31019420239084</v>
      </c>
      <c r="Q146" s="45">
        <v>4.1846739095870002E-3</v>
      </c>
      <c r="R146" s="45">
        <v>1.9798639576569998E-3</v>
      </c>
      <c r="S146" s="45">
        <v>3.3811643718049999E-3</v>
      </c>
      <c r="T146" s="45">
        <v>1.1837041899365E-2</v>
      </c>
    </row>
    <row r="147" spans="1:20" x14ac:dyDescent="0.25">
      <c r="A147" s="45" t="s">
        <v>500</v>
      </c>
      <c r="C147" s="45">
        <v>0.16022928173034401</v>
      </c>
      <c r="D147" s="45">
        <v>0.99652309406799999</v>
      </c>
      <c r="E147" s="45">
        <v>0.69006202875862399</v>
      </c>
      <c r="F147" s="45">
        <v>8.5806870934011001E-2</v>
      </c>
      <c r="G147" s="45">
        <v>0.141553835409514</v>
      </c>
      <c r="H147" s="45">
        <v>27.455622213635699</v>
      </c>
      <c r="I147" s="45">
        <v>1.3691465666662099</v>
      </c>
      <c r="J147" s="45">
        <v>621.48360671139801</v>
      </c>
      <c r="K147" s="45">
        <v>0.136656294906146</v>
      </c>
      <c r="L147" s="45">
        <v>3.4786553030418998E-2</v>
      </c>
      <c r="M147" s="45">
        <v>4.94102021309957</v>
      </c>
      <c r="N147" s="45">
        <v>8.04825715956E-4</v>
      </c>
      <c r="O147" s="45">
        <v>1.3098550641492001E-2</v>
      </c>
      <c r="P147" s="45">
        <v>0.31879058354087803</v>
      </c>
      <c r="Q147" s="45">
        <v>4.3052514350060004E-3</v>
      </c>
      <c r="R147" s="45">
        <v>2.0361441998359999E-3</v>
      </c>
      <c r="S147" s="45">
        <v>3.4752182836570002E-3</v>
      </c>
      <c r="T147" s="45">
        <v>1.2176969963594001E-2</v>
      </c>
    </row>
    <row r="148" spans="1:20" x14ac:dyDescent="0.25">
      <c r="A148" s="45" t="s">
        <v>501</v>
      </c>
      <c r="C148" s="45">
        <v>0.14583536004025299</v>
      </c>
      <c r="D148" s="45">
        <v>0.87806255418497603</v>
      </c>
      <c r="E148" s="45">
        <v>0.70764192197342501</v>
      </c>
      <c r="F148" s="45">
        <v>8.8346735851591002E-2</v>
      </c>
      <c r="G148" s="45">
        <v>0.15352975768008501</v>
      </c>
      <c r="H148" s="45">
        <v>20.218511476264698</v>
      </c>
      <c r="I148" s="45">
        <v>1.41466463347152</v>
      </c>
      <c r="J148" s="45">
        <v>532.65324123963603</v>
      </c>
      <c r="K148" s="45">
        <v>0.13154436696556299</v>
      </c>
      <c r="L148" s="45">
        <v>3.3777760341673999E-2</v>
      </c>
      <c r="M148" s="45">
        <v>4.8249522621832304</v>
      </c>
      <c r="N148" s="45">
        <v>8.18980238075E-4</v>
      </c>
      <c r="O148" s="45">
        <v>1.2828643160329001E-2</v>
      </c>
      <c r="P148" s="45">
        <v>0.30911089416770898</v>
      </c>
      <c r="Q148" s="45">
        <v>4.3865510245810002E-3</v>
      </c>
      <c r="R148" s="45">
        <v>1.9793633153089999E-3</v>
      </c>
      <c r="S148" s="45">
        <v>3.2879713368819999E-3</v>
      </c>
      <c r="T148" s="45">
        <v>1.2172664244940999E-2</v>
      </c>
    </row>
    <row r="149" spans="1:20" x14ac:dyDescent="0.25">
      <c r="A149" s="45" t="s">
        <v>502</v>
      </c>
      <c r="C149" s="45">
        <v>0.144771337050835</v>
      </c>
      <c r="D149" s="45">
        <v>0.87097419636837103</v>
      </c>
      <c r="E149" s="45">
        <v>0.70299781751087598</v>
      </c>
      <c r="F149" s="45">
        <v>8.7785950887314002E-2</v>
      </c>
      <c r="G149" s="45">
        <v>0.15263659360712201</v>
      </c>
      <c r="H149" s="45">
        <v>22.3515366265487</v>
      </c>
      <c r="I149" s="45">
        <v>1.4055899786150601</v>
      </c>
      <c r="J149" s="45">
        <v>528.42987056943605</v>
      </c>
      <c r="K149" s="45">
        <v>0.13059915768597699</v>
      </c>
      <c r="L149" s="45">
        <v>3.3545597338777003E-2</v>
      </c>
      <c r="M149" s="45">
        <v>4.79257267971205</v>
      </c>
      <c r="N149" s="45">
        <v>8.1368114650100004E-4</v>
      </c>
      <c r="O149" s="45">
        <v>1.2741323392562001E-2</v>
      </c>
      <c r="P149" s="45">
        <v>0.30703038158678098</v>
      </c>
      <c r="Q149" s="45">
        <v>4.3569096511240002E-3</v>
      </c>
      <c r="R149" s="45">
        <v>1.9656503968009998E-3</v>
      </c>
      <c r="S149" s="45">
        <v>3.2644996176429998E-3</v>
      </c>
      <c r="T149" s="45">
        <v>1.2090835979076E-2</v>
      </c>
    </row>
    <row r="150" spans="1:20" x14ac:dyDescent="0.25">
      <c r="A150" s="45" t="s">
        <v>503</v>
      </c>
      <c r="C150" s="45">
        <v>0.142248728723749</v>
      </c>
      <c r="D150" s="45">
        <v>0.76677007775763095</v>
      </c>
      <c r="E150" s="45">
        <v>0.72062808465552897</v>
      </c>
      <c r="F150" s="45">
        <v>9.2151716373387996E-2</v>
      </c>
      <c r="G150" s="45">
        <v>0.16619968920463199</v>
      </c>
      <c r="H150" s="45">
        <v>20.2050249549496</v>
      </c>
      <c r="I150" s="45">
        <v>1.45619943029954</v>
      </c>
      <c r="J150" s="45">
        <v>490.01754849109</v>
      </c>
      <c r="K150" s="45">
        <v>0.12649119249348501</v>
      </c>
      <c r="L150" s="45">
        <v>3.3600161466528999E-2</v>
      </c>
      <c r="M150" s="45">
        <v>4.9605955406458904</v>
      </c>
      <c r="N150" s="45">
        <v>8.4255417929499999E-4</v>
      </c>
      <c r="O150" s="45">
        <v>1.2756958101098E-2</v>
      </c>
      <c r="P150" s="45">
        <v>0.31544418728870699</v>
      </c>
      <c r="Q150" s="45">
        <v>4.3255926834390003E-3</v>
      </c>
      <c r="R150" s="45">
        <v>1.9968094176700001E-3</v>
      </c>
      <c r="S150" s="45">
        <v>3.1763273319070002E-3</v>
      </c>
      <c r="T150" s="45">
        <v>1.2189643585116001E-2</v>
      </c>
    </row>
    <row r="151" spans="1:20" x14ac:dyDescent="0.25">
      <c r="A151" s="45" t="s">
        <v>504</v>
      </c>
      <c r="C151" s="45">
        <v>0.14647790656520601</v>
      </c>
      <c r="D151" s="45">
        <v>0.78858654697779096</v>
      </c>
      <c r="E151" s="45">
        <v>0.74220298103953397</v>
      </c>
      <c r="F151" s="45">
        <v>9.4985699533623E-2</v>
      </c>
      <c r="G151" s="45">
        <v>0.171345563514927</v>
      </c>
      <c r="H151" s="45">
        <v>20.983812933810601</v>
      </c>
      <c r="I151" s="45">
        <v>1.5008258809686701</v>
      </c>
      <c r="J151" s="45">
        <v>504.626949706728</v>
      </c>
      <c r="K151" s="45">
        <v>0.13030132728503599</v>
      </c>
      <c r="L151" s="45">
        <v>3.4616922807135998E-2</v>
      </c>
      <c r="M151" s="45">
        <v>5.1133128109504504</v>
      </c>
      <c r="N151" s="45">
        <v>8.6796176351500002E-4</v>
      </c>
      <c r="O151" s="45">
        <v>1.3136076971888001E-2</v>
      </c>
      <c r="P151" s="45">
        <v>0.32495713384018499</v>
      </c>
      <c r="Q151" s="45">
        <v>4.4538575984989998E-3</v>
      </c>
      <c r="R151" s="45">
        <v>2.0574920329849999E-3</v>
      </c>
      <c r="S151" s="45">
        <v>3.269695348791E-3</v>
      </c>
      <c r="T151" s="45">
        <v>1.2558244770576999E-2</v>
      </c>
    </row>
    <row r="152" spans="1:20" x14ac:dyDescent="0.25">
      <c r="A152" s="45" t="s">
        <v>505</v>
      </c>
      <c r="C152" s="45">
        <v>0.14254676645664899</v>
      </c>
      <c r="D152" s="45">
        <v>0.68544592301241003</v>
      </c>
      <c r="E152" s="45">
        <v>0.75310504167758696</v>
      </c>
      <c r="F152" s="45">
        <v>9.9031614437705001E-2</v>
      </c>
      <c r="G152" s="45">
        <v>0.17986923855145401</v>
      </c>
      <c r="H152" s="45">
        <v>24.7313859739984</v>
      </c>
      <c r="I152" s="45">
        <v>1.5542442082596799</v>
      </c>
      <c r="J152" s="45">
        <v>481.293059950079</v>
      </c>
      <c r="K152" s="45">
        <v>0.12861820245303199</v>
      </c>
      <c r="L152" s="45">
        <v>3.4307728041979998E-2</v>
      </c>
      <c r="M152" s="45">
        <v>5.3196117227553001</v>
      </c>
      <c r="N152" s="45">
        <v>8.7938285815500003E-4</v>
      </c>
      <c r="O152" s="45">
        <v>1.2875768986880001E-2</v>
      </c>
      <c r="P152" s="45">
        <v>0.32869574028506698</v>
      </c>
      <c r="Q152" s="45">
        <v>4.3828693029370003E-3</v>
      </c>
      <c r="R152" s="45">
        <v>2.139456679714E-3</v>
      </c>
      <c r="S152" s="45">
        <v>3.1435837077810002E-3</v>
      </c>
      <c r="T152" s="45">
        <v>1.2644627735229E-2</v>
      </c>
    </row>
    <row r="153" spans="1:20" x14ac:dyDescent="0.25">
      <c r="A153" s="45" t="s">
        <v>506</v>
      </c>
      <c r="C153" s="45">
        <v>0.14363499032329299</v>
      </c>
      <c r="D153" s="45">
        <v>0.68997049115891895</v>
      </c>
      <c r="E153" s="45">
        <v>0.75932060851252703</v>
      </c>
      <c r="F153" s="45">
        <v>9.9872947052109001E-2</v>
      </c>
      <c r="G153" s="45">
        <v>0.18139145094672801</v>
      </c>
      <c r="H153" s="45">
        <v>25.124862102702199</v>
      </c>
      <c r="I153" s="45">
        <v>1.5673982730495299</v>
      </c>
      <c r="J153" s="45">
        <v>484.91036948594899</v>
      </c>
      <c r="K153" s="45">
        <v>0.12965981056929801</v>
      </c>
      <c r="L153" s="45">
        <v>3.4579988913410999E-2</v>
      </c>
      <c r="M153" s="45">
        <v>5.36343155400579</v>
      </c>
      <c r="N153" s="45">
        <v>8.8672488535099995E-4</v>
      </c>
      <c r="O153" s="45">
        <v>1.2978758506504E-2</v>
      </c>
      <c r="P153" s="45">
        <v>0.33132472282151898</v>
      </c>
      <c r="Q153" s="45">
        <v>4.4182144697279997E-3</v>
      </c>
      <c r="R153" s="45">
        <v>2.1575797367449998E-3</v>
      </c>
      <c r="S153" s="45">
        <v>3.1685125116829999E-3</v>
      </c>
      <c r="T153" s="45">
        <v>1.2748365368871001E-2</v>
      </c>
    </row>
    <row r="154" spans="1:20" x14ac:dyDescent="0.25">
      <c r="A154" s="45" t="s">
        <v>507</v>
      </c>
      <c r="C154" s="45">
        <v>0.13898596070039301</v>
      </c>
      <c r="D154" s="45">
        <v>0.59308590566881603</v>
      </c>
      <c r="E154" s="45">
        <v>0.77960063999440499</v>
      </c>
      <c r="F154" s="45">
        <v>0.105814567394194</v>
      </c>
      <c r="G154" s="45">
        <v>0.19048599598905799</v>
      </c>
      <c r="H154" s="45">
        <v>25.894572594659401</v>
      </c>
      <c r="I154" s="45">
        <v>1.6528123471884899</v>
      </c>
      <c r="J154" s="45">
        <v>471.03145126267799</v>
      </c>
      <c r="K154" s="45">
        <v>0.13161531665342099</v>
      </c>
      <c r="L154" s="45">
        <v>3.4718118262242997E-2</v>
      </c>
      <c r="M154" s="45">
        <v>5.4387781723248398</v>
      </c>
      <c r="N154" s="45">
        <v>9.08985282651E-4</v>
      </c>
      <c r="O154" s="45">
        <v>1.3018858193952E-2</v>
      </c>
      <c r="P154" s="45">
        <v>0.32443369145080803</v>
      </c>
      <c r="Q154" s="45">
        <v>4.6537950416599997E-3</v>
      </c>
      <c r="R154" s="45">
        <v>2.2578136143880001E-3</v>
      </c>
      <c r="S154" s="45">
        <v>3.1337487856359998E-3</v>
      </c>
      <c r="T154" s="45">
        <v>1.3180467260152999E-2</v>
      </c>
    </row>
    <row r="155" spans="1:20" x14ac:dyDescent="0.25">
      <c r="A155" s="45" t="s">
        <v>508</v>
      </c>
      <c r="C155" s="45">
        <v>0.13503137469652801</v>
      </c>
      <c r="D155" s="45">
        <v>0.57532297484403705</v>
      </c>
      <c r="E155" s="45">
        <v>0.75773282845649503</v>
      </c>
      <c r="F155" s="45">
        <v>0.102875792000929</v>
      </c>
      <c r="G155" s="45">
        <v>0.18517250198947199</v>
      </c>
      <c r="H155" s="45">
        <v>21.163256114247101</v>
      </c>
      <c r="I155" s="45">
        <v>1.6065998124093099</v>
      </c>
      <c r="J155" s="45">
        <v>457.63562156689801</v>
      </c>
      <c r="K155" s="45">
        <v>0.12784591679907301</v>
      </c>
      <c r="L155" s="45">
        <v>3.3735891448756002E-2</v>
      </c>
      <c r="M155" s="45">
        <v>5.2842937819494598</v>
      </c>
      <c r="N155" s="45">
        <v>8.8337213857299997E-4</v>
      </c>
      <c r="O155" s="45">
        <v>1.2650106336572001E-2</v>
      </c>
      <c r="P155" s="45">
        <v>0.31513593065575202</v>
      </c>
      <c r="Q155" s="45">
        <v>4.5238134927350002E-3</v>
      </c>
      <c r="R155" s="45">
        <v>2.1938209308289998E-3</v>
      </c>
      <c r="S155" s="45">
        <v>3.0437590866399999E-3</v>
      </c>
      <c r="T155" s="45">
        <v>1.2809134900397E-2</v>
      </c>
    </row>
    <row r="156" spans="1:20" x14ac:dyDescent="0.25">
      <c r="A156" s="45" t="s">
        <v>509</v>
      </c>
      <c r="C156" s="45">
        <v>0.13529712948474401</v>
      </c>
      <c r="D156" s="45">
        <v>0.46699994326392202</v>
      </c>
      <c r="E156" s="45">
        <v>0.76028262201137597</v>
      </c>
      <c r="F156" s="45">
        <v>0.106795914293701</v>
      </c>
      <c r="G156" s="45">
        <v>0.18962164597379899</v>
      </c>
      <c r="H156" s="45">
        <v>22.899719465666799</v>
      </c>
      <c r="I156" s="45">
        <v>1.6266985043726701</v>
      </c>
      <c r="J156" s="45">
        <v>460.10008224281597</v>
      </c>
      <c r="K156" s="45">
        <v>0.122293244655832</v>
      </c>
      <c r="L156" s="45">
        <v>3.3974735842168001E-2</v>
      </c>
      <c r="M156" s="45">
        <v>5.1629480592264096</v>
      </c>
      <c r="N156" s="45">
        <v>8.7708889405200001E-4</v>
      </c>
      <c r="O156" s="45">
        <v>1.2494712312278E-2</v>
      </c>
      <c r="P156" s="45">
        <v>0.30036126480744002</v>
      </c>
      <c r="Q156" s="45">
        <v>4.6589333343879996E-3</v>
      </c>
      <c r="R156" s="45">
        <v>2.1142453119260001E-3</v>
      </c>
      <c r="S156" s="45">
        <v>2.853454871949E-3</v>
      </c>
      <c r="T156" s="45">
        <v>1.2740891136074999E-2</v>
      </c>
    </row>
    <row r="157" spans="1:20" x14ac:dyDescent="0.25">
      <c r="A157" s="45" t="s">
        <v>510</v>
      </c>
      <c r="C157" s="45">
        <v>0.143069128339602</v>
      </c>
      <c r="D157" s="45">
        <v>0.49256456547994898</v>
      </c>
      <c r="E157" s="45">
        <v>0.80370701733517602</v>
      </c>
      <c r="F157" s="45">
        <v>0.112958211438013</v>
      </c>
      <c r="G157" s="45">
        <v>0.200522975685271</v>
      </c>
      <c r="H157" s="45">
        <v>27.085865944039899</v>
      </c>
      <c r="I157" s="45">
        <v>1.7199647722545599</v>
      </c>
      <c r="J157" s="45">
        <v>486.62058036497501</v>
      </c>
      <c r="K157" s="45">
        <v>0.12930855312612699</v>
      </c>
      <c r="L157" s="45">
        <v>3.5928005853411001E-2</v>
      </c>
      <c r="M157" s="45">
        <v>5.4583147742897902</v>
      </c>
      <c r="N157" s="45">
        <v>9.2713754522400003E-4</v>
      </c>
      <c r="O157" s="45">
        <v>1.3207578016291001E-2</v>
      </c>
      <c r="P157" s="45">
        <v>0.31744940682737299</v>
      </c>
      <c r="Q157" s="45">
        <v>4.9255575301310004E-3</v>
      </c>
      <c r="R157" s="45">
        <v>2.2338114146240001E-3</v>
      </c>
      <c r="S157" s="45">
        <v>3.0146963364709998E-3</v>
      </c>
      <c r="T157" s="45">
        <v>1.3468098135009999E-2</v>
      </c>
    </row>
    <row r="158" spans="1:20" x14ac:dyDescent="0.25">
      <c r="A158" s="45" t="s">
        <v>511</v>
      </c>
      <c r="C158" s="45">
        <v>0.14223873702638001</v>
      </c>
      <c r="D158" s="45">
        <v>0.38553059911745402</v>
      </c>
      <c r="E158" s="45">
        <v>0.81443265369364704</v>
      </c>
      <c r="F158" s="45">
        <v>0.11797893606948</v>
      </c>
      <c r="G158" s="45">
        <v>0.20933064561533399</v>
      </c>
      <c r="H158" s="45">
        <v>25.713516408302102</v>
      </c>
      <c r="I158" s="45">
        <v>1.7524169571403601</v>
      </c>
      <c r="J158" s="45">
        <v>486.819091772337</v>
      </c>
      <c r="K158" s="45">
        <v>0.130442764510836</v>
      </c>
      <c r="L158" s="45">
        <v>3.7068694040349001E-2</v>
      </c>
      <c r="M158" s="45">
        <v>5.5494420025964502</v>
      </c>
      <c r="N158" s="45">
        <v>9.2591170558599997E-4</v>
      </c>
      <c r="O158" s="45">
        <v>1.3052931588698E-2</v>
      </c>
      <c r="P158" s="45">
        <v>0.32108212901155803</v>
      </c>
      <c r="Q158" s="45">
        <v>4.8608242370359999E-3</v>
      </c>
      <c r="R158" s="45">
        <v>2.1211240416899998E-3</v>
      </c>
      <c r="S158" s="45">
        <v>2.861631328103E-3</v>
      </c>
      <c r="T158" s="45">
        <v>1.3442323684609001E-2</v>
      </c>
    </row>
    <row r="159" spans="1:20" x14ac:dyDescent="0.25">
      <c r="A159" s="45" t="s">
        <v>512</v>
      </c>
      <c r="C159" s="45">
        <v>0.14131857922782301</v>
      </c>
      <c r="D159" s="45">
        <v>0.38228191813454199</v>
      </c>
      <c r="E159" s="45">
        <v>0.81002307035613297</v>
      </c>
      <c r="F159" s="45">
        <v>0.11734131113276899</v>
      </c>
      <c r="G159" s="45">
        <v>0.20826683580140201</v>
      </c>
      <c r="H159" s="45">
        <v>26.066903060201899</v>
      </c>
      <c r="I159" s="45">
        <v>1.7429570316982299</v>
      </c>
      <c r="J159" s="45">
        <v>483.628265973309</v>
      </c>
      <c r="K159" s="45">
        <v>0.129634713852225</v>
      </c>
      <c r="L159" s="45">
        <v>3.6867565311227E-2</v>
      </c>
      <c r="M159" s="45">
        <v>5.5185632204469002</v>
      </c>
      <c r="N159" s="45">
        <v>9.2082149551799995E-4</v>
      </c>
      <c r="O159" s="45">
        <v>1.2976720567759999E-2</v>
      </c>
      <c r="P159" s="45">
        <v>0.31935240283199601</v>
      </c>
      <c r="Q159" s="45">
        <v>4.831275533912E-3</v>
      </c>
      <c r="R159" s="45">
        <v>2.108475612751E-3</v>
      </c>
      <c r="S159" s="45">
        <v>2.8441889267139999E-3</v>
      </c>
      <c r="T159" s="45">
        <v>1.3368142024096001E-2</v>
      </c>
    </row>
    <row r="160" spans="1:20" x14ac:dyDescent="0.25">
      <c r="A160" s="45" t="s">
        <v>513</v>
      </c>
      <c r="C160" s="45">
        <v>0.13868818444633299</v>
      </c>
      <c r="D160" s="45">
        <v>0.25509617037508298</v>
      </c>
      <c r="E160" s="45">
        <v>0.781019513275514</v>
      </c>
      <c r="F160" s="45">
        <v>0.11785912253358299</v>
      </c>
      <c r="G160" s="45">
        <v>0.212984786622367</v>
      </c>
      <c r="H160" s="45">
        <v>20.502709855242799</v>
      </c>
      <c r="I160" s="45">
        <v>1.7531699676691901</v>
      </c>
      <c r="J160" s="45">
        <v>452.853898505666</v>
      </c>
      <c r="K160" s="45">
        <v>0.119334125942244</v>
      </c>
      <c r="L160" s="45">
        <v>3.8799493113705001E-2</v>
      </c>
      <c r="M160" s="45">
        <v>5.54216851339568</v>
      </c>
      <c r="N160" s="45">
        <v>9.6496063476800005E-4</v>
      </c>
      <c r="O160" s="45">
        <v>1.2433115277283E-2</v>
      </c>
      <c r="P160" s="45">
        <v>0.29801416644128598</v>
      </c>
      <c r="Q160" s="45">
        <v>4.2357213840379998E-3</v>
      </c>
      <c r="R160" s="45">
        <v>2.2182274368189999E-3</v>
      </c>
      <c r="S160" s="45">
        <v>2.5899883850379998E-3</v>
      </c>
      <c r="T160" s="45">
        <v>1.3510985135634999E-2</v>
      </c>
    </row>
    <row r="161" spans="1:20" x14ac:dyDescent="0.25">
      <c r="A161" s="45" t="s">
        <v>514</v>
      </c>
      <c r="C161" s="45">
        <v>0.13845533189252299</v>
      </c>
      <c r="D161" s="45">
        <v>0.25246365998735198</v>
      </c>
      <c r="E161" s="45">
        <v>0.77557807040364901</v>
      </c>
      <c r="F161" s="45">
        <v>0.117127345039749</v>
      </c>
      <c r="G161" s="45">
        <v>0.21152196194950401</v>
      </c>
      <c r="H161" s="45">
        <v>21.069498022876299</v>
      </c>
      <c r="I161" s="45">
        <v>1.7417076770043101</v>
      </c>
      <c r="J161" s="45">
        <v>451.324935520221</v>
      </c>
      <c r="K161" s="45">
        <v>0.118501064020139</v>
      </c>
      <c r="L161" s="45">
        <v>3.8634269732132E-2</v>
      </c>
      <c r="M161" s="45">
        <v>5.5101239240843398</v>
      </c>
      <c r="N161" s="45">
        <v>9.6084292450999997E-4</v>
      </c>
      <c r="O161" s="45">
        <v>1.2364293028920999E-2</v>
      </c>
      <c r="P161" s="45">
        <v>0.29565482257937398</v>
      </c>
      <c r="Q161" s="45">
        <v>4.2024875389399998E-3</v>
      </c>
      <c r="R161" s="45">
        <v>2.2094565211849999E-3</v>
      </c>
      <c r="S161" s="45">
        <v>2.572003548831E-3</v>
      </c>
      <c r="T161" s="45">
        <v>1.3429424500827999E-2</v>
      </c>
    </row>
    <row r="162" spans="1:20" x14ac:dyDescent="0.25">
      <c r="A162" s="45" t="s">
        <v>1019</v>
      </c>
      <c r="C162" s="45">
        <v>0.34252576836469001</v>
      </c>
      <c r="D162" s="45">
        <v>1.7850616209254999</v>
      </c>
      <c r="E162" s="45">
        <v>0.94469390382766305</v>
      </c>
      <c r="F162" s="45">
        <v>0.118665493802894</v>
      </c>
      <c r="G162" s="45">
        <v>0.149258996378763</v>
      </c>
      <c r="H162" s="45">
        <v>49.2525808191807</v>
      </c>
      <c r="I162" s="45">
        <v>1.7427601557968999</v>
      </c>
      <c r="J162" s="45">
        <v>1054.5476062867399</v>
      </c>
      <c r="K162" s="45">
        <v>0.21818615051288501</v>
      </c>
      <c r="L162" s="45">
        <v>5.0492481332006997E-2</v>
      </c>
      <c r="M162" s="45">
        <v>6.9473618800432897</v>
      </c>
      <c r="N162" s="45">
        <v>1.1243214651470001E-3</v>
      </c>
      <c r="O162" s="45">
        <v>1.8472465316503001E-2</v>
      </c>
      <c r="P162" s="45">
        <v>0.51330249979763698</v>
      </c>
      <c r="Q162" s="45">
        <v>6.2984683730580001E-3</v>
      </c>
      <c r="R162" s="45">
        <v>2.9781542577349998E-3</v>
      </c>
      <c r="S162" s="45">
        <v>5.5479357227310004E-3</v>
      </c>
      <c r="T162" s="45">
        <v>1.6600796174997001E-2</v>
      </c>
    </row>
    <row r="163" spans="1:20" x14ac:dyDescent="0.25">
      <c r="A163" s="45" t="s">
        <v>1018</v>
      </c>
      <c r="C163" s="45">
        <v>0.34943293374122902</v>
      </c>
      <c r="D163" s="45">
        <v>1.82949694720558</v>
      </c>
      <c r="E163" s="45">
        <v>0.96935719883111104</v>
      </c>
      <c r="F163" s="45">
        <v>0.121731790833118</v>
      </c>
      <c r="G163" s="45">
        <v>0.15459994322328899</v>
      </c>
      <c r="H163" s="45">
        <v>52.940361345823099</v>
      </c>
      <c r="I163" s="45">
        <v>1.7900711072022599</v>
      </c>
      <c r="J163" s="45">
        <v>1080.06051476223</v>
      </c>
      <c r="K163" s="45">
        <v>0.223713716502461</v>
      </c>
      <c r="L163" s="45">
        <v>5.1638141251641997E-2</v>
      </c>
      <c r="M163" s="45">
        <v>7.1233607660125902</v>
      </c>
      <c r="N163" s="45">
        <v>1.1522321179570001E-3</v>
      </c>
      <c r="O163" s="45">
        <v>1.8979508797534999E-2</v>
      </c>
      <c r="P163" s="45">
        <v>0.52736078402197095</v>
      </c>
      <c r="Q163" s="45">
        <v>6.4573807353729999E-3</v>
      </c>
      <c r="R163" s="45">
        <v>3.043542524066E-3</v>
      </c>
      <c r="S163" s="45">
        <v>5.6887296655200002E-3</v>
      </c>
      <c r="T163" s="45">
        <v>1.7036710648218E-2</v>
      </c>
    </row>
    <row r="164" spans="1:20" x14ac:dyDescent="0.25">
      <c r="A164" s="45" t="s">
        <v>1017</v>
      </c>
      <c r="C164" s="45">
        <v>0.26151908815909602</v>
      </c>
      <c r="D164" s="45">
        <v>1.6103375147111401</v>
      </c>
      <c r="E164" s="45">
        <v>0.96527983340019297</v>
      </c>
      <c r="F164" s="45">
        <v>0.121231767564456</v>
      </c>
      <c r="G164" s="45">
        <v>0.19888817053720001</v>
      </c>
      <c r="H164" s="45">
        <v>43.830073469124201</v>
      </c>
      <c r="I164" s="45">
        <v>1.8857764747671599</v>
      </c>
      <c r="J164" s="45">
        <v>1012.06342569026</v>
      </c>
      <c r="K164" s="45">
        <v>0.20986286893916001</v>
      </c>
      <c r="L164" s="45">
        <v>4.9043400064281997E-2</v>
      </c>
      <c r="M164" s="45">
        <v>7.2520335693754996</v>
      </c>
      <c r="N164" s="45">
        <v>1.1303514571859999E-3</v>
      </c>
      <c r="O164" s="45">
        <v>1.9447698869562002E-2</v>
      </c>
      <c r="P164" s="45">
        <v>0.506817738414578</v>
      </c>
      <c r="Q164" s="45">
        <v>6.0434508932119997E-3</v>
      </c>
      <c r="R164" s="45">
        <v>2.8413865266380001E-3</v>
      </c>
      <c r="S164" s="45">
        <v>5.2965305621869999E-3</v>
      </c>
      <c r="T164" s="45">
        <v>1.7217058214904001E-2</v>
      </c>
    </row>
    <row r="165" spans="1:20" x14ac:dyDescent="0.25">
      <c r="A165" s="45" t="s">
        <v>1016</v>
      </c>
      <c r="C165" s="45">
        <v>0.269883178757372</v>
      </c>
      <c r="D165" s="45">
        <v>1.66206614570152</v>
      </c>
      <c r="E165" s="45">
        <v>0.997655165504028</v>
      </c>
      <c r="F165" s="45">
        <v>0.12532935742822501</v>
      </c>
      <c r="G165" s="45">
        <v>0.205598489650822</v>
      </c>
      <c r="H165" s="45">
        <v>39.967125320727803</v>
      </c>
      <c r="I165" s="45">
        <v>1.95000059329381</v>
      </c>
      <c r="J165" s="45">
        <v>1045.32363080963</v>
      </c>
      <c r="K165" s="45">
        <v>0.21674695553648299</v>
      </c>
      <c r="L165" s="45">
        <v>5.0718042746726998E-2</v>
      </c>
      <c r="M165" s="45">
        <v>7.4964052090183104</v>
      </c>
      <c r="N165" s="45">
        <v>1.168656921988E-3</v>
      </c>
      <c r="O165" s="45">
        <v>2.0092666235672001E-2</v>
      </c>
      <c r="P165" s="45">
        <v>0.52315288500762902</v>
      </c>
      <c r="Q165" s="45">
        <v>6.2422618212630001E-3</v>
      </c>
      <c r="R165" s="45">
        <v>2.9377698356850002E-3</v>
      </c>
      <c r="S165" s="45">
        <v>5.4699225733859996E-3</v>
      </c>
      <c r="T165" s="45">
        <v>1.7796517838817E-2</v>
      </c>
    </row>
    <row r="166" spans="1:20" x14ac:dyDescent="0.25">
      <c r="A166" s="45" t="s">
        <v>1015</v>
      </c>
      <c r="C166" s="45">
        <v>0.233706325058085</v>
      </c>
      <c r="D166" s="45">
        <v>1.45367015795586</v>
      </c>
      <c r="E166" s="45">
        <v>1.01699138214786</v>
      </c>
      <c r="F166" s="45">
        <v>0.126521697587132</v>
      </c>
      <c r="G166" s="45">
        <v>0.209232241255107</v>
      </c>
      <c r="H166" s="45">
        <v>41.917279368469799</v>
      </c>
      <c r="I166" s="45">
        <v>2.0205614357277</v>
      </c>
      <c r="J166" s="45">
        <v>904.49782446184702</v>
      </c>
      <c r="K166" s="45">
        <v>0.200573916049578</v>
      </c>
      <c r="L166" s="45">
        <v>5.1110674860341002E-2</v>
      </c>
      <c r="M166" s="45">
        <v>7.2525217834070403</v>
      </c>
      <c r="N166" s="45">
        <v>1.1857207599640001E-3</v>
      </c>
      <c r="O166" s="45">
        <v>1.9228799843054999E-2</v>
      </c>
      <c r="P166" s="45">
        <v>0.46681841081144598</v>
      </c>
      <c r="Q166" s="45">
        <v>6.3398829616960004E-3</v>
      </c>
      <c r="R166" s="45">
        <v>2.990469959605E-3</v>
      </c>
      <c r="S166" s="45">
        <v>5.0913539435209999E-3</v>
      </c>
      <c r="T166" s="45">
        <v>1.7921363115107999E-2</v>
      </c>
    </row>
    <row r="167" spans="1:20" x14ac:dyDescent="0.25">
      <c r="A167" s="45" t="s">
        <v>1014</v>
      </c>
      <c r="C167" s="45">
        <v>0.234574975484761</v>
      </c>
      <c r="D167" s="45">
        <v>1.4590869933678201</v>
      </c>
      <c r="E167" s="45">
        <v>1.0222950843029801</v>
      </c>
      <c r="F167" s="45">
        <v>0.12717238882932699</v>
      </c>
      <c r="G167" s="45">
        <v>0.21038887992104399</v>
      </c>
      <c r="H167" s="45">
        <v>38.0165819267514</v>
      </c>
      <c r="I167" s="45">
        <v>2.0312234446371802</v>
      </c>
      <c r="J167" s="45">
        <v>907.45583565116794</v>
      </c>
      <c r="K167" s="45">
        <v>0.20147801556530701</v>
      </c>
      <c r="L167" s="45">
        <v>5.1348174240290999E-2</v>
      </c>
      <c r="M167" s="45">
        <v>7.2853510863177897</v>
      </c>
      <c r="N167" s="45">
        <v>1.1917201069460001E-3</v>
      </c>
      <c r="O167" s="45">
        <v>1.9317487919554E-2</v>
      </c>
      <c r="P167" s="45">
        <v>0.46881763244015001</v>
      </c>
      <c r="Q167" s="45">
        <v>6.3730610718630001E-3</v>
      </c>
      <c r="R167" s="45">
        <v>3.0045933069989999E-3</v>
      </c>
      <c r="S167" s="45">
        <v>5.1134140340800003E-3</v>
      </c>
      <c r="T167" s="45">
        <v>1.8010072127645001E-2</v>
      </c>
    </row>
    <row r="168" spans="1:20" x14ac:dyDescent="0.25">
      <c r="A168" s="45" t="s">
        <v>1013</v>
      </c>
      <c r="C168" s="45">
        <v>0.226947496169287</v>
      </c>
      <c r="D168" s="45">
        <v>1.35779526012121</v>
      </c>
      <c r="E168" s="45">
        <v>1.1071473872189701</v>
      </c>
      <c r="F168" s="45">
        <v>0.13860191880460199</v>
      </c>
      <c r="G168" s="45">
        <v>0.24183664431576399</v>
      </c>
      <c r="H168" s="45">
        <v>37.352126614874003</v>
      </c>
      <c r="I168" s="45">
        <v>2.2179104266903198</v>
      </c>
      <c r="J168" s="45">
        <v>825.487441722619</v>
      </c>
      <c r="K168" s="45">
        <v>0.204997965549542</v>
      </c>
      <c r="L168" s="45">
        <v>5.2766873092013999E-2</v>
      </c>
      <c r="M168" s="45">
        <v>7.5475290645694404</v>
      </c>
      <c r="N168" s="45">
        <v>1.283087328545E-3</v>
      </c>
      <c r="O168" s="45">
        <v>2.0039496901774999E-2</v>
      </c>
      <c r="P168" s="45">
        <v>0.48317982106320201</v>
      </c>
      <c r="Q168" s="45">
        <v>6.8482018801980004E-3</v>
      </c>
      <c r="R168" s="45">
        <v>3.0885759760979998E-3</v>
      </c>
      <c r="S168" s="45">
        <v>5.1223526124060002E-3</v>
      </c>
      <c r="T168" s="45">
        <v>1.9031754682015001E-2</v>
      </c>
    </row>
    <row r="169" spans="1:20" x14ac:dyDescent="0.25">
      <c r="A169" s="45" t="s">
        <v>1012</v>
      </c>
      <c r="C169" s="45">
        <v>0.22447016807192199</v>
      </c>
      <c r="D169" s="45">
        <v>1.3418739970043201</v>
      </c>
      <c r="E169" s="45">
        <v>1.0957796186147299</v>
      </c>
      <c r="F169" s="45">
        <v>0.13719270594479599</v>
      </c>
      <c r="G169" s="45">
        <v>0.23949753784758801</v>
      </c>
      <c r="H169" s="45">
        <v>35.728387574462602</v>
      </c>
      <c r="I169" s="45">
        <v>2.19520516092568</v>
      </c>
      <c r="J169" s="45">
        <v>815.89517605317894</v>
      </c>
      <c r="K169" s="45">
        <v>0.20275211893122899</v>
      </c>
      <c r="L169" s="45">
        <v>5.2205342319697E-2</v>
      </c>
      <c r="M169" s="45">
        <v>7.4686305914561997</v>
      </c>
      <c r="N169" s="45">
        <v>1.2699579226580001E-3</v>
      </c>
      <c r="O169" s="45">
        <v>1.9828666614037E-2</v>
      </c>
      <c r="P169" s="45">
        <v>0.47815103401710801</v>
      </c>
      <c r="Q169" s="45">
        <v>6.7768177838219996E-3</v>
      </c>
      <c r="R169" s="45">
        <v>3.0558660656240001E-3</v>
      </c>
      <c r="S169" s="45">
        <v>5.0668964368959998E-3</v>
      </c>
      <c r="T169" s="45">
        <v>1.8832168414779998E-2</v>
      </c>
    </row>
    <row r="170" spans="1:20" x14ac:dyDescent="0.25">
      <c r="A170" s="45" t="s">
        <v>1011</v>
      </c>
      <c r="C170" s="45">
        <v>0.21164091282164499</v>
      </c>
      <c r="D170" s="45">
        <v>1.1300135808981999</v>
      </c>
      <c r="E170" s="45">
        <v>1.07402292805299</v>
      </c>
      <c r="F170" s="45">
        <v>0.13769778733080601</v>
      </c>
      <c r="G170" s="45">
        <v>0.24871878405851</v>
      </c>
      <c r="H170" s="45">
        <v>33.803425342515901</v>
      </c>
      <c r="I170" s="45">
        <v>2.1743935193922699</v>
      </c>
      <c r="J170" s="45">
        <v>727.20669359012504</v>
      </c>
      <c r="K170" s="45">
        <v>0.188154900765032</v>
      </c>
      <c r="L170" s="45">
        <v>5.0032376594704997E-2</v>
      </c>
      <c r="M170" s="45">
        <v>7.4161293033584101</v>
      </c>
      <c r="N170" s="45">
        <v>1.2568411379540001E-3</v>
      </c>
      <c r="O170" s="45">
        <v>1.8974572371485001E-2</v>
      </c>
      <c r="P170" s="45">
        <v>0.47075945712670297</v>
      </c>
      <c r="Q170" s="45">
        <v>6.422331912883E-3</v>
      </c>
      <c r="R170" s="45">
        <v>2.9793146628910002E-3</v>
      </c>
      <c r="S170" s="45">
        <v>4.7138516308619996E-3</v>
      </c>
      <c r="T170" s="45">
        <v>1.8154420443971E-2</v>
      </c>
    </row>
    <row r="171" spans="1:20" x14ac:dyDescent="0.25">
      <c r="A171" s="45" t="s">
        <v>1010</v>
      </c>
      <c r="C171" s="45">
        <v>0.219742675582524</v>
      </c>
      <c r="D171" s="45">
        <v>1.1718595021501601</v>
      </c>
      <c r="E171" s="45">
        <v>1.11535699338255</v>
      </c>
      <c r="F171" s="45">
        <v>0.14310154005955</v>
      </c>
      <c r="G171" s="45">
        <v>0.25852238421294299</v>
      </c>
      <c r="H171" s="45">
        <v>35.5923245503201</v>
      </c>
      <c r="I171" s="45">
        <v>2.25946235707899</v>
      </c>
      <c r="J171" s="45">
        <v>755.06986835660405</v>
      </c>
      <c r="K171" s="45">
        <v>0.19541723776894501</v>
      </c>
      <c r="L171" s="45">
        <v>5.1969582186049003E-2</v>
      </c>
      <c r="M171" s="45">
        <v>7.7070773849727798</v>
      </c>
      <c r="N171" s="45">
        <v>1.3055919327620001E-3</v>
      </c>
      <c r="O171" s="45">
        <v>1.9701386809680001E-2</v>
      </c>
      <c r="P171" s="45">
        <v>0.488986902253294</v>
      </c>
      <c r="Q171" s="45">
        <v>6.6657020921429997E-3</v>
      </c>
      <c r="R171" s="45">
        <v>3.0947362225219998E-3</v>
      </c>
      <c r="S171" s="45">
        <v>4.8929069462429996E-3</v>
      </c>
      <c r="T171" s="45">
        <v>1.8856301687882999E-2</v>
      </c>
    </row>
    <row r="172" spans="1:20" x14ac:dyDescent="0.25">
      <c r="A172" s="45" t="s">
        <v>1009</v>
      </c>
      <c r="C172" s="45">
        <v>0.20974173618651201</v>
      </c>
      <c r="D172" s="45">
        <v>1.0005775727894</v>
      </c>
      <c r="E172" s="45">
        <v>1.1133930068186499</v>
      </c>
      <c r="F172" s="45">
        <v>0.146877879578038</v>
      </c>
      <c r="G172" s="45">
        <v>0.26668973582323602</v>
      </c>
      <c r="H172" s="45">
        <v>33.240838477875997</v>
      </c>
      <c r="I172" s="45">
        <v>2.3045005442875302</v>
      </c>
      <c r="J172" s="45">
        <v>708.43302835999305</v>
      </c>
      <c r="K172" s="45">
        <v>0.19016361166659601</v>
      </c>
      <c r="L172" s="45">
        <v>5.0658364631346001E-2</v>
      </c>
      <c r="M172" s="45">
        <v>7.8722657737544397</v>
      </c>
      <c r="N172" s="45">
        <v>1.301425370663E-3</v>
      </c>
      <c r="O172" s="45">
        <v>1.9001514265825001E-2</v>
      </c>
      <c r="P172" s="45">
        <v>0.484995942955738</v>
      </c>
      <c r="Q172" s="45">
        <v>6.4740766224949996E-3</v>
      </c>
      <c r="R172" s="45">
        <v>3.1705807131510002E-3</v>
      </c>
      <c r="S172" s="45">
        <v>4.636430675014E-3</v>
      </c>
      <c r="T172" s="45">
        <v>1.8707338752462999E-2</v>
      </c>
    </row>
    <row r="173" spans="1:20" x14ac:dyDescent="0.25">
      <c r="A173" s="45" t="s">
        <v>1008</v>
      </c>
      <c r="C173" s="45">
        <v>0.21049891682459601</v>
      </c>
      <c r="D173" s="45">
        <v>1.00320711130651</v>
      </c>
      <c r="E173" s="45">
        <v>1.11812208394965</v>
      </c>
      <c r="F173" s="45">
        <v>0.14753977326579201</v>
      </c>
      <c r="G173" s="45">
        <v>0.26788179698157599</v>
      </c>
      <c r="H173" s="45">
        <v>32.775651768096701</v>
      </c>
      <c r="I173" s="45">
        <v>2.3148629442639002</v>
      </c>
      <c r="J173" s="45">
        <v>710.975803785734</v>
      </c>
      <c r="K173" s="45">
        <v>0.19095551770783201</v>
      </c>
      <c r="L173" s="45">
        <v>5.0861146342392999E-2</v>
      </c>
      <c r="M173" s="45">
        <v>7.9059351662273301</v>
      </c>
      <c r="N173" s="45">
        <v>1.3068838064910001E-3</v>
      </c>
      <c r="O173" s="45">
        <v>1.9076417206886999E-2</v>
      </c>
      <c r="P173" s="45">
        <v>0.48689480907368898</v>
      </c>
      <c r="Q173" s="45">
        <v>6.5031047488220001E-3</v>
      </c>
      <c r="R173" s="45">
        <v>3.185439040824E-3</v>
      </c>
      <c r="S173" s="45">
        <v>4.6545141022419998E-3</v>
      </c>
      <c r="T173" s="45">
        <v>1.8788454159564E-2</v>
      </c>
    </row>
    <row r="174" spans="1:20" x14ac:dyDescent="0.25">
      <c r="A174" s="45" t="s">
        <v>1007</v>
      </c>
      <c r="C174" s="45">
        <v>0.205143093695898</v>
      </c>
      <c r="D174" s="45">
        <v>0.86473348270491401</v>
      </c>
      <c r="E174" s="45">
        <v>1.1540287006654</v>
      </c>
      <c r="F174" s="45">
        <v>0.15721713501949899</v>
      </c>
      <c r="G174" s="45">
        <v>0.28273404280629799</v>
      </c>
      <c r="H174" s="45">
        <v>35.535921060344698</v>
      </c>
      <c r="I174" s="45">
        <v>2.4517685726282901</v>
      </c>
      <c r="J174" s="45">
        <v>696.19001074088897</v>
      </c>
      <c r="K174" s="45">
        <v>0.194174193785981</v>
      </c>
      <c r="L174" s="45">
        <v>5.1365862130803998E-2</v>
      </c>
      <c r="M174" s="45">
        <v>8.0382116919918101</v>
      </c>
      <c r="N174" s="45">
        <v>1.3450444893479999E-3</v>
      </c>
      <c r="O174" s="45">
        <v>1.9236566379575999E-2</v>
      </c>
      <c r="P174" s="45">
        <v>0.47804473451995599</v>
      </c>
      <c r="Q174" s="45">
        <v>6.8952091903329996E-3</v>
      </c>
      <c r="R174" s="45">
        <v>3.3357305830250001E-3</v>
      </c>
      <c r="S174" s="45">
        <v>4.615090508685E-3</v>
      </c>
      <c r="T174" s="45">
        <v>1.9511507731762998E-2</v>
      </c>
    </row>
    <row r="175" spans="1:20" x14ac:dyDescent="0.25">
      <c r="A175" s="45" t="s">
        <v>1006</v>
      </c>
      <c r="C175" s="45">
        <v>0.19974099325058101</v>
      </c>
      <c r="D175" s="45">
        <v>0.84064108123597603</v>
      </c>
      <c r="E175" s="45">
        <v>1.1240297994914801</v>
      </c>
      <c r="F175" s="45">
        <v>0.15316557021964999</v>
      </c>
      <c r="G175" s="45">
        <v>0.27541426506600902</v>
      </c>
      <c r="H175" s="45">
        <v>32.034151820338899</v>
      </c>
      <c r="I175" s="45">
        <v>2.3881395952892399</v>
      </c>
      <c r="J175" s="45">
        <v>677.84497271774296</v>
      </c>
      <c r="K175" s="45">
        <v>0.189010348719198</v>
      </c>
      <c r="L175" s="45">
        <v>5.0018742340474001E-2</v>
      </c>
      <c r="M175" s="45">
        <v>7.8262448153605702</v>
      </c>
      <c r="N175" s="45">
        <v>1.3098551815989999E-3</v>
      </c>
      <c r="O175" s="45">
        <v>1.8731412977356001E-2</v>
      </c>
      <c r="P175" s="45">
        <v>0.46532888211858803</v>
      </c>
      <c r="Q175" s="45">
        <v>6.7175350668139998E-3</v>
      </c>
      <c r="R175" s="45">
        <v>3.2481104665309998E-3</v>
      </c>
      <c r="S175" s="45">
        <v>4.4920877882180001E-3</v>
      </c>
      <c r="T175" s="45">
        <v>1.9001869479943E-2</v>
      </c>
    </row>
    <row r="176" spans="1:20" x14ac:dyDescent="0.25">
      <c r="A176" s="45" t="s">
        <v>1005</v>
      </c>
      <c r="C176" s="45">
        <v>0.20746066434305799</v>
      </c>
      <c r="D176" s="45">
        <v>0.70211433789394995</v>
      </c>
      <c r="E176" s="45">
        <v>1.1630484664776699</v>
      </c>
      <c r="F176" s="45">
        <v>0.16398424777873999</v>
      </c>
      <c r="G176" s="45">
        <v>0.290730625633906</v>
      </c>
      <c r="H176" s="45">
        <v>32.654788372877903</v>
      </c>
      <c r="I176" s="45">
        <v>2.49110868990712</v>
      </c>
      <c r="J176" s="45">
        <v>706.12567705267998</v>
      </c>
      <c r="K176" s="45">
        <v>0.18731443302298001</v>
      </c>
      <c r="L176" s="45">
        <v>5.2089792671765001E-2</v>
      </c>
      <c r="M176" s="45">
        <v>7.8996102117076301</v>
      </c>
      <c r="N176" s="45">
        <v>1.341442951754E-3</v>
      </c>
      <c r="O176" s="45">
        <v>1.9106258831277E-2</v>
      </c>
      <c r="P176" s="45">
        <v>0.45882548977520798</v>
      </c>
      <c r="Q176" s="45">
        <v>7.1251470918489998E-3</v>
      </c>
      <c r="R176" s="45">
        <v>3.2184044099720002E-3</v>
      </c>
      <c r="S176" s="45">
        <v>4.3460039197250003E-3</v>
      </c>
      <c r="T176" s="45">
        <v>1.9472545471964999E-2</v>
      </c>
    </row>
    <row r="177" spans="1:20" x14ac:dyDescent="0.25">
      <c r="A177" s="45" t="s">
        <v>1004</v>
      </c>
      <c r="C177" s="45">
        <v>0.20701289162366801</v>
      </c>
      <c r="D177" s="45">
        <v>0.698862017776405</v>
      </c>
      <c r="E177" s="45">
        <v>1.1602060841618</v>
      </c>
      <c r="F177" s="45">
        <v>0.163662823760859</v>
      </c>
      <c r="G177" s="45">
        <v>0.29010982209616898</v>
      </c>
      <c r="H177" s="45">
        <v>29.6766461090828</v>
      </c>
      <c r="I177" s="45">
        <v>2.4853984167029899</v>
      </c>
      <c r="J177" s="45">
        <v>704.69386298358404</v>
      </c>
      <c r="K177" s="45">
        <v>0.18688968381903401</v>
      </c>
      <c r="L177" s="45">
        <v>5.1978600624474E-2</v>
      </c>
      <c r="M177" s="45">
        <v>7.8807498116417198</v>
      </c>
      <c r="N177" s="45">
        <v>1.3380390424399999E-3</v>
      </c>
      <c r="O177" s="45">
        <v>1.9057261759653998E-2</v>
      </c>
      <c r="P177" s="45">
        <v>0.45760258884452099</v>
      </c>
      <c r="Q177" s="45">
        <v>7.107015700902E-3</v>
      </c>
      <c r="R177" s="45">
        <v>3.208380548392E-3</v>
      </c>
      <c r="S177" s="45">
        <v>4.3327067055229998E-3</v>
      </c>
      <c r="T177" s="45">
        <v>1.9421783639420001E-2</v>
      </c>
    </row>
    <row r="178" spans="1:20" x14ac:dyDescent="0.25">
      <c r="A178" s="45" t="s">
        <v>1003</v>
      </c>
      <c r="C178" s="45">
        <v>0.212500087118352</v>
      </c>
      <c r="D178" s="45">
        <v>0.56731377341996303</v>
      </c>
      <c r="E178" s="45">
        <v>1.22701930116383</v>
      </c>
      <c r="F178" s="45">
        <v>0.178248862886322</v>
      </c>
      <c r="G178" s="45">
        <v>0.317071539019049</v>
      </c>
      <c r="H178" s="45">
        <v>36.135587919689399</v>
      </c>
      <c r="I178" s="45">
        <v>2.64753758680691</v>
      </c>
      <c r="J178" s="45">
        <v>728.48737587029996</v>
      </c>
      <c r="K178" s="45">
        <v>0.19580971037599501</v>
      </c>
      <c r="L178" s="45">
        <v>5.5971895416911999E-2</v>
      </c>
      <c r="M178" s="45">
        <v>8.3706244833033807</v>
      </c>
      <c r="N178" s="45">
        <v>1.3957828969310001E-3</v>
      </c>
      <c r="O178" s="45">
        <v>1.9609019747884E-2</v>
      </c>
      <c r="P178" s="45">
        <v>0.48404544767525498</v>
      </c>
      <c r="Q178" s="45">
        <v>7.2814497652370002E-3</v>
      </c>
      <c r="R178" s="45">
        <v>3.1853953187380001E-3</v>
      </c>
      <c r="S178" s="45">
        <v>4.289827088598E-3</v>
      </c>
      <c r="T178" s="45">
        <v>2.0274681399046E-2</v>
      </c>
    </row>
    <row r="179" spans="1:20" x14ac:dyDescent="0.25">
      <c r="A179" s="45" t="s">
        <v>1002</v>
      </c>
      <c r="C179" s="45">
        <v>0.19664538068854301</v>
      </c>
      <c r="D179" s="45">
        <v>0.52402865740965399</v>
      </c>
      <c r="E179" s="45">
        <v>1.1367921595710699</v>
      </c>
      <c r="F179" s="45">
        <v>0.165077987517113</v>
      </c>
      <c r="G179" s="45">
        <v>0.29374485954384499</v>
      </c>
      <c r="H179" s="45">
        <v>31.8240845822483</v>
      </c>
      <c r="I179" s="45">
        <v>2.45205116014633</v>
      </c>
      <c r="J179" s="45">
        <v>673.86159519000898</v>
      </c>
      <c r="K179" s="45">
        <v>0.18121324543195</v>
      </c>
      <c r="L179" s="45">
        <v>5.1837957149996998E-2</v>
      </c>
      <c r="M179" s="45">
        <v>7.7516182222718504</v>
      </c>
      <c r="N179" s="45">
        <v>1.2927250456890001E-3</v>
      </c>
      <c r="O179" s="45">
        <v>1.815626890686E-2</v>
      </c>
      <c r="P179" s="45">
        <v>0.44839966749842602</v>
      </c>
      <c r="Q179" s="45">
        <v>6.741676689769E-3</v>
      </c>
      <c r="R179" s="45">
        <v>2.94938951455E-3</v>
      </c>
      <c r="S179" s="45">
        <v>3.9712680151559997E-3</v>
      </c>
      <c r="T179" s="45">
        <v>1.8776723452241999E-2</v>
      </c>
    </row>
    <row r="180" spans="1:20" x14ac:dyDescent="0.25">
      <c r="A180" s="45" t="s">
        <v>1001</v>
      </c>
      <c r="C180" s="45">
        <v>0.20106224095802899</v>
      </c>
      <c r="D180" s="45">
        <v>0.39411163480643502</v>
      </c>
      <c r="E180" s="45">
        <v>1.1739602238462501</v>
      </c>
      <c r="F180" s="45">
        <v>0.17613470323668001</v>
      </c>
      <c r="G180" s="45">
        <v>0.31961476045818799</v>
      </c>
      <c r="H180" s="45">
        <v>32.768375493592899</v>
      </c>
      <c r="I180" s="45">
        <v>2.6251650585824602</v>
      </c>
      <c r="J180" s="45">
        <v>664.51794471026096</v>
      </c>
      <c r="K180" s="45">
        <v>0.179409681627583</v>
      </c>
      <c r="L180" s="45">
        <v>5.7170039743279999E-2</v>
      </c>
      <c r="M180" s="45">
        <v>8.2556896323946596</v>
      </c>
      <c r="N180" s="45">
        <v>1.423656505129E-3</v>
      </c>
      <c r="O180" s="45">
        <v>1.8518095906706999E-2</v>
      </c>
      <c r="P180" s="45">
        <v>0.45130570559080802</v>
      </c>
      <c r="Q180" s="45">
        <v>6.39693176206E-3</v>
      </c>
      <c r="R180" s="45">
        <v>3.2558654911579998E-3</v>
      </c>
      <c r="S180" s="45">
        <v>3.8960430697830002E-3</v>
      </c>
      <c r="T180" s="45">
        <v>2.0147821972868001E-2</v>
      </c>
    </row>
    <row r="181" spans="1:20" x14ac:dyDescent="0.25">
      <c r="A181" s="45" t="s">
        <v>1000</v>
      </c>
      <c r="C181" s="45">
        <v>0.20331489945432901</v>
      </c>
      <c r="D181" s="45">
        <v>0.39547121317812201</v>
      </c>
      <c r="E181" s="45">
        <v>1.1822371153181199</v>
      </c>
      <c r="F181" s="45">
        <v>0.17761791766915599</v>
      </c>
      <c r="G181" s="45">
        <v>0.32216508949729</v>
      </c>
      <c r="H181" s="45">
        <v>31.3201658561062</v>
      </c>
      <c r="I181" s="45">
        <v>2.6466654913073802</v>
      </c>
      <c r="J181" s="45">
        <v>671.37232747096198</v>
      </c>
      <c r="K181" s="45">
        <v>0.18076988852677001</v>
      </c>
      <c r="L181" s="45">
        <v>5.7743339119652001E-2</v>
      </c>
      <c r="M181" s="45">
        <v>8.3276812958847692</v>
      </c>
      <c r="N181" s="45">
        <v>1.43713505507E-3</v>
      </c>
      <c r="O181" s="45">
        <v>1.8668915539015001E-2</v>
      </c>
      <c r="P181" s="45">
        <v>0.45410267848591501</v>
      </c>
      <c r="Q181" s="45">
        <v>6.4389791518080003E-3</v>
      </c>
      <c r="R181" s="45">
        <v>3.289417811102E-3</v>
      </c>
      <c r="S181" s="45">
        <v>3.9230525473740001E-3</v>
      </c>
      <c r="T181" s="45">
        <v>2.0320282353774002E-2</v>
      </c>
    </row>
    <row r="182" spans="1:20" x14ac:dyDescent="0.25">
      <c r="A182" s="45" t="s">
        <v>999</v>
      </c>
      <c r="C182" s="45">
        <v>0.28184268560751902</v>
      </c>
      <c r="D182" s="45">
        <v>1.4256771124022301</v>
      </c>
      <c r="E182" s="45">
        <v>0.74908240123113301</v>
      </c>
      <c r="F182" s="45">
        <v>9.4028019990004E-2</v>
      </c>
      <c r="G182" s="45">
        <v>0.110729883070533</v>
      </c>
      <c r="H182" s="45">
        <v>37.679952851943398</v>
      </c>
      <c r="I182" s="45">
        <v>1.3696498337231999</v>
      </c>
      <c r="J182" s="45">
        <v>845.07465268727697</v>
      </c>
      <c r="K182" s="45">
        <v>0.173456027564973</v>
      </c>
      <c r="L182" s="45">
        <v>4.0859883391717998E-2</v>
      </c>
      <c r="M182" s="45">
        <v>5.5290309973353802</v>
      </c>
      <c r="N182" s="45">
        <v>8.9820707599199995E-4</v>
      </c>
      <c r="O182" s="45">
        <v>1.4516976448018E-2</v>
      </c>
      <c r="P182" s="45">
        <v>0.40346293880767897</v>
      </c>
      <c r="Q182" s="45">
        <v>5.0218586848829998E-3</v>
      </c>
      <c r="R182" s="45">
        <v>2.424466557457E-3</v>
      </c>
      <c r="S182" s="45">
        <v>4.4175335197740003E-3</v>
      </c>
      <c r="T182" s="45">
        <v>1.3130095431111001E-2</v>
      </c>
    </row>
    <row r="183" spans="1:20" x14ac:dyDescent="0.25">
      <c r="A183" s="45" t="s">
        <v>998</v>
      </c>
      <c r="C183" s="45">
        <v>0.27802765774473798</v>
      </c>
      <c r="D183" s="45">
        <v>1.4137492790478201</v>
      </c>
      <c r="E183" s="45">
        <v>0.74372353875646802</v>
      </c>
      <c r="F183" s="45">
        <v>9.3335383335977004E-2</v>
      </c>
      <c r="G183" s="45">
        <v>0.111242474982351</v>
      </c>
      <c r="H183" s="45">
        <v>39.605086150338401</v>
      </c>
      <c r="I183" s="45">
        <v>1.36154152225693</v>
      </c>
      <c r="J183" s="45">
        <v>837.12986202799402</v>
      </c>
      <c r="K183" s="45">
        <v>0.17208372349527701</v>
      </c>
      <c r="L183" s="45">
        <v>4.0406056855510998E-2</v>
      </c>
      <c r="M183" s="45">
        <v>5.4836393887327901</v>
      </c>
      <c r="N183" s="45">
        <v>8.9055245589400004E-4</v>
      </c>
      <c r="O183" s="45">
        <v>1.4435685930714001E-2</v>
      </c>
      <c r="P183" s="45">
        <v>0.40120464686380902</v>
      </c>
      <c r="Q183" s="45">
        <v>4.9798974962219997E-3</v>
      </c>
      <c r="R183" s="45">
        <v>2.3950901886419999E-3</v>
      </c>
      <c r="S183" s="45">
        <v>4.3827794692940002E-3</v>
      </c>
      <c r="T183" s="45">
        <v>1.3037751779636E-2</v>
      </c>
    </row>
    <row r="184" spans="1:20" x14ac:dyDescent="0.25">
      <c r="A184" s="45" t="s">
        <v>997</v>
      </c>
      <c r="C184" s="45">
        <v>0.21403055258204701</v>
      </c>
      <c r="D184" s="45">
        <v>1.3165557857286001</v>
      </c>
      <c r="E184" s="45">
        <v>0.78269947959938801</v>
      </c>
      <c r="F184" s="45">
        <v>9.8301371597637993E-2</v>
      </c>
      <c r="G184" s="45">
        <v>0.16128528663223499</v>
      </c>
      <c r="H184" s="45">
        <v>32.125147645768301</v>
      </c>
      <c r="I184" s="45">
        <v>1.5264986880042</v>
      </c>
      <c r="J184" s="45">
        <v>824.61336562983695</v>
      </c>
      <c r="K184" s="45">
        <v>0.17109045333577499</v>
      </c>
      <c r="L184" s="45">
        <v>3.9666049958357E-2</v>
      </c>
      <c r="M184" s="45">
        <v>5.8796409444662698</v>
      </c>
      <c r="N184" s="45">
        <v>9.1584792383000004E-4</v>
      </c>
      <c r="O184" s="45">
        <v>1.5810640901817E-2</v>
      </c>
      <c r="P184" s="45">
        <v>0.41422490916635601</v>
      </c>
      <c r="Q184" s="45">
        <v>4.9100257627990003E-3</v>
      </c>
      <c r="R184" s="45">
        <v>2.2972693841730001E-3</v>
      </c>
      <c r="S184" s="45">
        <v>4.3161213141890004E-3</v>
      </c>
      <c r="T184" s="45">
        <v>1.3957526077204E-2</v>
      </c>
    </row>
    <row r="185" spans="1:20" x14ac:dyDescent="0.25">
      <c r="A185" s="45" t="s">
        <v>996</v>
      </c>
      <c r="C185" s="45">
        <v>0.20966785246115699</v>
      </c>
      <c r="D185" s="45">
        <v>1.28999071931442</v>
      </c>
      <c r="E185" s="45">
        <v>0.76797200236716301</v>
      </c>
      <c r="F185" s="45">
        <v>9.6427814855341007E-2</v>
      </c>
      <c r="G185" s="45">
        <v>0.158214674391012</v>
      </c>
      <c r="H185" s="45">
        <v>30.086532730713699</v>
      </c>
      <c r="I185" s="45">
        <v>1.4978868307992499</v>
      </c>
      <c r="J185" s="45">
        <v>808.31553751240801</v>
      </c>
      <c r="K185" s="45">
        <v>0.16768982203110999</v>
      </c>
      <c r="L185" s="45">
        <v>3.8930201630235001E-2</v>
      </c>
      <c r="M185" s="45">
        <v>5.7683800464925898</v>
      </c>
      <c r="N185" s="45">
        <v>8.9851904558199995E-4</v>
      </c>
      <c r="O185" s="45">
        <v>1.5504922893828E-2</v>
      </c>
      <c r="P185" s="45">
        <v>0.40586424794058701</v>
      </c>
      <c r="Q185" s="45">
        <v>4.8178113182140003E-3</v>
      </c>
      <c r="R185" s="45">
        <v>2.2554846896129998E-3</v>
      </c>
      <c r="S185" s="45">
        <v>4.231129316653E-3</v>
      </c>
      <c r="T185" s="45">
        <v>1.3694631233308E-2</v>
      </c>
    </row>
    <row r="186" spans="1:20" x14ac:dyDescent="0.25">
      <c r="A186" s="45" t="s">
        <v>995</v>
      </c>
      <c r="C186" s="45">
        <v>0.19203440034854199</v>
      </c>
      <c r="D186" s="45">
        <v>1.19436230311634</v>
      </c>
      <c r="E186" s="45">
        <v>0.82824087061656604</v>
      </c>
      <c r="F186" s="45">
        <v>0.102975546172803</v>
      </c>
      <c r="G186" s="45">
        <v>0.169931651330681</v>
      </c>
      <c r="H186" s="45">
        <v>26.4918083612971</v>
      </c>
      <c r="I186" s="45">
        <v>1.6432969374047199</v>
      </c>
      <c r="J186" s="45">
        <v>744.48327609128103</v>
      </c>
      <c r="K186" s="45">
        <v>0.16389329506427699</v>
      </c>
      <c r="L186" s="45">
        <v>4.1726559291066001E-2</v>
      </c>
      <c r="M186" s="45">
        <v>5.9258854117045701</v>
      </c>
      <c r="N186" s="45">
        <v>9.6594734458199996E-4</v>
      </c>
      <c r="O186" s="45">
        <v>1.5712782251437001E-2</v>
      </c>
      <c r="P186" s="45">
        <v>0.382275117627771</v>
      </c>
      <c r="Q186" s="45">
        <v>5.1656245668489998E-3</v>
      </c>
      <c r="R186" s="45">
        <v>2.4422104176160002E-3</v>
      </c>
      <c r="S186" s="45">
        <v>4.1676440786840002E-3</v>
      </c>
      <c r="T186" s="45">
        <v>1.4609567808805001E-2</v>
      </c>
    </row>
    <row r="187" spans="1:20" x14ac:dyDescent="0.25">
      <c r="A187" s="45" t="s">
        <v>994</v>
      </c>
      <c r="C187" s="45">
        <v>0.18914761691472801</v>
      </c>
      <c r="D187" s="45">
        <v>1.17644184521424</v>
      </c>
      <c r="E187" s="45">
        <v>0.81701247193808502</v>
      </c>
      <c r="F187" s="45">
        <v>0.101611669089369</v>
      </c>
      <c r="G187" s="45">
        <v>0.16773805428799299</v>
      </c>
      <c r="H187" s="45">
        <v>26.885733626810101</v>
      </c>
      <c r="I187" s="45">
        <v>1.6217518200857901</v>
      </c>
      <c r="J187" s="45">
        <v>733.26677897050001</v>
      </c>
      <c r="K187" s="45">
        <v>0.161618588915897</v>
      </c>
      <c r="L187" s="45">
        <v>4.1154047289154998E-2</v>
      </c>
      <c r="M187" s="45">
        <v>5.8437247618566097</v>
      </c>
      <c r="N187" s="45">
        <v>9.5275926261399995E-4</v>
      </c>
      <c r="O187" s="45">
        <v>1.5490656779378E-2</v>
      </c>
      <c r="P187" s="45">
        <v>0.37673398143368603</v>
      </c>
      <c r="Q187" s="45">
        <v>5.0969245500149998E-3</v>
      </c>
      <c r="R187" s="45">
        <v>2.4087288188820001E-3</v>
      </c>
      <c r="S187" s="45">
        <v>4.1075943454140004E-3</v>
      </c>
      <c r="T187" s="45">
        <v>1.4412818793577999E-2</v>
      </c>
    </row>
    <row r="188" spans="1:20" x14ac:dyDescent="0.25">
      <c r="A188" s="45" t="s">
        <v>993</v>
      </c>
      <c r="C188" s="45">
        <v>0.17864222777181299</v>
      </c>
      <c r="D188" s="45">
        <v>1.0739304424770899</v>
      </c>
      <c r="E188" s="45">
        <v>0.86803410033511397</v>
      </c>
      <c r="F188" s="45">
        <v>0.108500167463773</v>
      </c>
      <c r="G188" s="45">
        <v>0.18874510205771</v>
      </c>
      <c r="H188" s="45">
        <v>29.8956728148408</v>
      </c>
      <c r="I188" s="45">
        <v>1.7370902173668501</v>
      </c>
      <c r="J188" s="45">
        <v>652.12115728809897</v>
      </c>
      <c r="K188" s="45">
        <v>0.161278652375206</v>
      </c>
      <c r="L188" s="45">
        <v>4.1437669097092997E-2</v>
      </c>
      <c r="M188" s="45">
        <v>5.9209618169977798</v>
      </c>
      <c r="N188" s="45">
        <v>1.005003246849E-3</v>
      </c>
      <c r="O188" s="45">
        <v>1.5730414740678E-2</v>
      </c>
      <c r="P188" s="45">
        <v>0.37908104496675099</v>
      </c>
      <c r="Q188" s="45">
        <v>5.379878656812E-3</v>
      </c>
      <c r="R188" s="45">
        <v>2.427308379194E-3</v>
      </c>
      <c r="S188" s="45">
        <v>4.0289303050819996E-3</v>
      </c>
      <c r="T188" s="45">
        <v>1.4936052003274001E-2</v>
      </c>
    </row>
    <row r="189" spans="1:20" x14ac:dyDescent="0.25">
      <c r="A189" s="45" t="s">
        <v>992</v>
      </c>
      <c r="C189" s="45">
        <v>0.17744525750208001</v>
      </c>
      <c r="D189" s="45">
        <v>1.0659198894730999</v>
      </c>
      <c r="E189" s="45">
        <v>0.86282122597579802</v>
      </c>
      <c r="F189" s="45">
        <v>0.107829886202011</v>
      </c>
      <c r="G189" s="45">
        <v>0.187675030867654</v>
      </c>
      <c r="H189" s="45">
        <v>29.661525038511499</v>
      </c>
      <c r="I189" s="45">
        <v>1.7262547017487599</v>
      </c>
      <c r="J189" s="45">
        <v>647.11963570129296</v>
      </c>
      <c r="K189" s="45">
        <v>0.160155327158018</v>
      </c>
      <c r="L189" s="45">
        <v>4.1161618660794999E-2</v>
      </c>
      <c r="M189" s="45">
        <v>5.8825031115314497</v>
      </c>
      <c r="N189" s="45">
        <v>9.9900636618399999E-4</v>
      </c>
      <c r="O189" s="45">
        <v>1.5631927847904001E-2</v>
      </c>
      <c r="P189" s="45">
        <v>0.37674092162504202</v>
      </c>
      <c r="Q189" s="45">
        <v>5.3452469123670002E-3</v>
      </c>
      <c r="R189" s="45">
        <v>2.4111936518590002E-3</v>
      </c>
      <c r="S189" s="45">
        <v>4.0024681737229999E-3</v>
      </c>
      <c r="T189" s="45">
        <v>1.4839009844029E-2</v>
      </c>
    </row>
    <row r="190" spans="1:20" x14ac:dyDescent="0.25">
      <c r="A190" s="45" t="s">
        <v>991</v>
      </c>
      <c r="C190" s="45">
        <v>0.178078073118664</v>
      </c>
      <c r="D190" s="45">
        <v>0.95760962541391204</v>
      </c>
      <c r="E190" s="45">
        <v>0.90249712472922194</v>
      </c>
      <c r="F190" s="45">
        <v>0.115526282356608</v>
      </c>
      <c r="G190" s="45">
        <v>0.20843786800342401</v>
      </c>
      <c r="H190" s="45">
        <v>27.814999531063101</v>
      </c>
      <c r="I190" s="45">
        <v>1.8252112831606699</v>
      </c>
      <c r="J190" s="45">
        <v>613.238600846027</v>
      </c>
      <c r="K190" s="45">
        <v>0.15839044102785901</v>
      </c>
      <c r="L190" s="45">
        <v>4.2084606786373997E-2</v>
      </c>
      <c r="M190" s="45">
        <v>6.2193343645632098</v>
      </c>
      <c r="N190" s="45">
        <v>1.0555803402860001E-3</v>
      </c>
      <c r="O190" s="45">
        <v>1.5969608744967001E-2</v>
      </c>
      <c r="P190" s="45">
        <v>0.39520989759013803</v>
      </c>
      <c r="Q190" s="45">
        <v>5.4121726391469999E-3</v>
      </c>
      <c r="R190" s="45">
        <v>2.501767258661E-3</v>
      </c>
      <c r="S190" s="45">
        <v>3.9738649651299999E-3</v>
      </c>
      <c r="T190" s="45">
        <v>1.5267333481351E-2</v>
      </c>
    </row>
    <row r="191" spans="1:20" x14ac:dyDescent="0.25">
      <c r="A191" s="45" t="s">
        <v>990</v>
      </c>
      <c r="C191" s="45">
        <v>0.17263899468305499</v>
      </c>
      <c r="D191" s="45">
        <v>0.92726376804065402</v>
      </c>
      <c r="E191" s="45">
        <v>0.87513540353210595</v>
      </c>
      <c r="F191" s="45">
        <v>0.112055401086999</v>
      </c>
      <c r="G191" s="45">
        <v>0.20221599099589199</v>
      </c>
      <c r="H191" s="45">
        <v>32.376301879528803</v>
      </c>
      <c r="I191" s="45">
        <v>1.7702484573225701</v>
      </c>
      <c r="J191" s="45">
        <v>594.31800179399499</v>
      </c>
      <c r="K191" s="45">
        <v>0.153549666775632</v>
      </c>
      <c r="L191" s="45">
        <v>4.0804079554545999E-2</v>
      </c>
      <c r="M191" s="45">
        <v>6.03314467492131</v>
      </c>
      <c r="N191" s="45">
        <v>1.023435524922E-3</v>
      </c>
      <c r="O191" s="45">
        <v>1.5478691325094E-2</v>
      </c>
      <c r="P191" s="45">
        <v>0.38322560126437399</v>
      </c>
      <c r="Q191" s="45">
        <v>5.2463430197199996E-3</v>
      </c>
      <c r="R191" s="45">
        <v>2.4263043460180001E-3</v>
      </c>
      <c r="S191" s="45">
        <v>3.8506974188729998E-3</v>
      </c>
      <c r="T191" s="45">
        <v>1.480198590352E-2</v>
      </c>
    </row>
    <row r="192" spans="1:20" x14ac:dyDescent="0.25">
      <c r="A192" s="45" t="s">
        <v>989</v>
      </c>
      <c r="C192" s="45">
        <v>0.17226402243251901</v>
      </c>
      <c r="D192" s="45">
        <v>0.82669266835266997</v>
      </c>
      <c r="E192" s="45">
        <v>0.91116173518641497</v>
      </c>
      <c r="F192" s="45">
        <v>0.11991281892835801</v>
      </c>
      <c r="G192" s="45">
        <v>0.21777944305778801</v>
      </c>
      <c r="H192" s="45">
        <v>26.812086220060898</v>
      </c>
      <c r="I192" s="45">
        <v>1.8817971200291601</v>
      </c>
      <c r="J192" s="45">
        <v>581.660970490772</v>
      </c>
      <c r="K192" s="45">
        <v>0.15561158823367599</v>
      </c>
      <c r="L192" s="45">
        <v>4.1494591171851003E-2</v>
      </c>
      <c r="M192" s="45">
        <v>6.43761181014525</v>
      </c>
      <c r="N192" s="45">
        <v>1.0643329619160001E-3</v>
      </c>
      <c r="O192" s="45">
        <v>1.5571788919999E-2</v>
      </c>
      <c r="P192" s="45">
        <v>0.397511981105166</v>
      </c>
      <c r="Q192" s="45">
        <v>5.3000696505909996E-3</v>
      </c>
      <c r="R192" s="45">
        <v>2.5896547721770001E-3</v>
      </c>
      <c r="S192" s="45">
        <v>3.80118022632E-3</v>
      </c>
      <c r="T192" s="45">
        <v>1.5300047354478E-2</v>
      </c>
    </row>
    <row r="193" spans="1:20" x14ac:dyDescent="0.25">
      <c r="A193" s="45" t="s">
        <v>988</v>
      </c>
      <c r="C193" s="45">
        <v>0.174085778966794</v>
      </c>
      <c r="D193" s="45">
        <v>0.83461645376674598</v>
      </c>
      <c r="E193" s="45">
        <v>0.92136897895418002</v>
      </c>
      <c r="F193" s="45">
        <v>0.12128758877989</v>
      </c>
      <c r="G193" s="45">
        <v>0.220269921791757</v>
      </c>
      <c r="H193" s="45">
        <v>26.673147423603801</v>
      </c>
      <c r="I193" s="45">
        <v>1.9033465660436999</v>
      </c>
      <c r="J193" s="45">
        <v>587.79175600740302</v>
      </c>
      <c r="K193" s="45">
        <v>0.15734144804838501</v>
      </c>
      <c r="L193" s="45">
        <v>4.1949456003301001E-2</v>
      </c>
      <c r="M193" s="45">
        <v>6.5100691595471298</v>
      </c>
      <c r="N193" s="45">
        <v>1.076213373743E-3</v>
      </c>
      <c r="O193" s="45">
        <v>1.5741467098748001E-2</v>
      </c>
      <c r="P193" s="45">
        <v>0.40184395455530098</v>
      </c>
      <c r="Q193" s="45">
        <v>5.3604753817480004E-3</v>
      </c>
      <c r="R193" s="45">
        <v>2.6198220875709999E-3</v>
      </c>
      <c r="S193" s="45">
        <v>3.842438735271E-3</v>
      </c>
      <c r="T193" s="45">
        <v>1.5472697359376999E-2</v>
      </c>
    </row>
    <row r="194" spans="1:20" x14ac:dyDescent="0.25">
      <c r="A194" s="45" t="s">
        <v>987</v>
      </c>
      <c r="C194" s="45">
        <v>0.166124773990833</v>
      </c>
      <c r="D194" s="45">
        <v>0.70676800377535198</v>
      </c>
      <c r="E194" s="45">
        <v>0.932534651479063</v>
      </c>
      <c r="F194" s="45">
        <v>0.12669269503379099</v>
      </c>
      <c r="G194" s="45">
        <v>0.22801318670277301</v>
      </c>
      <c r="H194" s="45">
        <v>25.509265712998602</v>
      </c>
      <c r="I194" s="45">
        <v>1.9781283075343901</v>
      </c>
      <c r="J194" s="45">
        <v>563.202040198242</v>
      </c>
      <c r="K194" s="45">
        <v>0.15730354773991201</v>
      </c>
      <c r="L194" s="45">
        <v>4.1522660826295001E-2</v>
      </c>
      <c r="M194" s="45">
        <v>6.5031939213690704</v>
      </c>
      <c r="N194" s="45">
        <v>1.0872623896129999E-3</v>
      </c>
      <c r="O194" s="45">
        <v>1.5565868687412001E-2</v>
      </c>
      <c r="P194" s="45">
        <v>0.38764019729882698</v>
      </c>
      <c r="Q194" s="45">
        <v>5.5671074978469997E-3</v>
      </c>
      <c r="R194" s="45">
        <v>2.6992696441149999E-3</v>
      </c>
      <c r="S194" s="45">
        <v>3.7437590323330001E-3</v>
      </c>
      <c r="T194" s="45">
        <v>1.5765874908347001E-2</v>
      </c>
    </row>
    <row r="195" spans="1:20" x14ac:dyDescent="0.25">
      <c r="A195" s="45" t="s">
        <v>986</v>
      </c>
      <c r="C195" s="45">
        <v>0.16278216172236001</v>
      </c>
      <c r="D195" s="45">
        <v>0.69151104273653097</v>
      </c>
      <c r="E195" s="45">
        <v>0.91414882636074302</v>
      </c>
      <c r="F195" s="45">
        <v>0.12419138123396201</v>
      </c>
      <c r="G195" s="45">
        <v>0.223485686589044</v>
      </c>
      <c r="H195" s="45">
        <v>28.0072926340702</v>
      </c>
      <c r="I195" s="45">
        <v>1.93875349154055</v>
      </c>
      <c r="J195" s="45">
        <v>551.74299622552599</v>
      </c>
      <c r="K195" s="45">
        <v>0.15407211199107099</v>
      </c>
      <c r="L195" s="45">
        <v>4.0684397279485002E-2</v>
      </c>
      <c r="M195" s="45">
        <v>6.3711773869943702</v>
      </c>
      <c r="N195" s="45">
        <v>1.0655160896559999E-3</v>
      </c>
      <c r="O195" s="45">
        <v>1.5253750246586E-2</v>
      </c>
      <c r="P195" s="45">
        <v>0.379744288668873</v>
      </c>
      <c r="Q195" s="45">
        <v>5.4587430857270004E-3</v>
      </c>
      <c r="R195" s="45">
        <v>2.6451720576430001E-3</v>
      </c>
      <c r="S195" s="45">
        <v>3.6673513760699999E-3</v>
      </c>
      <c r="T195" s="45">
        <v>1.5450431672208E-2</v>
      </c>
    </row>
    <row r="196" spans="1:20" x14ac:dyDescent="0.25">
      <c r="A196" s="45" t="s">
        <v>985</v>
      </c>
      <c r="C196" s="45">
        <v>0.168170523463016</v>
      </c>
      <c r="D196" s="45">
        <v>0.57762069187708598</v>
      </c>
      <c r="E196" s="45">
        <v>0.944449487092892</v>
      </c>
      <c r="F196" s="45">
        <v>0.13280669033536799</v>
      </c>
      <c r="G196" s="45">
        <v>0.23571496044953999</v>
      </c>
      <c r="H196" s="45">
        <v>29.488866533153399</v>
      </c>
      <c r="I196" s="45">
        <v>2.0215469399905599</v>
      </c>
      <c r="J196" s="45">
        <v>572.09792251479598</v>
      </c>
      <c r="K196" s="45">
        <v>0.15198607318860899</v>
      </c>
      <c r="L196" s="45">
        <v>4.2233666026405998E-2</v>
      </c>
      <c r="M196" s="45">
        <v>6.41471306908816</v>
      </c>
      <c r="N196" s="45">
        <v>1.0894353885389999E-3</v>
      </c>
      <c r="O196" s="45">
        <v>1.5519539346037E-2</v>
      </c>
      <c r="P196" s="45">
        <v>0.37296836356722401</v>
      </c>
      <c r="Q196" s="45">
        <v>5.7887753380310002E-3</v>
      </c>
      <c r="R196" s="45">
        <v>2.6237319316039999E-3</v>
      </c>
      <c r="S196" s="45">
        <v>3.5407357858110002E-3</v>
      </c>
      <c r="T196" s="45">
        <v>1.5826136505566E-2</v>
      </c>
    </row>
    <row r="197" spans="1:20" x14ac:dyDescent="0.25">
      <c r="A197" s="45" t="s">
        <v>984</v>
      </c>
      <c r="C197" s="45">
        <v>0.167114616352914</v>
      </c>
      <c r="D197" s="45">
        <v>0.57259126345102995</v>
      </c>
      <c r="E197" s="45">
        <v>0.93824059628925405</v>
      </c>
      <c r="F197" s="45">
        <v>0.131983222191106</v>
      </c>
      <c r="G197" s="45">
        <v>0.23420964945940201</v>
      </c>
      <c r="H197" s="45">
        <v>26.894956714843101</v>
      </c>
      <c r="I197" s="45">
        <v>2.0083424288180902</v>
      </c>
      <c r="J197" s="45">
        <v>568.51607055598402</v>
      </c>
      <c r="K197" s="45">
        <v>0.150996912596356</v>
      </c>
      <c r="L197" s="45">
        <v>4.1963763997328998E-2</v>
      </c>
      <c r="M197" s="45">
        <v>6.37209400199934</v>
      </c>
      <c r="N197" s="45">
        <v>1.0822469473840001E-3</v>
      </c>
      <c r="O197" s="45">
        <v>1.5416787331290999E-2</v>
      </c>
      <c r="P197" s="45">
        <v>0.370448413551214</v>
      </c>
      <c r="Q197" s="45">
        <v>5.750021388493E-3</v>
      </c>
      <c r="R197" s="45">
        <v>2.6046531477109999E-3</v>
      </c>
      <c r="S197" s="45">
        <v>3.5155493066189999E-3</v>
      </c>
      <c r="T197" s="45">
        <v>1.5718866093453E-2</v>
      </c>
    </row>
    <row r="198" spans="1:20" x14ac:dyDescent="0.25">
      <c r="A198" s="45" t="s">
        <v>983</v>
      </c>
      <c r="C198" s="45">
        <v>0.167213309184122</v>
      </c>
      <c r="D198" s="45">
        <v>0.45149326194200301</v>
      </c>
      <c r="E198" s="45">
        <v>0.95936156232734504</v>
      </c>
      <c r="F198" s="45">
        <v>0.139043565947541</v>
      </c>
      <c r="G198" s="45">
        <v>0.246857316656656</v>
      </c>
      <c r="H198" s="45">
        <v>27.567520848373299</v>
      </c>
      <c r="I198" s="45">
        <v>2.0652463871032101</v>
      </c>
      <c r="J198" s="45">
        <v>572.41487514138396</v>
      </c>
      <c r="K198" s="45">
        <v>0.153484413204446</v>
      </c>
      <c r="L198" s="45">
        <v>4.3680917079023003E-2</v>
      </c>
      <c r="M198" s="45">
        <v>6.5375049632566196</v>
      </c>
      <c r="N198" s="45">
        <v>1.0908313846190001E-3</v>
      </c>
      <c r="O198" s="45">
        <v>1.5365102105434E-2</v>
      </c>
      <c r="P198" s="45">
        <v>0.37828066438406799</v>
      </c>
      <c r="Q198" s="45">
        <v>5.7166493390099996E-3</v>
      </c>
      <c r="R198" s="45">
        <v>2.4959253257759999E-3</v>
      </c>
      <c r="S198" s="45">
        <v>3.3666828229710001E-3</v>
      </c>
      <c r="T198" s="45">
        <v>1.5835219376768E-2</v>
      </c>
    </row>
    <row r="199" spans="1:20" x14ac:dyDescent="0.25">
      <c r="A199" s="45" t="s">
        <v>982</v>
      </c>
      <c r="C199" s="45">
        <v>0.166034598050746</v>
      </c>
      <c r="D199" s="45">
        <v>0.447461606773291</v>
      </c>
      <c r="E199" s="45">
        <v>0.95360489423167405</v>
      </c>
      <c r="F199" s="45">
        <v>0.138245706692187</v>
      </c>
      <c r="G199" s="45">
        <v>0.24551926170003699</v>
      </c>
      <c r="H199" s="45">
        <v>26.064783945884301</v>
      </c>
      <c r="I199" s="45">
        <v>2.0534160855244701</v>
      </c>
      <c r="J199" s="45">
        <v>568.47513471253103</v>
      </c>
      <c r="K199" s="45">
        <v>0.15248596574172299</v>
      </c>
      <c r="L199" s="45">
        <v>4.3429112839623002E-2</v>
      </c>
      <c r="M199" s="45">
        <v>6.4989800418865498</v>
      </c>
      <c r="N199" s="45">
        <v>1.084211527645E-3</v>
      </c>
      <c r="O199" s="45">
        <v>1.5266540149288001E-2</v>
      </c>
      <c r="P199" s="45">
        <v>0.37602218215319699</v>
      </c>
      <c r="Q199" s="45">
        <v>5.6798895078389996E-3</v>
      </c>
      <c r="R199" s="45">
        <v>2.4802550194869999E-3</v>
      </c>
      <c r="S199" s="45">
        <v>3.3442659267479999E-3</v>
      </c>
      <c r="T199" s="45">
        <v>1.5742599315817001E-2</v>
      </c>
    </row>
    <row r="200" spans="1:20" x14ac:dyDescent="0.25">
      <c r="A200" s="45" t="s">
        <v>981</v>
      </c>
      <c r="C200" s="45">
        <v>0.16555566203477201</v>
      </c>
      <c r="D200" s="45">
        <v>0.30972630471163598</v>
      </c>
      <c r="E200" s="45">
        <v>0.94180473901703399</v>
      </c>
      <c r="F200" s="45">
        <v>0.14188272506152699</v>
      </c>
      <c r="G200" s="45">
        <v>0.25671264649132802</v>
      </c>
      <c r="H200" s="45">
        <v>24.1153255304833</v>
      </c>
      <c r="I200" s="45">
        <v>2.1117560533589699</v>
      </c>
      <c r="J200" s="45">
        <v>542.23934758055304</v>
      </c>
      <c r="K200" s="45">
        <v>0.14387382467652199</v>
      </c>
      <c r="L200" s="45">
        <v>4.6527874608567998E-2</v>
      </c>
      <c r="M200" s="45">
        <v>6.6657819291729101</v>
      </c>
      <c r="N200" s="45">
        <v>1.157769246331E-3</v>
      </c>
      <c r="O200" s="45">
        <v>1.4953434165037E-2</v>
      </c>
      <c r="P200" s="45">
        <v>0.36007348335540801</v>
      </c>
      <c r="Q200" s="45">
        <v>5.1126585938500004E-3</v>
      </c>
      <c r="R200" s="45">
        <v>2.6575341630040001E-3</v>
      </c>
      <c r="S200" s="45">
        <v>3.1234282737170002E-3</v>
      </c>
      <c r="T200" s="45">
        <v>1.6256108494502E-2</v>
      </c>
    </row>
    <row r="201" spans="1:20" x14ac:dyDescent="0.25">
      <c r="A201" s="45" t="s">
        <v>980</v>
      </c>
      <c r="C201" s="45">
        <v>0.16552435753251299</v>
      </c>
      <c r="D201" s="45">
        <v>0.30696922210849997</v>
      </c>
      <c r="E201" s="45">
        <v>0.93675181116867601</v>
      </c>
      <c r="F201" s="45">
        <v>0.141264305784677</v>
      </c>
      <c r="G201" s="45">
        <v>0.25543390024966101</v>
      </c>
      <c r="H201" s="45">
        <v>26.104352248882901</v>
      </c>
      <c r="I201" s="45">
        <v>2.1019014422781699</v>
      </c>
      <c r="J201" s="45">
        <v>541.33900733308496</v>
      </c>
      <c r="K201" s="45">
        <v>0.14313110676148</v>
      </c>
      <c r="L201" s="45">
        <v>4.6415583604353002E-2</v>
      </c>
      <c r="M201" s="45">
        <v>6.6395685641792204</v>
      </c>
      <c r="N201" s="45">
        <v>1.1546527918320001E-3</v>
      </c>
      <c r="O201" s="45">
        <v>1.4893721980536999E-2</v>
      </c>
      <c r="P201" s="45">
        <v>0.35779006509024502</v>
      </c>
      <c r="Q201" s="45">
        <v>5.0820732978669996E-3</v>
      </c>
      <c r="R201" s="45">
        <v>2.6521114467810002E-3</v>
      </c>
      <c r="S201" s="45">
        <v>3.106589829681E-3</v>
      </c>
      <c r="T201" s="45">
        <v>1.6188631103763999E-2</v>
      </c>
    </row>
    <row r="202" spans="1:20" x14ac:dyDescent="0.25">
      <c r="A202" s="45" t="s">
        <v>561</v>
      </c>
      <c r="C202" s="45">
        <v>0.32857568304080398</v>
      </c>
      <c r="D202" s="45">
        <v>1.72854830758989</v>
      </c>
      <c r="E202" s="45">
        <v>0.91700922710575605</v>
      </c>
      <c r="F202" s="45">
        <v>0.11513815114668401</v>
      </c>
      <c r="G202" s="45">
        <v>0.14767303865015399</v>
      </c>
      <c r="H202" s="45">
        <v>43.564819471634301</v>
      </c>
      <c r="I202" s="45">
        <v>1.69532756232018</v>
      </c>
      <c r="J202" s="45">
        <v>1019.8803947592201</v>
      </c>
      <c r="K202" s="45">
        <v>0.211483571889447</v>
      </c>
      <c r="L202" s="45">
        <v>4.8686911648359997E-2</v>
      </c>
      <c r="M202" s="45">
        <v>6.73420044048774</v>
      </c>
      <c r="N202" s="45">
        <v>1.08866700958E-3</v>
      </c>
      <c r="O202" s="45">
        <v>1.7979241093911E-2</v>
      </c>
      <c r="P202" s="45">
        <v>0.499526811546885</v>
      </c>
      <c r="Q202" s="45">
        <v>6.1030036583830001E-3</v>
      </c>
      <c r="R202" s="45">
        <v>2.8672894792009999E-3</v>
      </c>
      <c r="S202" s="45">
        <v>5.3775864480270002E-3</v>
      </c>
      <c r="T202" s="45">
        <v>1.6120151990084999E-2</v>
      </c>
    </row>
    <row r="203" spans="1:20" x14ac:dyDescent="0.25">
      <c r="A203" s="45" t="s">
        <v>562</v>
      </c>
      <c r="C203" s="45">
        <v>0.29925294042143202</v>
      </c>
      <c r="D203" s="45">
        <v>1.58105912704589</v>
      </c>
      <c r="E203" s="45">
        <v>0.83973288735725404</v>
      </c>
      <c r="F203" s="45">
        <v>0.10529938143520701</v>
      </c>
      <c r="G203" s="45">
        <v>0.136226314162396</v>
      </c>
      <c r="H203" s="45">
        <v>35.753607323223399</v>
      </c>
      <c r="I203" s="45">
        <v>1.5523590463427901</v>
      </c>
      <c r="J203" s="45">
        <v>931.48567324942405</v>
      </c>
      <c r="K203" s="45">
        <v>0.19334396004033599</v>
      </c>
      <c r="L203" s="45">
        <v>4.4410068836870001E-2</v>
      </c>
      <c r="M203" s="45">
        <v>6.1573417527905603</v>
      </c>
      <c r="N203" s="45">
        <v>9.9539282922000006E-4</v>
      </c>
      <c r="O203" s="45">
        <v>1.6480732321125E-2</v>
      </c>
      <c r="P203" s="45">
        <v>0.457872057516374</v>
      </c>
      <c r="Q203" s="45">
        <v>5.5844740131189997E-3</v>
      </c>
      <c r="R203" s="45">
        <v>2.6151305563579998E-3</v>
      </c>
      <c r="S203" s="45">
        <v>4.9205624735900004E-3</v>
      </c>
      <c r="T203" s="45">
        <v>1.475307913796E-2</v>
      </c>
    </row>
    <row r="204" spans="1:20" x14ac:dyDescent="0.25">
      <c r="A204" s="45" t="s">
        <v>563</v>
      </c>
      <c r="C204" s="45">
        <v>0.28321297515198302</v>
      </c>
      <c r="D204" s="45">
        <v>1.50281403277351</v>
      </c>
      <c r="E204" s="45">
        <v>0.79910248860329403</v>
      </c>
      <c r="F204" s="45">
        <v>0.100204257599098</v>
      </c>
      <c r="G204" s="45">
        <v>0.13076680275990299</v>
      </c>
      <c r="H204" s="45">
        <v>35.538229218432903</v>
      </c>
      <c r="I204" s="45">
        <v>1.47897484120072</v>
      </c>
      <c r="J204" s="45">
        <v>885.12283353294697</v>
      </c>
      <c r="K204" s="45">
        <v>0.18389196418436801</v>
      </c>
      <c r="L204" s="45">
        <v>4.2141877167220003E-2</v>
      </c>
      <c r="M204" s="45">
        <v>5.8569908909967401</v>
      </c>
      <c r="N204" s="45">
        <v>9.4627321473199995E-4</v>
      </c>
      <c r="O204" s="45">
        <v>1.5703327510962001E-2</v>
      </c>
      <c r="P204" s="45">
        <v>0.436226184838302</v>
      </c>
      <c r="Q204" s="45">
        <v>5.3094446647710004E-3</v>
      </c>
      <c r="R204" s="45">
        <v>2.479526873597E-3</v>
      </c>
      <c r="S204" s="45">
        <v>4.679375643013E-3</v>
      </c>
      <c r="T204" s="45">
        <v>1.4043359987702999E-2</v>
      </c>
    </row>
    <row r="205" spans="1:20" x14ac:dyDescent="0.25">
      <c r="A205" s="45" t="s">
        <v>564</v>
      </c>
      <c r="C205" s="45">
        <v>0.29616247848173399</v>
      </c>
      <c r="D205" s="45">
        <v>1.5786130806816601</v>
      </c>
      <c r="E205" s="45">
        <v>0.84043907831355202</v>
      </c>
      <c r="F205" s="45">
        <v>0.105400581998139</v>
      </c>
      <c r="G205" s="45">
        <v>0.13877539956961801</v>
      </c>
      <c r="H205" s="45">
        <v>42.352737902115798</v>
      </c>
      <c r="I205" s="45">
        <v>1.5575680198545101</v>
      </c>
      <c r="J205" s="45">
        <v>929.663348533045</v>
      </c>
      <c r="K205" s="45">
        <v>0.19332617906847499</v>
      </c>
      <c r="L205" s="45">
        <v>4.4200672029776997E-2</v>
      </c>
      <c r="M205" s="45">
        <v>6.1585247593218098</v>
      </c>
      <c r="N205" s="45">
        <v>9.9410645934699992E-4</v>
      </c>
      <c r="O205" s="45">
        <v>1.6536770073588E-2</v>
      </c>
      <c r="P205" s="45">
        <v>0.45932237289864603</v>
      </c>
      <c r="Q205" s="45">
        <v>5.5808038662579999E-3</v>
      </c>
      <c r="R205" s="45">
        <v>2.5987658717560001E-3</v>
      </c>
      <c r="S205" s="45">
        <v>4.9179023552700001E-3</v>
      </c>
      <c r="T205" s="45">
        <v>1.4777209415511E-2</v>
      </c>
    </row>
    <row r="206" spans="1:20" x14ac:dyDescent="0.25">
      <c r="A206" s="45" t="s">
        <v>565</v>
      </c>
      <c r="C206" s="45">
        <v>0.25765585653374101</v>
      </c>
      <c r="D206" s="45">
        <v>1.5870307547116</v>
      </c>
      <c r="E206" s="45">
        <v>0.95399535778928701</v>
      </c>
      <c r="F206" s="45">
        <v>0.119824022176016</v>
      </c>
      <c r="G206" s="45">
        <v>0.19655787676266001</v>
      </c>
      <c r="H206" s="45">
        <v>39.062325995666903</v>
      </c>
      <c r="I206" s="45">
        <v>1.86493258706194</v>
      </c>
      <c r="J206" s="45">
        <v>998.542874329543</v>
      </c>
      <c r="K206" s="45">
        <v>0.207043110379277</v>
      </c>
      <c r="L206" s="45">
        <v>4.8513098409316002E-2</v>
      </c>
      <c r="M206" s="45">
        <v>7.1674007645271702</v>
      </c>
      <c r="N206" s="45">
        <v>1.1174592691469999E-3</v>
      </c>
      <c r="O206" s="45">
        <v>1.9202542106257998E-2</v>
      </c>
      <c r="P206" s="45">
        <v>0.49952886505632399</v>
      </c>
      <c r="Q206" s="45">
        <v>5.9689687530989997E-3</v>
      </c>
      <c r="R206" s="45">
        <v>2.810884233051E-3</v>
      </c>
      <c r="S206" s="45">
        <v>5.2257853257329998E-3</v>
      </c>
      <c r="T206" s="45">
        <v>1.7017630531915E-2</v>
      </c>
    </row>
    <row r="207" spans="1:20" x14ac:dyDescent="0.25">
      <c r="A207" s="45" t="s">
        <v>566</v>
      </c>
      <c r="C207" s="45">
        <v>0.26317632351062697</v>
      </c>
      <c r="D207" s="45">
        <v>1.62124319357702</v>
      </c>
      <c r="E207" s="45">
        <v>0.975855262547485</v>
      </c>
      <c r="F207" s="45">
        <v>0.122668653004704</v>
      </c>
      <c r="G207" s="45">
        <v>0.20121081040038999</v>
      </c>
      <c r="H207" s="45">
        <v>44.238427412353303</v>
      </c>
      <c r="I207" s="45">
        <v>1.9096868002659899</v>
      </c>
      <c r="J207" s="45">
        <v>1021.35126165666</v>
      </c>
      <c r="K207" s="45">
        <v>0.21176739716665699</v>
      </c>
      <c r="L207" s="45">
        <v>4.9681729594958E-2</v>
      </c>
      <c r="M207" s="45">
        <v>7.3369625375361496</v>
      </c>
      <c r="N207" s="45">
        <v>1.1433256803869999E-3</v>
      </c>
      <c r="O207" s="45">
        <v>1.9634640301492E-2</v>
      </c>
      <c r="P207" s="45">
        <v>0.51033135183032297</v>
      </c>
      <c r="Q207" s="45">
        <v>6.1071090932969998E-3</v>
      </c>
      <c r="R207" s="45">
        <v>2.8783429133880001E-3</v>
      </c>
      <c r="S207" s="45">
        <v>5.3413910056129997E-3</v>
      </c>
      <c r="T207" s="45">
        <v>1.7420504102665001E-2</v>
      </c>
    </row>
    <row r="208" spans="1:20" x14ac:dyDescent="0.25">
      <c r="A208" s="45" t="s">
        <v>567</v>
      </c>
      <c r="C208" s="45">
        <v>0.28293930157429897</v>
      </c>
      <c r="D208" s="45">
        <v>1.74319248895842</v>
      </c>
      <c r="E208" s="45">
        <v>1.0507061258616399</v>
      </c>
      <c r="F208" s="45">
        <v>0.13217225421888201</v>
      </c>
      <c r="G208" s="45">
        <v>0.21678217419758899</v>
      </c>
      <c r="H208" s="45">
        <v>50.058358312672297</v>
      </c>
      <c r="I208" s="45">
        <v>2.0581362954144899</v>
      </c>
      <c r="J208" s="45">
        <v>1099.4263611393001</v>
      </c>
      <c r="K208" s="45">
        <v>0.22795116030398099</v>
      </c>
      <c r="L208" s="45">
        <v>5.3547049744402997E-2</v>
      </c>
      <c r="M208" s="45">
        <v>7.9042494465077304</v>
      </c>
      <c r="N208" s="45">
        <v>1.231471534598E-3</v>
      </c>
      <c r="O208" s="45">
        <v>2.1132889435083999E-2</v>
      </c>
      <c r="P208" s="45">
        <v>0.54877712662947697</v>
      </c>
      <c r="Q208" s="45">
        <v>6.5740401272760002E-3</v>
      </c>
      <c r="R208" s="45">
        <v>3.1014792604150002E-3</v>
      </c>
      <c r="S208" s="45">
        <v>5.7466454263000004E-3</v>
      </c>
      <c r="T208" s="45">
        <v>1.876694105102E-2</v>
      </c>
    </row>
    <row r="209" spans="1:20" x14ac:dyDescent="0.25">
      <c r="A209" s="45" t="s">
        <v>568</v>
      </c>
      <c r="C209" s="45">
        <v>0.239650099858047</v>
      </c>
      <c r="D209" s="45">
        <v>1.4767682519020899</v>
      </c>
      <c r="E209" s="45">
        <v>0.89144984940156102</v>
      </c>
      <c r="F209" s="45">
        <v>0.111911469435251</v>
      </c>
      <c r="G209" s="45">
        <v>0.18354249838003101</v>
      </c>
      <c r="H209" s="45">
        <v>37.624957415650499</v>
      </c>
      <c r="I209" s="45">
        <v>1.7432943092442299</v>
      </c>
      <c r="J209" s="45">
        <v>930.11919947993795</v>
      </c>
      <c r="K209" s="45">
        <v>0.19285842201237899</v>
      </c>
      <c r="L209" s="45">
        <v>4.5365386129213002E-2</v>
      </c>
      <c r="M209" s="45">
        <v>6.6936412217790204</v>
      </c>
      <c r="N209" s="45">
        <v>1.044296596212E-3</v>
      </c>
      <c r="O209" s="45">
        <v>1.7914993928777E-2</v>
      </c>
      <c r="P209" s="45">
        <v>0.46481303159148302</v>
      </c>
      <c r="Q209" s="45">
        <v>5.5724756886740001E-3</v>
      </c>
      <c r="R209" s="45">
        <v>2.6295119907859999E-3</v>
      </c>
      <c r="S209" s="45">
        <v>4.8703301069650002E-3</v>
      </c>
      <c r="T209" s="45">
        <v>1.5896458997354999E-2</v>
      </c>
    </row>
    <row r="210" spans="1:20" x14ac:dyDescent="0.25">
      <c r="A210" s="45" t="s">
        <v>569</v>
      </c>
      <c r="C210" s="45">
        <v>0.233972479055994</v>
      </c>
      <c r="D210" s="45">
        <v>1.4553671494763101</v>
      </c>
      <c r="E210" s="45">
        <v>1.0212627229397999</v>
      </c>
      <c r="F210" s="45">
        <v>0.12705282072331101</v>
      </c>
      <c r="G210" s="45">
        <v>0.21027628572967</v>
      </c>
      <c r="H210" s="45">
        <v>36.938528567209303</v>
      </c>
      <c r="I210" s="45">
        <v>2.0296348972279601</v>
      </c>
      <c r="J210" s="45">
        <v>904.88468695582003</v>
      </c>
      <c r="K210" s="45">
        <v>0.20116629588544699</v>
      </c>
      <c r="L210" s="45">
        <v>5.1276191085097997E-2</v>
      </c>
      <c r="M210" s="45">
        <v>7.2743055588629497</v>
      </c>
      <c r="N210" s="45">
        <v>1.1901449875569999E-3</v>
      </c>
      <c r="O210" s="45">
        <v>1.9284745929877001E-2</v>
      </c>
      <c r="P210" s="45">
        <v>0.46787299381348901</v>
      </c>
      <c r="Q210" s="45">
        <v>6.370211253624E-3</v>
      </c>
      <c r="R210" s="45">
        <v>3.0012050285610002E-3</v>
      </c>
      <c r="S210" s="45">
        <v>5.1034208200929996E-3</v>
      </c>
      <c r="T210" s="45">
        <v>1.7991658983479999E-2</v>
      </c>
    </row>
    <row r="211" spans="1:20" x14ac:dyDescent="0.25">
      <c r="A211" s="45" t="s">
        <v>570</v>
      </c>
      <c r="C211" s="45">
        <v>0.22641557145698801</v>
      </c>
      <c r="D211" s="45">
        <v>1.4083565402449101</v>
      </c>
      <c r="E211" s="45">
        <v>0.98967632280427797</v>
      </c>
      <c r="F211" s="45">
        <v>0.123018234918561</v>
      </c>
      <c r="G211" s="45">
        <v>0.20367523217237801</v>
      </c>
      <c r="H211" s="45">
        <v>32.938464236977701</v>
      </c>
      <c r="I211" s="45">
        <v>1.9654153670575101</v>
      </c>
      <c r="J211" s="45">
        <v>874.57361873771595</v>
      </c>
      <c r="K211" s="45">
        <v>0.19465803313628299</v>
      </c>
      <c r="L211" s="45">
        <v>4.9623362586397997E-2</v>
      </c>
      <c r="M211" s="45">
        <v>7.0390604952782896</v>
      </c>
      <c r="N211" s="45">
        <v>1.153208920141E-3</v>
      </c>
      <c r="O211" s="45">
        <v>1.8677986390102999E-2</v>
      </c>
      <c r="P211" s="45">
        <v>0.453013206802313</v>
      </c>
      <c r="Q211" s="45">
        <v>6.1678274372010001E-3</v>
      </c>
      <c r="R211" s="45">
        <v>2.9045240303899999E-3</v>
      </c>
      <c r="S211" s="45">
        <v>4.9414824562780003E-3</v>
      </c>
      <c r="T211" s="45">
        <v>1.7416534958811999E-2</v>
      </c>
    </row>
    <row r="212" spans="1:20" x14ac:dyDescent="0.25">
      <c r="A212" s="45" t="s">
        <v>572</v>
      </c>
      <c r="C212" s="45">
        <v>0.18420843273350401</v>
      </c>
      <c r="D212" s="45">
        <v>1.1459362169619001</v>
      </c>
      <c r="E212" s="45">
        <v>0.80653077402890805</v>
      </c>
      <c r="F212" s="45">
        <v>0.100063327477841</v>
      </c>
      <c r="G212" s="45">
        <v>0.165745304407108</v>
      </c>
      <c r="H212" s="45">
        <v>30.144163973127601</v>
      </c>
      <c r="I212" s="45">
        <v>1.59915825797399</v>
      </c>
      <c r="J212" s="45">
        <v>710.23333719369805</v>
      </c>
      <c r="K212" s="45">
        <v>0.158289307640439</v>
      </c>
      <c r="L212" s="45">
        <v>4.0359452128647E-2</v>
      </c>
      <c r="M212" s="45">
        <v>5.7246891522914796</v>
      </c>
      <c r="N212" s="45">
        <v>9.3848128257799997E-4</v>
      </c>
      <c r="O212" s="45">
        <v>1.5203264135219E-2</v>
      </c>
      <c r="P212" s="45">
        <v>0.36866266744077503</v>
      </c>
      <c r="Q212" s="45">
        <v>5.0327648527110002E-3</v>
      </c>
      <c r="R212" s="45">
        <v>2.3659751512700002E-3</v>
      </c>
      <c r="S212" s="45">
        <v>4.0219602758720004E-3</v>
      </c>
      <c r="T212" s="45">
        <v>1.417611427928E-2</v>
      </c>
    </row>
    <row r="213" spans="1:20" x14ac:dyDescent="0.25">
      <c r="A213" s="45" t="s">
        <v>573</v>
      </c>
      <c r="C213" s="45">
        <v>0.20626748445441101</v>
      </c>
      <c r="D213" s="45">
        <v>1.2830632490582401</v>
      </c>
      <c r="E213" s="45">
        <v>0.90438533547078803</v>
      </c>
      <c r="F213" s="45">
        <v>0.112336791851825</v>
      </c>
      <c r="G213" s="45">
        <v>0.186146825602343</v>
      </c>
      <c r="H213" s="45">
        <v>36.694767826557097</v>
      </c>
      <c r="I213" s="45">
        <v>1.79535117492833</v>
      </c>
      <c r="J213" s="45">
        <v>795.67910212385596</v>
      </c>
      <c r="K213" s="45">
        <v>0.177551474052733</v>
      </c>
      <c r="L213" s="45">
        <v>4.5274814497619997E-2</v>
      </c>
      <c r="M213" s="45">
        <v>6.4209839695554498</v>
      </c>
      <c r="N213" s="45">
        <v>1.052946173531E-3</v>
      </c>
      <c r="O213" s="45">
        <v>1.7043124826283999E-2</v>
      </c>
      <c r="P213" s="45">
        <v>0.41311989052319498</v>
      </c>
      <c r="Q213" s="45">
        <v>5.6396898518089999E-3</v>
      </c>
      <c r="R213" s="45">
        <v>2.6517856124550002E-3</v>
      </c>
      <c r="S213" s="45">
        <v>4.5067479242789999E-3</v>
      </c>
      <c r="T213" s="45">
        <v>1.5902518133157999E-2</v>
      </c>
    </row>
    <row r="214" spans="1:20" x14ac:dyDescent="0.25">
      <c r="A214" s="45" t="s">
        <v>574</v>
      </c>
      <c r="C214" s="45">
        <v>0.21373440886742701</v>
      </c>
      <c r="D214" s="45">
        <v>1.27662166444686</v>
      </c>
      <c r="E214" s="45">
        <v>1.0440906157651499</v>
      </c>
      <c r="F214" s="45">
        <v>0.13074305965775099</v>
      </c>
      <c r="G214" s="45">
        <v>0.22835680671386399</v>
      </c>
      <c r="H214" s="45">
        <v>31.151491219260901</v>
      </c>
      <c r="I214" s="45">
        <v>2.09188323801868</v>
      </c>
      <c r="J214" s="45">
        <v>776.38661258549701</v>
      </c>
      <c r="K214" s="45">
        <v>0.19306854881826499</v>
      </c>
      <c r="L214" s="45">
        <v>4.9728635288075002E-2</v>
      </c>
      <c r="M214" s="45">
        <v>7.1157665260912104</v>
      </c>
      <c r="N214" s="45">
        <v>1.2099465645039999E-3</v>
      </c>
      <c r="O214" s="45">
        <v>1.8887308463596E-2</v>
      </c>
      <c r="P214" s="45">
        <v>0.45551129387601003</v>
      </c>
      <c r="Q214" s="45">
        <v>6.4585895100799998E-3</v>
      </c>
      <c r="R214" s="45">
        <v>2.9115246486460002E-3</v>
      </c>
      <c r="S214" s="45">
        <v>4.824922933639E-3</v>
      </c>
      <c r="T214" s="45">
        <v>1.7942576325031E-2</v>
      </c>
    </row>
    <row r="215" spans="1:20" x14ac:dyDescent="0.25">
      <c r="A215" s="45" t="s">
        <v>576</v>
      </c>
      <c r="C215" s="45">
        <v>0.196193933063012</v>
      </c>
      <c r="D215" s="45">
        <v>1.17090578518329</v>
      </c>
      <c r="E215" s="45">
        <v>0.95898012077916805</v>
      </c>
      <c r="F215" s="45">
        <v>0.120118135613507</v>
      </c>
      <c r="G215" s="45">
        <v>0.20989845321268799</v>
      </c>
      <c r="H215" s="45">
        <v>30.147189786258298</v>
      </c>
      <c r="I215" s="45">
        <v>1.9217268038419699</v>
      </c>
      <c r="J215" s="45">
        <v>712.28709608193503</v>
      </c>
      <c r="K215" s="45">
        <v>0.177239438709275</v>
      </c>
      <c r="L215" s="45">
        <v>4.5665213986616E-2</v>
      </c>
      <c r="M215" s="45">
        <v>6.53553838001827</v>
      </c>
      <c r="N215" s="45">
        <v>1.1114542336079999E-3</v>
      </c>
      <c r="O215" s="45">
        <v>1.7344145827406999E-2</v>
      </c>
      <c r="P215" s="45">
        <v>0.418341555377303</v>
      </c>
      <c r="Q215" s="45">
        <v>5.9308364135060004E-3</v>
      </c>
      <c r="R215" s="45">
        <v>2.6734609628750001E-3</v>
      </c>
      <c r="S215" s="45">
        <v>4.4293375811820003E-3</v>
      </c>
      <c r="T215" s="45">
        <v>1.6478202351916001E-2</v>
      </c>
    </row>
    <row r="216" spans="1:20" x14ac:dyDescent="0.25">
      <c r="A216" s="45" t="s">
        <v>577</v>
      </c>
      <c r="C216" s="45">
        <v>0.192421034690062</v>
      </c>
      <c r="D216" s="45">
        <v>1.14747019391618</v>
      </c>
      <c r="E216" s="45">
        <v>0.94120108365869004</v>
      </c>
      <c r="F216" s="45">
        <v>0.11774421089746399</v>
      </c>
      <c r="G216" s="45">
        <v>0.20585610240145299</v>
      </c>
      <c r="H216" s="45">
        <v>29.701607429273999</v>
      </c>
      <c r="I216" s="45">
        <v>1.8837262601045199</v>
      </c>
      <c r="J216" s="45">
        <v>697.26999813396696</v>
      </c>
      <c r="K216" s="45">
        <v>0.17362136261227901</v>
      </c>
      <c r="L216" s="45">
        <v>4.4748294004442003E-2</v>
      </c>
      <c r="M216" s="45">
        <v>6.4057417190530099</v>
      </c>
      <c r="N216" s="45">
        <v>1.090395089255E-3</v>
      </c>
      <c r="O216" s="45">
        <v>1.7014791970745999E-2</v>
      </c>
      <c r="P216" s="45">
        <v>0.41046649018478099</v>
      </c>
      <c r="Q216" s="45">
        <v>5.819015569966E-3</v>
      </c>
      <c r="R216" s="45">
        <v>2.621492782919E-3</v>
      </c>
      <c r="S216" s="45">
        <v>4.344268596721E-3</v>
      </c>
      <c r="T216" s="45">
        <v>1.6153043998119E-2</v>
      </c>
    </row>
    <row r="217" spans="1:20" x14ac:dyDescent="0.25">
      <c r="A217" s="45" t="s">
        <v>578</v>
      </c>
      <c r="C217" s="45">
        <v>0.20602869690116599</v>
      </c>
      <c r="D217" s="45">
        <v>1.2274791513847201</v>
      </c>
      <c r="E217" s="45">
        <v>1.00832162130297</v>
      </c>
      <c r="F217" s="45">
        <v>0.12630948619056201</v>
      </c>
      <c r="G217" s="45">
        <v>0.220936627033502</v>
      </c>
      <c r="H217" s="45">
        <v>27.685108894161498</v>
      </c>
      <c r="I217" s="45">
        <v>2.0204307730773801</v>
      </c>
      <c r="J217" s="45">
        <v>746.79430252042505</v>
      </c>
      <c r="K217" s="45">
        <v>0.18606970482146401</v>
      </c>
      <c r="L217" s="45">
        <v>4.7971344642358998E-2</v>
      </c>
      <c r="M217" s="45">
        <v>6.8683865966762498</v>
      </c>
      <c r="N217" s="45">
        <v>1.168828400568E-3</v>
      </c>
      <c r="O217" s="45">
        <v>1.8227940565477999E-2</v>
      </c>
      <c r="P217" s="45">
        <v>0.43977045814813598</v>
      </c>
      <c r="Q217" s="45">
        <v>6.231706738705E-3</v>
      </c>
      <c r="R217" s="45">
        <v>2.8085160837570001E-3</v>
      </c>
      <c r="S217" s="45">
        <v>4.6520720246049996E-3</v>
      </c>
      <c r="T217" s="45">
        <v>1.7314918564545999E-2</v>
      </c>
    </row>
    <row r="218" spans="1:20" x14ac:dyDescent="0.25">
      <c r="A218" s="45" t="s">
        <v>579</v>
      </c>
      <c r="C218" s="45">
        <v>0.22535881917591299</v>
      </c>
      <c r="D218" s="45">
        <v>1.2002753926574401</v>
      </c>
      <c r="E218" s="45">
        <v>1.1440287614998901</v>
      </c>
      <c r="F218" s="45">
        <v>0.14725489399314801</v>
      </c>
      <c r="G218" s="45">
        <v>0.26606547271067599</v>
      </c>
      <c r="H218" s="45">
        <v>34.9599421781598</v>
      </c>
      <c r="I218" s="45">
        <v>2.3246345639949899</v>
      </c>
      <c r="J218" s="45">
        <v>776.20572968005399</v>
      </c>
      <c r="K218" s="45">
        <v>0.20093855890788601</v>
      </c>
      <c r="L218" s="45">
        <v>5.3443211144285997E-2</v>
      </c>
      <c r="M218" s="45">
        <v>7.9295141996803604</v>
      </c>
      <c r="N218" s="45">
        <v>1.3400604483859999E-3</v>
      </c>
      <c r="O218" s="45">
        <v>2.0207648253558998E-2</v>
      </c>
      <c r="P218" s="45">
        <v>0.50174199233422501</v>
      </c>
      <c r="Q218" s="45">
        <v>6.8431325149740001E-3</v>
      </c>
      <c r="R218" s="45">
        <v>3.1809952135809999E-3</v>
      </c>
      <c r="S218" s="45">
        <v>5.0167079625610001E-3</v>
      </c>
      <c r="T218" s="45">
        <v>1.9386602341926001E-2</v>
      </c>
    </row>
    <row r="219" spans="1:20" x14ac:dyDescent="0.25">
      <c r="A219" s="45" t="s">
        <v>580</v>
      </c>
      <c r="C219" s="45">
        <v>0.22364778020696399</v>
      </c>
      <c r="D219" s="45">
        <v>1.1898499937815501</v>
      </c>
      <c r="E219" s="45">
        <v>1.13566533129612</v>
      </c>
      <c r="F219" s="45">
        <v>0.145921806883928</v>
      </c>
      <c r="G219" s="45">
        <v>0.26370446055903302</v>
      </c>
      <c r="H219" s="45">
        <v>31.518411046723202</v>
      </c>
      <c r="I219" s="45">
        <v>2.30352942282203</v>
      </c>
      <c r="J219" s="45">
        <v>768.61730629392696</v>
      </c>
      <c r="K219" s="45">
        <v>0.19903386579503399</v>
      </c>
      <c r="L219" s="45">
        <v>5.2943908769310002E-2</v>
      </c>
      <c r="M219" s="45">
        <v>7.8593750321197504</v>
      </c>
      <c r="N219" s="45">
        <v>1.3298685087909999E-3</v>
      </c>
      <c r="O219" s="45">
        <v>2.0051246456017999E-2</v>
      </c>
      <c r="P219" s="45">
        <v>0.49807429458257302</v>
      </c>
      <c r="Q219" s="45">
        <v>6.7830449607330003E-3</v>
      </c>
      <c r="R219" s="45">
        <v>3.1537386992859999E-3</v>
      </c>
      <c r="S219" s="45">
        <v>4.9769653437369997E-3</v>
      </c>
      <c r="T219" s="45">
        <v>1.9209487056440998E-2</v>
      </c>
    </row>
    <row r="220" spans="1:20" x14ac:dyDescent="0.25">
      <c r="A220" s="45" t="s">
        <v>581</v>
      </c>
      <c r="C220" s="45">
        <v>0.22545154872310899</v>
      </c>
      <c r="D220" s="45">
        <v>1.19806549520262</v>
      </c>
      <c r="E220" s="45">
        <v>1.14515724293369</v>
      </c>
      <c r="F220" s="45">
        <v>0.14706513973881399</v>
      </c>
      <c r="G220" s="45">
        <v>0.26581887876952998</v>
      </c>
      <c r="H220" s="45">
        <v>29.407102164563799</v>
      </c>
      <c r="I220" s="45">
        <v>2.3214906450182</v>
      </c>
      <c r="J220" s="45">
        <v>774.03936678952596</v>
      </c>
      <c r="K220" s="45">
        <v>0.200499036664922</v>
      </c>
      <c r="L220" s="45">
        <v>5.3341192269316003E-2</v>
      </c>
      <c r="M220" s="45">
        <v>7.9224779347841201</v>
      </c>
      <c r="N220" s="45">
        <v>1.340651041458E-3</v>
      </c>
      <c r="O220" s="45">
        <v>2.0210281371015E-2</v>
      </c>
      <c r="P220" s="45">
        <v>0.50224715205273396</v>
      </c>
      <c r="Q220" s="45">
        <v>6.8369802406059998E-3</v>
      </c>
      <c r="R220" s="45">
        <v>3.1797325092659998E-3</v>
      </c>
      <c r="S220" s="45">
        <v>5.0154178500699999E-3</v>
      </c>
      <c r="T220" s="45">
        <v>1.9357326166563001E-2</v>
      </c>
    </row>
    <row r="221" spans="1:20" x14ac:dyDescent="0.25">
      <c r="A221" s="45" t="s">
        <v>582</v>
      </c>
      <c r="C221" s="45">
        <v>0.19283991898479</v>
      </c>
      <c r="D221" s="45">
        <v>1.0235693516077999</v>
      </c>
      <c r="E221" s="45">
        <v>0.97984084666506099</v>
      </c>
      <c r="F221" s="45">
        <v>0.125698940125618</v>
      </c>
      <c r="G221" s="45">
        <v>0.227244074658731</v>
      </c>
      <c r="H221" s="45">
        <v>26.867754250556199</v>
      </c>
      <c r="I221" s="45">
        <v>1.98420310638339</v>
      </c>
      <c r="J221" s="45">
        <v>661.08749708713401</v>
      </c>
      <c r="K221" s="45">
        <v>0.171298320309272</v>
      </c>
      <c r="L221" s="45">
        <v>4.5579473072541003E-2</v>
      </c>
      <c r="M221" s="45">
        <v>6.7733821987276599</v>
      </c>
      <c r="N221" s="45">
        <v>1.146570816105E-3</v>
      </c>
      <c r="O221" s="45">
        <v>1.7283439743034999E-2</v>
      </c>
      <c r="P221" s="45">
        <v>0.42971803078842102</v>
      </c>
      <c r="Q221" s="45">
        <v>5.8477040900069997E-3</v>
      </c>
      <c r="R221" s="45">
        <v>2.7198813757640002E-3</v>
      </c>
      <c r="S221" s="45">
        <v>4.2883804266109996E-3</v>
      </c>
      <c r="T221" s="45">
        <v>1.6545478319572999E-2</v>
      </c>
    </row>
    <row r="222" spans="1:20" x14ac:dyDescent="0.25">
      <c r="A222" s="45" t="s">
        <v>583</v>
      </c>
      <c r="C222" s="45">
        <v>0.20608190889576899</v>
      </c>
      <c r="D222" s="45">
        <v>0.98114581067746698</v>
      </c>
      <c r="E222" s="45">
        <v>1.0953671179001701</v>
      </c>
      <c r="F222" s="45">
        <v>0.14456748646162901</v>
      </c>
      <c r="G222" s="45">
        <v>0.262474084285159</v>
      </c>
      <c r="H222" s="45">
        <v>30.5400591571075</v>
      </c>
      <c r="I222" s="45">
        <v>2.2681726150815398</v>
      </c>
      <c r="J222" s="45">
        <v>695.97644105219797</v>
      </c>
      <c r="K222" s="45">
        <v>0.18703679854562399</v>
      </c>
      <c r="L222" s="45">
        <v>4.9808810300490003E-2</v>
      </c>
      <c r="M222" s="45">
        <v>7.7444989488304303</v>
      </c>
      <c r="N222" s="45">
        <v>1.2803448545889999E-3</v>
      </c>
      <c r="O222" s="45">
        <v>1.8683161283442998E-2</v>
      </c>
      <c r="P222" s="45">
        <v>0.47683781488110599</v>
      </c>
      <c r="Q222" s="45">
        <v>6.3702818987170003E-3</v>
      </c>
      <c r="R222" s="45">
        <v>3.1213241632689999E-3</v>
      </c>
      <c r="S222" s="45">
        <v>4.5582714856340001E-3</v>
      </c>
      <c r="T222" s="45">
        <v>1.8405269625618999E-2</v>
      </c>
    </row>
    <row r="223" spans="1:20" x14ac:dyDescent="0.25">
      <c r="A223" s="45" t="s">
        <v>584</v>
      </c>
      <c r="C223" s="45">
        <v>0.223757042145007</v>
      </c>
      <c r="D223" s="45">
        <v>1.06428556394297</v>
      </c>
      <c r="E223" s="45">
        <v>1.1900241476791</v>
      </c>
      <c r="F223" s="45">
        <v>0.15708012394993001</v>
      </c>
      <c r="G223" s="45">
        <v>0.28517980486847999</v>
      </c>
      <c r="H223" s="45">
        <v>35.881682543387399</v>
      </c>
      <c r="I223" s="45">
        <v>2.4644373726890301</v>
      </c>
      <c r="J223" s="45">
        <v>755.53784507434796</v>
      </c>
      <c r="K223" s="45">
        <v>0.20315378936133399</v>
      </c>
      <c r="L223" s="45">
        <v>5.4092125698117999E-2</v>
      </c>
      <c r="M223" s="45">
        <v>8.4125951272998396</v>
      </c>
      <c r="N223" s="45">
        <v>1.391042037874E-3</v>
      </c>
      <c r="O223" s="45">
        <v>2.0292610936698E-2</v>
      </c>
      <c r="P223" s="45">
        <v>0.51789284642787503</v>
      </c>
      <c r="Q223" s="45">
        <v>6.9198682663559998E-3</v>
      </c>
      <c r="R223" s="45">
        <v>3.3915352408879999E-3</v>
      </c>
      <c r="S223" s="45">
        <v>4.9506549235739999E-3</v>
      </c>
      <c r="T223" s="45">
        <v>1.9993598448117E-2</v>
      </c>
    </row>
    <row r="224" spans="1:20" x14ac:dyDescent="0.25">
      <c r="A224" s="45" t="s">
        <v>585</v>
      </c>
      <c r="C224" s="45">
        <v>0.21927381598983001</v>
      </c>
      <c r="D224" s="45">
        <v>1.0419705728506401</v>
      </c>
      <c r="E224" s="45">
        <v>1.16696309246571</v>
      </c>
      <c r="F224" s="45">
        <v>0.15408824645636801</v>
      </c>
      <c r="G224" s="45">
        <v>0.27973995662153001</v>
      </c>
      <c r="H224" s="45">
        <v>33.648639914620297</v>
      </c>
      <c r="I224" s="45">
        <v>2.4175510266185798</v>
      </c>
      <c r="J224" s="45">
        <v>740.51236344705501</v>
      </c>
      <c r="K224" s="45">
        <v>0.19922980055697301</v>
      </c>
      <c r="L224" s="45">
        <v>5.3039349571251997E-2</v>
      </c>
      <c r="M224" s="45">
        <v>8.2511033629542396</v>
      </c>
      <c r="N224" s="45">
        <v>1.3637042157480001E-3</v>
      </c>
      <c r="O224" s="45">
        <v>1.9891397104861E-2</v>
      </c>
      <c r="P224" s="45">
        <v>0.50764241935588394</v>
      </c>
      <c r="Q224" s="45">
        <v>6.7920018126869999E-3</v>
      </c>
      <c r="R224" s="45">
        <v>3.328723586576E-3</v>
      </c>
      <c r="S224" s="45">
        <v>4.8527627119790001E-3</v>
      </c>
      <c r="T224" s="45">
        <v>1.9612954319328999E-2</v>
      </c>
    </row>
    <row r="225" spans="1:20" x14ac:dyDescent="0.25">
      <c r="A225" s="45" t="s">
        <v>586</v>
      </c>
      <c r="C225" s="45">
        <v>0.209089043103273</v>
      </c>
      <c r="D225" s="45">
        <v>0.99252354470995496</v>
      </c>
      <c r="E225" s="45">
        <v>1.1134333323191901</v>
      </c>
      <c r="F225" s="45">
        <v>0.147102693874755</v>
      </c>
      <c r="G225" s="45">
        <v>0.26704098438037899</v>
      </c>
      <c r="H225" s="45">
        <v>28.396991017026298</v>
      </c>
      <c r="I225" s="45">
        <v>2.3077988243940499</v>
      </c>
      <c r="J225" s="45">
        <v>706.20836951047295</v>
      </c>
      <c r="K225" s="45">
        <v>0.190108437395032</v>
      </c>
      <c r="L225" s="45">
        <v>5.0601419039676999E-2</v>
      </c>
      <c r="M225" s="45">
        <v>7.8738153606194903</v>
      </c>
      <c r="N225" s="45">
        <v>1.3015940810040001E-3</v>
      </c>
      <c r="O225" s="45">
        <v>1.8976440507708001E-2</v>
      </c>
      <c r="P225" s="45">
        <v>0.48425165172705598</v>
      </c>
      <c r="Q225" s="45">
        <v>6.4771945284640003E-3</v>
      </c>
      <c r="R225" s="45">
        <v>3.1762799304810001E-3</v>
      </c>
      <c r="S225" s="45">
        <v>4.6289838441369996E-3</v>
      </c>
      <c r="T225" s="45">
        <v>1.8714624522923998E-2</v>
      </c>
    </row>
    <row r="226" spans="1:20" x14ac:dyDescent="0.25">
      <c r="A226" s="45" t="s">
        <v>979</v>
      </c>
      <c r="C226" s="45">
        <v>0.206129551760036</v>
      </c>
      <c r="D226" s="45">
        <v>0.866121100521418</v>
      </c>
      <c r="E226" s="45">
        <v>1.1604069207418699</v>
      </c>
      <c r="F226" s="45">
        <v>0.15827374090129201</v>
      </c>
      <c r="G226" s="45">
        <v>0.28456486890435401</v>
      </c>
      <c r="H226" s="45">
        <v>32.0343695901554</v>
      </c>
      <c r="I226" s="45">
        <v>2.4673457593170798</v>
      </c>
      <c r="J226" s="45">
        <v>700.04072278999604</v>
      </c>
      <c r="K226" s="45">
        <v>0.195149002135283</v>
      </c>
      <c r="L226" s="45">
        <v>5.1663880457689999E-2</v>
      </c>
      <c r="M226" s="45">
        <v>8.0824159925631793</v>
      </c>
      <c r="N226" s="45">
        <v>1.3518727012649999E-3</v>
      </c>
      <c r="O226" s="45">
        <v>1.9331342682644002E-2</v>
      </c>
      <c r="P226" s="45">
        <v>0.48006264532401299</v>
      </c>
      <c r="Q226" s="45">
        <v>6.9434415554500001E-3</v>
      </c>
      <c r="R226" s="45">
        <v>3.3552094185129999E-3</v>
      </c>
      <c r="S226" s="45">
        <v>4.6341036722260002E-3</v>
      </c>
      <c r="T226" s="45">
        <v>1.9629846817015E-2</v>
      </c>
    </row>
    <row r="227" spans="1:20" x14ac:dyDescent="0.25">
      <c r="A227" s="45" t="s">
        <v>978</v>
      </c>
      <c r="C227" s="45">
        <v>0.21059994875718399</v>
      </c>
      <c r="D227" s="45">
        <v>0.88356073251377398</v>
      </c>
      <c r="E227" s="45">
        <v>1.1859587192595999</v>
      </c>
      <c r="F227" s="45">
        <v>0.161620735679018</v>
      </c>
      <c r="G227" s="45">
        <v>0.290548263354245</v>
      </c>
      <c r="H227" s="45">
        <v>34.478656201646302</v>
      </c>
      <c r="I227" s="45">
        <v>2.5190717958564899</v>
      </c>
      <c r="J227" s="45">
        <v>714.45042263931396</v>
      </c>
      <c r="K227" s="45">
        <v>0.199116048013042</v>
      </c>
      <c r="L227" s="45">
        <v>5.2733779311275E-2</v>
      </c>
      <c r="M227" s="45">
        <v>8.2485565036167294</v>
      </c>
      <c r="N227" s="45">
        <v>1.3813612533250001E-3</v>
      </c>
      <c r="O227" s="45">
        <v>1.9751649182575E-2</v>
      </c>
      <c r="P227" s="45">
        <v>0.49033479223912702</v>
      </c>
      <c r="Q227" s="45">
        <v>7.0910257654319998E-3</v>
      </c>
      <c r="R227" s="45">
        <v>3.4246695070570001E-3</v>
      </c>
      <c r="S227" s="45">
        <v>4.7330328549840001E-3</v>
      </c>
      <c r="T227" s="45">
        <v>2.0038613161627999E-2</v>
      </c>
    </row>
    <row r="228" spans="1:20" x14ac:dyDescent="0.25">
      <c r="A228" s="45" t="s">
        <v>977</v>
      </c>
      <c r="C228" s="45">
        <v>0.20578714148566099</v>
      </c>
      <c r="D228" s="45">
        <v>0.86199512363330499</v>
      </c>
      <c r="E228" s="45">
        <v>1.1592516571173299</v>
      </c>
      <c r="F228" s="45">
        <v>0.158011167167806</v>
      </c>
      <c r="G228" s="45">
        <v>0.28402607024933302</v>
      </c>
      <c r="H228" s="45">
        <v>34.364974400611501</v>
      </c>
      <c r="I228" s="45">
        <v>2.4623908885985899</v>
      </c>
      <c r="J228" s="45">
        <v>698.10994666491604</v>
      </c>
      <c r="K228" s="45">
        <v>0.194510609637606</v>
      </c>
      <c r="L228" s="45">
        <v>5.1534419541800998E-2</v>
      </c>
      <c r="M228" s="45">
        <v>8.0596982893918696</v>
      </c>
      <c r="N228" s="45">
        <v>1.3498815177060001E-3</v>
      </c>
      <c r="O228" s="45">
        <v>1.9300781723833E-2</v>
      </c>
      <c r="P228" s="45">
        <v>0.47897664130080098</v>
      </c>
      <c r="Q228" s="45">
        <v>6.9347160312820001E-3</v>
      </c>
      <c r="R228" s="45">
        <v>3.3470403934410002E-3</v>
      </c>
      <c r="S228" s="45">
        <v>4.6231842647269997E-3</v>
      </c>
      <c r="T228" s="45">
        <v>1.9585712984092001E-2</v>
      </c>
    </row>
    <row r="229" spans="1:20" x14ac:dyDescent="0.25">
      <c r="A229" s="45" t="s">
        <v>976</v>
      </c>
      <c r="C229" s="45">
        <v>0.209175129533031</v>
      </c>
      <c r="D229" s="45">
        <v>0.87474296658374595</v>
      </c>
      <c r="E229" s="45">
        <v>1.17875459091232</v>
      </c>
      <c r="F229" s="45">
        <v>0.16070111233189499</v>
      </c>
      <c r="G229" s="45">
        <v>0.28882606752023998</v>
      </c>
      <c r="H229" s="45">
        <v>36.8809751482043</v>
      </c>
      <c r="I229" s="45">
        <v>2.50387631632442</v>
      </c>
      <c r="J229" s="45">
        <v>709.603772676311</v>
      </c>
      <c r="K229" s="45">
        <v>0.19765842196677</v>
      </c>
      <c r="L229" s="45">
        <v>5.2390263495441999E-2</v>
      </c>
      <c r="M229" s="45">
        <v>8.1921977947338007</v>
      </c>
      <c r="N229" s="45">
        <v>1.3721174209470001E-3</v>
      </c>
      <c r="O229" s="45">
        <v>1.961867508193E-2</v>
      </c>
      <c r="P229" s="45">
        <v>0.48669215912858099</v>
      </c>
      <c r="Q229" s="45">
        <v>7.05604013367E-3</v>
      </c>
      <c r="R229" s="45">
        <v>3.4031282039709999E-3</v>
      </c>
      <c r="S229" s="45">
        <v>4.6974603809649997E-3</v>
      </c>
      <c r="T229" s="45">
        <v>1.9914378558291E-2</v>
      </c>
    </row>
    <row r="230" spans="1:20" x14ac:dyDescent="0.25">
      <c r="A230" s="45" t="s">
        <v>975</v>
      </c>
      <c r="C230" s="45">
        <v>0.202516358615624</v>
      </c>
      <c r="D230" s="45">
        <v>0.681937971994652</v>
      </c>
      <c r="E230" s="45">
        <v>1.13471142895809</v>
      </c>
      <c r="F230" s="45">
        <v>0.16009196745269599</v>
      </c>
      <c r="G230" s="45">
        <v>0.28373283765315899</v>
      </c>
      <c r="H230" s="45">
        <v>28.062981542087801</v>
      </c>
      <c r="I230" s="45">
        <v>2.4304117491517099</v>
      </c>
      <c r="J230" s="45">
        <v>689.30197293077401</v>
      </c>
      <c r="K230" s="45">
        <v>0.18276509996476401</v>
      </c>
      <c r="L230" s="45">
        <v>5.0839096662346997E-2</v>
      </c>
      <c r="M230" s="45">
        <v>7.7060594249925298</v>
      </c>
      <c r="N230" s="45">
        <v>1.3083199474769999E-3</v>
      </c>
      <c r="O230" s="45">
        <v>1.8635582528551999E-2</v>
      </c>
      <c r="P230" s="45">
        <v>0.44744275576723902</v>
      </c>
      <c r="Q230" s="45">
        <v>6.9520831085890002E-3</v>
      </c>
      <c r="R230" s="45">
        <v>3.1359301042489999E-3</v>
      </c>
      <c r="S230" s="45">
        <v>4.2348311240290003E-3</v>
      </c>
      <c r="T230" s="45">
        <v>1.8989788117599E-2</v>
      </c>
    </row>
    <row r="231" spans="1:20" x14ac:dyDescent="0.25">
      <c r="A231" s="45" t="s">
        <v>974</v>
      </c>
      <c r="C231" s="45">
        <v>0.20033584391142001</v>
      </c>
      <c r="D231" s="45">
        <v>0.67300344318776395</v>
      </c>
      <c r="E231" s="45">
        <v>1.12226125931981</v>
      </c>
      <c r="F231" s="45">
        <v>0.15835705394135099</v>
      </c>
      <c r="G231" s="45">
        <v>0.28061624293485599</v>
      </c>
      <c r="H231" s="45">
        <v>29.964248916263799</v>
      </c>
      <c r="I231" s="45">
        <v>2.4034371105973502</v>
      </c>
      <c r="J231" s="45">
        <v>681.83839401612795</v>
      </c>
      <c r="K231" s="45">
        <v>0.18074932369066801</v>
      </c>
      <c r="L231" s="45">
        <v>5.0286213195747997E-2</v>
      </c>
      <c r="M231" s="45">
        <v>7.6205355424382804</v>
      </c>
      <c r="N231" s="45">
        <v>1.293526270125E-3</v>
      </c>
      <c r="O231" s="45">
        <v>1.8428090621021999E-2</v>
      </c>
      <c r="P231" s="45">
        <v>0.44243671701091902</v>
      </c>
      <c r="Q231" s="45">
        <v>6.8805106820390002E-3</v>
      </c>
      <c r="R231" s="45">
        <v>3.100788183213E-3</v>
      </c>
      <c r="S231" s="45">
        <v>4.1859568961280002E-3</v>
      </c>
      <c r="T231" s="45">
        <v>1.878021053027E-2</v>
      </c>
    </row>
    <row r="232" spans="1:20" x14ac:dyDescent="0.25">
      <c r="A232" s="45" t="s">
        <v>973</v>
      </c>
      <c r="C232" s="45">
        <v>0.21944559371670899</v>
      </c>
      <c r="D232" s="45">
        <v>0.73536124240468903</v>
      </c>
      <c r="E232" s="45">
        <v>1.2289529011547899</v>
      </c>
      <c r="F232" s="45">
        <v>0.17348920194975301</v>
      </c>
      <c r="G232" s="45">
        <v>0.30737823229681399</v>
      </c>
      <c r="H232" s="45">
        <v>35.870177916133997</v>
      </c>
      <c r="I232" s="45">
        <v>2.6321932618098498</v>
      </c>
      <c r="J232" s="45">
        <v>746.92292630706697</v>
      </c>
      <c r="K232" s="45">
        <v>0.19795530350662</v>
      </c>
      <c r="L232" s="45">
        <v>5.5080441952134997E-2</v>
      </c>
      <c r="M232" s="45">
        <v>8.3449494811938099</v>
      </c>
      <c r="N232" s="45">
        <v>1.4165887871929999E-3</v>
      </c>
      <c r="O232" s="45">
        <v>2.0179664037564E-2</v>
      </c>
      <c r="P232" s="45">
        <v>0.48444626628154303</v>
      </c>
      <c r="Q232" s="45">
        <v>7.532131124133E-3</v>
      </c>
      <c r="R232" s="45">
        <v>3.3928537894539999E-3</v>
      </c>
      <c r="S232" s="45">
        <v>4.5814893252339997E-3</v>
      </c>
      <c r="T232" s="45">
        <v>2.0561352053587001E-2</v>
      </c>
    </row>
    <row r="233" spans="1:20" x14ac:dyDescent="0.25">
      <c r="A233" s="45" t="s">
        <v>972</v>
      </c>
      <c r="C233" s="45">
        <v>0.220393355908161</v>
      </c>
      <c r="D233" s="45">
        <v>0.73665372493778603</v>
      </c>
      <c r="E233" s="45">
        <v>1.23395139187148</v>
      </c>
      <c r="F233" s="45">
        <v>0.17419389380210401</v>
      </c>
      <c r="G233" s="45">
        <v>0.30857666546763701</v>
      </c>
      <c r="H233" s="45">
        <v>37.406430200957402</v>
      </c>
      <c r="I233" s="45">
        <v>2.6420502524331302</v>
      </c>
      <c r="J233" s="45">
        <v>749.92702729056896</v>
      </c>
      <c r="K233" s="45">
        <v>0.198706199622357</v>
      </c>
      <c r="L233" s="45">
        <v>5.5298107680457002E-2</v>
      </c>
      <c r="M233" s="45">
        <v>8.3758540274375495</v>
      </c>
      <c r="N233" s="45">
        <v>1.4220403221500001E-3</v>
      </c>
      <c r="O233" s="45">
        <v>2.0258719152405E-2</v>
      </c>
      <c r="P233" s="45">
        <v>0.48631372847376297</v>
      </c>
      <c r="Q233" s="45">
        <v>7.5622368653969997E-3</v>
      </c>
      <c r="R233" s="45">
        <v>3.4038154174900002E-3</v>
      </c>
      <c r="S233" s="45">
        <v>4.597243026486E-3</v>
      </c>
      <c r="T233" s="45">
        <v>2.0635502305634001E-2</v>
      </c>
    </row>
    <row r="234" spans="1:20" x14ac:dyDescent="0.25">
      <c r="A234" s="45" t="s">
        <v>971</v>
      </c>
      <c r="C234" s="45">
        <v>0.18848745589628599</v>
      </c>
      <c r="D234" s="45">
        <v>0.50129647760254703</v>
      </c>
      <c r="E234" s="45">
        <v>1.09085871733377</v>
      </c>
      <c r="F234" s="45">
        <v>0.158559953577983</v>
      </c>
      <c r="G234" s="45">
        <v>0.28224016402705399</v>
      </c>
      <c r="H234" s="45">
        <v>29.803323365914199</v>
      </c>
      <c r="I234" s="45">
        <v>2.3551379047922998</v>
      </c>
      <c r="J234" s="45">
        <v>646.33976078493095</v>
      </c>
      <c r="K234" s="45">
        <v>0.17389341878760001</v>
      </c>
      <c r="L234" s="45">
        <v>4.9781060036018003E-2</v>
      </c>
      <c r="M234" s="45">
        <v>7.4430173792265997</v>
      </c>
      <c r="N234" s="45">
        <v>1.2410355482769999E-3</v>
      </c>
      <c r="O234" s="45">
        <v>1.7418481225157E-2</v>
      </c>
      <c r="P234" s="45">
        <v>0.43037001739276898</v>
      </c>
      <c r="Q234" s="45">
        <v>6.4619949989590001E-3</v>
      </c>
      <c r="R234" s="45">
        <v>2.8292097712839998E-3</v>
      </c>
      <c r="S234" s="45">
        <v>3.8086510888869999E-3</v>
      </c>
      <c r="T234" s="45">
        <v>1.8026719457143001E-2</v>
      </c>
    </row>
    <row r="235" spans="1:20" x14ac:dyDescent="0.25">
      <c r="A235" s="45" t="s">
        <v>970</v>
      </c>
      <c r="C235" s="45">
        <v>0.18412581181302801</v>
      </c>
      <c r="D235" s="45">
        <v>0.48885785962358802</v>
      </c>
      <c r="E235" s="45">
        <v>1.0669099603788099</v>
      </c>
      <c r="F235" s="45">
        <v>0.15493335579169601</v>
      </c>
      <c r="G235" s="45">
        <v>0.27588350008805701</v>
      </c>
      <c r="H235" s="45">
        <v>26.299611284606101</v>
      </c>
      <c r="I235" s="45">
        <v>2.30155483483234</v>
      </c>
      <c r="J235" s="45">
        <v>630.875306673419</v>
      </c>
      <c r="K235" s="45">
        <v>0.169820848839662</v>
      </c>
      <c r="L235" s="45">
        <v>4.8650811535590997E-2</v>
      </c>
      <c r="M235" s="45">
        <v>7.2734930991759796</v>
      </c>
      <c r="N235" s="45">
        <v>1.213074392622E-3</v>
      </c>
      <c r="O235" s="45">
        <v>1.7025145582662E-2</v>
      </c>
      <c r="P235" s="45">
        <v>0.42086310556692003</v>
      </c>
      <c r="Q235" s="45">
        <v>6.320178117382E-3</v>
      </c>
      <c r="R235" s="45">
        <v>2.7661973098840002E-3</v>
      </c>
      <c r="S235" s="45">
        <v>3.7222836428029999E-3</v>
      </c>
      <c r="T235" s="45">
        <v>1.7622603015114001E-2</v>
      </c>
    </row>
    <row r="236" spans="1:20" x14ac:dyDescent="0.25">
      <c r="A236" s="45" t="s">
        <v>969</v>
      </c>
      <c r="C236" s="45">
        <v>0.17184855719591299</v>
      </c>
      <c r="D236" s="45">
        <v>0.45544236800677901</v>
      </c>
      <c r="E236" s="45">
        <v>0.99699351979706896</v>
      </c>
      <c r="F236" s="45">
        <v>0.14467489552676499</v>
      </c>
      <c r="G236" s="45">
        <v>0.25771025936377001</v>
      </c>
      <c r="H236" s="45">
        <v>24.4173899365225</v>
      </c>
      <c r="I236" s="45">
        <v>2.14936140448029</v>
      </c>
      <c r="J236" s="45">
        <v>588.40487767850595</v>
      </c>
      <c r="K236" s="45">
        <v>0.15847260132081101</v>
      </c>
      <c r="L236" s="45">
        <v>4.5433577235011999E-2</v>
      </c>
      <c r="M236" s="45">
        <v>6.7919371577207404</v>
      </c>
      <c r="N236" s="45">
        <v>1.133104476094E-3</v>
      </c>
      <c r="O236" s="45">
        <v>1.5899601585046001E-2</v>
      </c>
      <c r="P236" s="45">
        <v>0.39323678025851599</v>
      </c>
      <c r="Q236" s="45">
        <v>5.9030590854319996E-3</v>
      </c>
      <c r="R236" s="45">
        <v>2.5834427188850002E-3</v>
      </c>
      <c r="S236" s="45">
        <v>3.4756955046870001E-3</v>
      </c>
      <c r="T236" s="45">
        <v>1.645934368246E-2</v>
      </c>
    </row>
    <row r="237" spans="1:20" x14ac:dyDescent="0.25">
      <c r="A237" s="45" t="s">
        <v>968</v>
      </c>
      <c r="C237" s="45">
        <v>0.17377457838059701</v>
      </c>
      <c r="D237" s="45">
        <v>0.45964296236086</v>
      </c>
      <c r="E237" s="45">
        <v>1.00937126092597</v>
      </c>
      <c r="F237" s="45">
        <v>0.14668805108271099</v>
      </c>
      <c r="G237" s="45">
        <v>0.26138836746609501</v>
      </c>
      <c r="H237" s="45">
        <v>26.636455742392901</v>
      </c>
      <c r="I237" s="45">
        <v>2.1792621228990701</v>
      </c>
      <c r="J237" s="45">
        <v>595.74215587695096</v>
      </c>
      <c r="K237" s="45">
        <v>0.160533091003392</v>
      </c>
      <c r="L237" s="45">
        <v>4.6058941530676002E-2</v>
      </c>
      <c r="M237" s="45">
        <v>6.8845741993779503</v>
      </c>
      <c r="N237" s="45">
        <v>1.1475056264800001E-3</v>
      </c>
      <c r="O237" s="45">
        <v>1.6091763153623002E-2</v>
      </c>
      <c r="P237" s="45">
        <v>0.39817547381136797</v>
      </c>
      <c r="Q237" s="45">
        <v>5.9750926466990003E-3</v>
      </c>
      <c r="R237" s="45">
        <v>2.6167155632739999E-3</v>
      </c>
      <c r="S237" s="45">
        <v>3.5166884797779999E-3</v>
      </c>
      <c r="T237" s="45">
        <v>1.6682723410867999E-2</v>
      </c>
    </row>
    <row r="238" spans="1:20" x14ac:dyDescent="0.25">
      <c r="A238" s="45" t="s">
        <v>967</v>
      </c>
      <c r="C238" s="45">
        <v>0.17076840601506399</v>
      </c>
      <c r="D238" s="45">
        <v>0.34427542809413603</v>
      </c>
      <c r="E238" s="45">
        <v>1.0114373032941399</v>
      </c>
      <c r="F238" s="45">
        <v>0.15115271574716599</v>
      </c>
      <c r="G238" s="45">
        <v>0.27467583335489398</v>
      </c>
      <c r="H238" s="45">
        <v>29.1879594174308</v>
      </c>
      <c r="I238" s="45">
        <v>2.2546542211810698</v>
      </c>
      <c r="J238" s="45">
        <v>566.88812282105198</v>
      </c>
      <c r="K238" s="45">
        <v>0.154477598418094</v>
      </c>
      <c r="L238" s="45">
        <v>4.8791716803224999E-2</v>
      </c>
      <c r="M238" s="45">
        <v>7.07877676889313</v>
      </c>
      <c r="N238" s="45">
        <v>1.2154520727810001E-3</v>
      </c>
      <c r="O238" s="45">
        <v>1.5892512272241002E-2</v>
      </c>
      <c r="P238" s="45">
        <v>0.389976123542771</v>
      </c>
      <c r="Q238" s="45">
        <v>5.5343708141390004E-3</v>
      </c>
      <c r="R238" s="45">
        <v>2.7772619193939998E-3</v>
      </c>
      <c r="S238" s="45">
        <v>3.3583846239419999E-3</v>
      </c>
      <c r="T238" s="45">
        <v>1.7286774882988999E-2</v>
      </c>
    </row>
    <row r="239" spans="1:20" x14ac:dyDescent="0.25">
      <c r="A239" s="45" t="s">
        <v>966</v>
      </c>
      <c r="C239" s="45">
        <v>0.206001160075997</v>
      </c>
      <c r="D239" s="45">
        <v>0.41241062840415099</v>
      </c>
      <c r="E239" s="45">
        <v>1.21583422981529</v>
      </c>
      <c r="F239" s="45">
        <v>0.18217490220777899</v>
      </c>
      <c r="G239" s="45">
        <v>0.33093030236958898</v>
      </c>
      <c r="H239" s="45">
        <v>31.355425702210901</v>
      </c>
      <c r="I239" s="45">
        <v>2.7166046146879399</v>
      </c>
      <c r="J239" s="45">
        <v>684.04501062943496</v>
      </c>
      <c r="K239" s="45">
        <v>0.185985831053048</v>
      </c>
      <c r="L239" s="45">
        <v>5.8870112855059997E-2</v>
      </c>
      <c r="M239" s="45">
        <v>8.5309426320880402</v>
      </c>
      <c r="N239" s="45">
        <v>1.4653833508690001E-3</v>
      </c>
      <c r="O239" s="45">
        <v>1.9127890278172001E-2</v>
      </c>
      <c r="P239" s="45">
        <v>0.46856383063314899</v>
      </c>
      <c r="Q239" s="45">
        <v>6.6441127144170001E-3</v>
      </c>
      <c r="R239" s="45">
        <v>3.3482897227770001E-3</v>
      </c>
      <c r="S239" s="45">
        <v>4.0371981525569997E-3</v>
      </c>
      <c r="T239" s="45">
        <v>2.0824123709534001E-2</v>
      </c>
    </row>
    <row r="240" spans="1:20" x14ac:dyDescent="0.25">
      <c r="A240" s="45" t="s">
        <v>965</v>
      </c>
      <c r="C240" s="45">
        <v>0.18785424687831201</v>
      </c>
      <c r="D240" s="45">
        <v>0.373424468290811</v>
      </c>
      <c r="E240" s="45">
        <v>1.1048711876694399</v>
      </c>
      <c r="F240" s="45">
        <v>0.165390438430009</v>
      </c>
      <c r="G240" s="45">
        <v>0.30034310141378301</v>
      </c>
      <c r="H240" s="45">
        <v>25.6329706545101</v>
      </c>
      <c r="I240" s="45">
        <v>2.46605863245673</v>
      </c>
      <c r="J240" s="45">
        <v>622.02670181401197</v>
      </c>
      <c r="K240" s="45">
        <v>0.16873838951298301</v>
      </c>
      <c r="L240" s="45">
        <v>5.3533028931383002E-2</v>
      </c>
      <c r="M240" s="45">
        <v>7.7486198585672801</v>
      </c>
      <c r="N240" s="45">
        <v>1.333811719742E-3</v>
      </c>
      <c r="O240" s="45">
        <v>1.7393706483295999E-2</v>
      </c>
      <c r="P240" s="45">
        <v>0.42537266395106299</v>
      </c>
      <c r="Q240" s="45">
        <v>6.0303248660390002E-3</v>
      </c>
      <c r="R240" s="45">
        <v>3.0478864838539999E-3</v>
      </c>
      <c r="S240" s="45">
        <v>3.6675498212939998E-3</v>
      </c>
      <c r="T240" s="45">
        <v>1.8916653965060998E-2</v>
      </c>
    </row>
    <row r="241" spans="1:20" x14ac:dyDescent="0.25">
      <c r="A241" s="45" t="s">
        <v>964</v>
      </c>
      <c r="C241" s="45">
        <v>0.18639093614028401</v>
      </c>
      <c r="D241" s="45">
        <v>0.367999364644504</v>
      </c>
      <c r="E241" s="45">
        <v>1.0923989017325799</v>
      </c>
      <c r="F241" s="45">
        <v>0.16382722478020401</v>
      </c>
      <c r="G241" s="45">
        <v>0.29739542277772402</v>
      </c>
      <c r="H241" s="45">
        <v>28.0959261197929</v>
      </c>
      <c r="I241" s="45">
        <v>2.44218124537637</v>
      </c>
      <c r="J241" s="45">
        <v>617.02651749050301</v>
      </c>
      <c r="K241" s="45">
        <v>0.16699981299355399</v>
      </c>
      <c r="L241" s="45">
        <v>5.3093926958617997E-2</v>
      </c>
      <c r="M241" s="45">
        <v>7.6762761387548997</v>
      </c>
      <c r="N241" s="45">
        <v>1.321980822607E-3</v>
      </c>
      <c r="O241" s="45">
        <v>1.7215651045315E-2</v>
      </c>
      <c r="P241" s="45">
        <v>0.42030907623173902</v>
      </c>
      <c r="Q241" s="45">
        <v>5.9579557201490004E-3</v>
      </c>
      <c r="R241" s="45">
        <v>3.022309615834E-3</v>
      </c>
      <c r="S241" s="45">
        <v>3.6259874717729998E-3</v>
      </c>
      <c r="T241" s="45">
        <v>1.8735212474298001E-2</v>
      </c>
    </row>
    <row r="242" spans="1:20" x14ac:dyDescent="0.25">
      <c r="A242" s="45" t="s">
        <v>963</v>
      </c>
      <c r="C242" s="45">
        <v>0.23795599169466</v>
      </c>
      <c r="D242" s="45">
        <v>1.1966055922145</v>
      </c>
      <c r="E242" s="45">
        <v>1.22847528290313</v>
      </c>
      <c r="F242" s="45">
        <v>0.15972356512479899</v>
      </c>
      <c r="G242" s="45">
        <v>0.29009638819853401</v>
      </c>
      <c r="H242" s="45">
        <v>34.1348174616355</v>
      </c>
      <c r="I242" s="45">
        <v>2.5121447665025798</v>
      </c>
      <c r="J242" s="45">
        <v>806.91792336282401</v>
      </c>
      <c r="K242" s="45">
        <v>0.211987182757783</v>
      </c>
      <c r="L242" s="45">
        <v>5.6629153033797001E-2</v>
      </c>
      <c r="M242" s="45">
        <v>8.6201286175523908</v>
      </c>
      <c r="N242" s="45">
        <v>1.438074502971E-3</v>
      </c>
      <c r="O242" s="45">
        <v>2.1333316580934E-2</v>
      </c>
      <c r="P242" s="45">
        <v>0.53995614870206499</v>
      </c>
      <c r="Q242" s="45">
        <v>7.2011978471930001E-3</v>
      </c>
      <c r="R242" s="45">
        <v>3.4471484011180001E-3</v>
      </c>
      <c r="S242" s="45">
        <v>5.2390548909630004E-3</v>
      </c>
      <c r="T242" s="45">
        <v>2.0659393044174999E-2</v>
      </c>
    </row>
    <row r="243" spans="1:20" x14ac:dyDescent="0.25">
      <c r="A243" s="45" t="s">
        <v>962</v>
      </c>
      <c r="C243" s="45">
        <v>0.231514077496386</v>
      </c>
      <c r="D243" s="45">
        <v>1.16300503712836</v>
      </c>
      <c r="E243" s="45">
        <v>1.19567768832495</v>
      </c>
      <c r="F243" s="45">
        <v>0.15559754445320101</v>
      </c>
      <c r="G243" s="45">
        <v>0.28261003137789797</v>
      </c>
      <c r="H243" s="45">
        <v>33.765752770642699</v>
      </c>
      <c r="I243" s="45">
        <v>2.4470218866790798</v>
      </c>
      <c r="J243" s="45">
        <v>785.39780655941399</v>
      </c>
      <c r="K243" s="45">
        <v>0.20639120831931199</v>
      </c>
      <c r="L243" s="45">
        <v>5.5135674762657003E-2</v>
      </c>
      <c r="M243" s="45">
        <v>8.3965892597875698</v>
      </c>
      <c r="N243" s="45">
        <v>1.3999935119930001E-3</v>
      </c>
      <c r="O243" s="45">
        <v>2.0759845000483002E-2</v>
      </c>
      <c r="P243" s="45">
        <v>0.525587088388075</v>
      </c>
      <c r="Q243" s="45">
        <v>7.0080429659080002E-3</v>
      </c>
      <c r="R243" s="45">
        <v>3.357140315416E-3</v>
      </c>
      <c r="S243" s="45">
        <v>5.0971628981709999E-3</v>
      </c>
      <c r="T243" s="45">
        <v>2.0117271259540999E-2</v>
      </c>
    </row>
    <row r="244" spans="1:20" x14ac:dyDescent="0.25">
      <c r="A244" s="45" t="s">
        <v>961</v>
      </c>
      <c r="C244" s="45">
        <v>0.22297744219278401</v>
      </c>
      <c r="D244" s="45">
        <v>1.1189480540983401</v>
      </c>
      <c r="E244" s="45">
        <v>1.1521505009823101</v>
      </c>
      <c r="F244" s="45">
        <v>0.14982409921210499</v>
      </c>
      <c r="G244" s="45">
        <v>0.27213720775621297</v>
      </c>
      <c r="H244" s="45">
        <v>32.572676571144903</v>
      </c>
      <c r="I244" s="45">
        <v>2.3561658659993601</v>
      </c>
      <c r="J244" s="45">
        <v>755.649281930813</v>
      </c>
      <c r="K244" s="45">
        <v>0.19863934849484199</v>
      </c>
      <c r="L244" s="45">
        <v>5.3067376976876003E-2</v>
      </c>
      <c r="M244" s="45">
        <v>8.0856469778955695</v>
      </c>
      <c r="N244" s="45">
        <v>1.348596258163E-3</v>
      </c>
      <c r="O244" s="45">
        <v>1.9994263748715001E-2</v>
      </c>
      <c r="P244" s="45">
        <v>0.50637301726330197</v>
      </c>
      <c r="Q244" s="45">
        <v>6.7489664707439997E-3</v>
      </c>
      <c r="R244" s="45">
        <v>3.2339545608369999E-3</v>
      </c>
      <c r="S244" s="45">
        <v>4.9085696071039997E-3</v>
      </c>
      <c r="T244" s="45">
        <v>1.9368312890438999E-2</v>
      </c>
    </row>
    <row r="245" spans="1:20" x14ac:dyDescent="0.25">
      <c r="A245" s="45" t="s">
        <v>960</v>
      </c>
      <c r="C245" s="45">
        <v>0.20956155000323401</v>
      </c>
      <c r="D245" s="45">
        <v>1.0504688098481401</v>
      </c>
      <c r="E245" s="45">
        <v>1.0833195382062999</v>
      </c>
      <c r="F245" s="45">
        <v>0.14095820728339001</v>
      </c>
      <c r="G245" s="45">
        <v>0.25604151376523998</v>
      </c>
      <c r="H245" s="45">
        <v>31.378462537150501</v>
      </c>
      <c r="I245" s="45">
        <v>2.2165772845271201</v>
      </c>
      <c r="J245" s="45">
        <v>710.29995424879201</v>
      </c>
      <c r="K245" s="45">
        <v>0.18677739686957801</v>
      </c>
      <c r="L245" s="45">
        <v>4.9900058482404003E-2</v>
      </c>
      <c r="M245" s="45">
        <v>7.6068215311616703</v>
      </c>
      <c r="N245" s="45">
        <v>1.2680036081390001E-3</v>
      </c>
      <c r="O245" s="45">
        <v>1.8792959767945001E-2</v>
      </c>
      <c r="P245" s="45">
        <v>0.47609546016009702</v>
      </c>
      <c r="Q245" s="45">
        <v>6.3453273073719998E-3</v>
      </c>
      <c r="R245" s="45">
        <v>3.0423549144889999E-3</v>
      </c>
      <c r="S245" s="45">
        <v>4.6127856498129997E-3</v>
      </c>
      <c r="T245" s="45">
        <v>1.8215319300219999E-2</v>
      </c>
    </row>
    <row r="246" spans="1:20" x14ac:dyDescent="0.25">
      <c r="A246" s="45" t="s">
        <v>959</v>
      </c>
      <c r="C246" s="45">
        <v>0.201132118989966</v>
      </c>
      <c r="D246" s="45">
        <v>1.00718720150154</v>
      </c>
      <c r="E246" s="45">
        <v>1.0401823041806699</v>
      </c>
      <c r="F246" s="45">
        <v>0.13532947848100699</v>
      </c>
      <c r="G246" s="45">
        <v>0.24582390718417099</v>
      </c>
      <c r="H246" s="45">
        <v>27.545374391424598</v>
      </c>
      <c r="I246" s="45">
        <v>2.1279186425602199</v>
      </c>
      <c r="J246" s="45">
        <v>681.36790173752797</v>
      </c>
      <c r="K246" s="45">
        <v>0.17922272048667301</v>
      </c>
      <c r="L246" s="45">
        <v>4.7882918615170002E-2</v>
      </c>
      <c r="M246" s="45">
        <v>7.3026529579415298</v>
      </c>
      <c r="N246" s="45">
        <v>1.217524424048E-3</v>
      </c>
      <c r="O246" s="45">
        <v>1.8038780571626001E-2</v>
      </c>
      <c r="P246" s="45">
        <v>0.45711813039121502</v>
      </c>
      <c r="Q246" s="45">
        <v>6.0876934124549998E-3</v>
      </c>
      <c r="R246" s="45">
        <v>2.920527916346E-3</v>
      </c>
      <c r="S246" s="45">
        <v>4.4268886294929997E-3</v>
      </c>
      <c r="T246" s="45">
        <v>1.7481440963581001E-2</v>
      </c>
    </row>
    <row r="247" spans="1:20" x14ac:dyDescent="0.25">
      <c r="A247" s="45" t="s">
        <v>958</v>
      </c>
      <c r="C247" s="45">
        <v>0.20380648314855199</v>
      </c>
      <c r="D247" s="45">
        <v>1.0195128174057</v>
      </c>
      <c r="E247" s="45">
        <v>1.05448944270746</v>
      </c>
      <c r="F247" s="45">
        <v>0.13725245037946501</v>
      </c>
      <c r="G247" s="45">
        <v>0.24932416170207999</v>
      </c>
      <c r="H247" s="45">
        <v>25.3355442880288</v>
      </c>
      <c r="I247" s="45">
        <v>2.1580192423586801</v>
      </c>
      <c r="J247" s="45">
        <v>690.46300240542405</v>
      </c>
      <c r="K247" s="45">
        <v>0.181670836703925</v>
      </c>
      <c r="L247" s="45">
        <v>4.8538482026838997E-2</v>
      </c>
      <c r="M247" s="45">
        <v>7.4061493770178997</v>
      </c>
      <c r="N247" s="45">
        <v>1.23419837889E-3</v>
      </c>
      <c r="O247" s="45">
        <v>1.8280174453271E-2</v>
      </c>
      <c r="P247" s="45">
        <v>0.46337111201222098</v>
      </c>
      <c r="Q247" s="45">
        <v>6.1708266447690003E-3</v>
      </c>
      <c r="R247" s="45">
        <v>2.9619857993560001E-3</v>
      </c>
      <c r="S247" s="45">
        <v>4.4853539121229996E-3</v>
      </c>
      <c r="T247" s="45">
        <v>1.7723956015321E-2</v>
      </c>
    </row>
    <row r="248" spans="1:20" x14ac:dyDescent="0.25">
      <c r="A248" s="45" t="s">
        <v>957</v>
      </c>
      <c r="C248" s="45">
        <v>0.22605108129528101</v>
      </c>
      <c r="D248" s="45">
        <v>1.1284360028701499</v>
      </c>
      <c r="E248" s="45">
        <v>1.1705685456069199</v>
      </c>
      <c r="F248" s="45">
        <v>0.15218024435218999</v>
      </c>
      <c r="G248" s="45">
        <v>0.27645160195768698</v>
      </c>
      <c r="H248" s="45">
        <v>32.765221035436099</v>
      </c>
      <c r="I248" s="45">
        <v>2.3923338080621099</v>
      </c>
      <c r="J248" s="45">
        <v>764.22852521630796</v>
      </c>
      <c r="K248" s="45">
        <v>0.20119866093562</v>
      </c>
      <c r="L248" s="45">
        <v>5.3757754174628997E-2</v>
      </c>
      <c r="M248" s="45">
        <v>8.2100212319169703</v>
      </c>
      <c r="N248" s="45">
        <v>1.3690630617500001E-3</v>
      </c>
      <c r="O248" s="45">
        <v>2.0262016503693001E-2</v>
      </c>
      <c r="P248" s="45">
        <v>0.51388340454633297</v>
      </c>
      <c r="Q248" s="45">
        <v>6.845814349352E-3</v>
      </c>
      <c r="R248" s="45">
        <v>3.2794502072400001E-3</v>
      </c>
      <c r="S248" s="45">
        <v>4.9696990424240002E-3</v>
      </c>
      <c r="T248" s="45">
        <v>1.9616525469189999E-2</v>
      </c>
    </row>
    <row r="249" spans="1:20" x14ac:dyDescent="0.25">
      <c r="A249" s="45" t="s">
        <v>956</v>
      </c>
      <c r="C249" s="45">
        <v>0.20203421364788701</v>
      </c>
      <c r="D249" s="45">
        <v>1.0074589757270001</v>
      </c>
      <c r="E249" s="45">
        <v>1.0467580690106499</v>
      </c>
      <c r="F249" s="45">
        <v>0.13635710179621499</v>
      </c>
      <c r="G249" s="45">
        <v>0.247716452066818</v>
      </c>
      <c r="H249" s="45">
        <v>28.292140262222901</v>
      </c>
      <c r="I249" s="45">
        <v>2.1435257250533701</v>
      </c>
      <c r="J249" s="45">
        <v>684.18502069588305</v>
      </c>
      <c r="K249" s="45">
        <v>0.180188442863358</v>
      </c>
      <c r="L249" s="45">
        <v>4.8145772244210003E-2</v>
      </c>
      <c r="M249" s="45">
        <v>7.3566958615822102</v>
      </c>
      <c r="N249" s="45">
        <v>1.2250044026140001E-3</v>
      </c>
      <c r="O249" s="45">
        <v>1.812644270993E-2</v>
      </c>
      <c r="P249" s="45">
        <v>0.45987028129732999</v>
      </c>
      <c r="Q249" s="45">
        <v>6.1195032457399996E-3</v>
      </c>
      <c r="R249" s="45">
        <v>2.9422153803650001E-3</v>
      </c>
      <c r="S249" s="45">
        <v>4.4453176853399999E-3</v>
      </c>
      <c r="T249" s="45">
        <v>1.7589819476884001E-2</v>
      </c>
    </row>
    <row r="250" spans="1:20" x14ac:dyDescent="0.25">
      <c r="A250" s="45" t="s">
        <v>955</v>
      </c>
      <c r="C250" s="45">
        <v>0.197029779746933</v>
      </c>
      <c r="D250" s="45">
        <v>0.98145849204973601</v>
      </c>
      <c r="E250" s="45">
        <v>1.0213524548008901</v>
      </c>
      <c r="F250" s="45">
        <v>0.13310151760748901</v>
      </c>
      <c r="G250" s="45">
        <v>0.241809555224999</v>
      </c>
      <c r="H250" s="45">
        <v>29.403867726010301</v>
      </c>
      <c r="I250" s="45">
        <v>2.0922584835070399</v>
      </c>
      <c r="J250" s="45">
        <v>667.27878719986904</v>
      </c>
      <c r="K250" s="45">
        <v>0.17579504524386999</v>
      </c>
      <c r="L250" s="45">
        <v>4.6973363900540001E-2</v>
      </c>
      <c r="M250" s="45">
        <v>7.1811147185129602</v>
      </c>
      <c r="N250" s="45">
        <v>1.194998727522E-3</v>
      </c>
      <c r="O250" s="45">
        <v>1.7678382139888999E-2</v>
      </c>
      <c r="P250" s="45">
        <v>0.44863932077707702</v>
      </c>
      <c r="Q250" s="45">
        <v>5.9725923269170001E-3</v>
      </c>
      <c r="R250" s="45">
        <v>2.8726715263040002E-3</v>
      </c>
      <c r="S250" s="45">
        <v>4.3348034019880001E-3</v>
      </c>
      <c r="T250" s="45">
        <v>1.7166110709994999E-2</v>
      </c>
    </row>
    <row r="251" spans="1:20" x14ac:dyDescent="0.25">
      <c r="A251" s="45" t="s">
        <v>954</v>
      </c>
      <c r="C251" s="45">
        <v>0.19418530073930401</v>
      </c>
      <c r="D251" s="45">
        <v>0.96631817038322698</v>
      </c>
      <c r="E251" s="45">
        <v>1.0070601900481799</v>
      </c>
      <c r="F251" s="45">
        <v>0.13131156611650199</v>
      </c>
      <c r="G251" s="45">
        <v>0.23856128722286901</v>
      </c>
      <c r="H251" s="45">
        <v>26.702389639856499</v>
      </c>
      <c r="I251" s="45">
        <v>2.0639879006284501</v>
      </c>
      <c r="J251" s="45">
        <v>657.75542384513597</v>
      </c>
      <c r="K251" s="45">
        <v>0.17333882006055101</v>
      </c>
      <c r="L251" s="45">
        <v>4.6317754921019E-2</v>
      </c>
      <c r="M251" s="45">
        <v>7.0840748552120898</v>
      </c>
      <c r="N251" s="45">
        <v>1.1782404355670001E-3</v>
      </c>
      <c r="O251" s="45">
        <v>1.7425005677185999E-2</v>
      </c>
      <c r="P251" s="45">
        <v>0.44232535533273198</v>
      </c>
      <c r="Q251" s="45">
        <v>5.888714597899E-3</v>
      </c>
      <c r="R251" s="45">
        <v>2.8338308630490002E-3</v>
      </c>
      <c r="S251" s="45">
        <v>4.2719680093920003E-3</v>
      </c>
      <c r="T251" s="45">
        <v>1.6929401316135999E-2</v>
      </c>
    </row>
    <row r="252" spans="1:20" x14ac:dyDescent="0.25">
      <c r="A252" s="45" t="s">
        <v>953</v>
      </c>
      <c r="C252" s="45">
        <v>0.20923571456466999</v>
      </c>
      <c r="D252" s="45">
        <v>1.0401322896801499</v>
      </c>
      <c r="E252" s="45">
        <v>1.0856352721696201</v>
      </c>
      <c r="F252" s="45">
        <v>0.14156980493639101</v>
      </c>
      <c r="G252" s="45">
        <v>0.25720278669251501</v>
      </c>
      <c r="H252" s="45">
        <v>27.365580743147198</v>
      </c>
      <c r="I252" s="45">
        <v>2.2250899229163301</v>
      </c>
      <c r="J252" s="45">
        <v>708.52744775285305</v>
      </c>
      <c r="K252" s="45">
        <v>0.186778076967683</v>
      </c>
      <c r="L252" s="45">
        <v>4.9909833823586998E-2</v>
      </c>
      <c r="M252" s="45">
        <v>7.6370471491249496</v>
      </c>
      <c r="N252" s="45">
        <v>1.2700816405590001E-3</v>
      </c>
      <c r="O252" s="45">
        <v>1.8777517943687001E-2</v>
      </c>
      <c r="P252" s="45">
        <v>0.47678793561060201</v>
      </c>
      <c r="Q252" s="45">
        <v>6.3453706878779997E-3</v>
      </c>
      <c r="R252" s="45">
        <v>3.0551551648840001E-3</v>
      </c>
      <c r="S252" s="45">
        <v>4.6027774393600004E-3</v>
      </c>
      <c r="T252" s="45">
        <v>1.8245896142146001E-2</v>
      </c>
    </row>
    <row r="253" spans="1:20" x14ac:dyDescent="0.25">
      <c r="A253" s="45" t="s">
        <v>952</v>
      </c>
      <c r="C253" s="45">
        <v>0.202946971572079</v>
      </c>
      <c r="D253" s="45">
        <v>1.00778189169236</v>
      </c>
      <c r="E253" s="45">
        <v>1.0535205180381699</v>
      </c>
      <c r="F253" s="45">
        <v>0.137593351108867</v>
      </c>
      <c r="G253" s="45">
        <v>0.24998143709107301</v>
      </c>
      <c r="H253" s="45">
        <v>29.677808359392099</v>
      </c>
      <c r="I253" s="45">
        <v>2.1624343168690898</v>
      </c>
      <c r="J253" s="45">
        <v>688.00020470512902</v>
      </c>
      <c r="K253" s="45">
        <v>0.18142619106997299</v>
      </c>
      <c r="L253" s="45">
        <v>4.8480303249638999E-2</v>
      </c>
      <c r="M253" s="45">
        <v>7.4218582741982599</v>
      </c>
      <c r="N253" s="45">
        <v>1.232504823543E-3</v>
      </c>
      <c r="O253" s="45">
        <v>1.821550701375E-2</v>
      </c>
      <c r="P253" s="45">
        <v>0.462643763859725</v>
      </c>
      <c r="Q253" s="45">
        <v>6.1626330818940001E-3</v>
      </c>
      <c r="R253" s="45">
        <v>2.968940481904E-3</v>
      </c>
      <c r="S253" s="45">
        <v>4.4641967700110004E-3</v>
      </c>
      <c r="T253" s="45">
        <v>1.7726350286918002E-2</v>
      </c>
    </row>
    <row r="254" spans="1:20" x14ac:dyDescent="0.25">
      <c r="A254" s="45" t="s">
        <v>951</v>
      </c>
      <c r="C254" s="45">
        <v>0.19842286168933501</v>
      </c>
      <c r="D254" s="45">
        <v>0.98429775127142605</v>
      </c>
      <c r="E254" s="45">
        <v>1.0304446223660699</v>
      </c>
      <c r="F254" s="45">
        <v>0.134635677688457</v>
      </c>
      <c r="G254" s="45">
        <v>0.24460630944980299</v>
      </c>
      <c r="H254" s="45">
        <v>28.2092730211439</v>
      </c>
      <c r="I254" s="45">
        <v>2.11569549564534</v>
      </c>
      <c r="J254" s="45">
        <v>672.59042966236905</v>
      </c>
      <c r="K254" s="45">
        <v>0.17741208905960301</v>
      </c>
      <c r="L254" s="45">
        <v>4.7407174549840003E-2</v>
      </c>
      <c r="M254" s="45">
        <v>7.2606691429759298</v>
      </c>
      <c r="N254" s="45">
        <v>1.205946765089E-3</v>
      </c>
      <c r="O254" s="45">
        <v>1.7813602325309999E-2</v>
      </c>
      <c r="P254" s="45">
        <v>0.45253472703526598</v>
      </c>
      <c r="Q254" s="45">
        <v>6.0202355548509999E-3</v>
      </c>
      <c r="R254" s="45">
        <v>2.9029993796339999E-3</v>
      </c>
      <c r="S254" s="45">
        <v>4.3646620340540001E-3</v>
      </c>
      <c r="T254" s="45">
        <v>1.7333934201131E-2</v>
      </c>
    </row>
    <row r="255" spans="1:20" x14ac:dyDescent="0.25">
      <c r="A255" s="45" t="s">
        <v>950</v>
      </c>
      <c r="C255" s="45">
        <v>0.201376626938437</v>
      </c>
      <c r="D255" s="45">
        <v>0.99795481605446301</v>
      </c>
      <c r="E255" s="45">
        <v>1.0463654456753599</v>
      </c>
      <c r="F255" s="45">
        <v>0.13654030032446901</v>
      </c>
      <c r="G255" s="45">
        <v>0.24807416696083701</v>
      </c>
      <c r="H255" s="45">
        <v>26.7088873295883</v>
      </c>
      <c r="I255" s="45">
        <v>2.1456226349113301</v>
      </c>
      <c r="J255" s="45">
        <v>681.573374587785</v>
      </c>
      <c r="K255" s="45">
        <v>0.17984449654552601</v>
      </c>
      <c r="L255" s="45">
        <v>4.8058781352244E-2</v>
      </c>
      <c r="M255" s="45">
        <v>7.3640199717263402</v>
      </c>
      <c r="N255" s="45">
        <v>1.223995874193E-3</v>
      </c>
      <c r="O255" s="45">
        <v>1.8078695739841E-2</v>
      </c>
      <c r="P255" s="45">
        <v>0.45940547378223101</v>
      </c>
      <c r="Q255" s="45">
        <v>6.1087026610530002E-3</v>
      </c>
      <c r="R255" s="45">
        <v>2.9459557058459998E-3</v>
      </c>
      <c r="S255" s="45">
        <v>4.4292105101009999E-3</v>
      </c>
      <c r="T255" s="45">
        <v>1.7578920488833E-2</v>
      </c>
    </row>
    <row r="256" spans="1:20" x14ac:dyDescent="0.25">
      <c r="A256" s="45" t="s">
        <v>949</v>
      </c>
      <c r="C256" s="45">
        <v>0.19536105323438899</v>
      </c>
      <c r="D256" s="45">
        <v>0.96711066685627101</v>
      </c>
      <c r="E256" s="45">
        <v>1.0156268493845599</v>
      </c>
      <c r="F256" s="45">
        <v>0.13254742098435701</v>
      </c>
      <c r="G256" s="45">
        <v>0.240822316896764</v>
      </c>
      <c r="H256" s="45">
        <v>26.728750580534001</v>
      </c>
      <c r="I256" s="45">
        <v>2.0827543430008801</v>
      </c>
      <c r="J256" s="45">
        <v>661.049633898656</v>
      </c>
      <c r="K256" s="45">
        <v>0.17448782332136201</v>
      </c>
      <c r="L256" s="45">
        <v>4.6627614433033003E-2</v>
      </c>
      <c r="M256" s="45">
        <v>7.1481438537160802</v>
      </c>
      <c r="N256" s="45">
        <v>1.1879499751000001E-3</v>
      </c>
      <c r="O256" s="45">
        <v>1.7540731001579001E-2</v>
      </c>
      <c r="P256" s="45">
        <v>0.44585513527765602</v>
      </c>
      <c r="Q256" s="45">
        <v>5.9268530287989998E-3</v>
      </c>
      <c r="R256" s="45">
        <v>2.8597356951520002E-3</v>
      </c>
      <c r="S256" s="45">
        <v>4.2967007638929997E-3</v>
      </c>
      <c r="T256" s="45">
        <v>1.7059043970365999E-2</v>
      </c>
    </row>
    <row r="257" spans="1:20" x14ac:dyDescent="0.25">
      <c r="A257" s="45" t="s">
        <v>948</v>
      </c>
      <c r="C257" s="45">
        <v>0.18477623359086401</v>
      </c>
      <c r="D257" s="45">
        <v>0.91384206038331595</v>
      </c>
      <c r="E257" s="45">
        <v>0.96111778617494703</v>
      </c>
      <c r="F257" s="45">
        <v>0.12542273875435</v>
      </c>
      <c r="G257" s="45">
        <v>0.22788265920041101</v>
      </c>
      <c r="H257" s="45">
        <v>25.4329240428265</v>
      </c>
      <c r="I257" s="45">
        <v>1.97078461824944</v>
      </c>
      <c r="J257" s="45">
        <v>625.04180866298498</v>
      </c>
      <c r="K257" s="45">
        <v>0.16503846516055301</v>
      </c>
      <c r="L257" s="45">
        <v>4.4103859196982002E-2</v>
      </c>
      <c r="M257" s="45">
        <v>6.7643334861583098</v>
      </c>
      <c r="N257" s="45">
        <v>1.1237041884059999E-3</v>
      </c>
      <c r="O257" s="45">
        <v>1.6590582688565999E-2</v>
      </c>
      <c r="P257" s="45">
        <v>0.42181857356121399</v>
      </c>
      <c r="Q257" s="45">
        <v>5.6107627655309997E-3</v>
      </c>
      <c r="R257" s="45">
        <v>2.7075366753699999E-3</v>
      </c>
      <c r="S257" s="45">
        <v>4.0635716965150004E-3</v>
      </c>
      <c r="T257" s="45">
        <v>1.6141482561381999E-2</v>
      </c>
    </row>
    <row r="258" spans="1:20" x14ac:dyDescent="0.25">
      <c r="A258" s="45" t="s">
        <v>947</v>
      </c>
      <c r="C258" s="45">
        <v>0.185424333126427</v>
      </c>
      <c r="D258" s="45">
        <v>0.91617613845764101</v>
      </c>
      <c r="E258" s="45">
        <v>0.965110481149279</v>
      </c>
      <c r="F258" s="45">
        <v>0.125871219197081</v>
      </c>
      <c r="G258" s="45">
        <v>0.228709054569532</v>
      </c>
      <c r="H258" s="45">
        <v>23.726159813418299</v>
      </c>
      <c r="I258" s="45">
        <v>1.9779782962722601</v>
      </c>
      <c r="J258" s="45">
        <v>626.85094500064099</v>
      </c>
      <c r="K258" s="45">
        <v>0.165580450256646</v>
      </c>
      <c r="L258" s="45">
        <v>4.4250760269348002E-2</v>
      </c>
      <c r="M258" s="45">
        <v>6.7902740014397898</v>
      </c>
      <c r="N258" s="45">
        <v>1.127305231591E-3</v>
      </c>
      <c r="O258" s="45">
        <v>1.6646520916025E-2</v>
      </c>
      <c r="P258" s="45">
        <v>0.42338150748676201</v>
      </c>
      <c r="Q258" s="45">
        <v>5.6408971404049999E-3</v>
      </c>
      <c r="R258" s="45">
        <v>2.7210522464409998E-3</v>
      </c>
      <c r="S258" s="45">
        <v>4.0772826754559999E-3</v>
      </c>
      <c r="T258" s="45">
        <v>1.6204994004754E-2</v>
      </c>
    </row>
    <row r="259" spans="1:20" x14ac:dyDescent="0.25">
      <c r="A259" s="45" t="s">
        <v>946</v>
      </c>
      <c r="C259" s="45">
        <v>0.18392673414276001</v>
      </c>
      <c r="D259" s="45">
        <v>0.90778273091088202</v>
      </c>
      <c r="E259" s="45">
        <v>0.95775937916530995</v>
      </c>
      <c r="F259" s="45">
        <v>0.125067596596589</v>
      </c>
      <c r="G259" s="45">
        <v>0.22724596402359201</v>
      </c>
      <c r="H259" s="45">
        <v>22.499601149900901</v>
      </c>
      <c r="I259" s="45">
        <v>1.9651201737084401</v>
      </c>
      <c r="J259" s="45">
        <v>622.23815459635</v>
      </c>
      <c r="K259" s="45">
        <v>0.16441310436897899</v>
      </c>
      <c r="L259" s="45">
        <v>4.3938259344065998E-2</v>
      </c>
      <c r="M259" s="45">
        <v>6.7453872097524901</v>
      </c>
      <c r="N259" s="45">
        <v>1.1190299616489999E-3</v>
      </c>
      <c r="O259" s="45">
        <v>1.6515967425951E-2</v>
      </c>
      <c r="P259" s="45">
        <v>0.42015325278834498</v>
      </c>
      <c r="Q259" s="45">
        <v>5.5965463290069996E-3</v>
      </c>
      <c r="R259" s="45">
        <v>2.701984124075E-3</v>
      </c>
      <c r="S259" s="45">
        <v>4.0443508861110001E-3</v>
      </c>
      <c r="T259" s="45">
        <v>1.6091476872311002E-2</v>
      </c>
    </row>
    <row r="260" spans="1:20" x14ac:dyDescent="0.25">
      <c r="A260" s="45" t="s">
        <v>945</v>
      </c>
      <c r="C260" s="45">
        <v>0.19269622418408899</v>
      </c>
      <c r="D260" s="45">
        <v>0.95008353111102195</v>
      </c>
      <c r="E260" s="45">
        <v>1.0038244047681899</v>
      </c>
      <c r="F260" s="45">
        <v>0.13113207092520501</v>
      </c>
      <c r="G260" s="45">
        <v>0.238258480839113</v>
      </c>
      <c r="H260" s="45">
        <v>23.6193724295618</v>
      </c>
      <c r="I260" s="45">
        <v>2.0601134015940401</v>
      </c>
      <c r="J260" s="45">
        <v>651.77989939950305</v>
      </c>
      <c r="K260" s="45">
        <v>0.17226630113185701</v>
      </c>
      <c r="L260" s="45">
        <v>4.6035679587158998E-2</v>
      </c>
      <c r="M260" s="45">
        <v>7.07025245558465</v>
      </c>
      <c r="N260" s="45">
        <v>1.173456026406E-3</v>
      </c>
      <c r="O260" s="45">
        <v>1.7308695664191999E-2</v>
      </c>
      <c r="P260" s="45">
        <v>0.44039829630466198</v>
      </c>
      <c r="Q260" s="45">
        <v>5.8558372360839996E-3</v>
      </c>
      <c r="R260" s="45">
        <v>2.8301512181389999E-3</v>
      </c>
      <c r="S260" s="45">
        <v>4.2373470378450004E-3</v>
      </c>
      <c r="T260" s="45">
        <v>1.6858546366811E-2</v>
      </c>
    </row>
    <row r="261" spans="1:20" x14ac:dyDescent="0.25">
      <c r="A261" s="45" t="s">
        <v>944</v>
      </c>
      <c r="C261" s="45">
        <v>0.178313993072064</v>
      </c>
      <c r="D261" s="45">
        <v>0.87830219460585102</v>
      </c>
      <c r="E261" s="45">
        <v>0.92943303351537898</v>
      </c>
      <c r="F261" s="45">
        <v>0.121314236910276</v>
      </c>
      <c r="G261" s="45">
        <v>0.22042379103196</v>
      </c>
      <c r="H261" s="45">
        <v>24.2889150165914</v>
      </c>
      <c r="I261" s="45">
        <v>1.90585467188142</v>
      </c>
      <c r="J261" s="45">
        <v>602.49702598078795</v>
      </c>
      <c r="K261" s="45">
        <v>0.159296891781222</v>
      </c>
      <c r="L261" s="45">
        <v>4.2570480226699001E-2</v>
      </c>
      <c r="M261" s="45">
        <v>6.5411337872768298</v>
      </c>
      <c r="N261" s="45">
        <v>1.0860453604890001E-3</v>
      </c>
      <c r="O261" s="45">
        <v>1.6017423441564E-2</v>
      </c>
      <c r="P261" s="45">
        <v>0.40765270736715697</v>
      </c>
      <c r="Q261" s="45">
        <v>5.4193633142839998E-3</v>
      </c>
      <c r="R261" s="45">
        <v>2.6195914807629998E-3</v>
      </c>
      <c r="S261" s="45">
        <v>3.9208437324419997E-3</v>
      </c>
      <c r="T261" s="45">
        <v>1.5595267756562E-2</v>
      </c>
    </row>
    <row r="262" spans="1:20" x14ac:dyDescent="0.25">
      <c r="A262" s="45" t="s">
        <v>943</v>
      </c>
      <c r="C262" s="45">
        <v>0.17185017286836801</v>
      </c>
      <c r="D262" s="45">
        <v>0.84552717672836897</v>
      </c>
      <c r="E262" s="45">
        <v>0.89615333490257298</v>
      </c>
      <c r="F262" s="45">
        <v>0.117089827302865</v>
      </c>
      <c r="G262" s="45">
        <v>0.21274263973707899</v>
      </c>
      <c r="H262" s="45">
        <v>25.343780061809699</v>
      </c>
      <c r="I262" s="45">
        <v>1.83924465075442</v>
      </c>
      <c r="J262" s="45">
        <v>580.92411649548706</v>
      </c>
      <c r="K262" s="45">
        <v>0.153641506832559</v>
      </c>
      <c r="L262" s="45">
        <v>4.1057901000879998E-2</v>
      </c>
      <c r="M262" s="45">
        <v>6.3115149061601601</v>
      </c>
      <c r="N262" s="45">
        <v>1.0475897288469999E-3</v>
      </c>
      <c r="O262" s="45">
        <v>1.5441287929773E-2</v>
      </c>
      <c r="P262" s="45">
        <v>0.39306816250881799</v>
      </c>
      <c r="Q262" s="45">
        <v>5.2210039748779996E-3</v>
      </c>
      <c r="R262" s="45">
        <v>2.5262097854010001E-3</v>
      </c>
      <c r="S262" s="45">
        <v>3.7788435289909999E-3</v>
      </c>
      <c r="T262" s="45">
        <v>1.5041158046498001E-2</v>
      </c>
    </row>
    <row r="263" spans="1:20" x14ac:dyDescent="0.25">
      <c r="A263" s="45" t="s">
        <v>942</v>
      </c>
      <c r="C263" s="45">
        <v>0.18718372514539999</v>
      </c>
      <c r="D263" s="45">
        <v>0.92006517210249905</v>
      </c>
      <c r="E263" s="45">
        <v>0.97659175603701398</v>
      </c>
      <c r="F263" s="45">
        <v>0.127704807724352</v>
      </c>
      <c r="G263" s="45">
        <v>0.232028299744473</v>
      </c>
      <c r="H263" s="45">
        <v>27.121844051082601</v>
      </c>
      <c r="I263" s="45">
        <v>2.0058539413111802</v>
      </c>
      <c r="J263" s="45">
        <v>633.047986087347</v>
      </c>
      <c r="K263" s="45">
        <v>0.167479174389179</v>
      </c>
      <c r="L263" s="45">
        <v>4.4755499296870997E-2</v>
      </c>
      <c r="M263" s="45">
        <v>6.8828709961544101</v>
      </c>
      <c r="N263" s="45">
        <v>1.1416068943800001E-3</v>
      </c>
      <c r="O263" s="45">
        <v>1.6821655346733001E-2</v>
      </c>
      <c r="P263" s="45">
        <v>0.42829824393529298</v>
      </c>
      <c r="Q263" s="45">
        <v>5.6905474910680003E-3</v>
      </c>
      <c r="R263" s="45">
        <v>2.754824058082E-3</v>
      </c>
      <c r="S263" s="45">
        <v>4.1159658694950004E-3</v>
      </c>
      <c r="T263" s="45">
        <v>1.6398737693573001E-2</v>
      </c>
    </row>
    <row r="264" spans="1:20" x14ac:dyDescent="0.25">
      <c r="A264" s="45" t="s">
        <v>941</v>
      </c>
      <c r="C264" s="45">
        <v>0.19421988449411601</v>
      </c>
      <c r="D264" s="45">
        <v>0.95371592068769195</v>
      </c>
      <c r="E264" s="45">
        <v>1.01388082540361</v>
      </c>
      <c r="F264" s="45">
        <v>0.13254180031934201</v>
      </c>
      <c r="G264" s="45">
        <v>0.240818672709459</v>
      </c>
      <c r="H264" s="45">
        <v>25.8768300151219</v>
      </c>
      <c r="I264" s="45">
        <v>2.0818017606861399</v>
      </c>
      <c r="J264" s="45">
        <v>656.49624984230002</v>
      </c>
      <c r="K264" s="45">
        <v>0.173743732050579</v>
      </c>
      <c r="L264" s="45">
        <v>4.6430043408460998E-2</v>
      </c>
      <c r="M264" s="45">
        <v>7.1436592888597596</v>
      </c>
      <c r="N264" s="45">
        <v>1.184741795681E-3</v>
      </c>
      <c r="O264" s="45">
        <v>1.7454954026263E-2</v>
      </c>
      <c r="P264" s="45">
        <v>0.44453388739035898</v>
      </c>
      <c r="Q264" s="45">
        <v>5.9078006035819999E-3</v>
      </c>
      <c r="R264" s="45">
        <v>2.860463423348E-3</v>
      </c>
      <c r="S264" s="45">
        <v>4.2704847499539997E-3</v>
      </c>
      <c r="T264" s="45">
        <v>1.701833145622E-2</v>
      </c>
    </row>
    <row r="265" spans="1:20" x14ac:dyDescent="0.25">
      <c r="A265" s="45" t="s">
        <v>940</v>
      </c>
      <c r="C265" s="45">
        <v>0.19785833777606801</v>
      </c>
      <c r="D265" s="45">
        <v>0.97053287543947797</v>
      </c>
      <c r="E265" s="45">
        <v>1.03340175846525</v>
      </c>
      <c r="F265" s="45">
        <v>0.135125821374382</v>
      </c>
      <c r="G265" s="45">
        <v>0.24550909583232</v>
      </c>
      <c r="H265" s="45">
        <v>27.042429981033798</v>
      </c>
      <c r="I265" s="45">
        <v>2.12218050133706</v>
      </c>
      <c r="J265" s="45">
        <v>668.64437357857503</v>
      </c>
      <c r="K265" s="45">
        <v>0.17701655396058499</v>
      </c>
      <c r="L265" s="45">
        <v>4.7303799532686999E-2</v>
      </c>
      <c r="M265" s="45">
        <v>7.2813750263252297</v>
      </c>
      <c r="N265" s="45">
        <v>1.2077580135349999E-3</v>
      </c>
      <c r="O265" s="45">
        <v>1.7786020167480002E-2</v>
      </c>
      <c r="P265" s="45">
        <v>0.45305861309884699</v>
      </c>
      <c r="Q265" s="45">
        <v>6.0156701621530001E-3</v>
      </c>
      <c r="R265" s="45">
        <v>2.9148443579110001E-3</v>
      </c>
      <c r="S265" s="45">
        <v>4.3505396257510001E-3</v>
      </c>
      <c r="T265" s="45">
        <v>1.7340623727169002E-2</v>
      </c>
    </row>
    <row r="266" spans="1:20" x14ac:dyDescent="0.25">
      <c r="A266" s="45" t="s">
        <v>939</v>
      </c>
      <c r="C266" s="45">
        <v>0.21729140864062799</v>
      </c>
      <c r="D266" s="45">
        <v>1.06480910285749</v>
      </c>
      <c r="E266" s="45">
        <v>1.13545709485305</v>
      </c>
      <c r="F266" s="45">
        <v>0.148553241725149</v>
      </c>
      <c r="G266" s="45">
        <v>0.26990159873522201</v>
      </c>
      <c r="H266" s="45">
        <v>32.467225064122701</v>
      </c>
      <c r="I266" s="45">
        <v>2.3328896077771999</v>
      </c>
      <c r="J266" s="45">
        <v>734.44674978009402</v>
      </c>
      <c r="K266" s="45">
        <v>0.194497966475221</v>
      </c>
      <c r="L266" s="45">
        <v>5.1974427621490002E-2</v>
      </c>
      <c r="M266" s="45">
        <v>8.0036675065373508</v>
      </c>
      <c r="N266" s="45">
        <v>1.327096584361E-3</v>
      </c>
      <c r="O266" s="45">
        <v>1.9536515200137002E-2</v>
      </c>
      <c r="P266" s="45">
        <v>0.49774644873233098</v>
      </c>
      <c r="Q266" s="45">
        <v>6.6079862857850004E-3</v>
      </c>
      <c r="R266" s="45">
        <v>3.2036640053560001E-3</v>
      </c>
      <c r="S266" s="45">
        <v>4.777884174054E-3</v>
      </c>
      <c r="T266" s="45">
        <v>1.9055816259926001E-2</v>
      </c>
    </row>
    <row r="267" spans="1:20" x14ac:dyDescent="0.25">
      <c r="A267" s="45" t="s">
        <v>938</v>
      </c>
      <c r="C267" s="45">
        <v>0.20885024462610999</v>
      </c>
      <c r="D267" s="45">
        <v>1.0224301415761401</v>
      </c>
      <c r="E267" s="45">
        <v>1.0919501697001499</v>
      </c>
      <c r="F267" s="45">
        <v>0.142914920592041</v>
      </c>
      <c r="G267" s="45">
        <v>0.259655653016442</v>
      </c>
      <c r="H267" s="45">
        <v>31.939955690806201</v>
      </c>
      <c r="I267" s="45">
        <v>2.2442542953036599</v>
      </c>
      <c r="J267" s="45">
        <v>705.96897073746698</v>
      </c>
      <c r="K267" s="45">
        <v>0.18702030499522099</v>
      </c>
      <c r="L267" s="45">
        <v>4.9975998368156999E-2</v>
      </c>
      <c r="M267" s="45">
        <v>7.6993086940416102</v>
      </c>
      <c r="N267" s="45">
        <v>1.2760010070980001E-3</v>
      </c>
      <c r="O267" s="45">
        <v>1.8779910283027001E-2</v>
      </c>
      <c r="P267" s="45">
        <v>0.47857498768791101</v>
      </c>
      <c r="Q267" s="45">
        <v>6.3557845894759999E-3</v>
      </c>
      <c r="R267" s="45">
        <v>3.082453692012E-3</v>
      </c>
      <c r="S267" s="45">
        <v>4.5922102302489998E-3</v>
      </c>
      <c r="T267" s="45">
        <v>1.8328082324710001E-2</v>
      </c>
    </row>
    <row r="268" spans="1:20" x14ac:dyDescent="0.25">
      <c r="A268" s="45" t="s">
        <v>937</v>
      </c>
      <c r="C268" s="45">
        <v>0.21763849136817401</v>
      </c>
      <c r="D268" s="45">
        <v>1.0643198009608601</v>
      </c>
      <c r="E268" s="45">
        <v>1.13851045457053</v>
      </c>
      <c r="F268" s="45">
        <v>0.14910632160628101</v>
      </c>
      <c r="G268" s="45">
        <v>0.27089896835723398</v>
      </c>
      <c r="H268" s="45">
        <v>30.954192441412602</v>
      </c>
      <c r="I268" s="45">
        <v>2.34128066280002</v>
      </c>
      <c r="J268" s="45">
        <v>735.84825324150302</v>
      </c>
      <c r="K268" s="45">
        <v>0.19500190009459201</v>
      </c>
      <c r="L268" s="45">
        <v>5.2107658332248001E-2</v>
      </c>
      <c r="M268" s="45">
        <v>8.0313105463820396</v>
      </c>
      <c r="N268" s="45">
        <v>1.3305164574409999E-3</v>
      </c>
      <c r="O268" s="45">
        <v>1.9574404045391E-2</v>
      </c>
      <c r="P268" s="45">
        <v>0.49892202741457897</v>
      </c>
      <c r="Q268" s="45">
        <v>6.6246519954769999E-3</v>
      </c>
      <c r="R268" s="45">
        <v>3.2149010282849998E-3</v>
      </c>
      <c r="S268" s="45">
        <v>4.7855487779089999E-3</v>
      </c>
      <c r="T268" s="45">
        <v>1.9112940450970999E-2</v>
      </c>
    </row>
    <row r="269" spans="1:20" x14ac:dyDescent="0.25">
      <c r="A269" s="45" t="s">
        <v>936</v>
      </c>
      <c r="C269" s="45">
        <v>0.21933657498325801</v>
      </c>
      <c r="D269" s="45">
        <v>1.07158384563473</v>
      </c>
      <c r="E269" s="45">
        <v>1.14798626116359</v>
      </c>
      <c r="F269" s="45">
        <v>0.15037490059879199</v>
      </c>
      <c r="G269" s="45">
        <v>0.27319982847464003</v>
      </c>
      <c r="H269" s="45">
        <v>30.842459358096399</v>
      </c>
      <c r="I269" s="45">
        <v>2.3610591229845599</v>
      </c>
      <c r="J269" s="45">
        <v>741.47411522675702</v>
      </c>
      <c r="K269" s="45">
        <v>0.196555756255237</v>
      </c>
      <c r="L269" s="45">
        <v>5.2522063050952E-2</v>
      </c>
      <c r="M269" s="45">
        <v>8.0985573258982697</v>
      </c>
      <c r="N269" s="45">
        <v>1.3415263981680001E-3</v>
      </c>
      <c r="O269" s="45">
        <v>1.9730407388874001E-2</v>
      </c>
      <c r="P269" s="45">
        <v>0.502994759122666</v>
      </c>
      <c r="Q269" s="45">
        <v>6.6771540948029999E-3</v>
      </c>
      <c r="R269" s="45">
        <v>3.2418789939830002E-3</v>
      </c>
      <c r="S269" s="45">
        <v>4.8229219320050001E-3</v>
      </c>
      <c r="T269" s="45">
        <v>1.9268913613243999E-2</v>
      </c>
    </row>
    <row r="270" spans="1:20" x14ac:dyDescent="0.25">
      <c r="A270" s="45" t="s">
        <v>935</v>
      </c>
      <c r="C270" s="45">
        <v>0.20976298065480201</v>
      </c>
      <c r="D270" s="45">
        <v>1.02379535155972</v>
      </c>
      <c r="E270" s="45">
        <v>1.0984905801212399</v>
      </c>
      <c r="F270" s="45">
        <v>0.143906018053269</v>
      </c>
      <c r="G270" s="45">
        <v>0.261444625658943</v>
      </c>
      <c r="H270" s="45">
        <v>29.081792625021599</v>
      </c>
      <c r="I270" s="45">
        <v>2.2594032835881501</v>
      </c>
      <c r="J270" s="45">
        <v>708.96886745969096</v>
      </c>
      <c r="K270" s="45">
        <v>0.18800355509416899</v>
      </c>
      <c r="L270" s="45">
        <v>5.0236240645096998E-2</v>
      </c>
      <c r="M270" s="45">
        <v>7.7494512321730404</v>
      </c>
      <c r="N270" s="45">
        <v>1.2834616238119999E-3</v>
      </c>
      <c r="O270" s="45">
        <v>1.8871793303054999E-2</v>
      </c>
      <c r="P270" s="45">
        <v>0.48120499755295199</v>
      </c>
      <c r="Q270" s="45">
        <v>6.3882527008089999E-3</v>
      </c>
      <c r="R270" s="45">
        <v>3.1026941007299999E-3</v>
      </c>
      <c r="S270" s="45">
        <v>4.6123922625509999E-3</v>
      </c>
      <c r="T270" s="45">
        <v>1.8435270452151001E-2</v>
      </c>
    </row>
    <row r="271" spans="1:20" x14ac:dyDescent="0.25">
      <c r="A271" s="45" t="s">
        <v>934</v>
      </c>
      <c r="C271" s="45">
        <v>0.20477452192853601</v>
      </c>
      <c r="D271" s="45">
        <v>0.998413138429324</v>
      </c>
      <c r="E271" s="45">
        <v>1.0730030739563801</v>
      </c>
      <c r="F271" s="45">
        <v>0.140539934604582</v>
      </c>
      <c r="G271" s="45">
        <v>0.25532624666661702</v>
      </c>
      <c r="H271" s="45">
        <v>30.824266049817599</v>
      </c>
      <c r="I271" s="45">
        <v>2.2064649525474902</v>
      </c>
      <c r="J271" s="45">
        <v>691.76437869198696</v>
      </c>
      <c r="K271" s="45">
        <v>0.183507583351701</v>
      </c>
      <c r="L271" s="45">
        <v>4.9034214787253998E-2</v>
      </c>
      <c r="M271" s="45">
        <v>7.5674687502473601</v>
      </c>
      <c r="N271" s="45">
        <v>1.2534246515539999E-3</v>
      </c>
      <c r="O271" s="45">
        <v>1.8425616376505E-2</v>
      </c>
      <c r="P271" s="45">
        <v>0.46992803527587801</v>
      </c>
      <c r="Q271" s="45">
        <v>6.2374525244449997E-3</v>
      </c>
      <c r="R271" s="45">
        <v>3.0304838103740002E-3</v>
      </c>
      <c r="S271" s="45">
        <v>4.5027001036010003E-3</v>
      </c>
      <c r="T271" s="45">
        <v>1.7999490222219E-2</v>
      </c>
    </row>
    <row r="272" spans="1:20" x14ac:dyDescent="0.25">
      <c r="A272" s="45" t="s">
        <v>933</v>
      </c>
      <c r="C272" s="45">
        <v>0.20257067392283801</v>
      </c>
      <c r="D272" s="45">
        <v>0.98673015042968204</v>
      </c>
      <c r="E272" s="45">
        <v>1.0620395794006701</v>
      </c>
      <c r="F272" s="45">
        <v>0.13918186222683401</v>
      </c>
      <c r="G272" s="45">
        <v>0.25285530336129403</v>
      </c>
      <c r="H272" s="45">
        <v>34.398340990255001</v>
      </c>
      <c r="I272" s="45">
        <v>2.1850472923883899</v>
      </c>
      <c r="J272" s="45">
        <v>684.50965815076904</v>
      </c>
      <c r="K272" s="45">
        <v>0.18164385633375599</v>
      </c>
      <c r="L272" s="45">
        <v>4.8535535053544999E-2</v>
      </c>
      <c r="M272" s="45">
        <v>7.4936204978308503</v>
      </c>
      <c r="N272" s="45">
        <v>1.240382032509E-3</v>
      </c>
      <c r="O272" s="45">
        <v>1.8229824278655E-2</v>
      </c>
      <c r="P272" s="45">
        <v>0.46502287799096798</v>
      </c>
      <c r="Q272" s="45">
        <v>6.1758651747150003E-3</v>
      </c>
      <c r="R272" s="45">
        <v>3.0014968792110002E-3</v>
      </c>
      <c r="S272" s="45">
        <v>4.4542651483149998E-3</v>
      </c>
      <c r="T272" s="45">
        <v>1.7821283208419001E-2</v>
      </c>
    </row>
    <row r="273" spans="1:20" x14ac:dyDescent="0.25">
      <c r="A273" s="45" t="s">
        <v>932</v>
      </c>
      <c r="C273" s="45">
        <v>0.191094445516101</v>
      </c>
      <c r="D273" s="45">
        <v>0.89552990622575901</v>
      </c>
      <c r="E273" s="45">
        <v>1.0260981889876299</v>
      </c>
      <c r="F273" s="45">
        <v>0.13599246055033901</v>
      </c>
      <c r="G273" s="45">
        <v>0.246705087896993</v>
      </c>
      <c r="H273" s="45">
        <v>30.1629170224383</v>
      </c>
      <c r="I273" s="45">
        <v>2.13305766085174</v>
      </c>
      <c r="J273" s="45">
        <v>645.13997541036395</v>
      </c>
      <c r="K273" s="45">
        <v>0.174947498188635</v>
      </c>
      <c r="L273" s="45">
        <v>4.6462127373946997E-2</v>
      </c>
      <c r="M273" s="45">
        <v>7.2516578171750998</v>
      </c>
      <c r="N273" s="45">
        <v>1.199278445195E-3</v>
      </c>
      <c r="O273" s="45">
        <v>1.7426049430856998E-2</v>
      </c>
      <c r="P273" s="45">
        <v>0.44419468461249501</v>
      </c>
      <c r="Q273" s="45">
        <v>5.9798499892289997E-3</v>
      </c>
      <c r="R273" s="45">
        <v>2.9389180796769998E-3</v>
      </c>
      <c r="S273" s="45">
        <v>4.2475860894109997E-3</v>
      </c>
      <c r="T273" s="45">
        <v>1.7255589567543E-2</v>
      </c>
    </row>
    <row r="274" spans="1:20" x14ac:dyDescent="0.25">
      <c r="A274" s="45" t="s">
        <v>931</v>
      </c>
      <c r="C274" s="45">
        <v>0.191046319641447</v>
      </c>
      <c r="D274" s="45">
        <v>0.89438192895782798</v>
      </c>
      <c r="E274" s="45">
        <v>1.02649473957295</v>
      </c>
      <c r="F274" s="45">
        <v>0.13614679124563001</v>
      </c>
      <c r="G274" s="45">
        <v>0.246968897060904</v>
      </c>
      <c r="H274" s="45">
        <v>29.9682861732961</v>
      </c>
      <c r="I274" s="45">
        <v>2.13541130551181</v>
      </c>
      <c r="J274" s="45">
        <v>645.25788061589901</v>
      </c>
      <c r="K274" s="45">
        <v>0.17507804398510199</v>
      </c>
      <c r="L274" s="45">
        <v>4.6488119049162002E-2</v>
      </c>
      <c r="M274" s="45">
        <v>7.2572335676177202</v>
      </c>
      <c r="N274" s="45">
        <v>1.199844775013E-3</v>
      </c>
      <c r="O274" s="45">
        <v>1.7428860281569002E-2</v>
      </c>
      <c r="P274" s="45">
        <v>0.444208073044703</v>
      </c>
      <c r="Q274" s="45">
        <v>5.9845036138800002E-3</v>
      </c>
      <c r="R274" s="45">
        <v>2.9418731360209998E-3</v>
      </c>
      <c r="S274" s="45">
        <v>4.2479165585019999E-3</v>
      </c>
      <c r="T274" s="45">
        <v>1.7270207926498998E-2</v>
      </c>
    </row>
    <row r="275" spans="1:20" x14ac:dyDescent="0.25">
      <c r="A275" s="45" t="s">
        <v>930</v>
      </c>
      <c r="C275" s="45">
        <v>0.17905517939263599</v>
      </c>
      <c r="D275" s="45">
        <v>0.83739162344124896</v>
      </c>
      <c r="E275" s="45">
        <v>0.96275785451268203</v>
      </c>
      <c r="F275" s="45">
        <v>0.127644535258574</v>
      </c>
      <c r="G275" s="45">
        <v>0.23153436786950199</v>
      </c>
      <c r="H275" s="45">
        <v>27.224171640990001</v>
      </c>
      <c r="I275" s="45">
        <v>2.0021112194642701</v>
      </c>
      <c r="J275" s="45">
        <v>604.42561976078196</v>
      </c>
      <c r="K275" s="45">
        <v>0.164097986419316</v>
      </c>
      <c r="L275" s="45">
        <v>4.3565212719281002E-2</v>
      </c>
      <c r="M275" s="45">
        <v>6.8024871119225203</v>
      </c>
      <c r="N275" s="45">
        <v>1.12499870498E-3</v>
      </c>
      <c r="O275" s="45">
        <v>1.6340003388970001E-2</v>
      </c>
      <c r="P275" s="45">
        <v>0.41641268521705399</v>
      </c>
      <c r="Q275" s="45">
        <v>5.6146153911230002E-3</v>
      </c>
      <c r="R275" s="45">
        <v>2.7595776706830001E-3</v>
      </c>
      <c r="S275" s="45">
        <v>3.9824702419790003E-3</v>
      </c>
      <c r="T275" s="45">
        <v>1.6191969787873E-2</v>
      </c>
    </row>
    <row r="276" spans="1:20" x14ac:dyDescent="0.25">
      <c r="A276" s="45" t="s">
        <v>929</v>
      </c>
      <c r="C276" s="45">
        <v>0.237867327883304</v>
      </c>
      <c r="D276" s="45">
        <v>1.1114133772464101</v>
      </c>
      <c r="E276" s="45">
        <v>1.2795970488133399</v>
      </c>
      <c r="F276" s="45">
        <v>0.169493954323479</v>
      </c>
      <c r="G276" s="45">
        <v>0.30742079229117802</v>
      </c>
      <c r="H276" s="45">
        <v>36.343738766353198</v>
      </c>
      <c r="I276" s="45">
        <v>2.6754147048665602</v>
      </c>
      <c r="J276" s="45">
        <v>807.03120788087801</v>
      </c>
      <c r="K276" s="45">
        <v>0.21920218875649999</v>
      </c>
      <c r="L276" s="45">
        <v>5.8184016745535999E-2</v>
      </c>
      <c r="M276" s="45">
        <v>9.0864982757701291</v>
      </c>
      <c r="N276" s="45">
        <v>1.4932152191169999E-3</v>
      </c>
      <c r="O276" s="45">
        <v>2.1677221363596001E-2</v>
      </c>
      <c r="P276" s="45">
        <v>0.55233901624952297</v>
      </c>
      <c r="Q276" s="45">
        <v>7.4783030231450002E-3</v>
      </c>
      <c r="R276" s="45">
        <v>3.6778793896850002E-3</v>
      </c>
      <c r="S276" s="45">
        <v>5.282440198441E-3</v>
      </c>
      <c r="T276" s="45">
        <v>2.1585602687071999E-2</v>
      </c>
    </row>
    <row r="277" spans="1:20" x14ac:dyDescent="0.25">
      <c r="A277" s="45" t="s">
        <v>928</v>
      </c>
      <c r="C277" s="45">
        <v>0.18611041899462699</v>
      </c>
      <c r="D277" s="45">
        <v>0.86864435682346797</v>
      </c>
      <c r="E277" s="45">
        <v>1.00188310732288</v>
      </c>
      <c r="F277" s="45">
        <v>0.132990732612943</v>
      </c>
      <c r="G277" s="45">
        <v>0.24119643609991301</v>
      </c>
      <c r="H277" s="45">
        <v>29.911963593022001</v>
      </c>
      <c r="I277" s="45">
        <v>2.0857568480545301</v>
      </c>
      <c r="J277" s="45">
        <v>628.55919737573799</v>
      </c>
      <c r="K277" s="45">
        <v>0.17083081320037799</v>
      </c>
      <c r="L277" s="45">
        <v>4.533590950889E-2</v>
      </c>
      <c r="M277" s="45">
        <v>7.0815692288646996</v>
      </c>
      <c r="N277" s="45">
        <v>1.1712069965890001E-3</v>
      </c>
      <c r="O277" s="45">
        <v>1.6998846462289999E-2</v>
      </c>
      <c r="P277" s="45">
        <v>0.43307168393473899</v>
      </c>
      <c r="Q277" s="45">
        <v>5.841916086566E-3</v>
      </c>
      <c r="R277" s="45">
        <v>2.8731766066390002E-3</v>
      </c>
      <c r="S277" s="45">
        <v>4.1421477101209999E-3</v>
      </c>
      <c r="T277" s="45">
        <v>1.6857411128823999E-2</v>
      </c>
    </row>
    <row r="278" spans="1:20" x14ac:dyDescent="0.25">
      <c r="A278" s="45" t="s">
        <v>927</v>
      </c>
      <c r="C278" s="45">
        <v>0.18732792061400799</v>
      </c>
      <c r="D278" s="45">
        <v>0.87342204279070601</v>
      </c>
      <c r="E278" s="45">
        <v>1.0091221915170601</v>
      </c>
      <c r="F278" s="45">
        <v>0.13394154744485801</v>
      </c>
      <c r="G278" s="45">
        <v>0.24290522323595301</v>
      </c>
      <c r="H278" s="45">
        <v>27.526269142361102</v>
      </c>
      <c r="I278" s="45">
        <v>2.1006521225786199</v>
      </c>
      <c r="J278" s="45">
        <v>632.46888387720196</v>
      </c>
      <c r="K278" s="45">
        <v>0.17199301121720501</v>
      </c>
      <c r="L278" s="45">
        <v>4.5636127956415001E-2</v>
      </c>
      <c r="M278" s="45">
        <v>7.1299293930836196</v>
      </c>
      <c r="N278" s="45">
        <v>1.1795514422569999E-3</v>
      </c>
      <c r="O278" s="45">
        <v>1.7116436063493001E-2</v>
      </c>
      <c r="P278" s="45">
        <v>0.43600703344361702</v>
      </c>
      <c r="Q278" s="45">
        <v>5.8845289683800003E-3</v>
      </c>
      <c r="R278" s="45">
        <v>2.8941758022469999E-3</v>
      </c>
      <c r="S278" s="45">
        <v>4.1705648536429999E-3</v>
      </c>
      <c r="T278" s="45">
        <v>1.6975441085995999E-2</v>
      </c>
    </row>
    <row r="279" spans="1:20" x14ac:dyDescent="0.25">
      <c r="A279" s="45" t="s">
        <v>926</v>
      </c>
      <c r="C279" s="45">
        <v>0.21828291840528999</v>
      </c>
      <c r="D279" s="45">
        <v>1.0157160889200301</v>
      </c>
      <c r="E279" s="45">
        <v>1.1773379350317199</v>
      </c>
      <c r="F279" s="45">
        <v>0.156425757057781</v>
      </c>
      <c r="G279" s="45">
        <v>0.28364167006899299</v>
      </c>
      <c r="H279" s="45">
        <v>29.7058196002925</v>
      </c>
      <c r="I279" s="45">
        <v>2.45315290529311</v>
      </c>
      <c r="J279" s="45">
        <v>737.30391852707498</v>
      </c>
      <c r="K279" s="45">
        <v>0.20071831082793901</v>
      </c>
      <c r="L279" s="45">
        <v>5.3239008271558003E-2</v>
      </c>
      <c r="M279" s="45">
        <v>8.3207796337055004</v>
      </c>
      <c r="N279" s="45">
        <v>1.3762141692929999E-3</v>
      </c>
      <c r="O279" s="45">
        <v>1.9959405325516998E-2</v>
      </c>
      <c r="P279" s="45">
        <v>0.50827125082560598</v>
      </c>
      <c r="Q279" s="45">
        <v>6.8687129738009998E-3</v>
      </c>
      <c r="R279" s="45">
        <v>3.37919758306E-3</v>
      </c>
      <c r="S279" s="45">
        <v>4.8624817894819998E-3</v>
      </c>
      <c r="T279" s="45">
        <v>1.9813831359890999E-2</v>
      </c>
    </row>
    <row r="280" spans="1:20" x14ac:dyDescent="0.25">
      <c r="A280" s="45" t="s">
        <v>925</v>
      </c>
      <c r="C280" s="45">
        <v>0.213931716924598</v>
      </c>
      <c r="D280" s="45">
        <v>0.99442867824495795</v>
      </c>
      <c r="E280" s="45">
        <v>1.15464116285189</v>
      </c>
      <c r="F280" s="45">
        <v>0.153435979502103</v>
      </c>
      <c r="G280" s="45">
        <v>0.27820111524511798</v>
      </c>
      <c r="H280" s="45">
        <v>29.24279793526</v>
      </c>
      <c r="I280" s="45">
        <v>2.4062278723528401</v>
      </c>
      <c r="J280" s="45">
        <v>722.54093289390198</v>
      </c>
      <c r="K280" s="45">
        <v>0.19681157432698199</v>
      </c>
      <c r="L280" s="45">
        <v>5.2193184921342999E-2</v>
      </c>
      <c r="M280" s="45">
        <v>8.1588791692423204</v>
      </c>
      <c r="N280" s="45">
        <v>1.3497120390509999E-3</v>
      </c>
      <c r="O280" s="45">
        <v>1.9570512237803001E-2</v>
      </c>
      <c r="P280" s="45">
        <v>0.49828864599653599</v>
      </c>
      <c r="Q280" s="45">
        <v>6.7379012227180004E-3</v>
      </c>
      <c r="R280" s="45">
        <v>3.3150017387459998E-3</v>
      </c>
      <c r="S280" s="45">
        <v>4.7674056090289997E-3</v>
      </c>
      <c r="T280" s="45">
        <v>1.9432704034464999E-2</v>
      </c>
    </row>
    <row r="281" spans="1:20" x14ac:dyDescent="0.25">
      <c r="A281" s="45" t="s">
        <v>924</v>
      </c>
      <c r="C281" s="45">
        <v>0.20857782709084</v>
      </c>
      <c r="D281" s="45">
        <v>0.96859198654353196</v>
      </c>
      <c r="E281" s="45">
        <v>1.1264367049909001</v>
      </c>
      <c r="F281" s="45">
        <v>0.14970214300930401</v>
      </c>
      <c r="G281" s="45">
        <v>0.27141270398443001</v>
      </c>
      <c r="H281" s="45">
        <v>32.236919005341598</v>
      </c>
      <c r="I281" s="45">
        <v>2.3476284484167498</v>
      </c>
      <c r="J281" s="45">
        <v>704.34410961695903</v>
      </c>
      <c r="K281" s="45">
        <v>0.19195627050015099</v>
      </c>
      <c r="L281" s="45">
        <v>5.0896765846640997E-2</v>
      </c>
      <c r="M281" s="45">
        <v>7.95757555575259</v>
      </c>
      <c r="N281" s="45">
        <v>1.316745497902E-3</v>
      </c>
      <c r="O281" s="45">
        <v>1.9087968685988999E-2</v>
      </c>
      <c r="P281" s="45">
        <v>0.48592654010228697</v>
      </c>
      <c r="Q281" s="45">
        <v>6.5732506019360003E-3</v>
      </c>
      <c r="R281" s="45">
        <v>3.2342553612310001E-3</v>
      </c>
      <c r="S281" s="45">
        <v>4.6495101872959998E-3</v>
      </c>
      <c r="T281" s="45">
        <v>1.8955819499841001E-2</v>
      </c>
    </row>
    <row r="282" spans="1:20" x14ac:dyDescent="0.25">
      <c r="A282" s="45" t="s">
        <v>923</v>
      </c>
      <c r="C282" s="45">
        <v>0.247807488709646</v>
      </c>
      <c r="D282" s="45">
        <v>1.1494859278787899</v>
      </c>
      <c r="E282" s="45">
        <v>1.3392167796263801</v>
      </c>
      <c r="F282" s="45">
        <v>0.178902068652005</v>
      </c>
      <c r="G282" s="45">
        <v>0.32432719996218101</v>
      </c>
      <c r="H282" s="45">
        <v>40.0623180991171</v>
      </c>
      <c r="I282" s="45">
        <v>2.80546815187388</v>
      </c>
      <c r="J282" s="45">
        <v>840.89812649626901</v>
      </c>
      <c r="K282" s="45">
        <v>0.229306546722365</v>
      </c>
      <c r="L282" s="45">
        <v>6.0788168311988001E-2</v>
      </c>
      <c r="M282" s="45">
        <v>9.5058435419665592</v>
      </c>
      <c r="N282" s="45">
        <v>1.562986220453E-3</v>
      </c>
      <c r="O282" s="45">
        <v>2.2651072754585E-2</v>
      </c>
      <c r="P282" s="45">
        <v>0.57652617423022701</v>
      </c>
      <c r="Q282" s="45">
        <v>7.8408281349690006E-3</v>
      </c>
      <c r="R282" s="45">
        <v>3.8584012082760002E-3</v>
      </c>
      <c r="S282" s="45">
        <v>5.5169104157959999E-3</v>
      </c>
      <c r="T282" s="45">
        <v>2.2609982770006001E-2</v>
      </c>
    </row>
    <row r="283" spans="1:20" x14ac:dyDescent="0.25">
      <c r="A283" s="45" t="s">
        <v>922</v>
      </c>
      <c r="C283" s="45">
        <v>0.24346467317715201</v>
      </c>
      <c r="D283" s="45">
        <v>1.12813937727631</v>
      </c>
      <c r="E283" s="45">
        <v>1.31663195139356</v>
      </c>
      <c r="F283" s="45">
        <v>0.17612637251371899</v>
      </c>
      <c r="G283" s="45">
        <v>0.31927062362102698</v>
      </c>
      <c r="H283" s="45">
        <v>37.781678971119099</v>
      </c>
      <c r="I283" s="45">
        <v>2.7618835139578599</v>
      </c>
      <c r="J283" s="45">
        <v>827.07493727832502</v>
      </c>
      <c r="K283" s="45">
        <v>0.22566619963506801</v>
      </c>
      <c r="L283" s="45">
        <v>5.9812059833783002E-2</v>
      </c>
      <c r="M283" s="45">
        <v>9.3548556661434006</v>
      </c>
      <c r="N283" s="45">
        <v>1.5365145974260001E-3</v>
      </c>
      <c r="O283" s="45">
        <v>2.2262284366079001E-2</v>
      </c>
      <c r="P283" s="45">
        <v>0.56652895167998196</v>
      </c>
      <c r="Q283" s="45">
        <v>7.7187720010239999E-3</v>
      </c>
      <c r="R283" s="45">
        <v>3.798472884214E-3</v>
      </c>
      <c r="S283" s="45">
        <v>5.4217882373360001E-3</v>
      </c>
      <c r="T283" s="45">
        <v>2.2253790066458001E-2</v>
      </c>
    </row>
    <row r="284" spans="1:20" x14ac:dyDescent="0.25">
      <c r="A284" s="45" t="s">
        <v>921</v>
      </c>
      <c r="C284" s="45">
        <v>0.23644590828585399</v>
      </c>
      <c r="D284" s="45">
        <v>1.09457051611565</v>
      </c>
      <c r="E284" s="45">
        <v>1.2795267327600399</v>
      </c>
      <c r="F284" s="45">
        <v>0.17103897977553101</v>
      </c>
      <c r="G284" s="45">
        <v>0.31003311761269198</v>
      </c>
      <c r="H284" s="45">
        <v>39.994416699600997</v>
      </c>
      <c r="I284" s="45">
        <v>2.6822150223794199</v>
      </c>
      <c r="J284" s="45">
        <v>802.56040699227196</v>
      </c>
      <c r="K284" s="45">
        <v>0.219096325300837</v>
      </c>
      <c r="L284" s="45">
        <v>5.8061901469024998E-2</v>
      </c>
      <c r="M284" s="45">
        <v>9.0827275691768694</v>
      </c>
      <c r="N284" s="45">
        <v>1.4928452170749999E-3</v>
      </c>
      <c r="O284" s="45">
        <v>2.1628773836351999E-2</v>
      </c>
      <c r="P284" s="45">
        <v>0.55033204068798602</v>
      </c>
      <c r="Q284" s="45">
        <v>7.4458447235419998E-3</v>
      </c>
      <c r="R284" s="45">
        <v>3.6630563300070001E-3</v>
      </c>
      <c r="S284" s="45">
        <v>5.2674361605290002E-3</v>
      </c>
      <c r="T284" s="45">
        <v>2.1450031124953001E-2</v>
      </c>
    </row>
    <row r="285" spans="1:20" x14ac:dyDescent="0.25">
      <c r="A285" s="45" t="s">
        <v>920</v>
      </c>
      <c r="C285" s="45">
        <v>0.20550262334592501</v>
      </c>
      <c r="D285" s="45">
        <v>0.94938637335797904</v>
      </c>
      <c r="E285" s="45">
        <v>1.1134256436941901</v>
      </c>
      <c r="F285" s="45">
        <v>0.14823606522895699</v>
      </c>
      <c r="G285" s="45">
        <v>0.26865690541440201</v>
      </c>
      <c r="H285" s="45">
        <v>31.850329240248598</v>
      </c>
      <c r="I285" s="45">
        <v>2.3244408261321499</v>
      </c>
      <c r="J285" s="45">
        <v>694.30778677109799</v>
      </c>
      <c r="K285" s="45">
        <v>0.18974223752090899</v>
      </c>
      <c r="L285" s="45">
        <v>5.0264534135271002E-2</v>
      </c>
      <c r="M285" s="45">
        <v>7.8653565170963402</v>
      </c>
      <c r="N285" s="45">
        <v>1.301332404178E-3</v>
      </c>
      <c r="O285" s="45">
        <v>1.8843282730674E-2</v>
      </c>
      <c r="P285" s="45">
        <v>0.47927345459957699</v>
      </c>
      <c r="Q285" s="45">
        <v>6.5084707487959997E-3</v>
      </c>
      <c r="R285" s="45">
        <v>3.2028457248640002E-3</v>
      </c>
      <c r="S285" s="45">
        <v>4.588142615897E-3</v>
      </c>
      <c r="T285" s="45">
        <v>1.8751870146221001E-2</v>
      </c>
    </row>
    <row r="286" spans="1:20" x14ac:dyDescent="0.25">
      <c r="A286" s="45" t="s">
        <v>919</v>
      </c>
      <c r="C286" s="45">
        <v>0.205795622555483</v>
      </c>
      <c r="D286" s="45">
        <v>0.94977177377341804</v>
      </c>
      <c r="E286" s="45">
        <v>1.1156484324867799</v>
      </c>
      <c r="F286" s="45">
        <v>0.148588662860351</v>
      </c>
      <c r="G286" s="45">
        <v>0.26927252102402899</v>
      </c>
      <c r="H286" s="45">
        <v>30.813344424349498</v>
      </c>
      <c r="I286" s="45">
        <v>2.32982819989989</v>
      </c>
      <c r="J286" s="45">
        <v>695.322394344126</v>
      </c>
      <c r="K286" s="45">
        <v>0.19011423152590801</v>
      </c>
      <c r="L286" s="45">
        <v>5.0353849068288999E-2</v>
      </c>
      <c r="M286" s="45">
        <v>7.8804040192832403</v>
      </c>
      <c r="N286" s="45">
        <v>1.304245703817E-3</v>
      </c>
      <c r="O286" s="45">
        <v>1.8878740279213001E-2</v>
      </c>
      <c r="P286" s="45">
        <v>0.48007452664334599</v>
      </c>
      <c r="Q286" s="45">
        <v>6.5192233570199997E-3</v>
      </c>
      <c r="R286" s="45">
        <v>3.2090242698980002E-3</v>
      </c>
      <c r="S286" s="45">
        <v>4.5961809924320004E-3</v>
      </c>
      <c r="T286" s="45">
        <v>1.8788908832294001E-2</v>
      </c>
    </row>
    <row r="287" spans="1:20" x14ac:dyDescent="0.25">
      <c r="A287" s="45" t="s">
        <v>918</v>
      </c>
      <c r="C287" s="45">
        <v>0.20717192145426699</v>
      </c>
      <c r="D287" s="45">
        <v>0.95512580883292397</v>
      </c>
      <c r="E287" s="45">
        <v>1.12402712213919</v>
      </c>
      <c r="F287" s="45">
        <v>0.15046552771760999</v>
      </c>
      <c r="G287" s="45">
        <v>0.272662082395348</v>
      </c>
      <c r="H287" s="45">
        <v>29.3684354315176</v>
      </c>
      <c r="I287" s="45">
        <v>2.3595069844168002</v>
      </c>
      <c r="J287" s="45">
        <v>703.56053601753001</v>
      </c>
      <c r="K287" s="45">
        <v>0.19248951839197401</v>
      </c>
      <c r="L287" s="45">
        <v>5.0975277064585003E-2</v>
      </c>
      <c r="M287" s="45">
        <v>7.9792618785134799</v>
      </c>
      <c r="N287" s="45">
        <v>1.323951937067E-3</v>
      </c>
      <c r="O287" s="45">
        <v>1.9168155960454999E-2</v>
      </c>
      <c r="P287" s="45">
        <v>0.482623345278963</v>
      </c>
      <c r="Q287" s="45">
        <v>6.6066299597630001E-3</v>
      </c>
      <c r="R287" s="45">
        <v>3.2493652805779998E-3</v>
      </c>
      <c r="S287" s="45">
        <v>4.621515717538E-3</v>
      </c>
      <c r="T287" s="45">
        <v>1.9007593658236999E-2</v>
      </c>
    </row>
    <row r="288" spans="1:20" x14ac:dyDescent="0.25">
      <c r="A288" s="45" t="s">
        <v>917</v>
      </c>
      <c r="C288" s="45">
        <v>0.17214850627763001</v>
      </c>
      <c r="D288" s="45">
        <v>0.79283246899507098</v>
      </c>
      <c r="E288" s="45">
        <v>0.93451379688573</v>
      </c>
      <c r="F288" s="45">
        <v>0.12445860636025501</v>
      </c>
      <c r="G288" s="45">
        <v>0.22551294846203801</v>
      </c>
      <c r="H288" s="45">
        <v>24.445572392897901</v>
      </c>
      <c r="I288" s="45">
        <v>1.9515161260580101</v>
      </c>
      <c r="J288" s="45">
        <v>581.40590304769705</v>
      </c>
      <c r="K288" s="45">
        <v>0.15914527653918001</v>
      </c>
      <c r="L288" s="45">
        <v>4.2137093459404001E-2</v>
      </c>
      <c r="M288" s="45">
        <v>6.5966109328456399</v>
      </c>
      <c r="N288" s="45">
        <v>1.091978338164E-3</v>
      </c>
      <c r="O288" s="45">
        <v>1.5802739000199E-2</v>
      </c>
      <c r="P288" s="45">
        <v>0.40170543787924401</v>
      </c>
      <c r="Q288" s="45">
        <v>5.4663955949399998E-3</v>
      </c>
      <c r="R288" s="45">
        <v>2.6896654125649999E-3</v>
      </c>
      <c r="S288" s="45">
        <v>3.8469352340219998E-3</v>
      </c>
      <c r="T288" s="45">
        <v>1.5736455168121E-2</v>
      </c>
    </row>
    <row r="289" spans="1:20" x14ac:dyDescent="0.25">
      <c r="A289" s="45" t="s">
        <v>916</v>
      </c>
      <c r="C289" s="45">
        <v>0.189951953996819</v>
      </c>
      <c r="D289" s="45">
        <v>0.87615590504027896</v>
      </c>
      <c r="E289" s="45">
        <v>1.03434665122319</v>
      </c>
      <c r="F289" s="45">
        <v>0.13762969293671101</v>
      </c>
      <c r="G289" s="45">
        <v>0.24936009902574099</v>
      </c>
      <c r="H289" s="45">
        <v>23.659434106130099</v>
      </c>
      <c r="I289" s="45">
        <v>2.1580096344542401</v>
      </c>
      <c r="J289" s="45">
        <v>642.40845854578697</v>
      </c>
      <c r="K289" s="45">
        <v>0.175931224417367</v>
      </c>
      <c r="L289" s="45">
        <v>4.6573817279462998E-2</v>
      </c>
      <c r="M289" s="45">
        <v>7.2921575188624699</v>
      </c>
      <c r="N289" s="45">
        <v>1.2050256090219999E-3</v>
      </c>
      <c r="O289" s="45">
        <v>1.7435400586155999E-2</v>
      </c>
      <c r="P289" s="45">
        <v>0.44312438986934899</v>
      </c>
      <c r="Q289" s="45">
        <v>6.0424216382810002E-3</v>
      </c>
      <c r="R289" s="45">
        <v>2.9730028384430001E-3</v>
      </c>
      <c r="S289" s="45">
        <v>4.2440587686359997E-3</v>
      </c>
      <c r="T289" s="45">
        <v>1.7390893204068999E-2</v>
      </c>
    </row>
    <row r="290" spans="1:20" x14ac:dyDescent="0.25">
      <c r="A290" s="45" t="s">
        <v>915</v>
      </c>
      <c r="C290" s="45">
        <v>0.18350415071829301</v>
      </c>
      <c r="D290" s="45">
        <v>0.84338553368131897</v>
      </c>
      <c r="E290" s="45">
        <v>0.99737864239951901</v>
      </c>
      <c r="F290" s="45">
        <v>0.13287757675780801</v>
      </c>
      <c r="G290" s="45">
        <v>0.24072881579572999</v>
      </c>
      <c r="H290" s="45">
        <v>21.2189833611233</v>
      </c>
      <c r="I290" s="45">
        <v>2.0834189142247599</v>
      </c>
      <c r="J290" s="45">
        <v>619.64791636079497</v>
      </c>
      <c r="K290" s="45">
        <v>0.16978965311914601</v>
      </c>
      <c r="L290" s="45">
        <v>4.4939433839898998E-2</v>
      </c>
      <c r="M290" s="45">
        <v>7.0372173507309999</v>
      </c>
      <c r="N290" s="45">
        <v>1.1654966970770001E-3</v>
      </c>
      <c r="O290" s="45">
        <v>1.6858612767173001E-2</v>
      </c>
      <c r="P290" s="45">
        <v>0.42836729975878401</v>
      </c>
      <c r="Q290" s="45">
        <v>5.8345500482389996E-3</v>
      </c>
      <c r="R290" s="45">
        <v>2.8710226588170001E-3</v>
      </c>
      <c r="S290" s="45">
        <v>4.1032005175209996E-3</v>
      </c>
      <c r="T290" s="45">
        <v>1.6793061830025002E-2</v>
      </c>
    </row>
    <row r="291" spans="1:20" x14ac:dyDescent="0.25">
      <c r="A291" s="45" t="s">
        <v>914</v>
      </c>
      <c r="C291" s="45">
        <v>0.20659599981323801</v>
      </c>
      <c r="D291" s="45">
        <v>0.948435938478149</v>
      </c>
      <c r="E291" s="45">
        <v>1.1236757873229899</v>
      </c>
      <c r="F291" s="45">
        <v>0.15041562787924101</v>
      </c>
      <c r="G291" s="45">
        <v>0.27247992150899703</v>
      </c>
      <c r="H291" s="45">
        <v>28.918096374875098</v>
      </c>
      <c r="I291" s="45">
        <v>2.35839257652083</v>
      </c>
      <c r="J291" s="45">
        <v>700.78168341847299</v>
      </c>
      <c r="K291" s="45">
        <v>0.19213282922376099</v>
      </c>
      <c r="L291" s="45">
        <v>5.0843701697340003E-2</v>
      </c>
      <c r="M291" s="45">
        <v>7.9630055115591301</v>
      </c>
      <c r="N291" s="45">
        <v>1.3115734235240001E-3</v>
      </c>
      <c r="O291" s="45">
        <v>1.8968389035800001E-2</v>
      </c>
      <c r="P291" s="45">
        <v>0.48186727189203599</v>
      </c>
      <c r="Q291" s="45">
        <v>6.6000320118290001E-3</v>
      </c>
      <c r="R291" s="45">
        <v>3.247212132444E-3</v>
      </c>
      <c r="S291" s="45">
        <v>4.6163473664970001E-3</v>
      </c>
      <c r="T291" s="45">
        <v>1.8987944686655E-2</v>
      </c>
    </row>
    <row r="292" spans="1:20" x14ac:dyDescent="0.25">
      <c r="A292" s="45" t="s">
        <v>913</v>
      </c>
      <c r="C292" s="45">
        <v>0.18605322418503201</v>
      </c>
      <c r="D292" s="45">
        <v>0.85140585392335</v>
      </c>
      <c r="E292" s="45">
        <v>1.01369383267473</v>
      </c>
      <c r="F292" s="45">
        <v>0.13526412021467701</v>
      </c>
      <c r="G292" s="45">
        <v>0.24496361970194</v>
      </c>
      <c r="H292" s="45">
        <v>25.154041511338299</v>
      </c>
      <c r="I292" s="45">
        <v>2.1204647919508601</v>
      </c>
      <c r="J292" s="45">
        <v>628.47193316120502</v>
      </c>
      <c r="K292" s="45">
        <v>0.17256470133875901</v>
      </c>
      <c r="L292" s="45">
        <v>4.5640259398259997E-2</v>
      </c>
      <c r="M292" s="45">
        <v>7.1504440213446996</v>
      </c>
      <c r="N292" s="45">
        <v>1.1851466727839999E-3</v>
      </c>
      <c r="O292" s="45">
        <v>1.7122835224952001E-2</v>
      </c>
      <c r="P292" s="45">
        <v>0.43466464674665301</v>
      </c>
      <c r="Q292" s="45">
        <v>5.9301003430190001E-3</v>
      </c>
      <c r="R292" s="45">
        <v>2.9193273901550001E-3</v>
      </c>
      <c r="S292" s="45">
        <v>4.1654894562699997E-3</v>
      </c>
      <c r="T292" s="45">
        <v>1.7072917781739E-2</v>
      </c>
    </row>
    <row r="293" spans="1:20" x14ac:dyDescent="0.25">
      <c r="A293" s="45" t="s">
        <v>912</v>
      </c>
      <c r="C293" s="45">
        <v>0.19266427464260999</v>
      </c>
      <c r="D293" s="45">
        <v>0.88072311678609605</v>
      </c>
      <c r="E293" s="45">
        <v>1.0502805311735499</v>
      </c>
      <c r="F293" s="45">
        <v>0.14043075658432899</v>
      </c>
      <c r="G293" s="45">
        <v>0.254295544238754</v>
      </c>
      <c r="H293" s="45">
        <v>25.201257735727602</v>
      </c>
      <c r="I293" s="45">
        <v>2.20130072599322</v>
      </c>
      <c r="J293" s="45">
        <v>651.88325426556901</v>
      </c>
      <c r="K293" s="45">
        <v>0.17907760843454401</v>
      </c>
      <c r="L293" s="45">
        <v>4.7354025693460998E-2</v>
      </c>
      <c r="M293" s="45">
        <v>7.4196446822634403</v>
      </c>
      <c r="N293" s="45">
        <v>1.228329591209E-3</v>
      </c>
      <c r="O293" s="45">
        <v>1.7739795419101999E-2</v>
      </c>
      <c r="P293" s="45">
        <v>0.45021036391113001</v>
      </c>
      <c r="Q293" s="45">
        <v>6.150898777279E-3</v>
      </c>
      <c r="R293" s="45">
        <v>3.0289362700099999E-3</v>
      </c>
      <c r="S293" s="45">
        <v>4.3148893794670001E-3</v>
      </c>
      <c r="T293" s="45">
        <v>1.7716687630983E-2</v>
      </c>
    </row>
    <row r="294" spans="1:20" x14ac:dyDescent="0.25">
      <c r="A294" s="45" t="s">
        <v>911</v>
      </c>
      <c r="C294" s="45">
        <v>0.193876417362283</v>
      </c>
      <c r="D294" s="45">
        <v>0.88535200804729997</v>
      </c>
      <c r="E294" s="45">
        <v>1.05763561055</v>
      </c>
      <c r="F294" s="45">
        <v>0.14127632353721201</v>
      </c>
      <c r="G294" s="45">
        <v>0.25581163621052799</v>
      </c>
      <c r="H294" s="45">
        <v>28.957776393892701</v>
      </c>
      <c r="I294" s="45">
        <v>2.2146821770265799</v>
      </c>
      <c r="J294" s="45">
        <v>655.31617455323897</v>
      </c>
      <c r="K294" s="45">
        <v>0.180120299797322</v>
      </c>
      <c r="L294" s="45">
        <v>4.7622705328050997E-2</v>
      </c>
      <c r="M294" s="45">
        <v>7.4627867413048401</v>
      </c>
      <c r="N294" s="45">
        <v>1.236243148067E-3</v>
      </c>
      <c r="O294" s="45">
        <v>1.7855600541749998E-2</v>
      </c>
      <c r="P294" s="45">
        <v>0.45306144975816398</v>
      </c>
      <c r="Q294" s="45">
        <v>6.1967587977609997E-3</v>
      </c>
      <c r="R294" s="45">
        <v>3.0497050525180001E-3</v>
      </c>
      <c r="S294" s="45">
        <v>4.3430620896380001E-3</v>
      </c>
      <c r="T294" s="45">
        <v>1.7827298187557E-2</v>
      </c>
    </row>
    <row r="295" spans="1:20" x14ac:dyDescent="0.25">
      <c r="A295" s="45" t="s">
        <v>910</v>
      </c>
      <c r="C295" s="45">
        <v>0.20467229805471401</v>
      </c>
      <c r="D295" s="45">
        <v>0.93364273903454498</v>
      </c>
      <c r="E295" s="45">
        <v>1.1173144223985401</v>
      </c>
      <c r="F295" s="45">
        <v>0.14932787019896601</v>
      </c>
      <c r="G295" s="45">
        <v>0.27037097566100898</v>
      </c>
      <c r="H295" s="45">
        <v>32.610109825547703</v>
      </c>
      <c r="I295" s="45">
        <v>2.3409835314425398</v>
      </c>
      <c r="J295" s="45">
        <v>692.104730428994</v>
      </c>
      <c r="K295" s="45">
        <v>0.19033842837138801</v>
      </c>
      <c r="L295" s="45">
        <v>5.0316310423004003E-2</v>
      </c>
      <c r="M295" s="45">
        <v>7.8859322169796702</v>
      </c>
      <c r="N295" s="45">
        <v>1.3054386757970001E-3</v>
      </c>
      <c r="O295" s="45">
        <v>1.8855222816758999E-2</v>
      </c>
      <c r="P295" s="45">
        <v>0.47832086076029601</v>
      </c>
      <c r="Q295" s="45">
        <v>6.5570757037569996E-3</v>
      </c>
      <c r="R295" s="45">
        <v>3.2254874090140002E-3</v>
      </c>
      <c r="S295" s="45">
        <v>4.5860755144750001E-3</v>
      </c>
      <c r="T295" s="45">
        <v>1.8845387443911999E-2</v>
      </c>
    </row>
    <row r="296" spans="1:20" x14ac:dyDescent="0.25">
      <c r="A296" s="45" t="s">
        <v>909</v>
      </c>
      <c r="C296" s="45">
        <v>0.18402563019048801</v>
      </c>
      <c r="D296" s="45">
        <v>0.83853877178867298</v>
      </c>
      <c r="E296" s="45">
        <v>1.0050918138021701</v>
      </c>
      <c r="F296" s="45">
        <v>0.13427255288486001</v>
      </c>
      <c r="G296" s="45">
        <v>0.24308427594388199</v>
      </c>
      <c r="H296" s="45">
        <v>26.229005116898801</v>
      </c>
      <c r="I296" s="45">
        <v>2.1047132640718802</v>
      </c>
      <c r="J296" s="45">
        <v>621.72667106609094</v>
      </c>
      <c r="K296" s="45">
        <v>0.17105929527603</v>
      </c>
      <c r="L296" s="45">
        <v>4.5210983864401998E-2</v>
      </c>
      <c r="M296" s="45">
        <v>7.0862792560956596</v>
      </c>
      <c r="N296" s="45">
        <v>1.1750433608510001E-3</v>
      </c>
      <c r="O296" s="45">
        <v>1.6962777033886999E-2</v>
      </c>
      <c r="P296" s="45">
        <v>0.43018498380833903</v>
      </c>
      <c r="Q296" s="45">
        <v>5.8861941701189996E-3</v>
      </c>
      <c r="R296" s="45">
        <v>2.8970942501220002E-3</v>
      </c>
      <c r="S296" s="45">
        <v>4.1248808548300002E-3</v>
      </c>
      <c r="T296" s="45">
        <v>1.6933642093861001E-2</v>
      </c>
    </row>
    <row r="297" spans="1:20" x14ac:dyDescent="0.25">
      <c r="A297" s="45" t="s">
        <v>908</v>
      </c>
      <c r="C297" s="45">
        <v>0.18176748404554499</v>
      </c>
      <c r="D297" s="45">
        <v>0.82733402393322297</v>
      </c>
      <c r="E297" s="45">
        <v>0.99336720231540299</v>
      </c>
      <c r="F297" s="45">
        <v>0.132779641486059</v>
      </c>
      <c r="G297" s="45">
        <v>0.240359249422436</v>
      </c>
      <c r="H297" s="45">
        <v>28.223387423450301</v>
      </c>
      <c r="I297" s="45">
        <v>2.08126080955839</v>
      </c>
      <c r="J297" s="45">
        <v>614.27802562781096</v>
      </c>
      <c r="K297" s="45">
        <v>0.169096537681687</v>
      </c>
      <c r="L297" s="45">
        <v>4.4684375550842002E-2</v>
      </c>
      <c r="M297" s="45">
        <v>7.0044276385964999</v>
      </c>
      <c r="N297" s="45">
        <v>1.161339014992E-3</v>
      </c>
      <c r="O297" s="45">
        <v>1.6761313233510999E-2</v>
      </c>
      <c r="P297" s="45">
        <v>0.424965145008453</v>
      </c>
      <c r="Q297" s="45">
        <v>5.8205020932320002E-3</v>
      </c>
      <c r="R297" s="45">
        <v>2.8645861532960002E-3</v>
      </c>
      <c r="S297" s="45">
        <v>4.0754462159229999E-3</v>
      </c>
      <c r="T297" s="45">
        <v>1.6741620814375E-2</v>
      </c>
    </row>
    <row r="298" spans="1:20" x14ac:dyDescent="0.25">
      <c r="A298" s="45" t="s">
        <v>587</v>
      </c>
      <c r="C298" s="45">
        <v>0.33387682586122303</v>
      </c>
      <c r="D298" s="45">
        <v>1.7060072649228299</v>
      </c>
      <c r="E298" s="45">
        <v>0.89849927310592503</v>
      </c>
      <c r="F298" s="45">
        <v>0.112599053923142</v>
      </c>
      <c r="G298" s="45">
        <v>0.135687284808018</v>
      </c>
      <c r="H298" s="45">
        <v>48.7508922297813</v>
      </c>
      <c r="I298" s="45">
        <v>1.6447430754754899</v>
      </c>
      <c r="J298" s="45">
        <v>1007.97939559105</v>
      </c>
      <c r="K298" s="45">
        <v>0.207484918489373</v>
      </c>
      <c r="L298" s="45">
        <v>4.8573908043666E-2</v>
      </c>
      <c r="M298" s="45">
        <v>6.6100806901606601</v>
      </c>
      <c r="N298" s="45">
        <v>1.0668114139789999E-3</v>
      </c>
      <c r="O298" s="45">
        <v>1.7338763848150002E-2</v>
      </c>
      <c r="P298" s="45">
        <v>0.48457594098748202</v>
      </c>
      <c r="Q298" s="45">
        <v>5.9896915372089996E-3</v>
      </c>
      <c r="R298" s="45">
        <v>2.8710688384060001E-3</v>
      </c>
      <c r="S298" s="45">
        <v>5.2822556182409997E-3</v>
      </c>
      <c r="T298" s="45">
        <v>1.5704899169440002E-2</v>
      </c>
    </row>
    <row r="299" spans="1:20" x14ac:dyDescent="0.25">
      <c r="A299" s="45" t="s">
        <v>588</v>
      </c>
      <c r="C299" s="45">
        <v>0.36623730896394902</v>
      </c>
      <c r="D299" s="45">
        <v>1.88031362402914</v>
      </c>
      <c r="E299" s="45">
        <v>0.99145784032098605</v>
      </c>
      <c r="F299" s="45">
        <v>0.12423812845148299</v>
      </c>
      <c r="G299" s="45">
        <v>0.15130177539474701</v>
      </c>
      <c r="H299" s="45">
        <v>52.250690669143701</v>
      </c>
      <c r="I299" s="45">
        <v>1.8172503543709899</v>
      </c>
      <c r="J299" s="45">
        <v>1110.2802604322801</v>
      </c>
      <c r="K299" s="45">
        <v>0.22884462626042501</v>
      </c>
      <c r="L299" s="45">
        <v>5.3423617665614001E-2</v>
      </c>
      <c r="M299" s="45">
        <v>7.2894875929408904</v>
      </c>
      <c r="N299" s="45">
        <v>1.1719410795269999E-3</v>
      </c>
      <c r="O299" s="45">
        <v>1.9251308599529001E-2</v>
      </c>
      <c r="P299" s="45">
        <v>0.53504211950527902</v>
      </c>
      <c r="Q299" s="45">
        <v>6.6065569177789999E-3</v>
      </c>
      <c r="R299" s="45">
        <v>3.1547485581809999E-3</v>
      </c>
      <c r="S299" s="45">
        <v>5.8206502608389998E-3</v>
      </c>
      <c r="T299" s="45">
        <v>1.7329184724745001E-2</v>
      </c>
    </row>
    <row r="300" spans="1:20" x14ac:dyDescent="0.25">
      <c r="A300" s="45" t="s">
        <v>589</v>
      </c>
      <c r="C300" s="45">
        <v>0.22780653266423601</v>
      </c>
      <c r="D300" s="45">
        <v>1.40190285652499</v>
      </c>
      <c r="E300" s="45">
        <v>0.83576860176873902</v>
      </c>
      <c r="F300" s="45">
        <v>0.104803439162477</v>
      </c>
      <c r="G300" s="45">
        <v>0.17196061531551399</v>
      </c>
      <c r="H300" s="45">
        <v>31.892473847838101</v>
      </c>
      <c r="I300" s="45">
        <v>1.6285618245197999</v>
      </c>
      <c r="J300" s="45">
        <v>877.92237327793396</v>
      </c>
      <c r="K300" s="45">
        <v>0.18211457296150299</v>
      </c>
      <c r="L300" s="45">
        <v>4.2336307655468003E-2</v>
      </c>
      <c r="M300" s="45">
        <v>6.2707305704185403</v>
      </c>
      <c r="N300" s="45">
        <v>9.7580644188899996E-4</v>
      </c>
      <c r="O300" s="45">
        <v>1.6852700807241001E-2</v>
      </c>
      <c r="P300" s="45">
        <v>0.44077274511657799</v>
      </c>
      <c r="Q300" s="45">
        <v>5.2376640858390004E-3</v>
      </c>
      <c r="R300" s="45">
        <v>2.4529712454870001E-3</v>
      </c>
      <c r="S300" s="45">
        <v>4.5974757526649999E-3</v>
      </c>
      <c r="T300" s="45">
        <v>1.4881227207663E-2</v>
      </c>
    </row>
    <row r="301" spans="1:20" x14ac:dyDescent="0.25">
      <c r="A301" s="45" t="s">
        <v>590</v>
      </c>
      <c r="C301" s="45">
        <v>0.29149795057071498</v>
      </c>
      <c r="D301" s="45">
        <v>1.7942436441045</v>
      </c>
      <c r="E301" s="45">
        <v>1.0710402332396001</v>
      </c>
      <c r="F301" s="45">
        <v>0.13430140665205201</v>
      </c>
      <c r="G301" s="45">
        <v>0.220364679565733</v>
      </c>
      <c r="H301" s="45">
        <v>41.977461120635603</v>
      </c>
      <c r="I301" s="45">
        <v>2.0876636879209101</v>
      </c>
      <c r="J301" s="45">
        <v>1124.36985304175</v>
      </c>
      <c r="K301" s="45">
        <v>0.23322612689525299</v>
      </c>
      <c r="L301" s="45">
        <v>5.4284795330276997E-2</v>
      </c>
      <c r="M301" s="45">
        <v>8.0378499040267606</v>
      </c>
      <c r="N301" s="45">
        <v>1.249378783887E-3</v>
      </c>
      <c r="O301" s="45">
        <v>2.1549370286217999E-2</v>
      </c>
      <c r="P301" s="45">
        <v>0.56319507636728205</v>
      </c>
      <c r="Q301" s="45">
        <v>6.737659090922E-3</v>
      </c>
      <c r="R301" s="45">
        <v>3.155686387679E-3</v>
      </c>
      <c r="S301" s="45">
        <v>5.8773646469069997E-3</v>
      </c>
      <c r="T301" s="45">
        <v>1.9051094102009999E-2</v>
      </c>
    </row>
    <row r="302" spans="1:20" x14ac:dyDescent="0.25">
      <c r="A302" s="45" t="s">
        <v>591</v>
      </c>
      <c r="C302" s="45">
        <v>0.19888493064693599</v>
      </c>
      <c r="D302" s="45">
        <v>1.2370366042863601</v>
      </c>
      <c r="E302" s="45">
        <v>0.86040736362640202</v>
      </c>
      <c r="F302" s="45">
        <v>0.106998969093781</v>
      </c>
      <c r="G302" s="45">
        <v>0.17669477381849799</v>
      </c>
      <c r="H302" s="45">
        <v>30.879332192813401</v>
      </c>
      <c r="I302" s="45">
        <v>1.7079710181364001</v>
      </c>
      <c r="J302" s="45">
        <v>770.65487974959694</v>
      </c>
      <c r="K302" s="45">
        <v>0.170072782277539</v>
      </c>
      <c r="L302" s="45">
        <v>4.3313880254305E-2</v>
      </c>
      <c r="M302" s="45">
        <v>6.1494905699073801</v>
      </c>
      <c r="N302" s="45">
        <v>1.0032746681689999E-3</v>
      </c>
      <c r="O302" s="45">
        <v>1.6303597458728999E-2</v>
      </c>
      <c r="P302" s="45">
        <v>0.39635620353995499</v>
      </c>
      <c r="Q302" s="45">
        <v>5.3666757851979999E-3</v>
      </c>
      <c r="R302" s="45">
        <v>2.5351262147569999E-3</v>
      </c>
      <c r="S302" s="45">
        <v>4.3218926718609999E-3</v>
      </c>
      <c r="T302" s="45">
        <v>1.5173230319535E-2</v>
      </c>
    </row>
    <row r="303" spans="1:20" x14ac:dyDescent="0.25">
      <c r="A303" s="45" t="s">
        <v>592</v>
      </c>
      <c r="C303" s="45">
        <v>0.190696512192534</v>
      </c>
      <c r="D303" s="45">
        <v>1.1861210392852899</v>
      </c>
      <c r="E303" s="45">
        <v>0.82616060852995699</v>
      </c>
      <c r="F303" s="45">
        <v>0.10272904608062899</v>
      </c>
      <c r="G303" s="45">
        <v>0.16970084692794901</v>
      </c>
      <c r="H303" s="45">
        <v>30.902018763715802</v>
      </c>
      <c r="I303" s="45">
        <v>1.64000428373215</v>
      </c>
      <c r="J303" s="45">
        <v>738.56497933742503</v>
      </c>
      <c r="K303" s="45">
        <v>0.16318107195230899</v>
      </c>
      <c r="L303" s="45">
        <v>4.1564627445607003E-2</v>
      </c>
      <c r="M303" s="45">
        <v>5.9003326502827598</v>
      </c>
      <c r="N303" s="45">
        <v>9.6332035032900001E-4</v>
      </c>
      <c r="O303" s="45">
        <v>1.5646387571545E-2</v>
      </c>
      <c r="P303" s="45">
        <v>0.38024667537912799</v>
      </c>
      <c r="Q303" s="45">
        <v>5.151257574132E-3</v>
      </c>
      <c r="R303" s="45">
        <v>2.4325344875039999E-3</v>
      </c>
      <c r="S303" s="45">
        <v>4.1465013743709998E-3</v>
      </c>
      <c r="T303" s="45">
        <v>1.4563686583467E-2</v>
      </c>
    </row>
    <row r="304" spans="1:20" x14ac:dyDescent="0.25">
      <c r="A304" s="45" t="s">
        <v>593</v>
      </c>
      <c r="C304" s="45">
        <v>0.253187059885706</v>
      </c>
      <c r="D304" s="45">
        <v>1.51988563717279</v>
      </c>
      <c r="E304" s="45">
        <v>1.2323147510472501</v>
      </c>
      <c r="F304" s="45">
        <v>0.15345995620592801</v>
      </c>
      <c r="G304" s="45">
        <v>0.26725568774751701</v>
      </c>
      <c r="H304" s="45">
        <v>40.2946459108638</v>
      </c>
      <c r="I304" s="45">
        <v>2.4571496177305701</v>
      </c>
      <c r="J304" s="45">
        <v>919.82575734776799</v>
      </c>
      <c r="K304" s="45">
        <v>0.227839777945536</v>
      </c>
      <c r="L304" s="45">
        <v>5.8580681445347997E-2</v>
      </c>
      <c r="M304" s="45">
        <v>8.3740367065506192</v>
      </c>
      <c r="N304" s="45">
        <v>1.424656604913E-3</v>
      </c>
      <c r="O304" s="45">
        <v>2.2304243749394999E-2</v>
      </c>
      <c r="P304" s="45">
        <v>0.53767597789710697</v>
      </c>
      <c r="Q304" s="45">
        <v>7.6364174682570004E-3</v>
      </c>
      <c r="R304" s="45">
        <v>3.4386688181519999E-3</v>
      </c>
      <c r="S304" s="45">
        <v>5.7106836837370004E-3</v>
      </c>
      <c r="T304" s="45">
        <v>2.1137071048643999E-2</v>
      </c>
    </row>
    <row r="305" spans="1:20" x14ac:dyDescent="0.25">
      <c r="A305" s="45" t="s">
        <v>594</v>
      </c>
      <c r="C305" s="45">
        <v>0.177182644801748</v>
      </c>
      <c r="D305" s="45">
        <v>1.0626612745527799</v>
      </c>
      <c r="E305" s="45">
        <v>0.86271433682756604</v>
      </c>
      <c r="F305" s="45">
        <v>0.10790400624626401</v>
      </c>
      <c r="G305" s="45">
        <v>0.18799471233821799</v>
      </c>
      <c r="H305" s="45">
        <v>27.212656433753299</v>
      </c>
      <c r="I305" s="45">
        <v>1.7271763174903501</v>
      </c>
      <c r="J305" s="45">
        <v>645.59549265393002</v>
      </c>
      <c r="K305" s="45">
        <v>0.16000149616686199</v>
      </c>
      <c r="L305" s="45">
        <v>4.1147237721184997E-2</v>
      </c>
      <c r="M305" s="45">
        <v>5.8824469599987497</v>
      </c>
      <c r="N305" s="45">
        <v>9.9913644711099999E-4</v>
      </c>
      <c r="O305" s="45">
        <v>1.5623194719342001E-2</v>
      </c>
      <c r="P305" s="45">
        <v>0.37659632073487598</v>
      </c>
      <c r="Q305" s="45">
        <v>5.343598537971E-3</v>
      </c>
      <c r="R305" s="45">
        <v>2.4099344452010001E-3</v>
      </c>
      <c r="S305" s="45">
        <v>3.9976110744589996E-3</v>
      </c>
      <c r="T305" s="45">
        <v>1.4837512310947E-2</v>
      </c>
    </row>
    <row r="306" spans="1:20" x14ac:dyDescent="0.25">
      <c r="A306" s="45" t="s">
        <v>595</v>
      </c>
      <c r="C306" s="45">
        <v>0.284447019047738</v>
      </c>
      <c r="D306" s="45">
        <v>1.5265167947456499</v>
      </c>
      <c r="E306" s="45">
        <v>1.44294869195036</v>
      </c>
      <c r="F306" s="45">
        <v>0.18455773075864601</v>
      </c>
      <c r="G306" s="45">
        <v>0.33316685215695901</v>
      </c>
      <c r="H306" s="45">
        <v>49.8997045311514</v>
      </c>
      <c r="I306" s="45">
        <v>2.9167807609695702</v>
      </c>
      <c r="J306" s="45">
        <v>978.74326653278194</v>
      </c>
      <c r="K306" s="45">
        <v>0.252997665289735</v>
      </c>
      <c r="L306" s="45">
        <v>6.7250241770581004E-2</v>
      </c>
      <c r="M306" s="45">
        <v>9.9496463334471894</v>
      </c>
      <c r="N306" s="45">
        <v>1.678440182339E-3</v>
      </c>
      <c r="O306" s="45">
        <v>2.5420846817516E-2</v>
      </c>
      <c r="P306" s="45">
        <v>0.62980966841966901</v>
      </c>
      <c r="Q306" s="45">
        <v>8.6887127643770004E-3</v>
      </c>
      <c r="R306" s="45">
        <v>4.0077463099069998E-3</v>
      </c>
      <c r="S306" s="45">
        <v>6.3261845628590002E-3</v>
      </c>
      <c r="T306" s="45">
        <v>2.4377014552269E-2</v>
      </c>
    </row>
    <row r="307" spans="1:20" x14ac:dyDescent="0.25">
      <c r="A307" s="45" t="s">
        <v>596</v>
      </c>
      <c r="C307" s="45">
        <v>0.26045572233713898</v>
      </c>
      <c r="D307" s="45">
        <v>1.39595654741242</v>
      </c>
      <c r="E307" s="45">
        <v>1.32112775657518</v>
      </c>
      <c r="F307" s="45">
        <v>0.16900062714106401</v>
      </c>
      <c r="G307" s="45">
        <v>0.30510941273451597</v>
      </c>
      <c r="H307" s="45">
        <v>41.581042863408797</v>
      </c>
      <c r="I307" s="45">
        <v>2.6699584022297902</v>
      </c>
      <c r="J307" s="45">
        <v>895.152672436545</v>
      </c>
      <c r="K307" s="45">
        <v>0.23142408121711999</v>
      </c>
      <c r="L307" s="45">
        <v>6.1517745864470001E-2</v>
      </c>
      <c r="M307" s="45">
        <v>9.1050217431373106</v>
      </c>
      <c r="N307" s="45">
        <v>1.5301192711019999E-3</v>
      </c>
      <c r="O307" s="45">
        <v>2.3283921326200999E-2</v>
      </c>
      <c r="P307" s="45">
        <v>0.57699830128598495</v>
      </c>
      <c r="Q307" s="45">
        <v>7.9099092114310009E-3</v>
      </c>
      <c r="R307" s="45">
        <v>3.657394629725E-3</v>
      </c>
      <c r="S307" s="45">
        <v>5.7908524673869997E-3</v>
      </c>
      <c r="T307" s="45">
        <v>2.2276521444720001E-2</v>
      </c>
    </row>
    <row r="308" spans="1:20" x14ac:dyDescent="0.25">
      <c r="A308" s="45" t="s">
        <v>598</v>
      </c>
      <c r="C308" s="45">
        <v>0.17702785606421401</v>
      </c>
      <c r="D308" s="45">
        <v>0.84705190675146402</v>
      </c>
      <c r="E308" s="45">
        <v>0.93807880993984405</v>
      </c>
      <c r="F308" s="45">
        <v>0.123577117141906</v>
      </c>
      <c r="G308" s="45">
        <v>0.22441252601848499</v>
      </c>
      <c r="H308" s="45">
        <v>28.2442818198944</v>
      </c>
      <c r="I308" s="45">
        <v>1.9391864331556401</v>
      </c>
      <c r="J308" s="45">
        <v>597.77534957359899</v>
      </c>
      <c r="K308" s="45">
        <v>0.16019405128387301</v>
      </c>
      <c r="L308" s="45">
        <v>4.2696424397451999E-2</v>
      </c>
      <c r="M308" s="45">
        <v>6.62970256794548</v>
      </c>
      <c r="N308" s="45">
        <v>1.095838173679E-3</v>
      </c>
      <c r="O308" s="45">
        <v>1.6018591940222999E-2</v>
      </c>
      <c r="P308" s="45">
        <v>0.40890777592080901</v>
      </c>
      <c r="Q308" s="45">
        <v>5.4584551988140001E-3</v>
      </c>
      <c r="R308" s="45">
        <v>2.6694538667309999E-3</v>
      </c>
      <c r="S308" s="45">
        <v>3.9096274100330003E-3</v>
      </c>
      <c r="T308" s="45">
        <v>1.5757019213408999E-2</v>
      </c>
    </row>
    <row r="309" spans="1:20" x14ac:dyDescent="0.25">
      <c r="A309" s="45" t="s">
        <v>599</v>
      </c>
      <c r="C309" s="45">
        <v>0.17116122769393399</v>
      </c>
      <c r="D309" s="45">
        <v>0.725958358636971</v>
      </c>
      <c r="E309" s="45">
        <v>0.961568661331893</v>
      </c>
      <c r="F309" s="45">
        <v>0.13070188979448599</v>
      </c>
      <c r="G309" s="45">
        <v>0.23517096270799201</v>
      </c>
      <c r="H309" s="45">
        <v>31.811738147783</v>
      </c>
      <c r="I309" s="45">
        <v>2.0399665269190002</v>
      </c>
      <c r="J309" s="45">
        <v>580.27203594647096</v>
      </c>
      <c r="K309" s="45">
        <v>0.16200096812480999</v>
      </c>
      <c r="L309" s="45">
        <v>4.2793759890484E-2</v>
      </c>
      <c r="M309" s="45">
        <v>6.7006029702966297</v>
      </c>
      <c r="N309" s="45">
        <v>1.1207288697070001E-3</v>
      </c>
      <c r="O309" s="45">
        <v>1.6041193137309E-2</v>
      </c>
      <c r="P309" s="45">
        <v>0.39920424808951299</v>
      </c>
      <c r="Q309" s="45">
        <v>5.7428695556260003E-3</v>
      </c>
      <c r="R309" s="45">
        <v>2.7818276368850002E-3</v>
      </c>
      <c r="S309" s="45">
        <v>3.855024158069E-3</v>
      </c>
      <c r="T309" s="45">
        <v>1.6252719340229999E-2</v>
      </c>
    </row>
    <row r="310" spans="1:20" x14ac:dyDescent="0.25">
      <c r="A310" s="45" t="s">
        <v>600</v>
      </c>
      <c r="C310" s="45">
        <v>0.168081777206079</v>
      </c>
      <c r="D310" s="45">
        <v>0.71183703362499096</v>
      </c>
      <c r="E310" s="45">
        <v>0.94457434415822406</v>
      </c>
      <c r="F310" s="45">
        <v>0.12851142304794999</v>
      </c>
      <c r="G310" s="45">
        <v>0.231200126558196</v>
      </c>
      <c r="H310" s="45">
        <v>29.136554229010901</v>
      </c>
      <c r="I310" s="45">
        <v>2.0053544593704999</v>
      </c>
      <c r="J310" s="45">
        <v>570.17459719875797</v>
      </c>
      <c r="K310" s="45">
        <v>0.159145254014221</v>
      </c>
      <c r="L310" s="45">
        <v>4.2053517723829002E-2</v>
      </c>
      <c r="M310" s="45">
        <v>6.5838009460289602</v>
      </c>
      <c r="N310" s="45">
        <v>1.1010123701999999E-3</v>
      </c>
      <c r="O310" s="45">
        <v>1.5755186551608999E-2</v>
      </c>
      <c r="P310" s="45">
        <v>0.39195054446997502</v>
      </c>
      <c r="Q310" s="45">
        <v>5.642846460754E-3</v>
      </c>
      <c r="R310" s="45">
        <v>2.732779535881E-3</v>
      </c>
      <c r="S310" s="45">
        <v>3.7846921349140002E-3</v>
      </c>
      <c r="T310" s="45">
        <v>1.5971701272478999E-2</v>
      </c>
    </row>
    <row r="311" spans="1:20" x14ac:dyDescent="0.25">
      <c r="A311" s="45" t="s">
        <v>601</v>
      </c>
      <c r="C311" s="45">
        <v>0.16396637985336801</v>
      </c>
      <c r="D311" s="45">
        <v>0.56036759149488802</v>
      </c>
      <c r="E311" s="45">
        <v>0.92029810281740299</v>
      </c>
      <c r="F311" s="45">
        <v>0.12949727352016799</v>
      </c>
      <c r="G311" s="45">
        <v>0.22975486223077901</v>
      </c>
      <c r="H311" s="45">
        <v>24.7643258020865</v>
      </c>
      <c r="I311" s="45">
        <v>1.9698633391514799</v>
      </c>
      <c r="J311" s="45">
        <v>557.78669039387898</v>
      </c>
      <c r="K311" s="45">
        <v>0.148110121001717</v>
      </c>
      <c r="L311" s="45">
        <v>4.1166953741281001E-2</v>
      </c>
      <c r="M311" s="45">
        <v>6.2494639835717303</v>
      </c>
      <c r="N311" s="45">
        <v>1.0613916014240001E-3</v>
      </c>
      <c r="O311" s="45">
        <v>1.5120333735979E-2</v>
      </c>
      <c r="P311" s="45">
        <v>0.363279308948114</v>
      </c>
      <c r="Q311" s="45">
        <v>5.6405937875510003E-3</v>
      </c>
      <c r="R311" s="45">
        <v>2.5532195833349999E-3</v>
      </c>
      <c r="S311" s="45">
        <v>3.4462351889299999E-3</v>
      </c>
      <c r="T311" s="45">
        <v>1.5414885846742001E-2</v>
      </c>
    </row>
    <row r="312" spans="1:20" x14ac:dyDescent="0.25">
      <c r="A312" s="45" t="s">
        <v>602</v>
      </c>
      <c r="C312" s="45">
        <v>0.171281348341177</v>
      </c>
      <c r="D312" s="45">
        <v>0.58398139536904703</v>
      </c>
      <c r="E312" s="45">
        <v>0.96108229675536005</v>
      </c>
      <c r="F312" s="45">
        <v>0.13524957873181501</v>
      </c>
      <c r="G312" s="45">
        <v>0.239917686661546</v>
      </c>
      <c r="H312" s="45">
        <v>24.338988304711201</v>
      </c>
      <c r="I312" s="45">
        <v>2.0566998915901</v>
      </c>
      <c r="J312" s="45">
        <v>582.52770622546996</v>
      </c>
      <c r="K312" s="45">
        <v>0.15464262327542699</v>
      </c>
      <c r="L312" s="45">
        <v>4.2987851185089999E-2</v>
      </c>
      <c r="M312" s="45">
        <v>6.5242814286278801</v>
      </c>
      <c r="N312" s="45">
        <v>1.1084046425530001E-3</v>
      </c>
      <c r="O312" s="45">
        <v>1.5789698557476001E-2</v>
      </c>
      <c r="P312" s="45">
        <v>0.37931508209480203</v>
      </c>
      <c r="Q312" s="45">
        <v>5.8882264838969996E-3</v>
      </c>
      <c r="R312" s="45">
        <v>2.6638333230530001E-3</v>
      </c>
      <c r="S312" s="45">
        <v>3.5970659724420002E-3</v>
      </c>
      <c r="T312" s="45">
        <v>1.6090534066591999E-2</v>
      </c>
    </row>
    <row r="313" spans="1:20" x14ac:dyDescent="0.25">
      <c r="A313" s="45" t="s">
        <v>907</v>
      </c>
      <c r="C313" s="45">
        <v>0.163790010159932</v>
      </c>
      <c r="D313" s="45">
        <v>0.44054464379835201</v>
      </c>
      <c r="E313" s="45">
        <v>0.94172649737871506</v>
      </c>
      <c r="F313" s="45">
        <v>0.136601455149582</v>
      </c>
      <c r="G313" s="45">
        <v>0.24267798942101801</v>
      </c>
      <c r="H313" s="45">
        <v>26.356387639709201</v>
      </c>
      <c r="I313" s="45">
        <v>2.0289691683747999</v>
      </c>
      <c r="J313" s="45">
        <v>561.01513121255505</v>
      </c>
      <c r="K313" s="45">
        <v>0.150544517552919</v>
      </c>
      <c r="L313" s="45">
        <v>4.2908688890091001E-2</v>
      </c>
      <c r="M313" s="45">
        <v>6.4202093042785098</v>
      </c>
      <c r="N313" s="45">
        <v>1.070830213254E-3</v>
      </c>
      <c r="O313" s="45">
        <v>1.507107455276E-2</v>
      </c>
      <c r="P313" s="45">
        <v>0.37137451114147702</v>
      </c>
      <c r="Q313" s="45">
        <v>5.6055283993659997E-3</v>
      </c>
      <c r="R313" s="45">
        <v>2.448659827734E-3</v>
      </c>
      <c r="S313" s="45">
        <v>3.300510935698E-3</v>
      </c>
      <c r="T313" s="45">
        <v>1.5551381989905E-2</v>
      </c>
    </row>
    <row r="314" spans="1:20" x14ac:dyDescent="0.25">
      <c r="A314" s="45" t="s">
        <v>603</v>
      </c>
      <c r="C314" s="45">
        <v>0.16211419225753401</v>
      </c>
      <c r="D314" s="45">
        <v>0.43525165638736801</v>
      </c>
      <c r="E314" s="45">
        <v>0.93306443142458895</v>
      </c>
      <c r="F314" s="45">
        <v>0.135325985070649</v>
      </c>
      <c r="G314" s="45">
        <v>0.24048764266317299</v>
      </c>
      <c r="H314" s="45">
        <v>23.575486034571298</v>
      </c>
      <c r="I314" s="45">
        <v>2.0100602650465902</v>
      </c>
      <c r="J314" s="45">
        <v>555.14957020395195</v>
      </c>
      <c r="K314" s="45">
        <v>0.14902941723125601</v>
      </c>
      <c r="L314" s="45">
        <v>4.2507088971421997E-2</v>
      </c>
      <c r="M314" s="45">
        <v>6.3593760505090602</v>
      </c>
      <c r="N314" s="45">
        <v>1.060897720031E-3</v>
      </c>
      <c r="O314" s="45">
        <v>1.4926252226624999E-2</v>
      </c>
      <c r="P314" s="45">
        <v>0.36796672227280203</v>
      </c>
      <c r="Q314" s="45">
        <v>5.5496353455810003E-3</v>
      </c>
      <c r="R314" s="45">
        <v>2.4246354277979998E-3</v>
      </c>
      <c r="S314" s="45">
        <v>3.2680587640100001E-3</v>
      </c>
      <c r="T314" s="45">
        <v>1.5404833414322E-2</v>
      </c>
    </row>
    <row r="315" spans="1:20" x14ac:dyDescent="0.25">
      <c r="A315" s="45" t="s">
        <v>604</v>
      </c>
      <c r="C315" s="45">
        <v>0.15917394180362601</v>
      </c>
      <c r="D315" s="45">
        <v>0.30255268023023202</v>
      </c>
      <c r="E315" s="45">
        <v>0.91384766966952702</v>
      </c>
      <c r="F315" s="45">
        <v>0.13746477657356601</v>
      </c>
      <c r="G315" s="45">
        <v>0.248985442097124</v>
      </c>
      <c r="H315" s="45">
        <v>24.263220393374301</v>
      </c>
      <c r="I315" s="45">
        <v>2.0470406411248101</v>
      </c>
      <c r="J315" s="45">
        <v>522.88537587593305</v>
      </c>
      <c r="K315" s="45">
        <v>0.13959824406715099</v>
      </c>
      <c r="L315" s="45">
        <v>4.4919244650353997E-2</v>
      </c>
      <c r="M315" s="45">
        <v>6.4529466944798601</v>
      </c>
      <c r="N315" s="45">
        <v>1.1181503350849999E-3</v>
      </c>
      <c r="O315" s="45">
        <v>1.4475560558882E-2</v>
      </c>
      <c r="P315" s="45">
        <v>0.35003220780224598</v>
      </c>
      <c r="Q315" s="45">
        <v>4.9664168209740001E-3</v>
      </c>
      <c r="R315" s="45">
        <v>2.5632808353010001E-3</v>
      </c>
      <c r="S315" s="45">
        <v>3.0311604044630002E-3</v>
      </c>
      <c r="T315" s="45">
        <v>1.5741739713326E-2</v>
      </c>
    </row>
    <row r="316" spans="1:20" x14ac:dyDescent="0.25">
      <c r="A316" s="45" t="s">
        <v>605</v>
      </c>
      <c r="C316" s="45">
        <v>0.15865976190498099</v>
      </c>
      <c r="D316" s="45">
        <v>0.29925368585783901</v>
      </c>
      <c r="E316" s="45">
        <v>0.90686280608371805</v>
      </c>
      <c r="F316" s="45">
        <v>0.13650201167646001</v>
      </c>
      <c r="G316" s="45">
        <v>0.24711447970644301</v>
      </c>
      <c r="H316" s="45">
        <v>22.265442006309499</v>
      </c>
      <c r="I316" s="45">
        <v>2.0321895285600999</v>
      </c>
      <c r="J316" s="45">
        <v>520.38637192931299</v>
      </c>
      <c r="K316" s="45">
        <v>0.138517941469191</v>
      </c>
      <c r="L316" s="45">
        <v>4.4680377834867002E-2</v>
      </c>
      <c r="M316" s="45">
        <v>6.4101042351055</v>
      </c>
      <c r="N316" s="45">
        <v>1.112208477742E-3</v>
      </c>
      <c r="O316" s="45">
        <v>1.4381576447961999E-2</v>
      </c>
      <c r="P316" s="45">
        <v>0.34705273702669198</v>
      </c>
      <c r="Q316" s="45">
        <v>4.924396586006E-3</v>
      </c>
      <c r="R316" s="45">
        <v>2.5505789374989998E-3</v>
      </c>
      <c r="S316" s="45">
        <v>3.007803275197E-3</v>
      </c>
      <c r="T316" s="45">
        <v>1.5634616662375998E-2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4259-9586-D344-BED8-820D3CEA5C60}">
  <dimension ref="A2:F34"/>
  <sheetViews>
    <sheetView workbookViewId="0">
      <selection activeCell="B34" sqref="B34"/>
    </sheetView>
  </sheetViews>
  <sheetFormatPr defaultColWidth="11.42578125" defaultRowHeight="15" x14ac:dyDescent="0.25"/>
  <cols>
    <col min="2" max="2" width="39.85546875" customWidth="1"/>
    <col min="3" max="3" width="17.42578125" customWidth="1"/>
    <col min="4" max="4" width="41.140625" bestFit="1" customWidth="1"/>
    <col min="5" max="5" width="21.42578125" customWidth="1"/>
    <col min="6" max="6" width="31.42578125" customWidth="1"/>
  </cols>
  <sheetData>
    <row r="2" spans="1:6" ht="15.75" x14ac:dyDescent="0.25">
      <c r="B2" s="3" t="s">
        <v>670</v>
      </c>
    </row>
    <row r="3" spans="1:6" ht="15.75" x14ac:dyDescent="0.25">
      <c r="B3" s="3"/>
    </row>
    <row r="4" spans="1:6" ht="15.75" x14ac:dyDescent="0.25">
      <c r="B4" s="4"/>
      <c r="C4" s="5"/>
      <c r="D4" s="6" t="s">
        <v>671</v>
      </c>
      <c r="E4" s="4"/>
      <c r="F4" s="4"/>
    </row>
    <row r="5" spans="1:6" x14ac:dyDescent="0.25">
      <c r="B5" s="7" t="s">
        <v>672</v>
      </c>
      <c r="C5" s="8">
        <v>0.3</v>
      </c>
      <c r="D5" s="9" t="s">
        <v>673</v>
      </c>
      <c r="E5" s="10"/>
      <c r="F5" s="10"/>
    </row>
    <row r="6" spans="1:6" x14ac:dyDescent="0.25">
      <c r="B6" s="11" t="s">
        <v>674</v>
      </c>
      <c r="C6" s="12">
        <v>0.21</v>
      </c>
      <c r="D6" s="13" t="s">
        <v>703</v>
      </c>
    </row>
    <row r="7" spans="1:6" x14ac:dyDescent="0.25">
      <c r="B7" s="11" t="s">
        <v>675</v>
      </c>
      <c r="C7" s="12">
        <v>2.5362865101965764E-3</v>
      </c>
      <c r="D7" s="13" t="s">
        <v>676</v>
      </c>
    </row>
    <row r="8" spans="1:6" x14ac:dyDescent="0.25">
      <c r="B8" s="11" t="s">
        <v>1090</v>
      </c>
      <c r="C8" s="14">
        <f>SQRT((0.4/31.4*100)^2+(0.2/78.4*100)^2)</f>
        <v>1.2991770229590229</v>
      </c>
      <c r="D8" s="13" t="s">
        <v>703</v>
      </c>
    </row>
    <row r="9" spans="1:6" x14ac:dyDescent="0.25">
      <c r="B9" s="11" t="s">
        <v>1091</v>
      </c>
      <c r="C9" s="12">
        <f>0.00002/0.709063*100</f>
        <v>2.8206238373741123E-3</v>
      </c>
      <c r="D9" s="13" t="s">
        <v>676</v>
      </c>
    </row>
    <row r="10" spans="1:6" x14ac:dyDescent="0.25">
      <c r="B10" s="15" t="s">
        <v>677</v>
      </c>
      <c r="C10" s="16">
        <v>0.05</v>
      </c>
      <c r="D10" s="17" t="s">
        <v>678</v>
      </c>
      <c r="E10" s="18"/>
      <c r="F10" s="18"/>
    </row>
    <row r="11" spans="1:6" x14ac:dyDescent="0.25">
      <c r="A11">
        <v>20251112</v>
      </c>
      <c r="B11" s="1" t="s">
        <v>1122</v>
      </c>
      <c r="C11" s="50">
        <v>0.17</v>
      </c>
      <c r="D11" s="25" t="s">
        <v>897</v>
      </c>
    </row>
    <row r="12" spans="1:6" x14ac:dyDescent="0.25">
      <c r="A12">
        <v>20260306</v>
      </c>
      <c r="B12" s="1" t="s">
        <v>1122</v>
      </c>
      <c r="C12" s="24">
        <f>6.3/1820.2*100</f>
        <v>0.34611581144929127</v>
      </c>
      <c r="D12" s="25" t="s">
        <v>897</v>
      </c>
      <c r="E12" s="25"/>
    </row>
    <row r="18" spans="2:6" x14ac:dyDescent="0.25">
      <c r="B18" t="s">
        <v>705</v>
      </c>
    </row>
    <row r="19" spans="2:6" ht="15.75" x14ac:dyDescent="0.25">
      <c r="B19" s="19"/>
      <c r="C19" s="13" t="s">
        <v>704</v>
      </c>
      <c r="D19" s="13" t="s">
        <v>709</v>
      </c>
      <c r="E19" t="s">
        <v>710</v>
      </c>
      <c r="F19" t="s">
        <v>711</v>
      </c>
    </row>
    <row r="20" spans="2:6" x14ac:dyDescent="0.25">
      <c r="B20" s="20" t="s">
        <v>706</v>
      </c>
      <c r="C20" s="22">
        <v>22.34</v>
      </c>
      <c r="D20" s="22">
        <v>1.61</v>
      </c>
      <c r="E20" s="22">
        <f t="shared" ref="E20:E31" si="0">(D20/C20)*100</f>
        <v>7.2068039391226506</v>
      </c>
      <c r="F20" s="22">
        <f t="shared" ref="F20:F30" si="1">(SQRT(C$11^2+E20^2+$C$5^2+$C$6^2+$C$7^2+$C$10^2)/100)*C20</f>
        <v>1.6125631839474757</v>
      </c>
    </row>
    <row r="21" spans="2:6" x14ac:dyDescent="0.25">
      <c r="B21" s="20" t="s">
        <v>712</v>
      </c>
      <c r="C21" s="22">
        <v>244.26</v>
      </c>
      <c r="D21" s="22">
        <v>4.9400000000000004</v>
      </c>
      <c r="E21" s="22">
        <f t="shared" si="0"/>
        <v>2.0224351101285518</v>
      </c>
      <c r="F21" s="22">
        <f t="shared" si="1"/>
        <v>5.0389542727095895</v>
      </c>
    </row>
    <row r="22" spans="2:6" x14ac:dyDescent="0.25">
      <c r="B22" t="s">
        <v>1239</v>
      </c>
      <c r="C22" s="22">
        <v>18.71</v>
      </c>
      <c r="D22" s="22">
        <v>0.87</v>
      </c>
      <c r="E22" s="22">
        <f t="shared" si="0"/>
        <v>4.649919828968466</v>
      </c>
      <c r="F22" s="22">
        <f t="shared" si="1"/>
        <v>0.8733234143445705</v>
      </c>
    </row>
    <row r="23" spans="2:6" x14ac:dyDescent="0.25">
      <c r="B23" t="s">
        <v>713</v>
      </c>
      <c r="C23" s="22">
        <v>208.26</v>
      </c>
      <c r="D23" s="22">
        <v>7.52</v>
      </c>
      <c r="E23" s="22">
        <f t="shared" si="0"/>
        <v>3.6108710266013637</v>
      </c>
      <c r="F23" s="22">
        <f>(SQRT(C$11^2+E23^2+$C$5^2+$C$6^2+$C$7^2+$C$10^2)/100)*C23</f>
        <v>7.5675780978491725</v>
      </c>
    </row>
    <row r="24" spans="2:6" x14ac:dyDescent="0.25">
      <c r="B24" t="s">
        <v>715</v>
      </c>
      <c r="C24" s="22">
        <v>18.03</v>
      </c>
      <c r="D24" s="22">
        <v>1.48</v>
      </c>
      <c r="E24" s="22">
        <f t="shared" si="0"/>
        <v>8.2085413200221851</v>
      </c>
      <c r="F24" s="22">
        <f t="shared" si="1"/>
        <v>1.4818165534273775</v>
      </c>
    </row>
    <row r="25" spans="2:6" x14ac:dyDescent="0.25">
      <c r="B25" t="s">
        <v>707</v>
      </c>
      <c r="C25" s="22">
        <v>18.61</v>
      </c>
      <c r="D25" s="22">
        <v>1.2</v>
      </c>
      <c r="E25" s="22">
        <f t="shared" si="0"/>
        <v>6.4481461579795809</v>
      </c>
      <c r="F25" s="22">
        <f t="shared" si="1"/>
        <v>1.2023859692468786</v>
      </c>
    </row>
    <row r="26" spans="2:6" x14ac:dyDescent="0.25">
      <c r="B26" t="s">
        <v>714</v>
      </c>
      <c r="C26" s="22">
        <v>17.72</v>
      </c>
      <c r="D26" s="22">
        <v>2.4300000000000002</v>
      </c>
      <c r="E26" s="22">
        <f t="shared" si="0"/>
        <v>13.71331828442438</v>
      </c>
      <c r="F26" s="22">
        <f t="shared" si="1"/>
        <v>2.4310690807764588</v>
      </c>
    </row>
    <row r="27" spans="2:6" x14ac:dyDescent="0.25">
      <c r="B27" t="s">
        <v>1238</v>
      </c>
      <c r="C27" s="22">
        <v>18.55</v>
      </c>
      <c r="D27" s="22">
        <v>2.93</v>
      </c>
      <c r="E27" s="22">
        <f t="shared" si="0"/>
        <v>15.795148247978435</v>
      </c>
      <c r="F27" s="22">
        <f t="shared" si="1"/>
        <v>2.9309717019663477</v>
      </c>
    </row>
    <row r="28" spans="2:6" x14ac:dyDescent="0.25">
      <c r="B28" t="s">
        <v>1237</v>
      </c>
      <c r="C28" s="22">
        <v>16.899999999999999</v>
      </c>
      <c r="D28" s="22">
        <v>0.37</v>
      </c>
      <c r="E28" s="22">
        <f t="shared" si="0"/>
        <v>2.1893491124260356</v>
      </c>
      <c r="F28" s="22">
        <f t="shared" si="1"/>
        <v>0.376333667409324</v>
      </c>
    </row>
    <row r="29" spans="2:6" x14ac:dyDescent="0.25">
      <c r="B29" t="s">
        <v>708</v>
      </c>
      <c r="C29" s="22">
        <v>13.43</v>
      </c>
      <c r="D29" s="22">
        <v>0.56999999999999995</v>
      </c>
      <c r="E29" s="22">
        <f t="shared" si="0"/>
        <v>4.2442293373045423</v>
      </c>
      <c r="F29" s="22">
        <f t="shared" si="1"/>
        <v>0.57261256982292819</v>
      </c>
    </row>
    <row r="30" spans="2:6" x14ac:dyDescent="0.25">
      <c r="B30" t="s">
        <v>1235</v>
      </c>
      <c r="C30" s="22">
        <v>13.15</v>
      </c>
      <c r="D30" s="22">
        <v>1.17</v>
      </c>
      <c r="E30" s="22">
        <f t="shared" si="0"/>
        <v>8.8973384030418234</v>
      </c>
      <c r="F30" s="22">
        <f t="shared" si="1"/>
        <v>1.1712224291788933</v>
      </c>
    </row>
    <row r="31" spans="2:6" x14ac:dyDescent="0.25">
      <c r="B31" t="s">
        <v>1236</v>
      </c>
      <c r="C31" s="22">
        <v>16.91</v>
      </c>
      <c r="D31" s="22">
        <v>0.45</v>
      </c>
      <c r="E31" s="22">
        <f t="shared" si="0"/>
        <v>2.6611472501478417</v>
      </c>
      <c r="F31" s="22">
        <f>(SQRT(C$11^2+E31^2+$C$5^2+$C$6^2+$C$7^2+$C$10^2)/100)*C31</f>
        <v>0.45522810216224896</v>
      </c>
    </row>
    <row r="32" spans="2:6" x14ac:dyDescent="0.25">
      <c r="C32" s="22"/>
      <c r="D32" s="22"/>
      <c r="E32" s="22"/>
      <c r="F32" s="22"/>
    </row>
    <row r="33" spans="2:6" x14ac:dyDescent="0.25">
      <c r="C33" s="22"/>
      <c r="D33" s="22"/>
      <c r="E33" s="22"/>
      <c r="F33" s="22"/>
    </row>
    <row r="34" spans="2:6" x14ac:dyDescent="0.25">
      <c r="B34" s="1" t="s">
        <v>716</v>
      </c>
      <c r="C34" s="22">
        <v>335.25</v>
      </c>
      <c r="D34" s="22">
        <v>15.26</v>
      </c>
      <c r="E34" s="22">
        <f>(D34/C34)*100</f>
        <v>4.551826994780015</v>
      </c>
      <c r="F34" s="22">
        <f>(SQRT(C$12^2+E34^2+$C$5^2+$C$6^2+$C$7^2+$C$10^2)/100)*C34</f>
        <v>15.354132159980546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Ages_compiled</vt:lpstr>
      <vt:lpstr>20251112 Data_single_spots</vt:lpstr>
      <vt:lpstr>20260306 Data_single_spots</vt:lpstr>
      <vt:lpstr>20251112 isochrons</vt:lpstr>
      <vt:lpstr>20260306 Isochrons</vt:lpstr>
      <vt:lpstr>20251112 Detection limits</vt:lpstr>
      <vt:lpstr>20260306 Detection limits</vt:lpstr>
      <vt:lpstr>systematic_uncertainties</vt:lpstr>
    </vt:vector>
  </TitlesOfParts>
  <Company>Norris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LADR Data File</dc:title>
  <dc:creator>LADR</dc:creator>
  <dc:description>https://norsci.com/ladr/</dc:description>
  <cp:lastModifiedBy>Vidar Jakobsson</cp:lastModifiedBy>
  <dcterms:created xsi:type="dcterms:W3CDTF">2025-11-17T10:43:13Z</dcterms:created>
  <dcterms:modified xsi:type="dcterms:W3CDTF">2026-07-24T14:13:18Z</dcterms:modified>
</cp:coreProperties>
</file>