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uimo\Downloads\ARTICULO_STEM\Nueva carpeta\"/>
    </mc:Choice>
  </mc:AlternateContent>
  <xr:revisionPtr revIDLastSave="0" documentId="13_ncr:1_{0A893F63-AF29-497E-B91A-FEFE681CDDF9}" xr6:coauthVersionLast="47" xr6:coauthVersionMax="47" xr10:uidLastSave="{00000000-0000-0000-0000-000000000000}"/>
  <bookViews>
    <workbookView xWindow="-98" yWindow="-98" windowWidth="21795" windowHeight="12975" tabRatio="500" xr2:uid="{00000000-000D-0000-FFFF-FFFF00000000}"/>
  </bookViews>
  <sheets>
    <sheet name="Hoja1" sheetId="2" r:id="rId1"/>
    <sheet name="Hoja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D3" i="2" l="1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Y28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V19" i="2"/>
  <c r="U20" i="2"/>
  <c r="U21" i="2"/>
  <c r="U22" i="2"/>
  <c r="U23" i="2"/>
  <c r="U24" i="2"/>
  <c r="U25" i="2"/>
  <c r="U26" i="2"/>
  <c r="U27" i="2"/>
  <c r="U28" i="2"/>
  <c r="V28" i="2"/>
  <c r="U29" i="2"/>
  <c r="U30" i="2"/>
  <c r="U31" i="2"/>
  <c r="U32" i="2"/>
  <c r="U33" i="2"/>
  <c r="U34" i="2"/>
  <c r="U35" i="2"/>
  <c r="V35" i="2"/>
  <c r="U36" i="2"/>
  <c r="U37" i="2"/>
  <c r="U38" i="2"/>
  <c r="U39" i="2"/>
  <c r="U40" i="2"/>
  <c r="V40" i="2"/>
  <c r="U41" i="2"/>
  <c r="U42" i="2"/>
  <c r="U43" i="2"/>
  <c r="U44" i="2"/>
  <c r="V44" i="2"/>
  <c r="U45" i="2"/>
  <c r="U46" i="2"/>
  <c r="U47" i="2"/>
  <c r="U48" i="2"/>
  <c r="V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S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M3" i="2"/>
  <c r="M4" i="2"/>
  <c r="M5" i="2"/>
  <c r="M6" i="2"/>
  <c r="M7" i="2"/>
  <c r="M8" i="2"/>
  <c r="M9" i="2"/>
  <c r="M10" i="2"/>
  <c r="V10" i="2" s="1"/>
  <c r="M11" i="2"/>
  <c r="M12" i="2"/>
  <c r="M13" i="2"/>
  <c r="M14" i="2"/>
  <c r="M15" i="2"/>
  <c r="V15" i="2" s="1"/>
  <c r="Y15" i="2" s="1"/>
  <c r="Z15" i="2" s="1"/>
  <c r="M16" i="2"/>
  <c r="M17" i="2"/>
  <c r="M18" i="2"/>
  <c r="M19" i="2"/>
  <c r="M20" i="2"/>
  <c r="M21" i="2"/>
  <c r="M22" i="2"/>
  <c r="M23" i="2"/>
  <c r="V23" i="2" s="1"/>
  <c r="M24" i="2"/>
  <c r="M25" i="2"/>
  <c r="M26" i="2"/>
  <c r="V26" i="2" s="1"/>
  <c r="Y26" i="2" s="1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V42" i="2" s="1"/>
  <c r="M43" i="2"/>
  <c r="M44" i="2"/>
  <c r="M45" i="2"/>
  <c r="M46" i="2"/>
  <c r="M47" i="2"/>
  <c r="M48" i="2"/>
  <c r="M49" i="2"/>
  <c r="M50" i="2"/>
  <c r="V50" i="2" s="1"/>
  <c r="M51" i="2"/>
  <c r="M52" i="2"/>
  <c r="M53" i="2"/>
  <c r="M54" i="2"/>
  <c r="M55" i="2"/>
  <c r="V55" i="2" s="1"/>
  <c r="M56" i="2"/>
  <c r="M57" i="2"/>
  <c r="M58" i="2"/>
  <c r="V58" i="2" s="1"/>
  <c r="M59" i="2"/>
  <c r="M60" i="2"/>
  <c r="M61" i="2"/>
  <c r="V61" i="2" s="1"/>
  <c r="Y61" i="2" s="1"/>
  <c r="M62" i="2"/>
  <c r="K3" i="2"/>
  <c r="V3" i="2" s="1"/>
  <c r="K4" i="2"/>
  <c r="K5" i="2"/>
  <c r="K6" i="2"/>
  <c r="V6" i="2" s="1"/>
  <c r="K7" i="2"/>
  <c r="V7" i="2" s="1"/>
  <c r="K8" i="2"/>
  <c r="V8" i="2" s="1"/>
  <c r="Y8" i="2" s="1"/>
  <c r="K9" i="2"/>
  <c r="V9" i="2" s="1"/>
  <c r="Y9" i="2" s="1"/>
  <c r="K10" i="2"/>
  <c r="K11" i="2"/>
  <c r="V11" i="2" s="1"/>
  <c r="K12" i="2"/>
  <c r="V12" i="2" s="1"/>
  <c r="Y12" i="2" s="1"/>
  <c r="K13" i="2"/>
  <c r="K14" i="2"/>
  <c r="K15" i="2"/>
  <c r="K16" i="2"/>
  <c r="V16" i="2" s="1"/>
  <c r="Y16" i="2" s="1"/>
  <c r="K17" i="2"/>
  <c r="K18" i="2"/>
  <c r="K19" i="2"/>
  <c r="K20" i="2"/>
  <c r="V20" i="2" s="1"/>
  <c r="Y20" i="2" s="1"/>
  <c r="K21" i="2"/>
  <c r="V21" i="2" s="1"/>
  <c r="Y21" i="2" s="1"/>
  <c r="K22" i="2"/>
  <c r="K23" i="2"/>
  <c r="K24" i="2"/>
  <c r="V24" i="2" s="1"/>
  <c r="Y24" i="2" s="1"/>
  <c r="K25" i="2"/>
  <c r="V25" i="2" s="1"/>
  <c r="K26" i="2"/>
  <c r="K27" i="2"/>
  <c r="K28" i="2"/>
  <c r="K29" i="2"/>
  <c r="K30" i="2"/>
  <c r="K31" i="2"/>
  <c r="K32" i="2"/>
  <c r="V32" i="2" s="1"/>
  <c r="Y32" i="2" s="1"/>
  <c r="K33" i="2"/>
  <c r="V33" i="2" s="1"/>
  <c r="Y33" i="2" s="1"/>
  <c r="K34" i="2"/>
  <c r="V34" i="2" s="1"/>
  <c r="Y34" i="2" s="1"/>
  <c r="Z34" i="2" s="1"/>
  <c r="AE34" i="2" s="1"/>
  <c r="K35" i="2"/>
  <c r="K36" i="2"/>
  <c r="V36" i="2" s="1"/>
  <c r="Y36" i="2" s="1"/>
  <c r="Z36" i="2" s="1"/>
  <c r="K37" i="2"/>
  <c r="K38" i="2"/>
  <c r="V38" i="2" s="1"/>
  <c r="K39" i="2"/>
  <c r="K40" i="2"/>
  <c r="K41" i="2"/>
  <c r="V41" i="2" s="1"/>
  <c r="Y41" i="2" s="1"/>
  <c r="K42" i="2"/>
  <c r="K43" i="2"/>
  <c r="V43" i="2" s="1"/>
  <c r="K44" i="2"/>
  <c r="K45" i="2"/>
  <c r="V45" i="2" s="1"/>
  <c r="Y45" i="2" s="1"/>
  <c r="K46" i="2"/>
  <c r="V46" i="2" s="1"/>
  <c r="K47" i="2"/>
  <c r="V47" i="2" s="1"/>
  <c r="K48" i="2"/>
  <c r="K49" i="2"/>
  <c r="V49" i="2" s="1"/>
  <c r="Y49" i="2" s="1"/>
  <c r="K50" i="2"/>
  <c r="K51" i="2"/>
  <c r="K52" i="2"/>
  <c r="V52" i="2" s="1"/>
  <c r="K53" i="2"/>
  <c r="V53" i="2" s="1"/>
  <c r="Y53" i="2" s="1"/>
  <c r="K54" i="2"/>
  <c r="K55" i="2"/>
  <c r="K56" i="2"/>
  <c r="V56" i="2" s="1"/>
  <c r="Y56" i="2" s="1"/>
  <c r="K57" i="2"/>
  <c r="V57" i="2" s="1"/>
  <c r="K58" i="2"/>
  <c r="K59" i="2"/>
  <c r="V59" i="2" s="1"/>
  <c r="K60" i="2"/>
  <c r="V60" i="2" s="1"/>
  <c r="K61" i="2"/>
  <c r="K62" i="2"/>
  <c r="I15" i="2"/>
  <c r="I37" i="2"/>
  <c r="I52" i="2"/>
  <c r="I56" i="2"/>
  <c r="Z56" i="2" s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I20" i="2" s="1"/>
  <c r="F21" i="2"/>
  <c r="F22" i="2"/>
  <c r="F23" i="2"/>
  <c r="I23" i="2" s="1"/>
  <c r="F24" i="2"/>
  <c r="F25" i="2"/>
  <c r="F26" i="2"/>
  <c r="I26" i="2" s="1"/>
  <c r="F27" i="2"/>
  <c r="F28" i="2"/>
  <c r="F29" i="2"/>
  <c r="F30" i="2"/>
  <c r="F31" i="2"/>
  <c r="F32" i="2"/>
  <c r="F33" i="2"/>
  <c r="F34" i="2"/>
  <c r="I34" i="2" s="1"/>
  <c r="F35" i="2"/>
  <c r="F36" i="2"/>
  <c r="I36" i="2" s="1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I55" i="2" s="1"/>
  <c r="F56" i="2"/>
  <c r="F57" i="2"/>
  <c r="F58" i="2"/>
  <c r="F59" i="2"/>
  <c r="F60" i="2"/>
  <c r="I60" i="2" s="1"/>
  <c r="F61" i="2"/>
  <c r="F62" i="2"/>
  <c r="D3" i="2"/>
  <c r="I3" i="2" s="1"/>
  <c r="D4" i="2"/>
  <c r="D5" i="2"/>
  <c r="I5" i="2" s="1"/>
  <c r="D6" i="2"/>
  <c r="I6" i="2" s="1"/>
  <c r="D7" i="2"/>
  <c r="I7" i="2" s="1"/>
  <c r="D8" i="2"/>
  <c r="I8" i="2" s="1"/>
  <c r="Z8" i="2" s="1"/>
  <c r="D9" i="2"/>
  <c r="I9" i="2" s="1"/>
  <c r="D10" i="2"/>
  <c r="I10" i="2" s="1"/>
  <c r="D11" i="2"/>
  <c r="I11" i="2" s="1"/>
  <c r="D12" i="2"/>
  <c r="I12" i="2" s="1"/>
  <c r="Z12" i="2" s="1"/>
  <c r="D13" i="2"/>
  <c r="I13" i="2" s="1"/>
  <c r="D14" i="2"/>
  <c r="D15" i="2"/>
  <c r="D16" i="2"/>
  <c r="I16" i="2" s="1"/>
  <c r="Z16" i="2" s="1"/>
  <c r="D17" i="2"/>
  <c r="D18" i="2"/>
  <c r="D19" i="2"/>
  <c r="I19" i="2" s="1"/>
  <c r="D20" i="2"/>
  <c r="D21" i="2"/>
  <c r="I21" i="2" s="1"/>
  <c r="D22" i="2"/>
  <c r="D23" i="2"/>
  <c r="D24" i="2"/>
  <c r="I24" i="2" s="1"/>
  <c r="D25" i="2"/>
  <c r="I25" i="2" s="1"/>
  <c r="D26" i="2"/>
  <c r="D27" i="2"/>
  <c r="D28" i="2"/>
  <c r="I28" i="2" s="1"/>
  <c r="Z28" i="2" s="1"/>
  <c r="D29" i="2"/>
  <c r="D30" i="2"/>
  <c r="I30" i="2" s="1"/>
  <c r="D31" i="2"/>
  <c r="D32" i="2"/>
  <c r="I32" i="2" s="1"/>
  <c r="D33" i="2"/>
  <c r="I33" i="2" s="1"/>
  <c r="D34" i="2"/>
  <c r="D35" i="2"/>
  <c r="I35" i="2" s="1"/>
  <c r="D36" i="2"/>
  <c r="D37" i="2"/>
  <c r="D38" i="2"/>
  <c r="I38" i="2" s="1"/>
  <c r="D39" i="2"/>
  <c r="D40" i="2"/>
  <c r="I40" i="2" s="1"/>
  <c r="D41" i="2"/>
  <c r="I41" i="2" s="1"/>
  <c r="Z41" i="2" s="1"/>
  <c r="D42" i="2"/>
  <c r="I42" i="2" s="1"/>
  <c r="D43" i="2"/>
  <c r="I43" i="2" s="1"/>
  <c r="D44" i="2"/>
  <c r="I44" i="2" s="1"/>
  <c r="D45" i="2"/>
  <c r="I45" i="2" s="1"/>
  <c r="Z45" i="2" s="1"/>
  <c r="D46" i="2"/>
  <c r="I46" i="2" s="1"/>
  <c r="D47" i="2"/>
  <c r="I47" i="2" s="1"/>
  <c r="D48" i="2"/>
  <c r="I48" i="2" s="1"/>
  <c r="D49" i="2"/>
  <c r="I49" i="2" s="1"/>
  <c r="Z49" i="2" s="1"/>
  <c r="D50" i="2"/>
  <c r="I50" i="2" s="1"/>
  <c r="D51" i="2"/>
  <c r="D52" i="2"/>
  <c r="D53" i="2"/>
  <c r="I53" i="2" s="1"/>
  <c r="Z53" i="2" s="1"/>
  <c r="D54" i="2"/>
  <c r="D55" i="2"/>
  <c r="D56" i="2"/>
  <c r="D57" i="2"/>
  <c r="D58" i="2"/>
  <c r="I58" i="2" s="1"/>
  <c r="D59" i="2"/>
  <c r="I59" i="2" s="1"/>
  <c r="D60" i="2"/>
  <c r="D61" i="2"/>
  <c r="I61" i="2" s="1"/>
  <c r="D62" i="2"/>
  <c r="X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AD2" i="2"/>
  <c r="X2" i="2"/>
  <c r="U2" i="2"/>
  <c r="S2" i="2"/>
  <c r="Q2" i="2"/>
  <c r="O2" i="2"/>
  <c r="M2" i="2"/>
  <c r="K2" i="2"/>
  <c r="H2" i="2"/>
  <c r="F2" i="2"/>
  <c r="D2" i="2"/>
  <c r="Z9" i="2" l="1"/>
  <c r="AE9" i="2" s="1"/>
  <c r="Z32" i="2"/>
  <c r="AE32" i="2" s="1"/>
  <c r="Z26" i="2"/>
  <c r="Z33" i="2"/>
  <c r="AE33" i="2" s="1"/>
  <c r="Z20" i="2"/>
  <c r="AE20" i="2" s="1"/>
  <c r="Z24" i="2"/>
  <c r="AE24" i="2" s="1"/>
  <c r="Z61" i="2"/>
  <c r="AE61" i="2" s="1"/>
  <c r="Z21" i="2"/>
  <c r="AE21" i="2" s="1"/>
  <c r="Y42" i="2"/>
  <c r="Z42" i="2" s="1"/>
  <c r="V5" i="2"/>
  <c r="Y5" i="2" s="1"/>
  <c r="Z5" i="2" s="1"/>
  <c r="I57" i="2"/>
  <c r="V18" i="2"/>
  <c r="Y50" i="2"/>
  <c r="Z50" i="2" s="1"/>
  <c r="AE50" i="2" s="1"/>
  <c r="Y55" i="2"/>
  <c r="Z55" i="2" s="1"/>
  <c r="AE55" i="2" s="1"/>
  <c r="Y23" i="2"/>
  <c r="Z23" i="2" s="1"/>
  <c r="AE23" i="2" s="1"/>
  <c r="Y60" i="2"/>
  <c r="Z60" i="2" s="1"/>
  <c r="AE60" i="2" s="1"/>
  <c r="Y52" i="2"/>
  <c r="Z52" i="2" s="1"/>
  <c r="Y44" i="2"/>
  <c r="Z44" i="2" s="1"/>
  <c r="V2" i="2"/>
  <c r="Y2" i="2" s="1"/>
  <c r="Y59" i="2"/>
  <c r="Z59" i="2" s="1"/>
  <c r="Y43" i="2"/>
  <c r="Z43" i="2" s="1"/>
  <c r="Y35" i="2"/>
  <c r="Z35" i="2" s="1"/>
  <c r="AE35" i="2" s="1"/>
  <c r="Y19" i="2"/>
  <c r="Z19" i="2" s="1"/>
  <c r="AE19" i="2" s="1"/>
  <c r="Y11" i="2"/>
  <c r="Z11" i="2" s="1"/>
  <c r="AE11" i="2" s="1"/>
  <c r="Y3" i="2"/>
  <c r="Z3" i="2" s="1"/>
  <c r="I39" i="2"/>
  <c r="I31" i="2"/>
  <c r="AE16" i="2"/>
  <c r="AE8" i="2"/>
  <c r="Y10" i="2"/>
  <c r="Z10" i="2" s="1"/>
  <c r="AE10" i="2" s="1"/>
  <c r="I54" i="2"/>
  <c r="I22" i="2"/>
  <c r="I14" i="2"/>
  <c r="I2" i="2"/>
  <c r="Y25" i="2"/>
  <c r="Z25" i="2" s="1"/>
  <c r="I29" i="2"/>
  <c r="Y48" i="2"/>
  <c r="Z48" i="2" s="1"/>
  <c r="AE48" i="2" s="1"/>
  <c r="Y40" i="2"/>
  <c r="Z40" i="2" s="1"/>
  <c r="AE40" i="2" s="1"/>
  <c r="I4" i="2"/>
  <c r="V51" i="2"/>
  <c r="Y51" i="2" s="1"/>
  <c r="Z51" i="2" s="1"/>
  <c r="AE51" i="2" s="1"/>
  <c r="AE28" i="2"/>
  <c r="Y58" i="2"/>
  <c r="Z58" i="2" s="1"/>
  <c r="Y47" i="2"/>
  <c r="Z47" i="2" s="1"/>
  <c r="Y7" i="2"/>
  <c r="Z7" i="2" s="1"/>
  <c r="AE7" i="2" s="1"/>
  <c r="I51" i="2"/>
  <c r="I27" i="2"/>
  <c r="Y46" i="2"/>
  <c r="Z46" i="2" s="1"/>
  <c r="AE46" i="2" s="1"/>
  <c r="Y38" i="2"/>
  <c r="Z38" i="2" s="1"/>
  <c r="AE38" i="2" s="1"/>
  <c r="Y6" i="2"/>
  <c r="Z6" i="2" s="1"/>
  <c r="AE6" i="2" s="1"/>
  <c r="I18" i="2"/>
  <c r="V4" i="2"/>
  <c r="Y4" i="2" s="1"/>
  <c r="V17" i="2"/>
  <c r="Y17" i="2" s="1"/>
  <c r="V39" i="2"/>
  <c r="Y39" i="2" s="1"/>
  <c r="V30" i="2"/>
  <c r="Y30" i="2" s="1"/>
  <c r="Z30" i="2" s="1"/>
  <c r="AE30" i="2" s="1"/>
  <c r="I17" i="2"/>
  <c r="AE52" i="2"/>
  <c r="AE5" i="2"/>
  <c r="AE42" i="2"/>
  <c r="AE25" i="2"/>
  <c r="AE56" i="2"/>
  <c r="AE41" i="2"/>
  <c r="AE49" i="2"/>
  <c r="AE43" i="2"/>
  <c r="AE26" i="2"/>
  <c r="Y18" i="2"/>
  <c r="Z18" i="2" s="1"/>
  <c r="AE18" i="2" s="1"/>
  <c r="Y57" i="2"/>
  <c r="Z57" i="2" s="1"/>
  <c r="AE57" i="2" s="1"/>
  <c r="AE53" i="2"/>
  <c r="AE36" i="2"/>
  <c r="AE12" i="2"/>
  <c r="AE59" i="2"/>
  <c r="AE47" i="2"/>
  <c r="AE58" i="2"/>
  <c r="AE45" i="2"/>
  <c r="Z4" i="2"/>
  <c r="AE4" i="2" s="1"/>
  <c r="AE44" i="2"/>
  <c r="AE15" i="2"/>
  <c r="AE3" i="2"/>
  <c r="V14" i="2"/>
  <c r="Y14" i="2" s="1"/>
  <c r="Z14" i="2" s="1"/>
  <c r="AE14" i="2" s="1"/>
  <c r="V22" i="2"/>
  <c r="Y22" i="2" s="1"/>
  <c r="V29" i="2"/>
  <c r="Y29" i="2" s="1"/>
  <c r="Z29" i="2" s="1"/>
  <c r="AE29" i="2" s="1"/>
  <c r="V31" i="2"/>
  <c r="Y31" i="2" s="1"/>
  <c r="Z31" i="2" s="1"/>
  <c r="AE31" i="2" s="1"/>
  <c r="V37" i="2"/>
  <c r="Y37" i="2" s="1"/>
  <c r="Z37" i="2" s="1"/>
  <c r="AE37" i="2" s="1"/>
  <c r="V54" i="2"/>
  <c r="Y54" i="2" s="1"/>
  <c r="V27" i="2"/>
  <c r="Y27" i="2" s="1"/>
  <c r="V13" i="2"/>
  <c r="Y13" i="2" s="1"/>
  <c r="Z13" i="2" s="1"/>
  <c r="AE13" i="2" s="1"/>
  <c r="Z39" i="2"/>
  <c r="AE39" i="2" s="1"/>
  <c r="V62" i="2"/>
  <c r="Y62" i="2" s="1"/>
  <c r="I62" i="2"/>
  <c r="Z27" i="2" l="1"/>
  <c r="AE27" i="2" s="1"/>
  <c r="Z54" i="2"/>
  <c r="AE54" i="2" s="1"/>
  <c r="Z2" i="2"/>
  <c r="AE2" i="2" s="1"/>
  <c r="Z22" i="2"/>
  <c r="AE22" i="2" s="1"/>
  <c r="Z17" i="2"/>
  <c r="AE17" i="2" s="1"/>
  <c r="Z62" i="2"/>
  <c r="AE62" i="2" s="1"/>
</calcChain>
</file>

<file path=xl/sharedStrings.xml><?xml version="1.0" encoding="utf-8"?>
<sst xmlns="http://schemas.openxmlformats.org/spreadsheetml/2006/main" count="322" uniqueCount="140">
  <si>
    <t>Alejandra   Navarro</t>
  </si>
  <si>
    <t>Alexandra Alvarez</t>
  </si>
  <si>
    <t xml:space="preserve">Ana Castillo </t>
  </si>
  <si>
    <t>Aniet Phillips</t>
  </si>
  <si>
    <t xml:space="preserve">Arielys Alvarado </t>
  </si>
  <si>
    <t>Arielys Jaramillo</t>
  </si>
  <si>
    <t>Arielys Vargas</t>
  </si>
  <si>
    <t>Avis Nieto</t>
  </si>
  <si>
    <t>Caballero Keyding</t>
  </si>
  <si>
    <t xml:space="preserve">Carlos  Barahona </t>
  </si>
  <si>
    <t>cecilia Diaz</t>
  </si>
  <si>
    <t xml:space="preserve">Christine Jiménez </t>
  </si>
  <si>
    <t>Chávez Mariangel</t>
  </si>
  <si>
    <t>Dafne Laurín</t>
  </si>
  <si>
    <t>Daniel Beitia</t>
  </si>
  <si>
    <t>Daphne Jované</t>
  </si>
  <si>
    <t>Delian  Sánchez</t>
  </si>
  <si>
    <t>Dylan  Amor</t>
  </si>
  <si>
    <t>Emily Espinosa</t>
  </si>
  <si>
    <t xml:space="preserve">Eugenia Correa </t>
  </si>
  <si>
    <t>Fabrishka  Fontane</t>
  </si>
  <si>
    <t>Gilbert  Ramirez</t>
  </si>
  <si>
    <t>Gilbert Vaughan</t>
  </si>
  <si>
    <t xml:space="preserve">González Valeria </t>
  </si>
  <si>
    <t>Greiss Gonzalez</t>
  </si>
  <si>
    <t xml:space="preserve">Isabel  Romero </t>
  </si>
  <si>
    <t xml:space="preserve">Johana Arévalo </t>
  </si>
  <si>
    <t>Jose Bedoya</t>
  </si>
  <si>
    <t>Jose Contrera</t>
  </si>
  <si>
    <t>Justine Morales</t>
  </si>
  <si>
    <t>Karina Mo</t>
  </si>
  <si>
    <t>Keren Fuller</t>
  </si>
  <si>
    <t xml:space="preserve">Kevin  Gonzalez </t>
  </si>
  <si>
    <t>Keysi  Alvarado</t>
  </si>
  <si>
    <t xml:space="preserve">Krystel  Domínguez </t>
  </si>
  <si>
    <t>Lesly Rodriguez</t>
  </si>
  <si>
    <t>Linette  Romero</t>
  </si>
  <si>
    <t xml:space="preserve">Lizeidy  Rodríguez </t>
  </si>
  <si>
    <t>Luzdaris Beitia</t>
  </si>
  <si>
    <t>Lía Quintero</t>
  </si>
  <si>
    <t>Magdiel Low</t>
  </si>
  <si>
    <t xml:space="preserve">Maria Victoria Torres Carrasco </t>
  </si>
  <si>
    <t>Mariangel Cruz</t>
  </si>
  <si>
    <t>Marieth  Castillo</t>
  </si>
  <si>
    <t xml:space="preserve">Melanie  Carrasco </t>
  </si>
  <si>
    <t>Milagro  Perdomo</t>
  </si>
  <si>
    <t>Nataly  Cedeño</t>
  </si>
  <si>
    <t>Neil O. Medina</t>
  </si>
  <si>
    <t>Nicolle Carrillo</t>
  </si>
  <si>
    <t>Niyelis  Chiari</t>
  </si>
  <si>
    <t>Ronaldo Lay</t>
  </si>
  <si>
    <t xml:space="preserve">Sameily  Berrío </t>
  </si>
  <si>
    <t>Silvana Gonzalez</t>
  </si>
  <si>
    <t>Solangel Castro</t>
  </si>
  <si>
    <t xml:space="preserve">Veronica  Charris </t>
  </si>
  <si>
    <t>Vincy Wu</t>
  </si>
  <si>
    <t>Yahirin  Medina</t>
  </si>
  <si>
    <t xml:space="preserve">Yeisi Arango </t>
  </si>
  <si>
    <t>Yurisbeth  Soto</t>
  </si>
  <si>
    <t>Yúana Peralta</t>
  </si>
  <si>
    <t>Parcial #1</t>
  </si>
  <si>
    <t>%</t>
  </si>
  <si>
    <t>Parcial #2</t>
  </si>
  <si>
    <t>Parcial #3</t>
  </si>
  <si>
    <t>Exposición #1</t>
  </si>
  <si>
    <t>Taller #1</t>
  </si>
  <si>
    <t>Taller #2</t>
  </si>
  <si>
    <t>Taller #3</t>
  </si>
  <si>
    <t>Taller #4</t>
  </si>
  <si>
    <t>Taller #5</t>
  </si>
  <si>
    <t>Asistencia</t>
  </si>
  <si>
    <t>B</t>
  </si>
  <si>
    <t>C</t>
  </si>
  <si>
    <t>A</t>
  </si>
  <si>
    <t>F</t>
  </si>
  <si>
    <t>M</t>
  </si>
  <si>
    <t>H</t>
  </si>
  <si>
    <t>Género        M-mujer/       H-hombre</t>
  </si>
  <si>
    <t>Video</t>
  </si>
  <si>
    <t>Examen Semestral -               Khan Academy</t>
  </si>
  <si>
    <t>Sujeto 1</t>
  </si>
  <si>
    <t>Sujeto 2</t>
  </si>
  <si>
    <t>Sujeto 3</t>
  </si>
  <si>
    <t>Sujeto 4</t>
  </si>
  <si>
    <t>Sujeto 5</t>
  </si>
  <si>
    <t>Sujeto 6</t>
  </si>
  <si>
    <t>Sujeto 7</t>
  </si>
  <si>
    <t>Sujeto 8</t>
  </si>
  <si>
    <t>Sujeto 9</t>
  </si>
  <si>
    <t>Sujeto 10</t>
  </si>
  <si>
    <t>Sujeto 11</t>
  </si>
  <si>
    <t>Sujeto 12</t>
  </si>
  <si>
    <t>Sujeto 13</t>
  </si>
  <si>
    <t>Sujeto 14</t>
  </si>
  <si>
    <t>Sujeto 15</t>
  </si>
  <si>
    <t>Sujeto 16</t>
  </si>
  <si>
    <t>Sujeto 17</t>
  </si>
  <si>
    <t>Sujeto 18</t>
  </si>
  <si>
    <t>Sujeto 19</t>
  </si>
  <si>
    <t>Sujeto 20</t>
  </si>
  <si>
    <t>Sujeto 21</t>
  </si>
  <si>
    <t>Sujeto 22</t>
  </si>
  <si>
    <t>Sujeto 23</t>
  </si>
  <si>
    <t>Sujeto 24</t>
  </si>
  <si>
    <t>Sujeto 25</t>
  </si>
  <si>
    <t>Sujeto 26</t>
  </si>
  <si>
    <t>Sujeto 27</t>
  </si>
  <si>
    <t>Sujeto 28</t>
  </si>
  <si>
    <t>Sujeto 29</t>
  </si>
  <si>
    <t>Sujeto 30</t>
  </si>
  <si>
    <t>Sujeto 31</t>
  </si>
  <si>
    <t>Sujeto 32</t>
  </si>
  <si>
    <t>Sujeto 33</t>
  </si>
  <si>
    <t>Sujeto 34</t>
  </si>
  <si>
    <t>Sujeto 35</t>
  </si>
  <si>
    <t>Sujeto 36</t>
  </si>
  <si>
    <t>Sujeto 37</t>
  </si>
  <si>
    <t>Sujeto 38</t>
  </si>
  <si>
    <t>Sujeto 39</t>
  </si>
  <si>
    <t>Sujeto 40</t>
  </si>
  <si>
    <t>Sujeto 41</t>
  </si>
  <si>
    <t>Sujeto 42</t>
  </si>
  <si>
    <t>Sujeto 43</t>
  </si>
  <si>
    <t>Sujeto 44</t>
  </si>
  <si>
    <t>Sujeto 45</t>
  </si>
  <si>
    <t>Sujeto 46</t>
  </si>
  <si>
    <t>Sujeto 47</t>
  </si>
  <si>
    <t>Sujeto 48</t>
  </si>
  <si>
    <t>Sujeto 49</t>
  </si>
  <si>
    <t>Sujeto 50</t>
  </si>
  <si>
    <t>Sujeto 51</t>
  </si>
  <si>
    <t>Sujeto 52</t>
  </si>
  <si>
    <t>Sujeto 53</t>
  </si>
  <si>
    <t>Sujeto 54</t>
  </si>
  <si>
    <t>Sujeto 55</t>
  </si>
  <si>
    <t>Sujeto 56</t>
  </si>
  <si>
    <t>Sujeto 57</t>
  </si>
  <si>
    <t>Sujeto 58</t>
  </si>
  <si>
    <t>Sujeto 59</t>
  </si>
  <si>
    <t>Sujeto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</si>
</sst>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Arial"/>
      <family val="2"/>
      <scheme val="minor"/>
    </font>
    <font>
      <sz val="9"/>
      <color rgb="FF000000"/>
      <name val="Times New Roman"/>
      <family val="1"/>
    </font>
    <font>
      <b/>
      <sz val="12"/>
      <color theme="1"/>
      <name val="Arial"/>
      <family val="2"/>
      <scheme val="minor"/>
    </font>
    <font>
      <sz val="12"/>
      <name val="Arial"/>
      <family val="2"/>
    </font>
    <font>
      <sz val="9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9" fontId="1" fillId="3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9" fontId="1" fillId="3" borderId="4" xfId="0" applyNumberFormat="1" applyFont="1" applyFill="1" applyBorder="1" applyAlignment="1">
      <alignment horizontal="center"/>
    </xf>
    <xf numFmtId="9" fontId="1" fillId="3" borderId="0" xfId="0" applyNumberFormat="1" applyFont="1" applyFill="1" applyAlignment="1">
      <alignment horizontal="center"/>
    </xf>
    <xf numFmtId="9" fontId="2" fillId="4" borderId="0" xfId="0" applyNumberFormat="1" applyFont="1" applyFill="1" applyAlignment="1">
      <alignment horizontal="center" vertical="center"/>
    </xf>
    <xf numFmtId="9" fontId="1" fillId="6" borderId="3" xfId="0" applyNumberFormat="1" applyFont="1" applyFill="1" applyBorder="1" applyAlignment="1">
      <alignment horizontal="center" vertical="center"/>
    </xf>
    <xf numFmtId="9" fontId="1" fillId="6" borderId="7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1" fillId="5" borderId="6" xfId="0" applyFont="1" applyFill="1" applyBorder="1" applyAlignment="1">
      <alignment horizontal="center"/>
    </xf>
    <xf numFmtId="9" fontId="2" fillId="4" borderId="11" xfId="0" applyNumberFormat="1" applyFont="1" applyFill="1" applyBorder="1" applyAlignment="1">
      <alignment horizontal="center" vertical="center" wrapText="1"/>
    </xf>
    <xf numFmtId="9" fontId="2" fillId="4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8DE7-2C2E-41EF-AC21-E91B2DCB42F0}">
  <dimension ref="A1:AF62"/>
  <sheetViews>
    <sheetView tabSelected="1" workbookViewId="0">
      <selection activeCell="B2" sqref="B2"/>
    </sheetView>
  </sheetViews>
  <sheetFormatPr baseColWidth="10" defaultRowHeight="15" x14ac:dyDescent="0.35"/>
  <cols>
    <col min="1" max="1" width="27.1328125" customWidth="1"/>
    <col min="2" max="2" width="10.33203125" style="4" customWidth="1"/>
    <col min="27" max="27" width="10.6640625" style="4"/>
    <col min="32" max="32" width="10.6640625" style="6"/>
    <col min="33" max="33" width="10.6640625" customWidth="1"/>
  </cols>
  <sheetData>
    <row r="1" spans="1:32" ht="25.5" x14ac:dyDescent="0.35">
      <c r="C1" s="15" t="s">
        <v>60</v>
      </c>
      <c r="D1" s="1" t="s">
        <v>61</v>
      </c>
      <c r="E1" s="16" t="s">
        <v>62</v>
      </c>
      <c r="F1" s="1" t="s">
        <v>61</v>
      </c>
      <c r="G1" s="16" t="s">
        <v>63</v>
      </c>
      <c r="H1" s="2" t="s">
        <v>61</v>
      </c>
      <c r="I1" s="17">
        <v>0.33</v>
      </c>
      <c r="J1" s="18" t="s">
        <v>64</v>
      </c>
      <c r="K1" s="3" t="s">
        <v>61</v>
      </c>
      <c r="L1" s="16" t="s">
        <v>65</v>
      </c>
      <c r="M1" s="3" t="s">
        <v>61</v>
      </c>
      <c r="N1" s="16" t="s">
        <v>66</v>
      </c>
      <c r="O1" s="3" t="s">
        <v>61</v>
      </c>
      <c r="P1" s="16" t="s">
        <v>67</v>
      </c>
      <c r="Q1" s="3" t="s">
        <v>61</v>
      </c>
      <c r="R1" s="16" t="s">
        <v>68</v>
      </c>
      <c r="S1" s="3" t="s">
        <v>61</v>
      </c>
      <c r="T1" s="16" t="s">
        <v>69</v>
      </c>
      <c r="U1" s="3" t="s">
        <v>61</v>
      </c>
      <c r="V1" s="17">
        <v>0.23</v>
      </c>
      <c r="W1" s="25" t="s">
        <v>70</v>
      </c>
      <c r="X1" s="25"/>
      <c r="Y1" s="19">
        <v>0.33</v>
      </c>
      <c r="Z1" s="20"/>
      <c r="AA1" s="21" t="s">
        <v>78</v>
      </c>
      <c r="AB1" s="26" t="s">
        <v>79</v>
      </c>
      <c r="AC1" s="27"/>
      <c r="AD1" s="22">
        <v>0.34</v>
      </c>
      <c r="AE1" s="23">
        <v>0.34</v>
      </c>
      <c r="AF1" s="5"/>
    </row>
    <row r="2" spans="1:32" ht="34.9" x14ac:dyDescent="0.35">
      <c r="A2" s="7"/>
      <c r="B2" s="8" t="s">
        <v>77</v>
      </c>
      <c r="C2" s="9">
        <v>100</v>
      </c>
      <c r="D2" s="10">
        <f t="shared" ref="D2:D62" si="0">C2*11/100</f>
        <v>11</v>
      </c>
      <c r="E2" s="10">
        <v>100</v>
      </c>
      <c r="F2" s="10">
        <f t="shared" ref="F2:F62" si="1">E2*11/100</f>
        <v>11</v>
      </c>
      <c r="G2" s="10">
        <v>100</v>
      </c>
      <c r="H2" s="10">
        <f t="shared" ref="H2:H62" si="2">G2*11/100</f>
        <v>11</v>
      </c>
      <c r="I2" s="11">
        <f t="shared" ref="I2:I62" si="3">D2+F2+H2</f>
        <v>33</v>
      </c>
      <c r="J2" s="10">
        <v>100</v>
      </c>
      <c r="K2" s="10">
        <f t="shared" ref="K2:K62" si="4">J2*3.86/100</f>
        <v>3.86</v>
      </c>
      <c r="L2" s="10">
        <v>100</v>
      </c>
      <c r="M2" s="10">
        <f t="shared" ref="M2:M62" si="5">L2*3.72/100</f>
        <v>3.72</v>
      </c>
      <c r="N2" s="10">
        <v>100</v>
      </c>
      <c r="O2" s="10">
        <f t="shared" ref="O2:O62" si="6">N2*3.72/100</f>
        <v>3.72</v>
      </c>
      <c r="P2" s="10">
        <v>100</v>
      </c>
      <c r="Q2" s="10">
        <f t="shared" ref="Q2:Q62" si="7">P2*3.7/100</f>
        <v>3.7</v>
      </c>
      <c r="R2" s="10">
        <v>100</v>
      </c>
      <c r="S2" s="10">
        <f t="shared" ref="S2:S62" si="8">R2*4/100</f>
        <v>4</v>
      </c>
      <c r="T2" s="10">
        <v>100</v>
      </c>
      <c r="U2" s="10">
        <f t="shared" ref="U2" si="9">T2*4/100</f>
        <v>4</v>
      </c>
      <c r="V2" s="11">
        <f t="shared" ref="V2" si="10">K2+M2+O2+Q2+S2+U2</f>
        <v>23</v>
      </c>
      <c r="W2" s="12">
        <v>10</v>
      </c>
      <c r="X2" s="10">
        <f t="shared" ref="X2" si="11">W2/10*10</f>
        <v>10</v>
      </c>
      <c r="Y2" s="11">
        <f t="shared" ref="Y2" si="12">V2+X2</f>
        <v>33</v>
      </c>
      <c r="Z2" s="11">
        <f t="shared" ref="Z2" si="13">I2+Y2</f>
        <v>66</v>
      </c>
      <c r="AA2" s="12">
        <v>100</v>
      </c>
      <c r="AB2" s="12">
        <v>100</v>
      </c>
      <c r="AC2" s="13">
        <v>100</v>
      </c>
      <c r="AD2" s="10">
        <f>(((AA2+AC2+AB2)/3)*34)/100</f>
        <v>34</v>
      </c>
      <c r="AE2" s="14">
        <f t="shared" ref="AE2" si="14">Z2+AD2</f>
        <v>100</v>
      </c>
      <c r="AF2" s="5"/>
    </row>
    <row r="3" spans="1:32" x14ac:dyDescent="0.35">
      <c r="A3" t="s">
        <v>80</v>
      </c>
      <c r="B3" s="4" t="s">
        <v>75</v>
      </c>
      <c r="C3" s="4">
        <v>97</v>
      </c>
      <c r="D3" s="10">
        <f t="shared" si="0"/>
        <v>10.67</v>
      </c>
      <c r="E3" s="4">
        <v>79</v>
      </c>
      <c r="F3" s="10">
        <f t="shared" si="1"/>
        <v>8.69</v>
      </c>
      <c r="G3" s="4">
        <v>80</v>
      </c>
      <c r="H3" s="10">
        <f t="shared" si="2"/>
        <v>8.8000000000000007</v>
      </c>
      <c r="I3" s="11">
        <f t="shared" si="3"/>
        <v>28.16</v>
      </c>
      <c r="J3" s="4">
        <v>79</v>
      </c>
      <c r="K3" s="10">
        <f t="shared" si="4"/>
        <v>3.0493999999999999</v>
      </c>
      <c r="L3" s="4">
        <v>80</v>
      </c>
      <c r="M3" s="10">
        <f t="shared" si="5"/>
        <v>2.9760000000000004</v>
      </c>
      <c r="N3" s="4">
        <v>100</v>
      </c>
      <c r="O3" s="10">
        <f t="shared" si="6"/>
        <v>3.72</v>
      </c>
      <c r="P3" s="4">
        <v>100</v>
      </c>
      <c r="Q3" s="10">
        <f t="shared" si="7"/>
        <v>3.7</v>
      </c>
      <c r="R3" s="4">
        <v>100</v>
      </c>
      <c r="S3" s="10">
        <f t="shared" si="8"/>
        <v>4</v>
      </c>
      <c r="T3" s="4">
        <v>100</v>
      </c>
      <c r="U3" s="10">
        <f t="shared" ref="U3:U62" si="15">T3*4/100</f>
        <v>4</v>
      </c>
      <c r="V3" s="11">
        <f t="shared" ref="V3:V62" si="16">K3+M3+O3+Q3+S3+U3</f>
        <v>21.445399999999999</v>
      </c>
      <c r="W3" s="12">
        <v>10</v>
      </c>
      <c r="X3" s="10">
        <f t="shared" ref="X3:X62" si="17">W3/10*10</f>
        <v>10</v>
      </c>
      <c r="Y3" s="11">
        <f t="shared" ref="Y3:Y62" si="18">V3+X3</f>
        <v>31.445399999999999</v>
      </c>
      <c r="Z3" s="11">
        <f t="shared" ref="Z3:Z62" si="19">I3+Y3</f>
        <v>59.605400000000003</v>
      </c>
      <c r="AA3" s="4">
        <v>100</v>
      </c>
      <c r="AB3" s="4">
        <v>73</v>
      </c>
      <c r="AC3" s="4">
        <v>80</v>
      </c>
      <c r="AD3" s="10">
        <f t="shared" ref="AD3:AD62" si="20">(((AA3+AC3+AB3)/3)*34)/100</f>
        <v>28.673333333333332</v>
      </c>
      <c r="AE3" s="14">
        <f t="shared" ref="AE3:AE62" si="21">Z3+AD3</f>
        <v>88.278733333333335</v>
      </c>
      <c r="AF3" s="6" t="s">
        <v>71</v>
      </c>
    </row>
    <row r="4" spans="1:32" x14ac:dyDescent="0.35">
      <c r="A4" t="s">
        <v>81</v>
      </c>
      <c r="B4" s="4" t="s">
        <v>75</v>
      </c>
      <c r="C4" s="4">
        <v>73</v>
      </c>
      <c r="D4" s="10">
        <f t="shared" si="0"/>
        <v>8.0299999999999994</v>
      </c>
      <c r="E4" s="4">
        <v>95</v>
      </c>
      <c r="F4" s="10">
        <f t="shared" si="1"/>
        <v>10.45</v>
      </c>
      <c r="G4" s="4">
        <v>70</v>
      </c>
      <c r="H4" s="10">
        <f t="shared" si="2"/>
        <v>7.7</v>
      </c>
      <c r="I4" s="11">
        <f t="shared" si="3"/>
        <v>26.179999999999996</v>
      </c>
      <c r="J4" s="4">
        <v>95</v>
      </c>
      <c r="K4" s="10">
        <f t="shared" si="4"/>
        <v>3.6669999999999998</v>
      </c>
      <c r="L4" s="4">
        <v>70</v>
      </c>
      <c r="M4" s="10">
        <f t="shared" si="5"/>
        <v>2.6040000000000005</v>
      </c>
      <c r="N4" s="4">
        <v>75</v>
      </c>
      <c r="O4" s="10">
        <f t="shared" si="6"/>
        <v>2.79</v>
      </c>
      <c r="P4" s="4">
        <v>100</v>
      </c>
      <c r="Q4" s="10">
        <f t="shared" si="7"/>
        <v>3.7</v>
      </c>
      <c r="R4" s="4">
        <v>75</v>
      </c>
      <c r="S4" s="10">
        <f t="shared" si="8"/>
        <v>3</v>
      </c>
      <c r="T4" s="4">
        <v>75</v>
      </c>
      <c r="U4" s="10">
        <f t="shared" si="15"/>
        <v>3</v>
      </c>
      <c r="V4" s="11">
        <f t="shared" si="16"/>
        <v>18.760999999999999</v>
      </c>
      <c r="W4" s="12">
        <v>10</v>
      </c>
      <c r="X4" s="10">
        <f t="shared" si="17"/>
        <v>10</v>
      </c>
      <c r="Y4" s="11">
        <f t="shared" si="18"/>
        <v>28.760999999999999</v>
      </c>
      <c r="Z4" s="11">
        <f t="shared" si="19"/>
        <v>54.940999999999995</v>
      </c>
      <c r="AA4" s="4">
        <v>100</v>
      </c>
      <c r="AB4" s="4">
        <v>73</v>
      </c>
      <c r="AC4" s="4">
        <v>73</v>
      </c>
      <c r="AD4" s="10">
        <f t="shared" si="20"/>
        <v>27.88</v>
      </c>
      <c r="AE4" s="14">
        <f t="shared" si="21"/>
        <v>82.820999999999998</v>
      </c>
      <c r="AF4" s="6" t="s">
        <v>71</v>
      </c>
    </row>
    <row r="5" spans="1:32" x14ac:dyDescent="0.35">
      <c r="A5" t="s">
        <v>82</v>
      </c>
      <c r="B5" s="4" t="s">
        <v>75</v>
      </c>
      <c r="C5" s="4">
        <v>91</v>
      </c>
      <c r="D5" s="10">
        <f t="shared" si="0"/>
        <v>10.01</v>
      </c>
      <c r="E5" s="4">
        <v>89</v>
      </c>
      <c r="F5" s="10">
        <f t="shared" si="1"/>
        <v>9.7899999999999991</v>
      </c>
      <c r="G5" s="4">
        <v>50</v>
      </c>
      <c r="H5" s="10">
        <f t="shared" si="2"/>
        <v>5.5</v>
      </c>
      <c r="I5" s="11">
        <f t="shared" si="3"/>
        <v>25.299999999999997</v>
      </c>
      <c r="J5" s="4">
        <v>89</v>
      </c>
      <c r="K5" s="10">
        <f t="shared" si="4"/>
        <v>3.4353999999999996</v>
      </c>
      <c r="L5" s="4">
        <v>50</v>
      </c>
      <c r="M5" s="10">
        <f t="shared" si="5"/>
        <v>1.86</v>
      </c>
      <c r="N5" s="4">
        <v>100</v>
      </c>
      <c r="O5" s="10">
        <f t="shared" si="6"/>
        <v>3.72</v>
      </c>
      <c r="P5" s="4">
        <v>100</v>
      </c>
      <c r="Q5" s="10">
        <f t="shared" si="7"/>
        <v>3.7</v>
      </c>
      <c r="R5" s="4">
        <v>100</v>
      </c>
      <c r="S5" s="10">
        <f t="shared" si="8"/>
        <v>4</v>
      </c>
      <c r="T5" s="4">
        <v>75</v>
      </c>
      <c r="U5" s="10">
        <f t="shared" si="15"/>
        <v>3</v>
      </c>
      <c r="V5" s="11">
        <f t="shared" si="16"/>
        <v>19.715399999999999</v>
      </c>
      <c r="W5" s="12">
        <v>10</v>
      </c>
      <c r="X5" s="10">
        <f t="shared" si="17"/>
        <v>10</v>
      </c>
      <c r="Y5" s="11">
        <f t="shared" si="18"/>
        <v>29.715399999999999</v>
      </c>
      <c r="Z5" s="11">
        <f t="shared" si="19"/>
        <v>55.0154</v>
      </c>
      <c r="AA5" s="4">
        <v>100</v>
      </c>
      <c r="AB5" s="4">
        <v>97</v>
      </c>
      <c r="AC5" s="4">
        <v>87</v>
      </c>
      <c r="AD5" s="10">
        <f t="shared" si="20"/>
        <v>32.186666666666667</v>
      </c>
      <c r="AE5" s="14">
        <f t="shared" si="21"/>
        <v>87.202066666666667</v>
      </c>
      <c r="AF5" s="6" t="s">
        <v>71</v>
      </c>
    </row>
    <row r="6" spans="1:32" x14ac:dyDescent="0.35">
      <c r="A6" t="s">
        <v>83</v>
      </c>
      <c r="B6" s="4" t="s">
        <v>75</v>
      </c>
      <c r="C6" s="4">
        <v>94</v>
      </c>
      <c r="D6" s="10">
        <f t="shared" si="0"/>
        <v>10.34</v>
      </c>
      <c r="E6" s="4">
        <v>79</v>
      </c>
      <c r="F6" s="10">
        <f t="shared" si="1"/>
        <v>8.69</v>
      </c>
      <c r="G6" s="4">
        <v>50</v>
      </c>
      <c r="H6" s="10">
        <f t="shared" si="2"/>
        <v>5.5</v>
      </c>
      <c r="I6" s="11">
        <f t="shared" si="3"/>
        <v>24.53</v>
      </c>
      <c r="J6" s="4">
        <v>79</v>
      </c>
      <c r="K6" s="10">
        <f t="shared" si="4"/>
        <v>3.0493999999999999</v>
      </c>
      <c r="L6" s="4">
        <v>50</v>
      </c>
      <c r="M6" s="10">
        <f t="shared" si="5"/>
        <v>1.86</v>
      </c>
      <c r="N6" s="4">
        <v>75</v>
      </c>
      <c r="O6" s="10">
        <f t="shared" si="6"/>
        <v>2.79</v>
      </c>
      <c r="P6" s="4">
        <v>100</v>
      </c>
      <c r="Q6" s="10">
        <f t="shared" si="7"/>
        <v>3.7</v>
      </c>
      <c r="R6" s="4">
        <v>100</v>
      </c>
      <c r="S6" s="10">
        <f t="shared" si="8"/>
        <v>4</v>
      </c>
      <c r="T6" s="4">
        <v>100</v>
      </c>
      <c r="U6" s="10">
        <f t="shared" si="15"/>
        <v>4</v>
      </c>
      <c r="V6" s="11">
        <f t="shared" si="16"/>
        <v>19.3994</v>
      </c>
      <c r="W6" s="12">
        <v>10</v>
      </c>
      <c r="X6" s="10">
        <f t="shared" si="17"/>
        <v>10</v>
      </c>
      <c r="Y6" s="11">
        <f t="shared" si="18"/>
        <v>29.3994</v>
      </c>
      <c r="Z6" s="11">
        <f t="shared" si="19"/>
        <v>53.929400000000001</v>
      </c>
      <c r="AA6" s="4">
        <v>100</v>
      </c>
      <c r="AB6" s="4">
        <v>90</v>
      </c>
      <c r="AC6" s="4">
        <v>90</v>
      </c>
      <c r="AD6" s="10">
        <f t="shared" si="20"/>
        <v>31.733333333333331</v>
      </c>
      <c r="AE6" s="14">
        <f t="shared" si="21"/>
        <v>85.662733333333335</v>
      </c>
      <c r="AF6" s="6" t="s">
        <v>71</v>
      </c>
    </row>
    <row r="7" spans="1:32" x14ac:dyDescent="0.35">
      <c r="A7" t="s">
        <v>84</v>
      </c>
      <c r="B7" s="4" t="s">
        <v>75</v>
      </c>
      <c r="C7" s="4">
        <v>94</v>
      </c>
      <c r="D7" s="10">
        <f t="shared" si="0"/>
        <v>10.34</v>
      </c>
      <c r="E7" s="4">
        <v>95</v>
      </c>
      <c r="F7" s="10">
        <f t="shared" si="1"/>
        <v>10.45</v>
      </c>
      <c r="G7" s="4">
        <v>60</v>
      </c>
      <c r="H7" s="10">
        <f t="shared" si="2"/>
        <v>6.6</v>
      </c>
      <c r="I7" s="11">
        <f t="shared" si="3"/>
        <v>27.39</v>
      </c>
      <c r="J7" s="4">
        <v>95</v>
      </c>
      <c r="K7" s="10">
        <f t="shared" si="4"/>
        <v>3.6669999999999998</v>
      </c>
      <c r="L7" s="4">
        <v>60</v>
      </c>
      <c r="M7" s="10">
        <f t="shared" si="5"/>
        <v>2.2320000000000002</v>
      </c>
      <c r="N7" s="4">
        <v>100</v>
      </c>
      <c r="O7" s="10">
        <f t="shared" si="6"/>
        <v>3.72</v>
      </c>
      <c r="P7" s="4">
        <v>100</v>
      </c>
      <c r="Q7" s="10">
        <f t="shared" si="7"/>
        <v>3.7</v>
      </c>
      <c r="R7" s="4">
        <v>100</v>
      </c>
      <c r="S7" s="10">
        <f t="shared" si="8"/>
        <v>4</v>
      </c>
      <c r="T7" s="4">
        <v>100</v>
      </c>
      <c r="U7" s="10">
        <f t="shared" si="15"/>
        <v>4</v>
      </c>
      <c r="V7" s="11">
        <f t="shared" si="16"/>
        <v>21.318999999999999</v>
      </c>
      <c r="W7" s="12">
        <v>10</v>
      </c>
      <c r="X7" s="10">
        <f t="shared" si="17"/>
        <v>10</v>
      </c>
      <c r="Y7" s="11">
        <f t="shared" si="18"/>
        <v>31.318999999999999</v>
      </c>
      <c r="Z7" s="11">
        <f t="shared" si="19"/>
        <v>58.709000000000003</v>
      </c>
      <c r="AA7" s="4">
        <v>100</v>
      </c>
      <c r="AB7" s="4">
        <v>77</v>
      </c>
      <c r="AC7" s="4">
        <v>97</v>
      </c>
      <c r="AD7" s="10">
        <f t="shared" si="20"/>
        <v>31.053333333333331</v>
      </c>
      <c r="AE7" s="14">
        <f t="shared" si="21"/>
        <v>89.762333333333331</v>
      </c>
      <c r="AF7" s="6" t="s">
        <v>71</v>
      </c>
    </row>
    <row r="8" spans="1:32" x14ac:dyDescent="0.35">
      <c r="A8" t="s">
        <v>85</v>
      </c>
      <c r="B8" s="4" t="s">
        <v>75</v>
      </c>
      <c r="C8" s="4">
        <v>100</v>
      </c>
      <c r="D8" s="10">
        <f t="shared" si="0"/>
        <v>11</v>
      </c>
      <c r="E8" s="4">
        <v>89</v>
      </c>
      <c r="F8" s="10">
        <f t="shared" si="1"/>
        <v>9.7899999999999991</v>
      </c>
      <c r="G8" s="4">
        <v>90</v>
      </c>
      <c r="H8" s="10">
        <f t="shared" si="2"/>
        <v>9.9</v>
      </c>
      <c r="I8" s="11">
        <f t="shared" si="3"/>
        <v>30.689999999999998</v>
      </c>
      <c r="J8" s="4">
        <v>89</v>
      </c>
      <c r="K8" s="10">
        <f t="shared" si="4"/>
        <v>3.4353999999999996</v>
      </c>
      <c r="L8" s="4">
        <v>90</v>
      </c>
      <c r="M8" s="10">
        <f t="shared" si="5"/>
        <v>3.3480000000000003</v>
      </c>
      <c r="N8" s="4">
        <v>100</v>
      </c>
      <c r="O8" s="10">
        <f t="shared" si="6"/>
        <v>3.72</v>
      </c>
      <c r="P8" s="4">
        <v>100</v>
      </c>
      <c r="Q8" s="10">
        <f t="shared" si="7"/>
        <v>3.7</v>
      </c>
      <c r="R8" s="4">
        <v>100</v>
      </c>
      <c r="S8" s="10">
        <f t="shared" si="8"/>
        <v>4</v>
      </c>
      <c r="T8" s="4">
        <v>100</v>
      </c>
      <c r="U8" s="10">
        <f t="shared" si="15"/>
        <v>4</v>
      </c>
      <c r="V8" s="11">
        <f t="shared" si="16"/>
        <v>22.203400000000002</v>
      </c>
      <c r="W8" s="12">
        <v>10</v>
      </c>
      <c r="X8" s="10">
        <f t="shared" si="17"/>
        <v>10</v>
      </c>
      <c r="Y8" s="11">
        <f t="shared" si="18"/>
        <v>32.203400000000002</v>
      </c>
      <c r="Z8" s="11">
        <f t="shared" si="19"/>
        <v>62.8934</v>
      </c>
      <c r="AA8" s="4">
        <v>100</v>
      </c>
      <c r="AB8" s="4">
        <v>90</v>
      </c>
      <c r="AC8" s="4">
        <v>87</v>
      </c>
      <c r="AD8" s="10">
        <f t="shared" si="20"/>
        <v>31.393333333333331</v>
      </c>
      <c r="AE8" s="14">
        <f t="shared" si="21"/>
        <v>94.286733333333331</v>
      </c>
      <c r="AF8" s="6" t="s">
        <v>73</v>
      </c>
    </row>
    <row r="9" spans="1:32" x14ac:dyDescent="0.35">
      <c r="A9" t="s">
        <v>86</v>
      </c>
      <c r="B9" s="4" t="s">
        <v>75</v>
      </c>
      <c r="C9" s="4">
        <v>94</v>
      </c>
      <c r="D9" s="10">
        <f t="shared" si="0"/>
        <v>10.34</v>
      </c>
      <c r="E9" s="4">
        <v>100</v>
      </c>
      <c r="F9" s="10">
        <f t="shared" si="1"/>
        <v>11</v>
      </c>
      <c r="G9" s="4">
        <v>100</v>
      </c>
      <c r="H9" s="10">
        <f t="shared" si="2"/>
        <v>11</v>
      </c>
      <c r="I9" s="11">
        <f t="shared" si="3"/>
        <v>32.340000000000003</v>
      </c>
      <c r="J9" s="4">
        <v>100</v>
      </c>
      <c r="K9" s="10">
        <f t="shared" si="4"/>
        <v>3.86</v>
      </c>
      <c r="L9" s="4">
        <v>100</v>
      </c>
      <c r="M9" s="10">
        <f t="shared" si="5"/>
        <v>3.72</v>
      </c>
      <c r="N9" s="4">
        <v>100</v>
      </c>
      <c r="O9" s="10">
        <f t="shared" si="6"/>
        <v>3.72</v>
      </c>
      <c r="P9" s="4">
        <v>100</v>
      </c>
      <c r="Q9" s="10">
        <f t="shared" si="7"/>
        <v>3.7</v>
      </c>
      <c r="R9" s="4">
        <v>75</v>
      </c>
      <c r="S9" s="10">
        <f t="shared" si="8"/>
        <v>3</v>
      </c>
      <c r="T9" s="4">
        <v>100</v>
      </c>
      <c r="U9" s="10">
        <f t="shared" si="15"/>
        <v>4</v>
      </c>
      <c r="V9" s="11">
        <f t="shared" si="16"/>
        <v>22</v>
      </c>
      <c r="W9" s="12">
        <v>10</v>
      </c>
      <c r="X9" s="10">
        <f t="shared" si="17"/>
        <v>10</v>
      </c>
      <c r="Y9" s="11">
        <f t="shared" si="18"/>
        <v>32</v>
      </c>
      <c r="Z9" s="11">
        <f t="shared" si="19"/>
        <v>64.34</v>
      </c>
      <c r="AA9" s="4">
        <v>100</v>
      </c>
      <c r="AB9" s="4">
        <v>97</v>
      </c>
      <c r="AC9" s="4">
        <v>97</v>
      </c>
      <c r="AD9" s="10">
        <f t="shared" si="20"/>
        <v>33.32</v>
      </c>
      <c r="AE9" s="14">
        <f t="shared" si="21"/>
        <v>97.66</v>
      </c>
      <c r="AF9" s="6" t="s">
        <v>73</v>
      </c>
    </row>
    <row r="10" spans="1:32" x14ac:dyDescent="0.35">
      <c r="A10" t="s">
        <v>87</v>
      </c>
      <c r="B10" s="4" t="s">
        <v>76</v>
      </c>
      <c r="C10" s="4">
        <v>85</v>
      </c>
      <c r="D10" s="10">
        <f t="shared" si="0"/>
        <v>9.35</v>
      </c>
      <c r="E10" s="4">
        <v>84</v>
      </c>
      <c r="F10" s="10">
        <f t="shared" si="1"/>
        <v>9.24</v>
      </c>
      <c r="G10" s="4">
        <v>100</v>
      </c>
      <c r="H10" s="10">
        <f t="shared" si="2"/>
        <v>11</v>
      </c>
      <c r="I10" s="11">
        <f t="shared" si="3"/>
        <v>29.59</v>
      </c>
      <c r="J10" s="4">
        <v>84</v>
      </c>
      <c r="K10" s="10">
        <f t="shared" si="4"/>
        <v>3.2423999999999999</v>
      </c>
      <c r="L10" s="4">
        <v>100</v>
      </c>
      <c r="M10" s="10">
        <f t="shared" si="5"/>
        <v>3.72</v>
      </c>
      <c r="N10" s="4">
        <v>100</v>
      </c>
      <c r="O10" s="10">
        <f t="shared" si="6"/>
        <v>3.72</v>
      </c>
      <c r="P10" s="4">
        <v>100</v>
      </c>
      <c r="Q10" s="10">
        <f t="shared" si="7"/>
        <v>3.7</v>
      </c>
      <c r="R10" s="4">
        <v>100</v>
      </c>
      <c r="S10" s="10">
        <f t="shared" si="8"/>
        <v>4</v>
      </c>
      <c r="T10" s="4">
        <v>100</v>
      </c>
      <c r="U10" s="10">
        <f t="shared" si="15"/>
        <v>4</v>
      </c>
      <c r="V10" s="11">
        <f t="shared" si="16"/>
        <v>22.382400000000001</v>
      </c>
      <c r="W10" s="12">
        <v>10</v>
      </c>
      <c r="X10" s="10">
        <f t="shared" si="17"/>
        <v>10</v>
      </c>
      <c r="Y10" s="11">
        <f t="shared" si="18"/>
        <v>32.382400000000004</v>
      </c>
      <c r="Z10" s="11">
        <f t="shared" si="19"/>
        <v>61.972400000000007</v>
      </c>
      <c r="AA10" s="4">
        <v>100</v>
      </c>
      <c r="AB10" s="4">
        <v>80</v>
      </c>
      <c r="AC10" s="4">
        <v>90</v>
      </c>
      <c r="AD10" s="10">
        <f t="shared" si="20"/>
        <v>30.6</v>
      </c>
      <c r="AE10" s="14">
        <f t="shared" si="21"/>
        <v>92.572400000000016</v>
      </c>
      <c r="AF10" s="6" t="s">
        <v>73</v>
      </c>
    </row>
    <row r="11" spans="1:32" x14ac:dyDescent="0.35">
      <c r="A11" t="s">
        <v>88</v>
      </c>
      <c r="B11" s="4" t="s">
        <v>76</v>
      </c>
      <c r="C11" s="4">
        <v>82</v>
      </c>
      <c r="D11" s="10">
        <f t="shared" si="0"/>
        <v>9.02</v>
      </c>
      <c r="E11" s="4">
        <v>84</v>
      </c>
      <c r="F11" s="10">
        <f t="shared" si="1"/>
        <v>9.24</v>
      </c>
      <c r="G11" s="4">
        <v>70</v>
      </c>
      <c r="H11" s="10">
        <f t="shared" si="2"/>
        <v>7.7</v>
      </c>
      <c r="I11" s="11">
        <f t="shared" si="3"/>
        <v>25.959999999999997</v>
      </c>
      <c r="J11" s="4">
        <v>84</v>
      </c>
      <c r="K11" s="10">
        <f t="shared" si="4"/>
        <v>3.2423999999999999</v>
      </c>
      <c r="L11" s="4">
        <v>70</v>
      </c>
      <c r="M11" s="10">
        <f t="shared" si="5"/>
        <v>2.6040000000000005</v>
      </c>
      <c r="N11" s="4">
        <v>100</v>
      </c>
      <c r="O11" s="10">
        <f t="shared" si="6"/>
        <v>3.72</v>
      </c>
      <c r="P11" s="4">
        <v>100</v>
      </c>
      <c r="Q11" s="10">
        <f t="shared" si="7"/>
        <v>3.7</v>
      </c>
      <c r="R11" s="4">
        <v>100</v>
      </c>
      <c r="S11" s="10">
        <f t="shared" si="8"/>
        <v>4</v>
      </c>
      <c r="T11" s="4">
        <v>100</v>
      </c>
      <c r="U11" s="10">
        <f t="shared" si="15"/>
        <v>4</v>
      </c>
      <c r="V11" s="11">
        <f t="shared" si="16"/>
        <v>21.266400000000001</v>
      </c>
      <c r="W11" s="12">
        <v>10</v>
      </c>
      <c r="X11" s="10">
        <f t="shared" si="17"/>
        <v>10</v>
      </c>
      <c r="Y11" s="11">
        <f t="shared" si="18"/>
        <v>31.266400000000001</v>
      </c>
      <c r="Z11" s="11">
        <f t="shared" si="19"/>
        <v>57.226399999999998</v>
      </c>
      <c r="AA11" s="4">
        <v>100</v>
      </c>
      <c r="AB11" s="4">
        <v>93</v>
      </c>
      <c r="AC11" s="4">
        <v>90</v>
      </c>
      <c r="AD11" s="10">
        <f t="shared" si="20"/>
        <v>32.073333333333331</v>
      </c>
      <c r="AE11" s="14">
        <f t="shared" si="21"/>
        <v>89.299733333333336</v>
      </c>
      <c r="AF11" s="6" t="s">
        <v>71</v>
      </c>
    </row>
    <row r="12" spans="1:32" x14ac:dyDescent="0.35">
      <c r="A12" t="s">
        <v>89</v>
      </c>
      <c r="B12" s="4" t="s">
        <v>76</v>
      </c>
      <c r="C12" s="4">
        <v>92</v>
      </c>
      <c r="D12" s="10">
        <f t="shared" si="0"/>
        <v>10.119999999999999</v>
      </c>
      <c r="E12" s="4">
        <v>89</v>
      </c>
      <c r="F12" s="10">
        <f t="shared" si="1"/>
        <v>9.7899999999999991</v>
      </c>
      <c r="G12" s="4">
        <v>90</v>
      </c>
      <c r="H12" s="10">
        <f t="shared" si="2"/>
        <v>9.9</v>
      </c>
      <c r="I12" s="11">
        <f t="shared" si="3"/>
        <v>29.809999999999995</v>
      </c>
      <c r="J12" s="4">
        <v>89</v>
      </c>
      <c r="K12" s="10">
        <f t="shared" si="4"/>
        <v>3.4353999999999996</v>
      </c>
      <c r="L12" s="4">
        <v>90</v>
      </c>
      <c r="M12" s="10">
        <f t="shared" si="5"/>
        <v>3.3480000000000003</v>
      </c>
      <c r="N12" s="4">
        <v>100</v>
      </c>
      <c r="O12" s="10">
        <f t="shared" si="6"/>
        <v>3.72</v>
      </c>
      <c r="P12" s="4">
        <v>100</v>
      </c>
      <c r="Q12" s="10">
        <f t="shared" si="7"/>
        <v>3.7</v>
      </c>
      <c r="R12" s="4">
        <v>100</v>
      </c>
      <c r="S12" s="10">
        <f t="shared" si="8"/>
        <v>4</v>
      </c>
      <c r="T12" s="4">
        <v>100</v>
      </c>
      <c r="U12" s="10">
        <f t="shared" si="15"/>
        <v>4</v>
      </c>
      <c r="V12" s="11">
        <f t="shared" si="16"/>
        <v>22.203400000000002</v>
      </c>
      <c r="W12" s="12">
        <v>10</v>
      </c>
      <c r="X12" s="10">
        <f t="shared" si="17"/>
        <v>10</v>
      </c>
      <c r="Y12" s="11">
        <f t="shared" si="18"/>
        <v>32.203400000000002</v>
      </c>
      <c r="Z12" s="11">
        <f t="shared" si="19"/>
        <v>62.013399999999997</v>
      </c>
      <c r="AA12" s="4">
        <v>100</v>
      </c>
      <c r="AB12" s="4">
        <v>60</v>
      </c>
      <c r="AC12" s="4">
        <v>97</v>
      </c>
      <c r="AD12" s="10">
        <f t="shared" si="20"/>
        <v>29.126666666666669</v>
      </c>
      <c r="AE12" s="14">
        <f t="shared" si="21"/>
        <v>91.140066666666669</v>
      </c>
      <c r="AF12" s="6" t="s">
        <v>73</v>
      </c>
    </row>
    <row r="13" spans="1:32" x14ac:dyDescent="0.35">
      <c r="A13" t="s">
        <v>90</v>
      </c>
      <c r="B13" s="4" t="s">
        <v>75</v>
      </c>
      <c r="C13" s="4">
        <v>75</v>
      </c>
      <c r="D13" s="10">
        <f t="shared" si="0"/>
        <v>8.25</v>
      </c>
      <c r="E13" s="4">
        <v>74</v>
      </c>
      <c r="F13" s="10">
        <f t="shared" si="1"/>
        <v>8.14</v>
      </c>
      <c r="G13" s="4">
        <v>63</v>
      </c>
      <c r="H13" s="10">
        <f t="shared" si="2"/>
        <v>6.93</v>
      </c>
      <c r="I13" s="11">
        <f t="shared" si="3"/>
        <v>23.32</v>
      </c>
      <c r="J13" s="4">
        <v>74</v>
      </c>
      <c r="K13" s="10">
        <f t="shared" si="4"/>
        <v>2.8563999999999998</v>
      </c>
      <c r="L13" s="4">
        <v>74</v>
      </c>
      <c r="M13" s="10">
        <f t="shared" si="5"/>
        <v>2.7528000000000001</v>
      </c>
      <c r="N13" s="4">
        <v>50</v>
      </c>
      <c r="O13" s="10">
        <f t="shared" si="6"/>
        <v>1.86</v>
      </c>
      <c r="P13" s="4">
        <v>74</v>
      </c>
      <c r="Q13" s="10">
        <f t="shared" si="7"/>
        <v>2.738</v>
      </c>
      <c r="R13" s="4">
        <v>100</v>
      </c>
      <c r="S13" s="10">
        <f t="shared" si="8"/>
        <v>4</v>
      </c>
      <c r="T13" s="4">
        <v>93</v>
      </c>
      <c r="U13" s="10">
        <f t="shared" si="15"/>
        <v>3.72</v>
      </c>
      <c r="V13" s="11">
        <f t="shared" si="16"/>
        <v>17.927199999999999</v>
      </c>
      <c r="W13" s="12">
        <v>5</v>
      </c>
      <c r="X13" s="10">
        <f t="shared" si="17"/>
        <v>5</v>
      </c>
      <c r="Y13" s="11">
        <f t="shared" si="18"/>
        <v>22.927199999999999</v>
      </c>
      <c r="Z13" s="11">
        <f t="shared" si="19"/>
        <v>46.247199999999999</v>
      </c>
      <c r="AA13" s="4">
        <v>100</v>
      </c>
      <c r="AB13" s="4">
        <v>63</v>
      </c>
      <c r="AC13" s="4">
        <v>93</v>
      </c>
      <c r="AD13" s="10">
        <f t="shared" si="20"/>
        <v>29.013333333333332</v>
      </c>
      <c r="AE13" s="14">
        <f t="shared" si="21"/>
        <v>75.260533333333328</v>
      </c>
      <c r="AF13" s="6" t="s">
        <v>72</v>
      </c>
    </row>
    <row r="14" spans="1:32" x14ac:dyDescent="0.35">
      <c r="A14" t="s">
        <v>91</v>
      </c>
      <c r="B14" s="4" t="s">
        <v>75</v>
      </c>
      <c r="C14" s="4">
        <v>82</v>
      </c>
      <c r="D14" s="10">
        <f t="shared" si="0"/>
        <v>9.02</v>
      </c>
      <c r="E14" s="4">
        <v>63</v>
      </c>
      <c r="F14" s="10">
        <f t="shared" si="1"/>
        <v>6.93</v>
      </c>
      <c r="G14" s="4">
        <v>0</v>
      </c>
      <c r="H14" s="10">
        <f t="shared" si="2"/>
        <v>0</v>
      </c>
      <c r="I14" s="11">
        <f t="shared" si="3"/>
        <v>15.95</v>
      </c>
      <c r="J14" s="4">
        <v>63</v>
      </c>
      <c r="K14" s="10">
        <f t="shared" si="4"/>
        <v>2.4318</v>
      </c>
      <c r="L14" s="4">
        <v>0</v>
      </c>
      <c r="M14" s="10">
        <f t="shared" si="5"/>
        <v>0</v>
      </c>
      <c r="N14" s="4">
        <v>75</v>
      </c>
      <c r="O14" s="10">
        <f t="shared" si="6"/>
        <v>2.79</v>
      </c>
      <c r="P14" s="4">
        <v>75</v>
      </c>
      <c r="Q14" s="10">
        <f t="shared" si="7"/>
        <v>2.7749999999999999</v>
      </c>
      <c r="R14" s="4">
        <v>100</v>
      </c>
      <c r="S14" s="10">
        <f t="shared" si="8"/>
        <v>4</v>
      </c>
      <c r="T14" s="4">
        <v>0</v>
      </c>
      <c r="U14" s="10">
        <f t="shared" si="15"/>
        <v>0</v>
      </c>
      <c r="V14" s="11">
        <f t="shared" si="16"/>
        <v>11.9968</v>
      </c>
      <c r="W14" s="12">
        <v>5</v>
      </c>
      <c r="X14" s="10">
        <f t="shared" si="17"/>
        <v>5</v>
      </c>
      <c r="Y14" s="11">
        <f t="shared" si="18"/>
        <v>16.9968</v>
      </c>
      <c r="Z14" s="11">
        <f t="shared" si="19"/>
        <v>32.946799999999996</v>
      </c>
      <c r="AA14" s="4">
        <v>0</v>
      </c>
      <c r="AB14" s="4">
        <v>77</v>
      </c>
      <c r="AC14" s="4">
        <v>0</v>
      </c>
      <c r="AD14" s="10">
        <f t="shared" si="20"/>
        <v>8.7266666666666666</v>
      </c>
      <c r="AE14" s="14">
        <f t="shared" si="21"/>
        <v>41.673466666666663</v>
      </c>
      <c r="AF14" s="6" t="s">
        <v>74</v>
      </c>
    </row>
    <row r="15" spans="1:32" x14ac:dyDescent="0.35">
      <c r="A15" t="s">
        <v>92</v>
      </c>
      <c r="B15" s="4" t="s">
        <v>75</v>
      </c>
      <c r="C15" s="4">
        <v>91</v>
      </c>
      <c r="D15" s="10">
        <f t="shared" si="0"/>
        <v>10.01</v>
      </c>
      <c r="E15" s="4">
        <v>79</v>
      </c>
      <c r="F15" s="10">
        <f t="shared" si="1"/>
        <v>8.69</v>
      </c>
      <c r="G15" s="4">
        <v>70</v>
      </c>
      <c r="H15" s="10">
        <f t="shared" si="2"/>
        <v>7.7</v>
      </c>
      <c r="I15" s="11">
        <f t="shared" si="3"/>
        <v>26.4</v>
      </c>
      <c r="J15" s="4">
        <v>79</v>
      </c>
      <c r="K15" s="10">
        <f t="shared" si="4"/>
        <v>3.0493999999999999</v>
      </c>
      <c r="L15" s="4">
        <v>70</v>
      </c>
      <c r="M15" s="10">
        <f t="shared" si="5"/>
        <v>2.6040000000000005</v>
      </c>
      <c r="N15" s="4">
        <v>100</v>
      </c>
      <c r="O15" s="10">
        <f t="shared" si="6"/>
        <v>3.72</v>
      </c>
      <c r="P15" s="4">
        <v>75</v>
      </c>
      <c r="Q15" s="10">
        <f t="shared" si="7"/>
        <v>2.7749999999999999</v>
      </c>
      <c r="R15" s="4">
        <v>100</v>
      </c>
      <c r="S15" s="10">
        <f t="shared" si="8"/>
        <v>4</v>
      </c>
      <c r="T15" s="4">
        <v>100</v>
      </c>
      <c r="U15" s="10">
        <f t="shared" si="15"/>
        <v>4</v>
      </c>
      <c r="V15" s="11">
        <f t="shared" si="16"/>
        <v>20.148400000000002</v>
      </c>
      <c r="W15" s="12">
        <v>10</v>
      </c>
      <c r="X15" s="10">
        <f t="shared" si="17"/>
        <v>10</v>
      </c>
      <c r="Y15" s="11">
        <f t="shared" si="18"/>
        <v>30.148400000000002</v>
      </c>
      <c r="Z15" s="11">
        <f t="shared" si="19"/>
        <v>56.548400000000001</v>
      </c>
      <c r="AA15" s="4">
        <v>100</v>
      </c>
      <c r="AB15" s="4">
        <v>90</v>
      </c>
      <c r="AC15" s="4">
        <v>90</v>
      </c>
      <c r="AD15" s="10">
        <f t="shared" si="20"/>
        <v>31.733333333333331</v>
      </c>
      <c r="AE15" s="14">
        <f t="shared" si="21"/>
        <v>88.281733333333335</v>
      </c>
      <c r="AF15" s="6" t="s">
        <v>71</v>
      </c>
    </row>
    <row r="16" spans="1:32" x14ac:dyDescent="0.35">
      <c r="A16" t="s">
        <v>93</v>
      </c>
      <c r="B16" s="4" t="s">
        <v>75</v>
      </c>
      <c r="C16" s="4">
        <v>97</v>
      </c>
      <c r="D16" s="10">
        <f t="shared" si="0"/>
        <v>10.67</v>
      </c>
      <c r="E16" s="4">
        <v>84</v>
      </c>
      <c r="F16" s="10">
        <f t="shared" si="1"/>
        <v>9.24</v>
      </c>
      <c r="G16" s="4">
        <v>90</v>
      </c>
      <c r="H16" s="10">
        <f t="shared" si="2"/>
        <v>9.9</v>
      </c>
      <c r="I16" s="11">
        <f t="shared" si="3"/>
        <v>29.810000000000002</v>
      </c>
      <c r="J16" s="4">
        <v>84</v>
      </c>
      <c r="K16" s="10">
        <f t="shared" si="4"/>
        <v>3.2423999999999999</v>
      </c>
      <c r="L16" s="4">
        <v>90</v>
      </c>
      <c r="M16" s="10">
        <f t="shared" si="5"/>
        <v>3.3480000000000003</v>
      </c>
      <c r="N16" s="4">
        <v>100</v>
      </c>
      <c r="O16" s="10">
        <f t="shared" si="6"/>
        <v>3.72</v>
      </c>
      <c r="P16" s="4">
        <v>100</v>
      </c>
      <c r="Q16" s="10">
        <f t="shared" si="7"/>
        <v>3.7</v>
      </c>
      <c r="R16" s="4">
        <v>100</v>
      </c>
      <c r="S16" s="10">
        <f t="shared" si="8"/>
        <v>4</v>
      </c>
      <c r="T16" s="4">
        <v>75</v>
      </c>
      <c r="U16" s="10">
        <f t="shared" si="15"/>
        <v>3</v>
      </c>
      <c r="V16" s="11">
        <f t="shared" si="16"/>
        <v>21.010400000000001</v>
      </c>
      <c r="W16" s="12">
        <v>10</v>
      </c>
      <c r="X16" s="10">
        <f t="shared" si="17"/>
        <v>10</v>
      </c>
      <c r="Y16" s="11">
        <f t="shared" si="18"/>
        <v>31.010400000000001</v>
      </c>
      <c r="Z16" s="11">
        <f t="shared" si="19"/>
        <v>60.820400000000006</v>
      </c>
      <c r="AA16" s="4">
        <v>0</v>
      </c>
      <c r="AB16" s="4">
        <v>93</v>
      </c>
      <c r="AC16" s="4">
        <v>93</v>
      </c>
      <c r="AD16" s="10">
        <f t="shared" si="20"/>
        <v>21.08</v>
      </c>
      <c r="AE16" s="14">
        <f t="shared" si="21"/>
        <v>81.900400000000005</v>
      </c>
      <c r="AF16" s="6" t="s">
        <v>71</v>
      </c>
    </row>
    <row r="17" spans="1:32" x14ac:dyDescent="0.35">
      <c r="A17" t="s">
        <v>94</v>
      </c>
      <c r="B17" s="4" t="s">
        <v>76</v>
      </c>
      <c r="C17" s="4">
        <v>50</v>
      </c>
      <c r="D17" s="10">
        <f t="shared" si="0"/>
        <v>5.5</v>
      </c>
      <c r="E17" s="4">
        <v>89</v>
      </c>
      <c r="F17" s="10">
        <f t="shared" si="1"/>
        <v>9.7899999999999991</v>
      </c>
      <c r="G17" s="4">
        <v>80</v>
      </c>
      <c r="H17" s="10">
        <f t="shared" si="2"/>
        <v>8.8000000000000007</v>
      </c>
      <c r="I17" s="11">
        <f t="shared" si="3"/>
        <v>24.09</v>
      </c>
      <c r="J17" s="4">
        <v>89</v>
      </c>
      <c r="K17" s="10">
        <f t="shared" si="4"/>
        <v>3.4353999999999996</v>
      </c>
      <c r="L17" s="4">
        <v>80</v>
      </c>
      <c r="M17" s="10">
        <f t="shared" si="5"/>
        <v>2.9760000000000004</v>
      </c>
      <c r="N17" s="4">
        <v>100</v>
      </c>
      <c r="O17" s="10">
        <f t="shared" si="6"/>
        <v>3.72</v>
      </c>
      <c r="P17" s="4">
        <v>100</v>
      </c>
      <c r="Q17" s="10">
        <f t="shared" si="7"/>
        <v>3.7</v>
      </c>
      <c r="R17" s="4">
        <v>100</v>
      </c>
      <c r="S17" s="10">
        <f t="shared" si="8"/>
        <v>4</v>
      </c>
      <c r="T17" s="4">
        <v>75</v>
      </c>
      <c r="U17" s="10">
        <f t="shared" si="15"/>
        <v>3</v>
      </c>
      <c r="V17" s="11">
        <f t="shared" si="16"/>
        <v>20.831400000000002</v>
      </c>
      <c r="W17" s="12">
        <v>7</v>
      </c>
      <c r="X17" s="10">
        <f t="shared" si="17"/>
        <v>7</v>
      </c>
      <c r="Y17" s="11">
        <f t="shared" si="18"/>
        <v>27.831400000000002</v>
      </c>
      <c r="Z17" s="11">
        <f t="shared" si="19"/>
        <v>51.921400000000006</v>
      </c>
      <c r="AA17" s="4">
        <v>100</v>
      </c>
      <c r="AB17" s="4">
        <v>93</v>
      </c>
      <c r="AC17" s="4">
        <v>80</v>
      </c>
      <c r="AD17" s="10">
        <f t="shared" si="20"/>
        <v>30.94</v>
      </c>
      <c r="AE17" s="14">
        <f t="shared" si="21"/>
        <v>82.861400000000003</v>
      </c>
      <c r="AF17" s="6" t="s">
        <v>71</v>
      </c>
    </row>
    <row r="18" spans="1:32" x14ac:dyDescent="0.35">
      <c r="A18" t="s">
        <v>95</v>
      </c>
      <c r="B18" s="4" t="s">
        <v>75</v>
      </c>
      <c r="C18" s="4">
        <v>100</v>
      </c>
      <c r="D18" s="10">
        <f t="shared" si="0"/>
        <v>11</v>
      </c>
      <c r="E18" s="4">
        <v>79</v>
      </c>
      <c r="F18" s="10">
        <f t="shared" si="1"/>
        <v>8.69</v>
      </c>
      <c r="G18" s="4">
        <v>79</v>
      </c>
      <c r="H18" s="10">
        <f t="shared" si="2"/>
        <v>8.69</v>
      </c>
      <c r="I18" s="11">
        <f t="shared" si="3"/>
        <v>28.379999999999995</v>
      </c>
      <c r="J18" s="4">
        <v>79</v>
      </c>
      <c r="K18" s="10">
        <f t="shared" si="4"/>
        <v>3.0493999999999999</v>
      </c>
      <c r="L18" s="4">
        <v>71</v>
      </c>
      <c r="M18" s="10">
        <f t="shared" si="5"/>
        <v>2.6412</v>
      </c>
      <c r="N18" s="4">
        <v>100</v>
      </c>
      <c r="O18" s="10">
        <f t="shared" si="6"/>
        <v>3.72</v>
      </c>
      <c r="P18" s="4">
        <v>100</v>
      </c>
      <c r="Q18" s="10">
        <f t="shared" si="7"/>
        <v>3.7</v>
      </c>
      <c r="R18" s="4">
        <v>100</v>
      </c>
      <c r="S18" s="10">
        <f t="shared" si="8"/>
        <v>4</v>
      </c>
      <c r="T18" s="4">
        <v>70</v>
      </c>
      <c r="U18" s="10">
        <f t="shared" si="15"/>
        <v>2.8</v>
      </c>
      <c r="V18" s="11">
        <f t="shared" si="16"/>
        <v>19.910600000000002</v>
      </c>
      <c r="W18" s="12">
        <v>9</v>
      </c>
      <c r="X18" s="10">
        <f t="shared" si="17"/>
        <v>9</v>
      </c>
      <c r="Y18" s="11">
        <f t="shared" si="18"/>
        <v>28.910600000000002</v>
      </c>
      <c r="Z18" s="11">
        <f t="shared" si="19"/>
        <v>57.290599999999998</v>
      </c>
      <c r="AA18" s="4">
        <v>0</v>
      </c>
      <c r="AB18" s="4">
        <v>50</v>
      </c>
      <c r="AC18" s="4">
        <v>90</v>
      </c>
      <c r="AD18" s="10">
        <f t="shared" si="20"/>
        <v>15.866666666666665</v>
      </c>
      <c r="AE18" s="14">
        <f t="shared" si="21"/>
        <v>73.157266666666658</v>
      </c>
      <c r="AF18" s="6" t="s">
        <v>72</v>
      </c>
    </row>
    <row r="19" spans="1:32" x14ac:dyDescent="0.35">
      <c r="A19" t="s">
        <v>96</v>
      </c>
      <c r="B19" s="4" t="s">
        <v>75</v>
      </c>
      <c r="C19" s="4">
        <v>100</v>
      </c>
      <c r="D19" s="10">
        <f t="shared" si="0"/>
        <v>11</v>
      </c>
      <c r="E19" s="4">
        <v>95</v>
      </c>
      <c r="F19" s="10">
        <f t="shared" si="1"/>
        <v>10.45</v>
      </c>
      <c r="G19" s="4">
        <v>100</v>
      </c>
      <c r="H19" s="10">
        <f t="shared" si="2"/>
        <v>11</v>
      </c>
      <c r="I19" s="11">
        <f t="shared" si="3"/>
        <v>32.450000000000003</v>
      </c>
      <c r="J19" s="4">
        <v>95</v>
      </c>
      <c r="K19" s="10">
        <f t="shared" si="4"/>
        <v>3.6669999999999998</v>
      </c>
      <c r="L19" s="4">
        <v>100</v>
      </c>
      <c r="M19" s="10">
        <f t="shared" si="5"/>
        <v>3.72</v>
      </c>
      <c r="N19" s="4">
        <v>100</v>
      </c>
      <c r="O19" s="10">
        <f t="shared" si="6"/>
        <v>3.72</v>
      </c>
      <c r="P19" s="4">
        <v>100</v>
      </c>
      <c r="Q19" s="10">
        <f t="shared" si="7"/>
        <v>3.7</v>
      </c>
      <c r="R19" s="4">
        <v>100</v>
      </c>
      <c r="S19" s="10">
        <f t="shared" si="8"/>
        <v>4</v>
      </c>
      <c r="T19" s="4">
        <v>100</v>
      </c>
      <c r="U19" s="10">
        <f t="shared" si="15"/>
        <v>4</v>
      </c>
      <c r="V19" s="11">
        <f t="shared" si="16"/>
        <v>22.807000000000002</v>
      </c>
      <c r="W19" s="12">
        <v>10</v>
      </c>
      <c r="X19" s="10">
        <f t="shared" si="17"/>
        <v>10</v>
      </c>
      <c r="Y19" s="11">
        <f t="shared" si="18"/>
        <v>32.807000000000002</v>
      </c>
      <c r="Z19" s="11">
        <f t="shared" si="19"/>
        <v>65.257000000000005</v>
      </c>
      <c r="AA19" s="4">
        <v>100</v>
      </c>
      <c r="AB19" s="4">
        <v>83</v>
      </c>
      <c r="AC19" s="4">
        <v>77</v>
      </c>
      <c r="AD19" s="10">
        <f t="shared" si="20"/>
        <v>29.466666666666669</v>
      </c>
      <c r="AE19" s="14">
        <f t="shared" si="21"/>
        <v>94.723666666666674</v>
      </c>
      <c r="AF19" s="6" t="s">
        <v>73</v>
      </c>
    </row>
    <row r="20" spans="1:32" x14ac:dyDescent="0.35">
      <c r="A20" t="s">
        <v>97</v>
      </c>
      <c r="B20" s="4" t="s">
        <v>76</v>
      </c>
      <c r="C20" s="4">
        <v>85</v>
      </c>
      <c r="D20" s="10">
        <f t="shared" si="0"/>
        <v>9.35</v>
      </c>
      <c r="E20" s="4">
        <v>95</v>
      </c>
      <c r="F20" s="10">
        <f t="shared" si="1"/>
        <v>10.45</v>
      </c>
      <c r="G20" s="4">
        <v>80</v>
      </c>
      <c r="H20" s="10">
        <f t="shared" si="2"/>
        <v>8.8000000000000007</v>
      </c>
      <c r="I20" s="11">
        <f t="shared" si="3"/>
        <v>28.599999999999998</v>
      </c>
      <c r="J20" s="4">
        <v>95</v>
      </c>
      <c r="K20" s="10">
        <f t="shared" si="4"/>
        <v>3.6669999999999998</v>
      </c>
      <c r="L20" s="4">
        <v>80</v>
      </c>
      <c r="M20" s="10">
        <f t="shared" si="5"/>
        <v>2.9760000000000004</v>
      </c>
      <c r="N20" s="4">
        <v>100</v>
      </c>
      <c r="O20" s="10">
        <f t="shared" si="6"/>
        <v>3.72</v>
      </c>
      <c r="P20" s="4">
        <v>100</v>
      </c>
      <c r="Q20" s="10">
        <f t="shared" si="7"/>
        <v>3.7</v>
      </c>
      <c r="R20" s="4">
        <v>100</v>
      </c>
      <c r="S20" s="10">
        <f t="shared" si="8"/>
        <v>4</v>
      </c>
      <c r="T20" s="4">
        <v>100</v>
      </c>
      <c r="U20" s="10">
        <f t="shared" si="15"/>
        <v>4</v>
      </c>
      <c r="V20" s="11">
        <f t="shared" si="16"/>
        <v>22.063000000000002</v>
      </c>
      <c r="W20" s="12">
        <v>10</v>
      </c>
      <c r="X20" s="10">
        <f t="shared" si="17"/>
        <v>10</v>
      </c>
      <c r="Y20" s="11">
        <f t="shared" si="18"/>
        <v>32.063000000000002</v>
      </c>
      <c r="Z20" s="11">
        <f t="shared" si="19"/>
        <v>60.662999999999997</v>
      </c>
      <c r="AA20" s="4">
        <v>100</v>
      </c>
      <c r="AB20" s="4">
        <v>83</v>
      </c>
      <c r="AC20" s="4">
        <v>93</v>
      </c>
      <c r="AD20" s="10">
        <f t="shared" si="20"/>
        <v>31.28</v>
      </c>
      <c r="AE20" s="14">
        <f t="shared" si="21"/>
        <v>91.942999999999998</v>
      </c>
      <c r="AF20" s="6" t="s">
        <v>73</v>
      </c>
    </row>
    <row r="21" spans="1:32" x14ac:dyDescent="0.35">
      <c r="A21" t="s">
        <v>98</v>
      </c>
      <c r="B21" s="4" t="s">
        <v>75</v>
      </c>
      <c r="C21" s="4">
        <v>91</v>
      </c>
      <c r="D21" s="10">
        <f t="shared" si="0"/>
        <v>10.01</v>
      </c>
      <c r="E21" s="4">
        <v>79</v>
      </c>
      <c r="F21" s="10">
        <f t="shared" si="1"/>
        <v>8.69</v>
      </c>
      <c r="G21" s="4">
        <v>70</v>
      </c>
      <c r="H21" s="10">
        <f t="shared" si="2"/>
        <v>7.7</v>
      </c>
      <c r="I21" s="11">
        <f t="shared" si="3"/>
        <v>26.4</v>
      </c>
      <c r="J21" s="4">
        <v>79</v>
      </c>
      <c r="K21" s="10">
        <f t="shared" si="4"/>
        <v>3.0493999999999999</v>
      </c>
      <c r="L21" s="4">
        <v>70</v>
      </c>
      <c r="M21" s="10">
        <f t="shared" si="5"/>
        <v>2.6040000000000005</v>
      </c>
      <c r="N21" s="4">
        <v>100</v>
      </c>
      <c r="O21" s="10">
        <f t="shared" si="6"/>
        <v>3.72</v>
      </c>
      <c r="P21" s="4">
        <v>100</v>
      </c>
      <c r="Q21" s="10">
        <f t="shared" si="7"/>
        <v>3.7</v>
      </c>
      <c r="R21" s="4">
        <v>100</v>
      </c>
      <c r="S21" s="10">
        <f t="shared" si="8"/>
        <v>4</v>
      </c>
      <c r="T21" s="4">
        <v>50</v>
      </c>
      <c r="U21" s="10">
        <f t="shared" si="15"/>
        <v>2</v>
      </c>
      <c r="V21" s="11">
        <f t="shared" si="16"/>
        <v>19.073399999999999</v>
      </c>
      <c r="W21" s="12">
        <v>10</v>
      </c>
      <c r="X21" s="10">
        <f t="shared" si="17"/>
        <v>10</v>
      </c>
      <c r="Y21" s="11">
        <f t="shared" si="18"/>
        <v>29.073399999999999</v>
      </c>
      <c r="Z21" s="11">
        <f t="shared" si="19"/>
        <v>55.473399999999998</v>
      </c>
      <c r="AA21" s="4">
        <v>100</v>
      </c>
      <c r="AB21" s="4">
        <v>97</v>
      </c>
      <c r="AC21" s="4">
        <v>93</v>
      </c>
      <c r="AD21" s="10">
        <f t="shared" si="20"/>
        <v>32.866666666666667</v>
      </c>
      <c r="AE21" s="14">
        <f t="shared" si="21"/>
        <v>88.340066666666672</v>
      </c>
      <c r="AF21" s="6" t="s">
        <v>71</v>
      </c>
    </row>
    <row r="22" spans="1:32" x14ac:dyDescent="0.35">
      <c r="A22" t="s">
        <v>99</v>
      </c>
      <c r="B22" s="4" t="s">
        <v>75</v>
      </c>
      <c r="C22" s="4">
        <v>88</v>
      </c>
      <c r="D22" s="10">
        <f t="shared" si="0"/>
        <v>9.68</v>
      </c>
      <c r="E22" s="4">
        <v>95</v>
      </c>
      <c r="F22" s="10">
        <f t="shared" si="1"/>
        <v>10.45</v>
      </c>
      <c r="G22" s="4">
        <v>87</v>
      </c>
      <c r="H22" s="10">
        <f t="shared" si="2"/>
        <v>9.57</v>
      </c>
      <c r="I22" s="11">
        <f t="shared" si="3"/>
        <v>29.7</v>
      </c>
      <c r="J22" s="4">
        <v>95</v>
      </c>
      <c r="K22" s="10">
        <f t="shared" si="4"/>
        <v>3.6669999999999998</v>
      </c>
      <c r="L22" s="4">
        <v>0</v>
      </c>
      <c r="M22" s="10">
        <f t="shared" si="5"/>
        <v>0</v>
      </c>
      <c r="N22" s="4">
        <v>100</v>
      </c>
      <c r="O22" s="10">
        <f t="shared" si="6"/>
        <v>3.72</v>
      </c>
      <c r="P22" s="4">
        <v>100</v>
      </c>
      <c r="Q22" s="10">
        <f t="shared" si="7"/>
        <v>3.7</v>
      </c>
      <c r="R22" s="4">
        <v>100</v>
      </c>
      <c r="S22" s="10">
        <f t="shared" si="8"/>
        <v>4</v>
      </c>
      <c r="T22" s="4">
        <v>0</v>
      </c>
      <c r="U22" s="10">
        <f t="shared" si="15"/>
        <v>0</v>
      </c>
      <c r="V22" s="11">
        <f t="shared" si="16"/>
        <v>15.087</v>
      </c>
      <c r="W22" s="12">
        <v>7</v>
      </c>
      <c r="X22" s="10">
        <f t="shared" si="17"/>
        <v>7</v>
      </c>
      <c r="Y22" s="11">
        <f t="shared" si="18"/>
        <v>22.087</v>
      </c>
      <c r="Z22" s="11">
        <f t="shared" si="19"/>
        <v>51.786999999999999</v>
      </c>
      <c r="AA22" s="4">
        <v>100</v>
      </c>
      <c r="AB22" s="4">
        <v>97</v>
      </c>
      <c r="AC22" s="4">
        <v>87</v>
      </c>
      <c r="AD22" s="10">
        <f t="shared" si="20"/>
        <v>32.186666666666667</v>
      </c>
      <c r="AE22" s="14">
        <f t="shared" si="21"/>
        <v>83.973666666666674</v>
      </c>
      <c r="AF22" s="6" t="s">
        <v>71</v>
      </c>
    </row>
    <row r="23" spans="1:32" x14ac:dyDescent="0.35">
      <c r="A23" t="s">
        <v>100</v>
      </c>
      <c r="B23" s="4" t="s">
        <v>75</v>
      </c>
      <c r="C23" s="4">
        <v>97</v>
      </c>
      <c r="D23" s="10">
        <f t="shared" si="0"/>
        <v>10.67</v>
      </c>
      <c r="E23" s="4">
        <v>84</v>
      </c>
      <c r="F23" s="10">
        <f t="shared" si="1"/>
        <v>9.24</v>
      </c>
      <c r="G23" s="4">
        <v>90</v>
      </c>
      <c r="H23" s="10">
        <f t="shared" si="2"/>
        <v>9.9</v>
      </c>
      <c r="I23" s="11">
        <f t="shared" si="3"/>
        <v>29.810000000000002</v>
      </c>
      <c r="J23" s="4">
        <v>84</v>
      </c>
      <c r="K23" s="10">
        <f t="shared" si="4"/>
        <v>3.2423999999999999</v>
      </c>
      <c r="L23" s="4">
        <v>90</v>
      </c>
      <c r="M23" s="10">
        <f t="shared" si="5"/>
        <v>3.3480000000000003</v>
      </c>
      <c r="N23" s="4">
        <v>100</v>
      </c>
      <c r="O23" s="10">
        <f t="shared" si="6"/>
        <v>3.72</v>
      </c>
      <c r="P23" s="4">
        <v>100</v>
      </c>
      <c r="Q23" s="10">
        <f t="shared" si="7"/>
        <v>3.7</v>
      </c>
      <c r="R23" s="4">
        <v>100</v>
      </c>
      <c r="S23" s="10">
        <f t="shared" si="8"/>
        <v>4</v>
      </c>
      <c r="T23" s="4">
        <v>100</v>
      </c>
      <c r="U23" s="10">
        <f t="shared" si="15"/>
        <v>4</v>
      </c>
      <c r="V23" s="11">
        <f t="shared" si="16"/>
        <v>22.010400000000001</v>
      </c>
      <c r="W23" s="12">
        <v>10</v>
      </c>
      <c r="X23" s="10">
        <f t="shared" si="17"/>
        <v>10</v>
      </c>
      <c r="Y23" s="11">
        <f t="shared" si="18"/>
        <v>32.010400000000004</v>
      </c>
      <c r="Z23" s="11">
        <f t="shared" si="19"/>
        <v>61.820400000000006</v>
      </c>
      <c r="AA23" s="4">
        <v>100</v>
      </c>
      <c r="AB23" s="4">
        <v>73</v>
      </c>
      <c r="AC23" s="4">
        <v>87</v>
      </c>
      <c r="AD23" s="10">
        <f t="shared" si="20"/>
        <v>29.466666666666669</v>
      </c>
      <c r="AE23" s="14">
        <f t="shared" si="21"/>
        <v>91.287066666666675</v>
      </c>
      <c r="AF23" s="6" t="s">
        <v>73</v>
      </c>
    </row>
    <row r="24" spans="1:32" x14ac:dyDescent="0.35">
      <c r="A24" t="s">
        <v>101</v>
      </c>
      <c r="B24" s="4" t="s">
        <v>76</v>
      </c>
      <c r="C24" s="4">
        <v>91</v>
      </c>
      <c r="D24" s="10">
        <f t="shared" si="0"/>
        <v>10.01</v>
      </c>
      <c r="E24" s="4">
        <v>95</v>
      </c>
      <c r="F24" s="10">
        <f t="shared" si="1"/>
        <v>10.45</v>
      </c>
      <c r="G24" s="4">
        <v>100</v>
      </c>
      <c r="H24" s="10">
        <f t="shared" si="2"/>
        <v>11</v>
      </c>
      <c r="I24" s="11">
        <f t="shared" si="3"/>
        <v>31.46</v>
      </c>
      <c r="J24" s="4">
        <v>95</v>
      </c>
      <c r="K24" s="10">
        <f t="shared" si="4"/>
        <v>3.6669999999999998</v>
      </c>
      <c r="L24" s="4">
        <v>100</v>
      </c>
      <c r="M24" s="10">
        <f t="shared" si="5"/>
        <v>3.72</v>
      </c>
      <c r="N24" s="4">
        <v>100</v>
      </c>
      <c r="O24" s="10">
        <f t="shared" si="6"/>
        <v>3.72</v>
      </c>
      <c r="P24" s="4">
        <v>100</v>
      </c>
      <c r="Q24" s="10">
        <f t="shared" si="7"/>
        <v>3.7</v>
      </c>
      <c r="R24" s="4">
        <v>100</v>
      </c>
      <c r="S24" s="10">
        <f t="shared" si="8"/>
        <v>4</v>
      </c>
      <c r="T24" s="4">
        <v>100</v>
      </c>
      <c r="U24" s="10">
        <f t="shared" si="15"/>
        <v>4</v>
      </c>
      <c r="V24" s="11">
        <f t="shared" si="16"/>
        <v>22.807000000000002</v>
      </c>
      <c r="W24" s="12">
        <v>10</v>
      </c>
      <c r="X24" s="10">
        <f t="shared" si="17"/>
        <v>10</v>
      </c>
      <c r="Y24" s="11">
        <f t="shared" si="18"/>
        <v>32.807000000000002</v>
      </c>
      <c r="Z24" s="11">
        <f t="shared" si="19"/>
        <v>64.266999999999996</v>
      </c>
      <c r="AA24" s="4">
        <v>100</v>
      </c>
      <c r="AB24" s="4">
        <v>93</v>
      </c>
      <c r="AC24" s="4">
        <v>90</v>
      </c>
      <c r="AD24" s="10">
        <f t="shared" si="20"/>
        <v>32.073333333333331</v>
      </c>
      <c r="AE24" s="14">
        <f t="shared" si="21"/>
        <v>96.340333333333319</v>
      </c>
      <c r="AF24" s="6" t="s">
        <v>73</v>
      </c>
    </row>
    <row r="25" spans="1:32" x14ac:dyDescent="0.35">
      <c r="A25" t="s">
        <v>102</v>
      </c>
      <c r="B25" s="4" t="s">
        <v>76</v>
      </c>
      <c r="C25" s="4">
        <v>36</v>
      </c>
      <c r="D25" s="10">
        <f t="shared" si="0"/>
        <v>3.96</v>
      </c>
      <c r="E25" s="4">
        <v>26</v>
      </c>
      <c r="F25" s="10">
        <f t="shared" si="1"/>
        <v>2.86</v>
      </c>
      <c r="G25" s="4">
        <v>40</v>
      </c>
      <c r="H25" s="10">
        <f t="shared" si="2"/>
        <v>4.4000000000000004</v>
      </c>
      <c r="I25" s="11">
        <f t="shared" si="3"/>
        <v>11.22</v>
      </c>
      <c r="J25" s="4">
        <v>26</v>
      </c>
      <c r="K25" s="10">
        <f t="shared" si="4"/>
        <v>1.0036</v>
      </c>
      <c r="L25" s="4">
        <v>40</v>
      </c>
      <c r="M25" s="10">
        <f t="shared" si="5"/>
        <v>1.4880000000000002</v>
      </c>
      <c r="N25" s="4">
        <v>25</v>
      </c>
      <c r="O25" s="10">
        <f t="shared" si="6"/>
        <v>0.93</v>
      </c>
      <c r="P25" s="4">
        <v>25</v>
      </c>
      <c r="Q25" s="10">
        <f t="shared" si="7"/>
        <v>0.92500000000000004</v>
      </c>
      <c r="R25" s="4">
        <v>75</v>
      </c>
      <c r="S25" s="10">
        <f t="shared" si="8"/>
        <v>3</v>
      </c>
      <c r="T25" s="4">
        <v>75</v>
      </c>
      <c r="U25" s="10">
        <f t="shared" si="15"/>
        <v>3</v>
      </c>
      <c r="V25" s="11">
        <f t="shared" si="16"/>
        <v>10.3466</v>
      </c>
      <c r="W25" s="12">
        <v>10</v>
      </c>
      <c r="X25" s="10">
        <f t="shared" si="17"/>
        <v>10</v>
      </c>
      <c r="Y25" s="11">
        <f t="shared" si="18"/>
        <v>20.346600000000002</v>
      </c>
      <c r="Z25" s="11">
        <f t="shared" si="19"/>
        <v>31.566600000000001</v>
      </c>
      <c r="AA25" s="4">
        <v>100</v>
      </c>
      <c r="AB25" s="4">
        <v>27</v>
      </c>
      <c r="AC25" s="4">
        <v>20</v>
      </c>
      <c r="AD25" s="10">
        <f t="shared" si="20"/>
        <v>16.66</v>
      </c>
      <c r="AE25" s="14">
        <f t="shared" si="21"/>
        <v>48.226600000000005</v>
      </c>
      <c r="AF25" s="6" t="s">
        <v>74</v>
      </c>
    </row>
    <row r="26" spans="1:32" x14ac:dyDescent="0.35">
      <c r="A26" t="s">
        <v>103</v>
      </c>
      <c r="B26" s="4" t="s">
        <v>75</v>
      </c>
      <c r="C26" s="4">
        <v>100</v>
      </c>
      <c r="D26" s="10">
        <f t="shared" si="0"/>
        <v>11</v>
      </c>
      <c r="E26" s="4">
        <v>89</v>
      </c>
      <c r="F26" s="10">
        <f t="shared" si="1"/>
        <v>9.7899999999999991</v>
      </c>
      <c r="G26" s="4">
        <v>80</v>
      </c>
      <c r="H26" s="10">
        <f t="shared" si="2"/>
        <v>8.8000000000000007</v>
      </c>
      <c r="I26" s="11">
        <f t="shared" si="3"/>
        <v>29.59</v>
      </c>
      <c r="J26" s="4">
        <v>89</v>
      </c>
      <c r="K26" s="10">
        <f t="shared" si="4"/>
        <v>3.4353999999999996</v>
      </c>
      <c r="L26" s="4">
        <v>80</v>
      </c>
      <c r="M26" s="10">
        <f t="shared" si="5"/>
        <v>2.9760000000000004</v>
      </c>
      <c r="N26" s="4">
        <v>100</v>
      </c>
      <c r="O26" s="10">
        <f t="shared" si="6"/>
        <v>3.72</v>
      </c>
      <c r="P26" s="4">
        <v>100</v>
      </c>
      <c r="Q26" s="10">
        <f t="shared" si="7"/>
        <v>3.7</v>
      </c>
      <c r="R26" s="4">
        <v>100</v>
      </c>
      <c r="S26" s="10">
        <f t="shared" si="8"/>
        <v>4</v>
      </c>
      <c r="T26" s="4">
        <v>100</v>
      </c>
      <c r="U26" s="10">
        <f t="shared" si="15"/>
        <v>4</v>
      </c>
      <c r="V26" s="11">
        <f t="shared" si="16"/>
        <v>21.831400000000002</v>
      </c>
      <c r="W26" s="12">
        <v>10</v>
      </c>
      <c r="X26" s="10">
        <f t="shared" si="17"/>
        <v>10</v>
      </c>
      <c r="Y26" s="11">
        <f t="shared" si="18"/>
        <v>31.831400000000002</v>
      </c>
      <c r="Z26" s="11">
        <f t="shared" si="19"/>
        <v>61.421400000000006</v>
      </c>
      <c r="AA26" s="4">
        <v>100</v>
      </c>
      <c r="AB26" s="4">
        <v>97</v>
      </c>
      <c r="AC26" s="4">
        <v>90</v>
      </c>
      <c r="AD26" s="10">
        <f t="shared" si="20"/>
        <v>32.526666666666671</v>
      </c>
      <c r="AE26" s="14">
        <f t="shared" si="21"/>
        <v>93.948066666666676</v>
      </c>
      <c r="AF26" s="6" t="s">
        <v>73</v>
      </c>
    </row>
    <row r="27" spans="1:32" x14ac:dyDescent="0.35">
      <c r="A27" t="s">
        <v>104</v>
      </c>
      <c r="B27" s="4" t="s">
        <v>75</v>
      </c>
      <c r="C27" s="4">
        <v>94</v>
      </c>
      <c r="D27" s="10">
        <f t="shared" si="0"/>
        <v>10.34</v>
      </c>
      <c r="E27" s="4">
        <v>79</v>
      </c>
      <c r="F27" s="10">
        <f t="shared" si="1"/>
        <v>8.69</v>
      </c>
      <c r="G27" s="4">
        <v>73</v>
      </c>
      <c r="H27" s="10">
        <f t="shared" si="2"/>
        <v>8.0299999999999994</v>
      </c>
      <c r="I27" s="11">
        <f t="shared" si="3"/>
        <v>27.060000000000002</v>
      </c>
      <c r="J27" s="4">
        <v>79</v>
      </c>
      <c r="K27" s="10">
        <f t="shared" si="4"/>
        <v>3.0493999999999999</v>
      </c>
      <c r="L27" s="4">
        <v>97</v>
      </c>
      <c r="M27" s="10">
        <f t="shared" si="5"/>
        <v>3.6084000000000005</v>
      </c>
      <c r="N27" s="4">
        <v>50</v>
      </c>
      <c r="O27" s="10">
        <f t="shared" si="6"/>
        <v>1.86</v>
      </c>
      <c r="P27" s="4">
        <v>90</v>
      </c>
      <c r="Q27" s="10">
        <f t="shared" si="7"/>
        <v>3.33</v>
      </c>
      <c r="R27" s="4">
        <v>50</v>
      </c>
      <c r="S27" s="10">
        <f t="shared" si="8"/>
        <v>2</v>
      </c>
      <c r="T27" s="4">
        <v>90</v>
      </c>
      <c r="U27" s="10">
        <f t="shared" si="15"/>
        <v>3.6</v>
      </c>
      <c r="V27" s="11">
        <f t="shared" si="16"/>
        <v>17.447800000000001</v>
      </c>
      <c r="W27" s="12">
        <v>7</v>
      </c>
      <c r="X27" s="10">
        <f t="shared" si="17"/>
        <v>7</v>
      </c>
      <c r="Y27" s="11">
        <f t="shared" si="18"/>
        <v>24.447800000000001</v>
      </c>
      <c r="Z27" s="11">
        <f t="shared" si="19"/>
        <v>51.507800000000003</v>
      </c>
      <c r="AA27" s="4">
        <v>100</v>
      </c>
      <c r="AB27" s="4">
        <v>73</v>
      </c>
      <c r="AC27" s="4">
        <v>90</v>
      </c>
      <c r="AD27" s="10">
        <f t="shared" si="20"/>
        <v>29.806666666666668</v>
      </c>
      <c r="AE27" s="14">
        <f t="shared" si="21"/>
        <v>81.314466666666675</v>
      </c>
      <c r="AF27" s="6" t="s">
        <v>71</v>
      </c>
    </row>
    <row r="28" spans="1:32" x14ac:dyDescent="0.35">
      <c r="A28" t="s">
        <v>105</v>
      </c>
      <c r="B28" s="4" t="s">
        <v>75</v>
      </c>
      <c r="C28" s="4">
        <v>91</v>
      </c>
      <c r="D28" s="10">
        <f t="shared" si="0"/>
        <v>10.01</v>
      </c>
      <c r="E28" s="4">
        <v>79</v>
      </c>
      <c r="F28" s="10">
        <f t="shared" si="1"/>
        <v>8.69</v>
      </c>
      <c r="G28" s="4">
        <v>100</v>
      </c>
      <c r="H28" s="10">
        <f t="shared" si="2"/>
        <v>11</v>
      </c>
      <c r="I28" s="11">
        <f t="shared" si="3"/>
        <v>29.7</v>
      </c>
      <c r="J28" s="4">
        <v>79</v>
      </c>
      <c r="K28" s="10">
        <f t="shared" si="4"/>
        <v>3.0493999999999999</v>
      </c>
      <c r="L28" s="4">
        <v>100</v>
      </c>
      <c r="M28" s="10">
        <f t="shared" si="5"/>
        <v>3.72</v>
      </c>
      <c r="N28" s="4">
        <v>100</v>
      </c>
      <c r="O28" s="10">
        <f t="shared" si="6"/>
        <v>3.72</v>
      </c>
      <c r="P28" s="4">
        <v>100</v>
      </c>
      <c r="Q28" s="10">
        <f t="shared" si="7"/>
        <v>3.7</v>
      </c>
      <c r="R28" s="4">
        <v>100</v>
      </c>
      <c r="S28" s="10">
        <f t="shared" si="8"/>
        <v>4</v>
      </c>
      <c r="T28" s="4">
        <v>75</v>
      </c>
      <c r="U28" s="10">
        <f t="shared" si="15"/>
        <v>3</v>
      </c>
      <c r="V28" s="11">
        <f t="shared" si="16"/>
        <v>21.189399999999999</v>
      </c>
      <c r="W28" s="12">
        <v>10</v>
      </c>
      <c r="X28" s="10">
        <f t="shared" si="17"/>
        <v>10</v>
      </c>
      <c r="Y28" s="11">
        <f t="shared" si="18"/>
        <v>31.189399999999999</v>
      </c>
      <c r="Z28" s="11">
        <f t="shared" si="19"/>
        <v>60.889399999999995</v>
      </c>
      <c r="AA28" s="4">
        <v>100</v>
      </c>
      <c r="AB28" s="4">
        <v>93</v>
      </c>
      <c r="AC28" s="4">
        <v>93</v>
      </c>
      <c r="AD28" s="10">
        <f t="shared" si="20"/>
        <v>32.413333333333327</v>
      </c>
      <c r="AE28" s="14">
        <f t="shared" si="21"/>
        <v>93.302733333333322</v>
      </c>
      <c r="AF28" s="6" t="s">
        <v>73</v>
      </c>
    </row>
    <row r="29" spans="1:32" x14ac:dyDescent="0.35">
      <c r="A29" t="s">
        <v>106</v>
      </c>
      <c r="B29" s="4" t="s">
        <v>75</v>
      </c>
      <c r="C29" s="4">
        <v>76</v>
      </c>
      <c r="D29" s="10">
        <f t="shared" si="0"/>
        <v>8.36</v>
      </c>
      <c r="E29" s="4">
        <v>79</v>
      </c>
      <c r="F29" s="10">
        <f t="shared" si="1"/>
        <v>8.69</v>
      </c>
      <c r="G29" s="4">
        <v>63</v>
      </c>
      <c r="H29" s="10">
        <f t="shared" si="2"/>
        <v>6.93</v>
      </c>
      <c r="I29" s="11">
        <f t="shared" si="3"/>
        <v>23.979999999999997</v>
      </c>
      <c r="J29" s="4">
        <v>79</v>
      </c>
      <c r="K29" s="10">
        <f t="shared" si="4"/>
        <v>3.0493999999999999</v>
      </c>
      <c r="L29" s="4">
        <v>80</v>
      </c>
      <c r="M29" s="10">
        <f t="shared" si="5"/>
        <v>2.9760000000000004</v>
      </c>
      <c r="N29" s="4">
        <v>100</v>
      </c>
      <c r="O29" s="10">
        <f t="shared" si="6"/>
        <v>3.72</v>
      </c>
      <c r="P29" s="4">
        <v>50</v>
      </c>
      <c r="Q29" s="10">
        <f t="shared" si="7"/>
        <v>1.85</v>
      </c>
      <c r="R29" s="4">
        <v>100</v>
      </c>
      <c r="S29" s="10">
        <f t="shared" si="8"/>
        <v>4</v>
      </c>
      <c r="T29" s="4">
        <v>79</v>
      </c>
      <c r="U29" s="10">
        <f t="shared" si="15"/>
        <v>3.16</v>
      </c>
      <c r="V29" s="11">
        <f t="shared" si="16"/>
        <v>18.755400000000002</v>
      </c>
      <c r="W29" s="12">
        <v>7</v>
      </c>
      <c r="X29" s="10">
        <f t="shared" si="17"/>
        <v>7</v>
      </c>
      <c r="Y29" s="11">
        <f t="shared" si="18"/>
        <v>25.755400000000002</v>
      </c>
      <c r="Z29" s="11">
        <f t="shared" si="19"/>
        <v>49.735399999999998</v>
      </c>
      <c r="AA29" s="4">
        <v>100</v>
      </c>
      <c r="AB29" s="4">
        <v>63</v>
      </c>
      <c r="AC29" s="4">
        <v>80</v>
      </c>
      <c r="AD29" s="10">
        <f t="shared" si="20"/>
        <v>27.54</v>
      </c>
      <c r="AE29" s="14">
        <f t="shared" si="21"/>
        <v>77.275399999999991</v>
      </c>
      <c r="AF29" s="6" t="s">
        <v>72</v>
      </c>
    </row>
    <row r="30" spans="1:32" x14ac:dyDescent="0.35">
      <c r="A30" t="s">
        <v>107</v>
      </c>
      <c r="B30" s="4" t="s">
        <v>76</v>
      </c>
      <c r="C30" s="4">
        <v>61</v>
      </c>
      <c r="D30" s="10">
        <f t="shared" si="0"/>
        <v>6.71</v>
      </c>
      <c r="E30" s="4">
        <v>95</v>
      </c>
      <c r="F30" s="10">
        <f t="shared" si="1"/>
        <v>10.45</v>
      </c>
      <c r="G30" s="4">
        <v>57</v>
      </c>
      <c r="H30" s="10">
        <f t="shared" si="2"/>
        <v>6.27</v>
      </c>
      <c r="I30" s="11">
        <f t="shared" si="3"/>
        <v>23.43</v>
      </c>
      <c r="J30" s="4">
        <v>95</v>
      </c>
      <c r="K30" s="10">
        <f t="shared" si="4"/>
        <v>3.6669999999999998</v>
      </c>
      <c r="L30" s="4">
        <v>93</v>
      </c>
      <c r="M30" s="10">
        <f t="shared" si="5"/>
        <v>3.4596000000000005</v>
      </c>
      <c r="N30" s="4">
        <v>75</v>
      </c>
      <c r="O30" s="10">
        <f t="shared" si="6"/>
        <v>2.79</v>
      </c>
      <c r="P30" s="4">
        <v>50</v>
      </c>
      <c r="Q30" s="10">
        <f t="shared" si="7"/>
        <v>1.85</v>
      </c>
      <c r="R30" s="4">
        <v>75</v>
      </c>
      <c r="S30" s="10">
        <f t="shared" si="8"/>
        <v>3</v>
      </c>
      <c r="T30" s="4">
        <v>57</v>
      </c>
      <c r="U30" s="10">
        <f t="shared" si="15"/>
        <v>2.2799999999999998</v>
      </c>
      <c r="V30" s="11">
        <f t="shared" si="16"/>
        <v>17.046599999999998</v>
      </c>
      <c r="W30" s="12">
        <v>7</v>
      </c>
      <c r="X30" s="10">
        <f t="shared" si="17"/>
        <v>7</v>
      </c>
      <c r="Y30" s="11">
        <f t="shared" si="18"/>
        <v>24.046599999999998</v>
      </c>
      <c r="Z30" s="11">
        <f t="shared" si="19"/>
        <v>47.476599999999998</v>
      </c>
      <c r="AA30" s="4">
        <v>100</v>
      </c>
      <c r="AB30" s="4">
        <v>57</v>
      </c>
      <c r="AC30" s="4">
        <v>93</v>
      </c>
      <c r="AD30" s="10">
        <f t="shared" si="20"/>
        <v>28.333333333333329</v>
      </c>
      <c r="AE30" s="14">
        <f t="shared" si="21"/>
        <v>75.809933333333333</v>
      </c>
      <c r="AF30" s="6" t="s">
        <v>72</v>
      </c>
    </row>
    <row r="31" spans="1:32" x14ac:dyDescent="0.35">
      <c r="A31" t="s">
        <v>108</v>
      </c>
      <c r="B31" s="4" t="s">
        <v>76</v>
      </c>
      <c r="C31" s="4">
        <v>79</v>
      </c>
      <c r="D31" s="10">
        <f t="shared" si="0"/>
        <v>8.69</v>
      </c>
      <c r="E31" s="4">
        <v>84</v>
      </c>
      <c r="F31" s="10">
        <f t="shared" si="1"/>
        <v>9.24</v>
      </c>
      <c r="G31" s="4">
        <v>50</v>
      </c>
      <c r="H31" s="10">
        <f t="shared" si="2"/>
        <v>5.5</v>
      </c>
      <c r="I31" s="11">
        <f t="shared" si="3"/>
        <v>23.43</v>
      </c>
      <c r="J31" s="4">
        <v>84</v>
      </c>
      <c r="K31" s="10">
        <f t="shared" si="4"/>
        <v>3.2423999999999999</v>
      </c>
      <c r="L31" s="4">
        <v>87</v>
      </c>
      <c r="M31" s="10">
        <f t="shared" si="5"/>
        <v>3.2364000000000006</v>
      </c>
      <c r="N31" s="4">
        <v>75</v>
      </c>
      <c r="O31" s="10">
        <f t="shared" si="6"/>
        <v>2.79</v>
      </c>
      <c r="P31" s="4">
        <v>87</v>
      </c>
      <c r="Q31" s="10">
        <f t="shared" si="7"/>
        <v>3.2190000000000003</v>
      </c>
      <c r="R31" s="4">
        <v>50</v>
      </c>
      <c r="S31" s="10">
        <f t="shared" si="8"/>
        <v>2</v>
      </c>
      <c r="T31" s="4">
        <v>87</v>
      </c>
      <c r="U31" s="10">
        <f t="shared" si="15"/>
        <v>3.48</v>
      </c>
      <c r="V31" s="11">
        <f t="shared" si="16"/>
        <v>17.9678</v>
      </c>
      <c r="W31" s="12">
        <v>7</v>
      </c>
      <c r="X31" s="10">
        <f t="shared" si="17"/>
        <v>7</v>
      </c>
      <c r="Y31" s="11">
        <f t="shared" si="18"/>
        <v>24.9678</v>
      </c>
      <c r="Z31" s="11">
        <f t="shared" si="19"/>
        <v>48.397800000000004</v>
      </c>
      <c r="AA31" s="4">
        <v>100</v>
      </c>
      <c r="AB31" s="4">
        <v>75</v>
      </c>
      <c r="AC31" s="4">
        <v>87</v>
      </c>
      <c r="AD31" s="10">
        <f t="shared" si="20"/>
        <v>29.693333333333332</v>
      </c>
      <c r="AE31" s="14">
        <f t="shared" si="21"/>
        <v>78.091133333333332</v>
      </c>
      <c r="AF31" s="6" t="s">
        <v>72</v>
      </c>
    </row>
    <row r="32" spans="1:32" x14ac:dyDescent="0.35">
      <c r="A32" t="s">
        <v>109</v>
      </c>
      <c r="B32" s="4" t="s">
        <v>75</v>
      </c>
      <c r="C32" s="4">
        <v>97</v>
      </c>
      <c r="D32" s="10">
        <f t="shared" si="0"/>
        <v>10.67</v>
      </c>
      <c r="E32" s="4">
        <v>79</v>
      </c>
      <c r="F32" s="10">
        <f t="shared" si="1"/>
        <v>8.69</v>
      </c>
      <c r="G32" s="4">
        <v>70</v>
      </c>
      <c r="H32" s="10">
        <f t="shared" si="2"/>
        <v>7.7</v>
      </c>
      <c r="I32" s="11">
        <f t="shared" si="3"/>
        <v>27.06</v>
      </c>
      <c r="J32" s="4">
        <v>79</v>
      </c>
      <c r="K32" s="10">
        <f t="shared" si="4"/>
        <v>3.0493999999999999</v>
      </c>
      <c r="L32" s="4">
        <v>70</v>
      </c>
      <c r="M32" s="10">
        <f t="shared" si="5"/>
        <v>2.6040000000000005</v>
      </c>
      <c r="N32" s="4">
        <v>100</v>
      </c>
      <c r="O32" s="10">
        <f t="shared" si="6"/>
        <v>3.72</v>
      </c>
      <c r="P32" s="4">
        <v>100</v>
      </c>
      <c r="Q32" s="10">
        <f t="shared" si="7"/>
        <v>3.7</v>
      </c>
      <c r="R32" s="4">
        <v>75</v>
      </c>
      <c r="S32" s="10">
        <f t="shared" si="8"/>
        <v>3</v>
      </c>
      <c r="T32" s="4">
        <v>100</v>
      </c>
      <c r="U32" s="10">
        <f t="shared" si="15"/>
        <v>4</v>
      </c>
      <c r="V32" s="11">
        <f t="shared" si="16"/>
        <v>20.073399999999999</v>
      </c>
      <c r="W32" s="12">
        <v>10</v>
      </c>
      <c r="X32" s="10">
        <f t="shared" si="17"/>
        <v>10</v>
      </c>
      <c r="Y32" s="11">
        <f t="shared" si="18"/>
        <v>30.073399999999999</v>
      </c>
      <c r="Z32" s="11">
        <f t="shared" si="19"/>
        <v>57.133399999999995</v>
      </c>
      <c r="AA32" s="4">
        <v>100</v>
      </c>
      <c r="AB32" s="4">
        <v>93</v>
      </c>
      <c r="AC32" s="4">
        <v>93</v>
      </c>
      <c r="AD32" s="10">
        <f t="shared" si="20"/>
        <v>32.413333333333327</v>
      </c>
      <c r="AE32" s="14">
        <f t="shared" si="21"/>
        <v>89.546733333333322</v>
      </c>
      <c r="AF32" s="6" t="s">
        <v>71</v>
      </c>
    </row>
    <row r="33" spans="1:32" x14ac:dyDescent="0.35">
      <c r="A33" t="s">
        <v>110</v>
      </c>
      <c r="B33" s="4" t="s">
        <v>75</v>
      </c>
      <c r="C33" s="4">
        <v>88</v>
      </c>
      <c r="D33" s="10">
        <f t="shared" si="0"/>
        <v>9.68</v>
      </c>
      <c r="E33" s="4">
        <v>84</v>
      </c>
      <c r="F33" s="10">
        <f t="shared" si="1"/>
        <v>9.24</v>
      </c>
      <c r="G33" s="4">
        <v>90</v>
      </c>
      <c r="H33" s="10">
        <f t="shared" si="2"/>
        <v>9.9</v>
      </c>
      <c r="I33" s="11">
        <f t="shared" si="3"/>
        <v>28.82</v>
      </c>
      <c r="J33" s="4">
        <v>84</v>
      </c>
      <c r="K33" s="10">
        <f t="shared" si="4"/>
        <v>3.2423999999999999</v>
      </c>
      <c r="L33" s="4">
        <v>90</v>
      </c>
      <c r="M33" s="10">
        <f t="shared" si="5"/>
        <v>3.3480000000000003</v>
      </c>
      <c r="N33" s="4">
        <v>100</v>
      </c>
      <c r="O33" s="10">
        <f t="shared" si="6"/>
        <v>3.72</v>
      </c>
      <c r="P33" s="4">
        <v>100</v>
      </c>
      <c r="Q33" s="10">
        <f t="shared" si="7"/>
        <v>3.7</v>
      </c>
      <c r="R33" s="4">
        <v>100</v>
      </c>
      <c r="S33" s="10">
        <f t="shared" si="8"/>
        <v>4</v>
      </c>
      <c r="T33" s="4">
        <v>100</v>
      </c>
      <c r="U33" s="10">
        <f t="shared" si="15"/>
        <v>4</v>
      </c>
      <c r="V33" s="11">
        <f t="shared" si="16"/>
        <v>22.010400000000001</v>
      </c>
      <c r="W33" s="12">
        <v>10</v>
      </c>
      <c r="X33" s="10">
        <f t="shared" si="17"/>
        <v>10</v>
      </c>
      <c r="Y33" s="11">
        <f t="shared" si="18"/>
        <v>32.010400000000004</v>
      </c>
      <c r="Z33" s="11">
        <f t="shared" si="19"/>
        <v>60.830400000000004</v>
      </c>
      <c r="AA33" s="4">
        <v>100</v>
      </c>
      <c r="AB33" s="4">
        <v>87</v>
      </c>
      <c r="AC33" s="4">
        <v>93</v>
      </c>
      <c r="AD33" s="10">
        <f t="shared" si="20"/>
        <v>31.733333333333331</v>
      </c>
      <c r="AE33" s="14">
        <f t="shared" si="21"/>
        <v>92.563733333333332</v>
      </c>
      <c r="AF33" s="6" t="s">
        <v>73</v>
      </c>
    </row>
    <row r="34" spans="1:32" x14ac:dyDescent="0.35">
      <c r="A34" t="s">
        <v>111</v>
      </c>
      <c r="B34" s="4" t="s">
        <v>75</v>
      </c>
      <c r="C34" s="4">
        <v>97</v>
      </c>
      <c r="D34" s="10">
        <f t="shared" si="0"/>
        <v>10.67</v>
      </c>
      <c r="E34" s="4">
        <v>100</v>
      </c>
      <c r="F34" s="10">
        <f t="shared" si="1"/>
        <v>11</v>
      </c>
      <c r="G34" s="4">
        <v>90</v>
      </c>
      <c r="H34" s="10">
        <f t="shared" si="2"/>
        <v>9.9</v>
      </c>
      <c r="I34" s="11">
        <f t="shared" si="3"/>
        <v>31.57</v>
      </c>
      <c r="J34" s="4">
        <v>100</v>
      </c>
      <c r="K34" s="10">
        <f t="shared" si="4"/>
        <v>3.86</v>
      </c>
      <c r="L34" s="4">
        <v>90</v>
      </c>
      <c r="M34" s="10">
        <f t="shared" si="5"/>
        <v>3.3480000000000003</v>
      </c>
      <c r="N34" s="4">
        <v>50</v>
      </c>
      <c r="O34" s="10">
        <f t="shared" si="6"/>
        <v>1.86</v>
      </c>
      <c r="P34" s="4">
        <v>25</v>
      </c>
      <c r="Q34" s="10">
        <f t="shared" si="7"/>
        <v>0.92500000000000004</v>
      </c>
      <c r="R34" s="4">
        <v>100</v>
      </c>
      <c r="S34" s="10">
        <f t="shared" si="8"/>
        <v>4</v>
      </c>
      <c r="T34" s="4">
        <v>100</v>
      </c>
      <c r="U34" s="10">
        <f t="shared" si="15"/>
        <v>4</v>
      </c>
      <c r="V34" s="11">
        <f t="shared" si="16"/>
        <v>17.993000000000002</v>
      </c>
      <c r="W34" s="12">
        <v>10</v>
      </c>
      <c r="X34" s="10">
        <f t="shared" si="17"/>
        <v>10</v>
      </c>
      <c r="Y34" s="11">
        <f t="shared" si="18"/>
        <v>27.993000000000002</v>
      </c>
      <c r="Z34" s="11">
        <f t="shared" si="19"/>
        <v>59.563000000000002</v>
      </c>
      <c r="AA34" s="4">
        <v>100</v>
      </c>
      <c r="AB34" s="4">
        <v>37</v>
      </c>
      <c r="AC34" s="4">
        <v>93</v>
      </c>
      <c r="AD34" s="10">
        <f t="shared" si="20"/>
        <v>26.06666666666667</v>
      </c>
      <c r="AE34" s="14">
        <f t="shared" si="21"/>
        <v>85.629666666666679</v>
      </c>
      <c r="AF34" s="6" t="s">
        <v>71</v>
      </c>
    </row>
    <row r="35" spans="1:32" x14ac:dyDescent="0.35">
      <c r="A35" t="s">
        <v>112</v>
      </c>
      <c r="B35" s="4" t="s">
        <v>76</v>
      </c>
      <c r="C35" s="4">
        <v>82</v>
      </c>
      <c r="D35" s="10">
        <f t="shared" si="0"/>
        <v>9.02</v>
      </c>
      <c r="E35" s="4">
        <v>79</v>
      </c>
      <c r="F35" s="10">
        <f t="shared" si="1"/>
        <v>8.69</v>
      </c>
      <c r="G35" s="4">
        <v>70</v>
      </c>
      <c r="H35" s="10">
        <f t="shared" si="2"/>
        <v>7.7</v>
      </c>
      <c r="I35" s="11">
        <f t="shared" si="3"/>
        <v>25.41</v>
      </c>
      <c r="J35" s="4">
        <v>79</v>
      </c>
      <c r="K35" s="10">
        <f t="shared" si="4"/>
        <v>3.0493999999999999</v>
      </c>
      <c r="L35" s="4">
        <v>70</v>
      </c>
      <c r="M35" s="10">
        <f t="shared" si="5"/>
        <v>2.6040000000000005</v>
      </c>
      <c r="N35" s="4">
        <v>100</v>
      </c>
      <c r="O35" s="10">
        <f t="shared" si="6"/>
        <v>3.72</v>
      </c>
      <c r="P35" s="4">
        <v>100</v>
      </c>
      <c r="Q35" s="10">
        <f t="shared" si="7"/>
        <v>3.7</v>
      </c>
      <c r="R35" s="4">
        <v>100</v>
      </c>
      <c r="S35" s="10">
        <f t="shared" si="8"/>
        <v>4</v>
      </c>
      <c r="T35" s="4">
        <v>100</v>
      </c>
      <c r="U35" s="10">
        <f t="shared" si="15"/>
        <v>4</v>
      </c>
      <c r="V35" s="11">
        <f t="shared" si="16"/>
        <v>21.073399999999999</v>
      </c>
      <c r="W35" s="12">
        <v>10</v>
      </c>
      <c r="X35" s="10">
        <f t="shared" si="17"/>
        <v>10</v>
      </c>
      <c r="Y35" s="11">
        <f t="shared" si="18"/>
        <v>31.073399999999999</v>
      </c>
      <c r="Z35" s="11">
        <f t="shared" si="19"/>
        <v>56.483400000000003</v>
      </c>
      <c r="AA35" s="4">
        <v>100</v>
      </c>
      <c r="AB35" s="4">
        <v>50</v>
      </c>
      <c r="AC35" s="4">
        <v>80</v>
      </c>
      <c r="AD35" s="10">
        <f t="shared" si="20"/>
        <v>26.06666666666667</v>
      </c>
      <c r="AE35" s="14">
        <f t="shared" si="21"/>
        <v>82.55006666666668</v>
      </c>
      <c r="AF35" s="6" t="s">
        <v>71</v>
      </c>
    </row>
    <row r="36" spans="1:32" x14ac:dyDescent="0.35">
      <c r="A36" t="s">
        <v>113</v>
      </c>
      <c r="B36" s="4" t="s">
        <v>75</v>
      </c>
      <c r="C36" s="4">
        <v>79</v>
      </c>
      <c r="D36" s="10">
        <f t="shared" si="0"/>
        <v>8.69</v>
      </c>
      <c r="E36" s="4">
        <v>74</v>
      </c>
      <c r="F36" s="10">
        <f t="shared" si="1"/>
        <v>8.14</v>
      </c>
      <c r="G36" s="4">
        <v>100</v>
      </c>
      <c r="H36" s="10">
        <f t="shared" si="2"/>
        <v>11</v>
      </c>
      <c r="I36" s="11">
        <f t="shared" si="3"/>
        <v>27.83</v>
      </c>
      <c r="J36" s="4">
        <v>74</v>
      </c>
      <c r="K36" s="10">
        <f t="shared" si="4"/>
        <v>2.8563999999999998</v>
      </c>
      <c r="L36" s="4">
        <v>100</v>
      </c>
      <c r="M36" s="10">
        <f t="shared" si="5"/>
        <v>3.72</v>
      </c>
      <c r="N36" s="4">
        <v>50</v>
      </c>
      <c r="O36" s="10">
        <f t="shared" si="6"/>
        <v>1.86</v>
      </c>
      <c r="P36" s="4">
        <v>100</v>
      </c>
      <c r="Q36" s="10">
        <f t="shared" si="7"/>
        <v>3.7</v>
      </c>
      <c r="R36" s="4">
        <v>100</v>
      </c>
      <c r="S36" s="10">
        <f t="shared" si="8"/>
        <v>4</v>
      </c>
      <c r="T36" s="4">
        <v>100</v>
      </c>
      <c r="U36" s="10">
        <f t="shared" si="15"/>
        <v>4</v>
      </c>
      <c r="V36" s="11">
        <f t="shared" si="16"/>
        <v>20.136399999999998</v>
      </c>
      <c r="W36" s="12">
        <v>10</v>
      </c>
      <c r="X36" s="10">
        <f t="shared" si="17"/>
        <v>10</v>
      </c>
      <c r="Y36" s="11">
        <f t="shared" si="18"/>
        <v>30.136399999999998</v>
      </c>
      <c r="Z36" s="11">
        <f t="shared" si="19"/>
        <v>57.966399999999993</v>
      </c>
      <c r="AA36" s="4">
        <v>100</v>
      </c>
      <c r="AB36" s="4">
        <v>50</v>
      </c>
      <c r="AC36" s="4">
        <v>83</v>
      </c>
      <c r="AD36" s="10">
        <f t="shared" si="20"/>
        <v>26.40666666666667</v>
      </c>
      <c r="AE36" s="14">
        <f t="shared" si="21"/>
        <v>84.373066666666659</v>
      </c>
      <c r="AF36" s="6" t="s">
        <v>71</v>
      </c>
    </row>
    <row r="37" spans="1:32" x14ac:dyDescent="0.35">
      <c r="A37" t="s">
        <v>114</v>
      </c>
      <c r="B37" s="4" t="s">
        <v>75</v>
      </c>
      <c r="C37" s="4">
        <v>91</v>
      </c>
      <c r="D37" s="10">
        <f t="shared" si="0"/>
        <v>10.01</v>
      </c>
      <c r="E37" s="4">
        <v>74</v>
      </c>
      <c r="F37" s="10">
        <f t="shared" si="1"/>
        <v>8.14</v>
      </c>
      <c r="G37" s="4">
        <v>83</v>
      </c>
      <c r="H37" s="10">
        <f t="shared" si="2"/>
        <v>9.1300000000000008</v>
      </c>
      <c r="I37" s="11">
        <f t="shared" si="3"/>
        <v>27.28</v>
      </c>
      <c r="J37" s="4">
        <v>74</v>
      </c>
      <c r="K37" s="10">
        <f t="shared" si="4"/>
        <v>2.8563999999999998</v>
      </c>
      <c r="L37" s="4">
        <v>0</v>
      </c>
      <c r="M37" s="10">
        <f t="shared" si="5"/>
        <v>0</v>
      </c>
      <c r="N37" s="4">
        <v>100</v>
      </c>
      <c r="O37" s="10">
        <f t="shared" si="6"/>
        <v>3.72</v>
      </c>
      <c r="P37" s="4">
        <v>100</v>
      </c>
      <c r="Q37" s="10">
        <f t="shared" si="7"/>
        <v>3.7</v>
      </c>
      <c r="R37" s="4">
        <v>100</v>
      </c>
      <c r="S37" s="10">
        <f t="shared" si="8"/>
        <v>4</v>
      </c>
      <c r="T37" s="4">
        <v>83</v>
      </c>
      <c r="U37" s="10">
        <f t="shared" si="15"/>
        <v>3.32</v>
      </c>
      <c r="V37" s="11">
        <f t="shared" si="16"/>
        <v>17.596399999999999</v>
      </c>
      <c r="W37" s="12">
        <v>7</v>
      </c>
      <c r="X37" s="10">
        <f t="shared" si="17"/>
        <v>7</v>
      </c>
      <c r="Y37" s="11">
        <f t="shared" si="18"/>
        <v>24.596399999999999</v>
      </c>
      <c r="Z37" s="11">
        <f t="shared" si="19"/>
        <v>51.876400000000004</v>
      </c>
      <c r="AA37" s="4">
        <v>100</v>
      </c>
      <c r="AB37" s="4">
        <v>93</v>
      </c>
      <c r="AC37" s="4">
        <v>83</v>
      </c>
      <c r="AD37" s="10">
        <f t="shared" si="20"/>
        <v>31.28</v>
      </c>
      <c r="AE37" s="14">
        <f t="shared" si="21"/>
        <v>83.156400000000005</v>
      </c>
      <c r="AF37" s="6" t="s">
        <v>71</v>
      </c>
    </row>
    <row r="38" spans="1:32" x14ac:dyDescent="0.35">
      <c r="A38" t="s">
        <v>115</v>
      </c>
      <c r="B38" s="4" t="s">
        <v>75</v>
      </c>
      <c r="C38" s="4">
        <v>82</v>
      </c>
      <c r="D38" s="10">
        <f t="shared" si="0"/>
        <v>9.02</v>
      </c>
      <c r="E38" s="4">
        <v>79</v>
      </c>
      <c r="F38" s="10">
        <f t="shared" si="1"/>
        <v>8.69</v>
      </c>
      <c r="G38" s="4">
        <v>100</v>
      </c>
      <c r="H38" s="10">
        <f t="shared" si="2"/>
        <v>11</v>
      </c>
      <c r="I38" s="11">
        <f t="shared" si="3"/>
        <v>28.71</v>
      </c>
      <c r="J38" s="4">
        <v>79</v>
      </c>
      <c r="K38" s="10">
        <f t="shared" si="4"/>
        <v>3.0493999999999999</v>
      </c>
      <c r="L38" s="4">
        <v>100</v>
      </c>
      <c r="M38" s="10">
        <f t="shared" si="5"/>
        <v>3.72</v>
      </c>
      <c r="N38" s="4">
        <v>100</v>
      </c>
      <c r="O38" s="10">
        <f t="shared" si="6"/>
        <v>3.72</v>
      </c>
      <c r="P38" s="4">
        <v>100</v>
      </c>
      <c r="Q38" s="10">
        <f t="shared" si="7"/>
        <v>3.7</v>
      </c>
      <c r="R38" s="4">
        <v>100</v>
      </c>
      <c r="S38" s="10">
        <f t="shared" si="8"/>
        <v>4</v>
      </c>
      <c r="T38" s="4">
        <v>100</v>
      </c>
      <c r="U38" s="10">
        <f t="shared" si="15"/>
        <v>4</v>
      </c>
      <c r="V38" s="11">
        <f t="shared" si="16"/>
        <v>22.189399999999999</v>
      </c>
      <c r="W38" s="12">
        <v>10</v>
      </c>
      <c r="X38" s="10">
        <f t="shared" si="17"/>
        <v>10</v>
      </c>
      <c r="Y38" s="11">
        <f t="shared" si="18"/>
        <v>32.189399999999999</v>
      </c>
      <c r="Z38" s="11">
        <f t="shared" si="19"/>
        <v>60.8994</v>
      </c>
      <c r="AA38" s="4">
        <v>100</v>
      </c>
      <c r="AB38" s="4">
        <v>70</v>
      </c>
      <c r="AC38" s="4">
        <v>80</v>
      </c>
      <c r="AD38" s="10">
        <f t="shared" si="20"/>
        <v>28.333333333333329</v>
      </c>
      <c r="AE38" s="14">
        <f t="shared" si="21"/>
        <v>89.232733333333329</v>
      </c>
      <c r="AF38" s="6" t="s">
        <v>71</v>
      </c>
    </row>
    <row r="39" spans="1:32" x14ac:dyDescent="0.35">
      <c r="A39" t="s">
        <v>116</v>
      </c>
      <c r="B39" s="4" t="s">
        <v>75</v>
      </c>
      <c r="C39" s="4">
        <v>0</v>
      </c>
      <c r="D39" s="10">
        <f t="shared" si="0"/>
        <v>0</v>
      </c>
      <c r="E39" s="4">
        <v>89</v>
      </c>
      <c r="F39" s="10">
        <f t="shared" si="1"/>
        <v>9.7899999999999991</v>
      </c>
      <c r="G39" s="4">
        <v>80</v>
      </c>
      <c r="H39" s="10">
        <f t="shared" si="2"/>
        <v>8.8000000000000007</v>
      </c>
      <c r="I39" s="11">
        <f t="shared" si="3"/>
        <v>18.59</v>
      </c>
      <c r="J39" s="4">
        <v>89</v>
      </c>
      <c r="K39" s="10">
        <f t="shared" si="4"/>
        <v>3.4353999999999996</v>
      </c>
      <c r="L39" s="4">
        <v>80</v>
      </c>
      <c r="M39" s="10">
        <f t="shared" si="5"/>
        <v>2.9760000000000004</v>
      </c>
      <c r="N39" s="4">
        <v>25</v>
      </c>
      <c r="O39" s="10">
        <f t="shared" si="6"/>
        <v>0.93</v>
      </c>
      <c r="P39" s="4">
        <v>100</v>
      </c>
      <c r="Q39" s="10">
        <f t="shared" si="7"/>
        <v>3.7</v>
      </c>
      <c r="R39" s="4">
        <v>75</v>
      </c>
      <c r="S39" s="10">
        <f t="shared" si="8"/>
        <v>3</v>
      </c>
      <c r="T39" s="4">
        <v>80</v>
      </c>
      <c r="U39" s="10">
        <f t="shared" si="15"/>
        <v>3.2</v>
      </c>
      <c r="V39" s="11">
        <f t="shared" si="16"/>
        <v>17.241399999999999</v>
      </c>
      <c r="W39" s="12">
        <v>7</v>
      </c>
      <c r="X39" s="10">
        <f t="shared" si="17"/>
        <v>7</v>
      </c>
      <c r="Y39" s="11">
        <f t="shared" si="18"/>
        <v>24.241399999999999</v>
      </c>
      <c r="Z39" s="11">
        <f t="shared" si="19"/>
        <v>42.831400000000002</v>
      </c>
      <c r="AA39" s="4">
        <v>100</v>
      </c>
      <c r="AB39" s="4">
        <v>87</v>
      </c>
      <c r="AC39" s="4">
        <v>80</v>
      </c>
      <c r="AD39" s="10">
        <f t="shared" si="20"/>
        <v>30.26</v>
      </c>
      <c r="AE39" s="14">
        <f t="shared" si="21"/>
        <v>73.091400000000007</v>
      </c>
      <c r="AF39" s="6" t="s">
        <v>72</v>
      </c>
    </row>
    <row r="40" spans="1:32" x14ac:dyDescent="0.35">
      <c r="A40" t="s">
        <v>117</v>
      </c>
      <c r="B40" s="4" t="s">
        <v>75</v>
      </c>
      <c r="C40" s="4">
        <v>94</v>
      </c>
      <c r="D40" s="10">
        <f t="shared" si="0"/>
        <v>10.34</v>
      </c>
      <c r="E40" s="4">
        <v>89</v>
      </c>
      <c r="F40" s="10">
        <f t="shared" si="1"/>
        <v>9.7899999999999991</v>
      </c>
      <c r="G40" s="4">
        <v>90</v>
      </c>
      <c r="H40" s="10">
        <f t="shared" si="2"/>
        <v>9.9</v>
      </c>
      <c r="I40" s="11">
        <f t="shared" si="3"/>
        <v>30.03</v>
      </c>
      <c r="J40" s="4">
        <v>89</v>
      </c>
      <c r="K40" s="10">
        <f t="shared" si="4"/>
        <v>3.4353999999999996</v>
      </c>
      <c r="L40" s="4">
        <v>90</v>
      </c>
      <c r="M40" s="10">
        <f t="shared" si="5"/>
        <v>3.3480000000000003</v>
      </c>
      <c r="N40" s="4">
        <v>100</v>
      </c>
      <c r="O40" s="10">
        <f t="shared" si="6"/>
        <v>3.72</v>
      </c>
      <c r="P40" s="4">
        <v>100</v>
      </c>
      <c r="Q40" s="10">
        <f t="shared" si="7"/>
        <v>3.7</v>
      </c>
      <c r="R40" s="4">
        <v>100</v>
      </c>
      <c r="S40" s="10">
        <f t="shared" si="8"/>
        <v>4</v>
      </c>
      <c r="T40" s="4">
        <v>100</v>
      </c>
      <c r="U40" s="10">
        <f t="shared" si="15"/>
        <v>4</v>
      </c>
      <c r="V40" s="11">
        <f t="shared" si="16"/>
        <v>22.203400000000002</v>
      </c>
      <c r="W40" s="12">
        <v>10</v>
      </c>
      <c r="X40" s="10">
        <f t="shared" si="17"/>
        <v>10</v>
      </c>
      <c r="Y40" s="11">
        <f t="shared" si="18"/>
        <v>32.203400000000002</v>
      </c>
      <c r="Z40" s="11">
        <f t="shared" si="19"/>
        <v>62.233400000000003</v>
      </c>
      <c r="AA40" s="4">
        <v>100</v>
      </c>
      <c r="AB40" s="4">
        <v>100</v>
      </c>
      <c r="AC40" s="4">
        <v>97</v>
      </c>
      <c r="AD40" s="10">
        <f t="shared" si="20"/>
        <v>33.659999999999997</v>
      </c>
      <c r="AE40" s="14">
        <f t="shared" si="21"/>
        <v>95.8934</v>
      </c>
      <c r="AF40" s="6" t="s">
        <v>73</v>
      </c>
    </row>
    <row r="41" spans="1:32" x14ac:dyDescent="0.35">
      <c r="A41" t="s">
        <v>118</v>
      </c>
      <c r="B41" s="4" t="s">
        <v>75</v>
      </c>
      <c r="C41" s="4">
        <v>91</v>
      </c>
      <c r="D41" s="10">
        <f t="shared" si="0"/>
        <v>10.01</v>
      </c>
      <c r="E41" s="4">
        <v>89</v>
      </c>
      <c r="F41" s="10">
        <f t="shared" si="1"/>
        <v>9.7899999999999991</v>
      </c>
      <c r="G41" s="4">
        <v>100</v>
      </c>
      <c r="H41" s="10">
        <f t="shared" si="2"/>
        <v>11</v>
      </c>
      <c r="I41" s="11">
        <f t="shared" si="3"/>
        <v>30.799999999999997</v>
      </c>
      <c r="J41" s="4">
        <v>89</v>
      </c>
      <c r="K41" s="10">
        <f t="shared" si="4"/>
        <v>3.4353999999999996</v>
      </c>
      <c r="L41" s="4">
        <v>100</v>
      </c>
      <c r="M41" s="10">
        <f t="shared" si="5"/>
        <v>3.72</v>
      </c>
      <c r="N41" s="4">
        <v>100</v>
      </c>
      <c r="O41" s="10">
        <f t="shared" si="6"/>
        <v>3.72</v>
      </c>
      <c r="P41" s="4">
        <v>100</v>
      </c>
      <c r="Q41" s="10">
        <f t="shared" si="7"/>
        <v>3.7</v>
      </c>
      <c r="R41" s="4">
        <v>100</v>
      </c>
      <c r="S41" s="10">
        <f t="shared" si="8"/>
        <v>4</v>
      </c>
      <c r="T41" s="4">
        <v>75</v>
      </c>
      <c r="U41" s="10">
        <f t="shared" si="15"/>
        <v>3</v>
      </c>
      <c r="V41" s="11">
        <f t="shared" si="16"/>
        <v>21.575400000000002</v>
      </c>
      <c r="W41" s="12">
        <v>10</v>
      </c>
      <c r="X41" s="10">
        <f t="shared" si="17"/>
        <v>10</v>
      </c>
      <c r="Y41" s="11">
        <f t="shared" si="18"/>
        <v>31.575400000000002</v>
      </c>
      <c r="Z41" s="11">
        <f t="shared" si="19"/>
        <v>62.375399999999999</v>
      </c>
      <c r="AA41" s="4">
        <v>100</v>
      </c>
      <c r="AB41" s="4">
        <v>83</v>
      </c>
      <c r="AC41" s="4">
        <v>90</v>
      </c>
      <c r="AD41" s="10">
        <f t="shared" si="20"/>
        <v>30.94</v>
      </c>
      <c r="AE41" s="14">
        <f t="shared" si="21"/>
        <v>93.315399999999997</v>
      </c>
      <c r="AF41" s="6" t="s">
        <v>73</v>
      </c>
    </row>
    <row r="42" spans="1:32" x14ac:dyDescent="0.35">
      <c r="A42" t="s">
        <v>119</v>
      </c>
      <c r="B42" s="4" t="s">
        <v>75</v>
      </c>
      <c r="C42" s="4">
        <v>83</v>
      </c>
      <c r="D42" s="10">
        <f t="shared" si="0"/>
        <v>9.1300000000000008</v>
      </c>
      <c r="E42" s="4">
        <v>63</v>
      </c>
      <c r="F42" s="10">
        <f t="shared" si="1"/>
        <v>6.93</v>
      </c>
      <c r="G42" s="4">
        <v>80</v>
      </c>
      <c r="H42" s="10">
        <f t="shared" si="2"/>
        <v>8.8000000000000007</v>
      </c>
      <c r="I42" s="11">
        <f t="shared" si="3"/>
        <v>24.860000000000003</v>
      </c>
      <c r="J42" s="4">
        <v>63</v>
      </c>
      <c r="K42" s="10">
        <f t="shared" si="4"/>
        <v>2.4318</v>
      </c>
      <c r="L42" s="4">
        <v>80</v>
      </c>
      <c r="M42" s="10">
        <f t="shared" si="5"/>
        <v>2.9760000000000004</v>
      </c>
      <c r="N42" s="4">
        <v>100</v>
      </c>
      <c r="O42" s="10">
        <f t="shared" si="6"/>
        <v>3.72</v>
      </c>
      <c r="P42" s="4">
        <v>100</v>
      </c>
      <c r="Q42" s="10">
        <f t="shared" si="7"/>
        <v>3.7</v>
      </c>
      <c r="R42" s="4">
        <v>100</v>
      </c>
      <c r="S42" s="10">
        <f t="shared" si="8"/>
        <v>4</v>
      </c>
      <c r="T42" s="4">
        <v>75</v>
      </c>
      <c r="U42" s="10">
        <f t="shared" si="15"/>
        <v>3</v>
      </c>
      <c r="V42" s="11">
        <f t="shared" si="16"/>
        <v>19.8278</v>
      </c>
      <c r="W42" s="12">
        <v>10</v>
      </c>
      <c r="X42" s="10">
        <f t="shared" si="17"/>
        <v>10</v>
      </c>
      <c r="Y42" s="11">
        <f t="shared" si="18"/>
        <v>29.8278</v>
      </c>
      <c r="Z42" s="11">
        <f t="shared" si="19"/>
        <v>54.687800000000003</v>
      </c>
      <c r="AA42" s="4">
        <v>100</v>
      </c>
      <c r="AB42" s="4">
        <v>83</v>
      </c>
      <c r="AC42" s="4">
        <v>87</v>
      </c>
      <c r="AD42" s="10">
        <f t="shared" si="20"/>
        <v>30.6</v>
      </c>
      <c r="AE42" s="14">
        <f t="shared" si="21"/>
        <v>85.287800000000004</v>
      </c>
      <c r="AF42" s="6" t="s">
        <v>71</v>
      </c>
    </row>
    <row r="43" spans="1:32" x14ac:dyDescent="0.35">
      <c r="A43" t="s">
        <v>120</v>
      </c>
      <c r="B43" s="4" t="s">
        <v>76</v>
      </c>
      <c r="C43" s="4">
        <v>85</v>
      </c>
      <c r="D43" s="10">
        <f t="shared" si="0"/>
        <v>9.35</v>
      </c>
      <c r="E43" s="4">
        <v>58</v>
      </c>
      <c r="F43" s="10">
        <f t="shared" si="1"/>
        <v>6.38</v>
      </c>
      <c r="G43" s="4">
        <v>60</v>
      </c>
      <c r="H43" s="10">
        <f t="shared" si="2"/>
        <v>6.6</v>
      </c>
      <c r="I43" s="11">
        <f t="shared" si="3"/>
        <v>22.33</v>
      </c>
      <c r="J43" s="4">
        <v>58</v>
      </c>
      <c r="K43" s="10">
        <f t="shared" si="4"/>
        <v>2.2387999999999999</v>
      </c>
      <c r="L43" s="4">
        <v>60</v>
      </c>
      <c r="M43" s="10">
        <f t="shared" si="5"/>
        <v>2.2320000000000002</v>
      </c>
      <c r="N43" s="4">
        <v>100</v>
      </c>
      <c r="O43" s="10">
        <f t="shared" si="6"/>
        <v>3.72</v>
      </c>
      <c r="P43" s="4">
        <v>100</v>
      </c>
      <c r="Q43" s="10">
        <f t="shared" si="7"/>
        <v>3.7</v>
      </c>
      <c r="R43" s="4">
        <v>100</v>
      </c>
      <c r="S43" s="10">
        <f t="shared" si="8"/>
        <v>4</v>
      </c>
      <c r="T43" s="4">
        <v>75</v>
      </c>
      <c r="U43" s="10">
        <f t="shared" si="15"/>
        <v>3</v>
      </c>
      <c r="V43" s="11">
        <f t="shared" si="16"/>
        <v>18.890800000000002</v>
      </c>
      <c r="W43" s="12">
        <v>10</v>
      </c>
      <c r="X43" s="10">
        <f t="shared" si="17"/>
        <v>10</v>
      </c>
      <c r="Y43" s="11">
        <f t="shared" si="18"/>
        <v>28.890800000000002</v>
      </c>
      <c r="Z43" s="11">
        <f t="shared" si="19"/>
        <v>51.220799999999997</v>
      </c>
      <c r="AA43" s="4">
        <v>100</v>
      </c>
      <c r="AB43" s="4">
        <v>77</v>
      </c>
      <c r="AC43" s="4">
        <v>80</v>
      </c>
      <c r="AD43" s="10">
        <f t="shared" si="20"/>
        <v>29.126666666666669</v>
      </c>
      <c r="AE43" s="14">
        <f t="shared" si="21"/>
        <v>80.347466666666662</v>
      </c>
      <c r="AF43" s="6" t="s">
        <v>72</v>
      </c>
    </row>
    <row r="44" spans="1:32" x14ac:dyDescent="0.35">
      <c r="A44" t="s">
        <v>121</v>
      </c>
      <c r="B44" s="4" t="s">
        <v>75</v>
      </c>
      <c r="C44" s="4">
        <v>94</v>
      </c>
      <c r="D44" s="10">
        <f t="shared" si="0"/>
        <v>10.34</v>
      </c>
      <c r="E44" s="4">
        <v>89</v>
      </c>
      <c r="F44" s="10">
        <f t="shared" si="1"/>
        <v>9.7899999999999991</v>
      </c>
      <c r="G44" s="4">
        <v>70</v>
      </c>
      <c r="H44" s="10">
        <f t="shared" si="2"/>
        <v>7.7</v>
      </c>
      <c r="I44" s="11">
        <f t="shared" si="3"/>
        <v>27.83</v>
      </c>
      <c r="J44" s="4">
        <v>89</v>
      </c>
      <c r="K44" s="10">
        <f t="shared" si="4"/>
        <v>3.4353999999999996</v>
      </c>
      <c r="L44" s="4">
        <v>70</v>
      </c>
      <c r="M44" s="10">
        <f t="shared" si="5"/>
        <v>2.6040000000000005</v>
      </c>
      <c r="N44" s="4">
        <v>100</v>
      </c>
      <c r="O44" s="10">
        <f t="shared" si="6"/>
        <v>3.72</v>
      </c>
      <c r="P44" s="4">
        <v>100</v>
      </c>
      <c r="Q44" s="10">
        <f t="shared" si="7"/>
        <v>3.7</v>
      </c>
      <c r="R44" s="4">
        <v>100</v>
      </c>
      <c r="S44" s="10">
        <f t="shared" si="8"/>
        <v>4</v>
      </c>
      <c r="T44" s="4">
        <v>100</v>
      </c>
      <c r="U44" s="10">
        <f t="shared" si="15"/>
        <v>4</v>
      </c>
      <c r="V44" s="11">
        <f t="shared" si="16"/>
        <v>21.459400000000002</v>
      </c>
      <c r="W44" s="12">
        <v>10</v>
      </c>
      <c r="X44" s="10">
        <f t="shared" si="17"/>
        <v>10</v>
      </c>
      <c r="Y44" s="11">
        <f t="shared" si="18"/>
        <v>31.459400000000002</v>
      </c>
      <c r="Z44" s="11">
        <f t="shared" si="19"/>
        <v>59.289400000000001</v>
      </c>
      <c r="AA44" s="4">
        <v>100</v>
      </c>
      <c r="AB44" s="4">
        <v>93</v>
      </c>
      <c r="AC44" s="4">
        <v>87</v>
      </c>
      <c r="AD44" s="10">
        <f t="shared" si="20"/>
        <v>31.733333333333331</v>
      </c>
      <c r="AE44" s="14">
        <f t="shared" si="21"/>
        <v>91.022733333333335</v>
      </c>
      <c r="AF44" s="6" t="s">
        <v>73</v>
      </c>
    </row>
    <row r="45" spans="1:32" x14ac:dyDescent="0.35">
      <c r="A45" t="s">
        <v>122</v>
      </c>
      <c r="B45" s="4" t="s">
        <v>75</v>
      </c>
      <c r="C45" s="4">
        <v>91</v>
      </c>
      <c r="D45" s="10">
        <f t="shared" si="0"/>
        <v>10.01</v>
      </c>
      <c r="E45" s="4">
        <v>58</v>
      </c>
      <c r="F45" s="10">
        <f t="shared" si="1"/>
        <v>6.38</v>
      </c>
      <c r="G45" s="4">
        <v>90</v>
      </c>
      <c r="H45" s="10">
        <f t="shared" si="2"/>
        <v>9.9</v>
      </c>
      <c r="I45" s="11">
        <f t="shared" si="3"/>
        <v>26.29</v>
      </c>
      <c r="J45" s="4">
        <v>58</v>
      </c>
      <c r="K45" s="10">
        <f t="shared" si="4"/>
        <v>2.2387999999999999</v>
      </c>
      <c r="L45" s="4">
        <v>90</v>
      </c>
      <c r="M45" s="10">
        <f t="shared" si="5"/>
        <v>3.3480000000000003</v>
      </c>
      <c r="N45" s="4">
        <v>100</v>
      </c>
      <c r="O45" s="10">
        <f t="shared" si="6"/>
        <v>3.72</v>
      </c>
      <c r="P45" s="4">
        <v>100</v>
      </c>
      <c r="Q45" s="10">
        <f t="shared" si="7"/>
        <v>3.7</v>
      </c>
      <c r="R45" s="4">
        <v>100</v>
      </c>
      <c r="S45" s="10">
        <f t="shared" si="8"/>
        <v>4</v>
      </c>
      <c r="T45" s="4">
        <v>100</v>
      </c>
      <c r="U45" s="10">
        <f t="shared" si="15"/>
        <v>4</v>
      </c>
      <c r="V45" s="11">
        <f t="shared" si="16"/>
        <v>21.006800000000002</v>
      </c>
      <c r="W45" s="12">
        <v>10</v>
      </c>
      <c r="X45" s="10">
        <f t="shared" si="17"/>
        <v>10</v>
      </c>
      <c r="Y45" s="11">
        <f t="shared" si="18"/>
        <v>31.006800000000002</v>
      </c>
      <c r="Z45" s="11">
        <f t="shared" si="19"/>
        <v>57.296800000000005</v>
      </c>
      <c r="AA45" s="4">
        <v>100</v>
      </c>
      <c r="AB45" s="4">
        <v>97</v>
      </c>
      <c r="AC45" s="4">
        <v>10</v>
      </c>
      <c r="AD45" s="10">
        <f t="shared" si="20"/>
        <v>23.46</v>
      </c>
      <c r="AE45" s="14">
        <f t="shared" si="21"/>
        <v>80.756799999999998</v>
      </c>
      <c r="AF45" s="6" t="s">
        <v>72</v>
      </c>
    </row>
    <row r="46" spans="1:32" x14ac:dyDescent="0.35">
      <c r="A46" t="s">
        <v>123</v>
      </c>
      <c r="B46" s="4" t="s">
        <v>75</v>
      </c>
      <c r="C46" s="4">
        <v>85</v>
      </c>
      <c r="D46" s="10">
        <f t="shared" si="0"/>
        <v>9.35</v>
      </c>
      <c r="E46" s="4">
        <v>79</v>
      </c>
      <c r="F46" s="10">
        <f t="shared" si="1"/>
        <v>8.69</v>
      </c>
      <c r="G46" s="4">
        <v>80</v>
      </c>
      <c r="H46" s="10">
        <f t="shared" si="2"/>
        <v>8.8000000000000007</v>
      </c>
      <c r="I46" s="11">
        <f t="shared" si="3"/>
        <v>26.84</v>
      </c>
      <c r="J46" s="4">
        <v>79</v>
      </c>
      <c r="K46" s="10">
        <f t="shared" si="4"/>
        <v>3.0493999999999999</v>
      </c>
      <c r="L46" s="4">
        <v>80</v>
      </c>
      <c r="M46" s="10">
        <f t="shared" si="5"/>
        <v>2.9760000000000004</v>
      </c>
      <c r="N46" s="4">
        <v>75</v>
      </c>
      <c r="O46" s="10">
        <f t="shared" si="6"/>
        <v>2.79</v>
      </c>
      <c r="P46" s="4">
        <v>50</v>
      </c>
      <c r="Q46" s="10">
        <f t="shared" si="7"/>
        <v>1.85</v>
      </c>
      <c r="R46" s="4">
        <v>100</v>
      </c>
      <c r="S46" s="10">
        <f t="shared" si="8"/>
        <v>4</v>
      </c>
      <c r="T46" s="4">
        <v>100</v>
      </c>
      <c r="U46" s="10">
        <f t="shared" si="15"/>
        <v>4</v>
      </c>
      <c r="V46" s="11">
        <f t="shared" si="16"/>
        <v>18.665399999999998</v>
      </c>
      <c r="W46" s="12">
        <v>10</v>
      </c>
      <c r="X46" s="10">
        <f t="shared" si="17"/>
        <v>10</v>
      </c>
      <c r="Y46" s="11">
        <f t="shared" si="18"/>
        <v>28.665399999999998</v>
      </c>
      <c r="Z46" s="11">
        <f t="shared" si="19"/>
        <v>55.505399999999995</v>
      </c>
      <c r="AA46" s="4">
        <v>100</v>
      </c>
      <c r="AB46" s="4">
        <v>90</v>
      </c>
      <c r="AC46" s="4">
        <v>93</v>
      </c>
      <c r="AD46" s="10">
        <f t="shared" si="20"/>
        <v>32.073333333333331</v>
      </c>
      <c r="AE46" s="14">
        <f t="shared" si="21"/>
        <v>87.578733333333332</v>
      </c>
      <c r="AF46" s="6" t="s">
        <v>71</v>
      </c>
    </row>
    <row r="47" spans="1:32" x14ac:dyDescent="0.35">
      <c r="A47" t="s">
        <v>124</v>
      </c>
      <c r="B47" s="4" t="s">
        <v>75</v>
      </c>
      <c r="C47" s="4">
        <v>85</v>
      </c>
      <c r="D47" s="10">
        <f t="shared" si="0"/>
        <v>9.35</v>
      </c>
      <c r="E47" s="4">
        <v>89</v>
      </c>
      <c r="F47" s="10">
        <f t="shared" si="1"/>
        <v>9.7899999999999991</v>
      </c>
      <c r="G47" s="4">
        <v>90</v>
      </c>
      <c r="H47" s="10">
        <f t="shared" si="2"/>
        <v>9.9</v>
      </c>
      <c r="I47" s="11">
        <f t="shared" si="3"/>
        <v>29.04</v>
      </c>
      <c r="J47" s="4">
        <v>89</v>
      </c>
      <c r="K47" s="10">
        <f t="shared" si="4"/>
        <v>3.4353999999999996</v>
      </c>
      <c r="L47" s="4">
        <v>90</v>
      </c>
      <c r="M47" s="10">
        <f t="shared" si="5"/>
        <v>3.3480000000000003</v>
      </c>
      <c r="N47" s="4">
        <v>100</v>
      </c>
      <c r="O47" s="10">
        <f t="shared" si="6"/>
        <v>3.72</v>
      </c>
      <c r="P47" s="4">
        <v>100</v>
      </c>
      <c r="Q47" s="10">
        <f t="shared" si="7"/>
        <v>3.7</v>
      </c>
      <c r="R47" s="4">
        <v>100</v>
      </c>
      <c r="S47" s="10">
        <f t="shared" si="8"/>
        <v>4</v>
      </c>
      <c r="T47" s="4">
        <v>75</v>
      </c>
      <c r="U47" s="10">
        <f t="shared" si="15"/>
        <v>3</v>
      </c>
      <c r="V47" s="11">
        <f t="shared" si="16"/>
        <v>21.203400000000002</v>
      </c>
      <c r="W47" s="12">
        <v>10</v>
      </c>
      <c r="X47" s="10">
        <f t="shared" si="17"/>
        <v>10</v>
      </c>
      <c r="Y47" s="11">
        <f t="shared" si="18"/>
        <v>31.203400000000002</v>
      </c>
      <c r="Z47" s="11">
        <f t="shared" si="19"/>
        <v>60.243400000000001</v>
      </c>
      <c r="AA47" s="4">
        <v>100</v>
      </c>
      <c r="AB47" s="4">
        <v>83</v>
      </c>
      <c r="AC47" s="4">
        <v>87</v>
      </c>
      <c r="AD47" s="10">
        <f t="shared" si="20"/>
        <v>30.6</v>
      </c>
      <c r="AE47" s="14">
        <f t="shared" si="21"/>
        <v>90.843400000000003</v>
      </c>
      <c r="AF47" s="6" t="s">
        <v>71</v>
      </c>
    </row>
    <row r="48" spans="1:32" x14ac:dyDescent="0.35">
      <c r="A48" t="s">
        <v>125</v>
      </c>
      <c r="B48" s="4" t="s">
        <v>75</v>
      </c>
      <c r="C48" s="4">
        <v>94</v>
      </c>
      <c r="D48" s="10">
        <f t="shared" si="0"/>
        <v>10.34</v>
      </c>
      <c r="E48" s="4">
        <v>89</v>
      </c>
      <c r="F48" s="10">
        <f t="shared" si="1"/>
        <v>9.7899999999999991</v>
      </c>
      <c r="G48" s="4">
        <v>90</v>
      </c>
      <c r="H48" s="10">
        <f t="shared" si="2"/>
        <v>9.9</v>
      </c>
      <c r="I48" s="11">
        <f t="shared" si="3"/>
        <v>30.03</v>
      </c>
      <c r="J48" s="4">
        <v>89</v>
      </c>
      <c r="K48" s="10">
        <f t="shared" si="4"/>
        <v>3.4353999999999996</v>
      </c>
      <c r="L48" s="4">
        <v>90</v>
      </c>
      <c r="M48" s="10">
        <f t="shared" si="5"/>
        <v>3.3480000000000003</v>
      </c>
      <c r="N48" s="4">
        <v>100</v>
      </c>
      <c r="O48" s="10">
        <f t="shared" si="6"/>
        <v>3.72</v>
      </c>
      <c r="P48" s="4">
        <v>100</v>
      </c>
      <c r="Q48" s="10">
        <f t="shared" si="7"/>
        <v>3.7</v>
      </c>
      <c r="R48" s="4">
        <v>100</v>
      </c>
      <c r="S48" s="10">
        <f t="shared" si="8"/>
        <v>4</v>
      </c>
      <c r="T48" s="4">
        <v>100</v>
      </c>
      <c r="U48" s="10">
        <f t="shared" si="15"/>
        <v>4</v>
      </c>
      <c r="V48" s="11">
        <f t="shared" si="16"/>
        <v>22.203400000000002</v>
      </c>
      <c r="W48" s="12">
        <v>10</v>
      </c>
      <c r="X48" s="10">
        <f t="shared" si="17"/>
        <v>10</v>
      </c>
      <c r="Y48" s="11">
        <f t="shared" si="18"/>
        <v>32.203400000000002</v>
      </c>
      <c r="Z48" s="11">
        <f t="shared" si="19"/>
        <v>62.233400000000003</v>
      </c>
      <c r="AA48" s="4">
        <v>100</v>
      </c>
      <c r="AB48" s="4">
        <v>97</v>
      </c>
      <c r="AC48" s="4">
        <v>100</v>
      </c>
      <c r="AD48" s="10">
        <f t="shared" si="20"/>
        <v>33.659999999999997</v>
      </c>
      <c r="AE48" s="14">
        <f t="shared" si="21"/>
        <v>95.8934</v>
      </c>
      <c r="AF48" s="6" t="s">
        <v>73</v>
      </c>
    </row>
    <row r="49" spans="1:32" x14ac:dyDescent="0.35">
      <c r="A49" t="s">
        <v>126</v>
      </c>
      <c r="B49" s="4" t="s">
        <v>75</v>
      </c>
      <c r="C49" s="4">
        <v>100</v>
      </c>
      <c r="D49" s="10">
        <f t="shared" si="0"/>
        <v>11</v>
      </c>
      <c r="E49" s="4">
        <v>84</v>
      </c>
      <c r="F49" s="10">
        <f t="shared" si="1"/>
        <v>9.24</v>
      </c>
      <c r="G49" s="4">
        <v>80</v>
      </c>
      <c r="H49" s="10">
        <f t="shared" si="2"/>
        <v>8.8000000000000007</v>
      </c>
      <c r="I49" s="11">
        <f t="shared" si="3"/>
        <v>29.040000000000003</v>
      </c>
      <c r="J49" s="4">
        <v>84</v>
      </c>
      <c r="K49" s="10">
        <f t="shared" si="4"/>
        <v>3.2423999999999999</v>
      </c>
      <c r="L49" s="4">
        <v>80</v>
      </c>
      <c r="M49" s="10">
        <f t="shared" si="5"/>
        <v>2.9760000000000004</v>
      </c>
      <c r="N49" s="4">
        <v>100</v>
      </c>
      <c r="O49" s="10">
        <f t="shared" si="6"/>
        <v>3.72</v>
      </c>
      <c r="P49" s="4">
        <v>100</v>
      </c>
      <c r="Q49" s="10">
        <f t="shared" si="7"/>
        <v>3.7</v>
      </c>
      <c r="R49" s="4">
        <v>100</v>
      </c>
      <c r="S49" s="10">
        <f t="shared" si="8"/>
        <v>4</v>
      </c>
      <c r="T49" s="4">
        <v>100</v>
      </c>
      <c r="U49" s="10">
        <f t="shared" si="15"/>
        <v>4</v>
      </c>
      <c r="V49" s="11">
        <f t="shared" si="16"/>
        <v>21.638400000000001</v>
      </c>
      <c r="W49" s="12">
        <v>10</v>
      </c>
      <c r="X49" s="10">
        <f t="shared" si="17"/>
        <v>10</v>
      </c>
      <c r="Y49" s="11">
        <f t="shared" si="18"/>
        <v>31.638400000000001</v>
      </c>
      <c r="Z49" s="11">
        <f t="shared" si="19"/>
        <v>60.678400000000003</v>
      </c>
      <c r="AA49" s="4">
        <v>100</v>
      </c>
      <c r="AB49" s="4">
        <v>93</v>
      </c>
      <c r="AC49" s="4">
        <v>93</v>
      </c>
      <c r="AD49" s="10">
        <f t="shared" si="20"/>
        <v>32.413333333333327</v>
      </c>
      <c r="AE49" s="14">
        <f t="shared" si="21"/>
        <v>93.091733333333337</v>
      </c>
      <c r="AF49" s="6" t="s">
        <v>73</v>
      </c>
    </row>
    <row r="50" spans="1:32" x14ac:dyDescent="0.35">
      <c r="A50" t="s">
        <v>127</v>
      </c>
      <c r="B50" s="4" t="s">
        <v>76</v>
      </c>
      <c r="C50" s="4">
        <v>85</v>
      </c>
      <c r="D50" s="10">
        <f t="shared" si="0"/>
        <v>9.35</v>
      </c>
      <c r="E50" s="4">
        <v>89</v>
      </c>
      <c r="F50" s="10">
        <f t="shared" si="1"/>
        <v>9.7899999999999991</v>
      </c>
      <c r="G50" s="4">
        <v>70</v>
      </c>
      <c r="H50" s="10">
        <f t="shared" si="2"/>
        <v>7.7</v>
      </c>
      <c r="I50" s="11">
        <f t="shared" si="3"/>
        <v>26.84</v>
      </c>
      <c r="J50" s="4">
        <v>89</v>
      </c>
      <c r="K50" s="10">
        <f t="shared" si="4"/>
        <v>3.4353999999999996</v>
      </c>
      <c r="L50" s="4">
        <v>70</v>
      </c>
      <c r="M50" s="10">
        <f t="shared" si="5"/>
        <v>2.6040000000000005</v>
      </c>
      <c r="N50" s="4">
        <v>100</v>
      </c>
      <c r="O50" s="10">
        <f t="shared" si="6"/>
        <v>3.72</v>
      </c>
      <c r="P50" s="4">
        <v>100</v>
      </c>
      <c r="Q50" s="10">
        <f t="shared" si="7"/>
        <v>3.7</v>
      </c>
      <c r="R50" s="4">
        <v>100</v>
      </c>
      <c r="S50" s="10">
        <f t="shared" si="8"/>
        <v>4</v>
      </c>
      <c r="T50" s="4">
        <v>75</v>
      </c>
      <c r="U50" s="10">
        <f t="shared" si="15"/>
        <v>3</v>
      </c>
      <c r="V50" s="11">
        <f t="shared" si="16"/>
        <v>20.459400000000002</v>
      </c>
      <c r="W50" s="12">
        <v>10</v>
      </c>
      <c r="X50" s="10">
        <f t="shared" si="17"/>
        <v>10</v>
      </c>
      <c r="Y50" s="11">
        <f t="shared" si="18"/>
        <v>30.459400000000002</v>
      </c>
      <c r="Z50" s="11">
        <f t="shared" si="19"/>
        <v>57.299400000000006</v>
      </c>
      <c r="AA50" s="4">
        <v>100</v>
      </c>
      <c r="AB50" s="4">
        <v>83</v>
      </c>
      <c r="AC50" s="4">
        <v>90</v>
      </c>
      <c r="AD50" s="10">
        <f t="shared" si="20"/>
        <v>30.94</v>
      </c>
      <c r="AE50" s="14">
        <f t="shared" si="21"/>
        <v>88.239400000000003</v>
      </c>
      <c r="AF50" s="6" t="s">
        <v>71</v>
      </c>
    </row>
    <row r="51" spans="1:32" x14ac:dyDescent="0.35">
      <c r="A51" t="s">
        <v>128</v>
      </c>
      <c r="B51" s="4" t="s">
        <v>75</v>
      </c>
      <c r="C51" s="4">
        <v>75</v>
      </c>
      <c r="D51" s="10">
        <f t="shared" si="0"/>
        <v>8.25</v>
      </c>
      <c r="E51" s="4">
        <v>58</v>
      </c>
      <c r="F51" s="10">
        <f t="shared" si="1"/>
        <v>6.38</v>
      </c>
      <c r="G51" s="4">
        <v>75</v>
      </c>
      <c r="H51" s="10">
        <f t="shared" si="2"/>
        <v>8.25</v>
      </c>
      <c r="I51" s="11">
        <f t="shared" si="3"/>
        <v>22.88</v>
      </c>
      <c r="J51" s="4">
        <v>58</v>
      </c>
      <c r="K51" s="10">
        <f t="shared" si="4"/>
        <v>2.2387999999999999</v>
      </c>
      <c r="L51" s="4">
        <v>86</v>
      </c>
      <c r="M51" s="10">
        <f t="shared" si="5"/>
        <v>3.1992000000000003</v>
      </c>
      <c r="N51" s="4">
        <v>25</v>
      </c>
      <c r="O51" s="10">
        <f t="shared" si="6"/>
        <v>0.93</v>
      </c>
      <c r="P51" s="4">
        <v>100</v>
      </c>
      <c r="Q51" s="10">
        <f t="shared" si="7"/>
        <v>3.7</v>
      </c>
      <c r="R51" s="4">
        <v>100</v>
      </c>
      <c r="S51" s="10">
        <f t="shared" si="8"/>
        <v>4</v>
      </c>
      <c r="T51" s="4">
        <v>100</v>
      </c>
      <c r="U51" s="10">
        <f t="shared" si="15"/>
        <v>4</v>
      </c>
      <c r="V51" s="11">
        <f t="shared" si="16"/>
        <v>18.068000000000001</v>
      </c>
      <c r="W51" s="12">
        <v>10</v>
      </c>
      <c r="X51" s="10">
        <f t="shared" si="17"/>
        <v>10</v>
      </c>
      <c r="Y51" s="11">
        <f t="shared" si="18"/>
        <v>28.068000000000001</v>
      </c>
      <c r="Z51" s="11">
        <f t="shared" si="19"/>
        <v>50.948</v>
      </c>
      <c r="AA51" s="4">
        <v>100</v>
      </c>
      <c r="AB51" s="4">
        <v>75</v>
      </c>
      <c r="AC51" s="4">
        <v>70</v>
      </c>
      <c r="AD51" s="10">
        <f t="shared" si="20"/>
        <v>27.766666666666669</v>
      </c>
      <c r="AE51" s="14">
        <f t="shared" si="21"/>
        <v>78.714666666666673</v>
      </c>
      <c r="AF51" s="6" t="s">
        <v>72</v>
      </c>
    </row>
    <row r="52" spans="1:32" x14ac:dyDescent="0.35">
      <c r="A52" t="s">
        <v>129</v>
      </c>
      <c r="B52" s="4" t="s">
        <v>76</v>
      </c>
      <c r="C52" s="4">
        <v>83</v>
      </c>
      <c r="D52" s="10">
        <f t="shared" si="0"/>
        <v>9.1300000000000008</v>
      </c>
      <c r="E52" s="4">
        <v>84</v>
      </c>
      <c r="F52" s="10">
        <f t="shared" si="1"/>
        <v>9.24</v>
      </c>
      <c r="G52" s="4">
        <v>70</v>
      </c>
      <c r="H52" s="10">
        <f t="shared" si="2"/>
        <v>7.7</v>
      </c>
      <c r="I52" s="11">
        <f t="shared" si="3"/>
        <v>26.07</v>
      </c>
      <c r="J52" s="4">
        <v>84</v>
      </c>
      <c r="K52" s="10">
        <f t="shared" si="4"/>
        <v>3.2423999999999999</v>
      </c>
      <c r="L52" s="4">
        <v>70</v>
      </c>
      <c r="M52" s="10">
        <f t="shared" si="5"/>
        <v>2.6040000000000005</v>
      </c>
      <c r="N52" s="4">
        <v>100</v>
      </c>
      <c r="O52" s="10">
        <f t="shared" si="6"/>
        <v>3.72</v>
      </c>
      <c r="P52" s="4">
        <v>100</v>
      </c>
      <c r="Q52" s="10">
        <f t="shared" si="7"/>
        <v>3.7</v>
      </c>
      <c r="R52" s="4">
        <v>100</v>
      </c>
      <c r="S52" s="10">
        <f t="shared" si="8"/>
        <v>4</v>
      </c>
      <c r="T52" s="4">
        <v>100</v>
      </c>
      <c r="U52" s="10">
        <f t="shared" si="15"/>
        <v>4</v>
      </c>
      <c r="V52" s="11">
        <f t="shared" si="16"/>
        <v>21.266400000000001</v>
      </c>
      <c r="W52" s="12">
        <v>10</v>
      </c>
      <c r="X52" s="10">
        <f t="shared" si="17"/>
        <v>10</v>
      </c>
      <c r="Y52" s="11">
        <f t="shared" si="18"/>
        <v>31.266400000000001</v>
      </c>
      <c r="Z52" s="11">
        <f t="shared" si="19"/>
        <v>57.336399999999998</v>
      </c>
      <c r="AA52" s="4">
        <v>100</v>
      </c>
      <c r="AB52" s="4">
        <v>93</v>
      </c>
      <c r="AC52" s="4">
        <v>87</v>
      </c>
      <c r="AD52" s="10">
        <f t="shared" si="20"/>
        <v>31.733333333333331</v>
      </c>
      <c r="AE52" s="14">
        <f t="shared" si="21"/>
        <v>89.069733333333332</v>
      </c>
      <c r="AF52" s="6" t="s">
        <v>71</v>
      </c>
    </row>
    <row r="53" spans="1:32" x14ac:dyDescent="0.35">
      <c r="A53" t="s">
        <v>130</v>
      </c>
      <c r="B53" s="4" t="s">
        <v>76</v>
      </c>
      <c r="C53" s="4">
        <v>82</v>
      </c>
      <c r="D53" s="10">
        <f t="shared" si="0"/>
        <v>9.02</v>
      </c>
      <c r="E53" s="4">
        <v>84</v>
      </c>
      <c r="F53" s="10">
        <f t="shared" si="1"/>
        <v>9.24</v>
      </c>
      <c r="G53" s="4">
        <v>90</v>
      </c>
      <c r="H53" s="10">
        <f t="shared" si="2"/>
        <v>9.9</v>
      </c>
      <c r="I53" s="11">
        <f t="shared" si="3"/>
        <v>28.159999999999997</v>
      </c>
      <c r="J53" s="4">
        <v>84</v>
      </c>
      <c r="K53" s="10">
        <f t="shared" si="4"/>
        <v>3.2423999999999999</v>
      </c>
      <c r="L53" s="4">
        <v>90</v>
      </c>
      <c r="M53" s="10">
        <f t="shared" si="5"/>
        <v>3.3480000000000003</v>
      </c>
      <c r="N53" s="4">
        <v>100</v>
      </c>
      <c r="O53" s="10">
        <f t="shared" si="6"/>
        <v>3.72</v>
      </c>
      <c r="P53" s="4">
        <v>100</v>
      </c>
      <c r="Q53" s="10">
        <f t="shared" si="7"/>
        <v>3.7</v>
      </c>
      <c r="R53" s="4">
        <v>100</v>
      </c>
      <c r="S53" s="10">
        <f t="shared" si="8"/>
        <v>4</v>
      </c>
      <c r="T53" s="4">
        <v>100</v>
      </c>
      <c r="U53" s="10">
        <f t="shared" si="15"/>
        <v>4</v>
      </c>
      <c r="V53" s="11">
        <f t="shared" si="16"/>
        <v>22.010400000000001</v>
      </c>
      <c r="W53" s="12">
        <v>10</v>
      </c>
      <c r="X53" s="10">
        <f t="shared" si="17"/>
        <v>10</v>
      </c>
      <c r="Y53" s="11">
        <f t="shared" si="18"/>
        <v>32.010400000000004</v>
      </c>
      <c r="Z53" s="11">
        <f t="shared" si="19"/>
        <v>60.170400000000001</v>
      </c>
      <c r="AA53" s="4">
        <v>100</v>
      </c>
      <c r="AB53" s="4">
        <v>70</v>
      </c>
      <c r="AC53" s="4">
        <v>87</v>
      </c>
      <c r="AD53" s="10">
        <f t="shared" si="20"/>
        <v>29.126666666666669</v>
      </c>
      <c r="AE53" s="14">
        <f t="shared" si="21"/>
        <v>89.297066666666666</v>
      </c>
      <c r="AF53" s="6" t="s">
        <v>71</v>
      </c>
    </row>
    <row r="54" spans="1:32" x14ac:dyDescent="0.35">
      <c r="A54" t="s">
        <v>131</v>
      </c>
      <c r="B54" s="4" t="s">
        <v>75</v>
      </c>
      <c r="C54" s="4">
        <v>91</v>
      </c>
      <c r="D54" s="10">
        <f t="shared" si="0"/>
        <v>10.01</v>
      </c>
      <c r="E54" s="4">
        <v>95</v>
      </c>
      <c r="F54" s="10">
        <f t="shared" si="1"/>
        <v>10.45</v>
      </c>
      <c r="G54" s="4">
        <v>83</v>
      </c>
      <c r="H54" s="10">
        <f t="shared" si="2"/>
        <v>9.1300000000000008</v>
      </c>
      <c r="I54" s="11">
        <f t="shared" si="3"/>
        <v>29.590000000000003</v>
      </c>
      <c r="J54" s="4">
        <v>95</v>
      </c>
      <c r="K54" s="10">
        <f t="shared" si="4"/>
        <v>3.6669999999999998</v>
      </c>
      <c r="L54" s="4">
        <v>83</v>
      </c>
      <c r="M54" s="10">
        <f t="shared" si="5"/>
        <v>3.0876000000000001</v>
      </c>
      <c r="N54" s="4">
        <v>100</v>
      </c>
      <c r="O54" s="10">
        <f t="shared" si="6"/>
        <v>3.72</v>
      </c>
      <c r="P54" s="4">
        <v>100</v>
      </c>
      <c r="Q54" s="10">
        <f t="shared" si="7"/>
        <v>3.7</v>
      </c>
      <c r="R54" s="4">
        <v>100</v>
      </c>
      <c r="S54" s="10">
        <f t="shared" si="8"/>
        <v>4</v>
      </c>
      <c r="T54" s="4">
        <v>83</v>
      </c>
      <c r="U54" s="10">
        <f t="shared" si="15"/>
        <v>3.32</v>
      </c>
      <c r="V54" s="11">
        <f t="shared" si="16"/>
        <v>21.494600000000002</v>
      </c>
      <c r="W54" s="12">
        <v>7</v>
      </c>
      <c r="X54" s="10">
        <f t="shared" si="17"/>
        <v>7</v>
      </c>
      <c r="Y54" s="11">
        <f t="shared" si="18"/>
        <v>28.494600000000002</v>
      </c>
      <c r="Z54" s="11">
        <f t="shared" si="19"/>
        <v>58.084600000000009</v>
      </c>
      <c r="AA54" s="4">
        <v>100</v>
      </c>
      <c r="AB54" s="4">
        <v>90</v>
      </c>
      <c r="AC54" s="4">
        <v>83</v>
      </c>
      <c r="AD54" s="10">
        <f t="shared" si="20"/>
        <v>30.94</v>
      </c>
      <c r="AE54" s="14">
        <f t="shared" si="21"/>
        <v>89.024600000000007</v>
      </c>
      <c r="AF54" s="6" t="s">
        <v>71</v>
      </c>
    </row>
    <row r="55" spans="1:32" x14ac:dyDescent="0.35">
      <c r="A55" t="s">
        <v>132</v>
      </c>
      <c r="B55" s="4" t="s">
        <v>75</v>
      </c>
      <c r="C55" s="4">
        <v>73</v>
      </c>
      <c r="D55" s="10">
        <f t="shared" si="0"/>
        <v>8.0299999999999994</v>
      </c>
      <c r="E55" s="4">
        <v>84</v>
      </c>
      <c r="F55" s="10">
        <f t="shared" si="1"/>
        <v>9.24</v>
      </c>
      <c r="G55" s="4">
        <v>60</v>
      </c>
      <c r="H55" s="10">
        <f t="shared" si="2"/>
        <v>6.6</v>
      </c>
      <c r="I55" s="11">
        <f t="shared" si="3"/>
        <v>23.869999999999997</v>
      </c>
      <c r="J55" s="4">
        <v>84</v>
      </c>
      <c r="K55" s="10">
        <f t="shared" si="4"/>
        <v>3.2423999999999999</v>
      </c>
      <c r="L55" s="4">
        <v>60</v>
      </c>
      <c r="M55" s="10">
        <f t="shared" si="5"/>
        <v>2.2320000000000002</v>
      </c>
      <c r="N55" s="4">
        <v>100</v>
      </c>
      <c r="O55" s="10">
        <f t="shared" si="6"/>
        <v>3.72</v>
      </c>
      <c r="P55" s="4">
        <v>100</v>
      </c>
      <c r="Q55" s="10">
        <f t="shared" si="7"/>
        <v>3.7</v>
      </c>
      <c r="R55" s="4">
        <v>100</v>
      </c>
      <c r="S55" s="10">
        <f t="shared" si="8"/>
        <v>4</v>
      </c>
      <c r="T55" s="4">
        <v>100</v>
      </c>
      <c r="U55" s="10">
        <f t="shared" si="15"/>
        <v>4</v>
      </c>
      <c r="V55" s="11">
        <f t="shared" si="16"/>
        <v>20.894400000000001</v>
      </c>
      <c r="W55" s="12">
        <v>10</v>
      </c>
      <c r="X55" s="10">
        <f t="shared" si="17"/>
        <v>10</v>
      </c>
      <c r="Y55" s="11">
        <f t="shared" si="18"/>
        <v>30.894400000000001</v>
      </c>
      <c r="Z55" s="11">
        <f t="shared" si="19"/>
        <v>54.764399999999995</v>
      </c>
      <c r="AA55" s="4">
        <v>100</v>
      </c>
      <c r="AB55" s="4">
        <v>73</v>
      </c>
      <c r="AC55" s="4">
        <v>87</v>
      </c>
      <c r="AD55" s="10">
        <f t="shared" si="20"/>
        <v>29.466666666666669</v>
      </c>
      <c r="AE55" s="14">
        <f t="shared" si="21"/>
        <v>84.231066666666663</v>
      </c>
      <c r="AF55" s="6" t="s">
        <v>71</v>
      </c>
    </row>
    <row r="56" spans="1:32" x14ac:dyDescent="0.35">
      <c r="A56" t="s">
        <v>133</v>
      </c>
      <c r="B56" s="4" t="s">
        <v>75</v>
      </c>
      <c r="C56" s="4">
        <v>85</v>
      </c>
      <c r="D56" s="10">
        <f t="shared" si="0"/>
        <v>9.35</v>
      </c>
      <c r="E56" s="4">
        <v>89</v>
      </c>
      <c r="F56" s="10">
        <f t="shared" si="1"/>
        <v>9.7899999999999991</v>
      </c>
      <c r="G56" s="4">
        <v>100</v>
      </c>
      <c r="H56" s="10">
        <f t="shared" si="2"/>
        <v>11</v>
      </c>
      <c r="I56" s="11">
        <f t="shared" si="3"/>
        <v>30.14</v>
      </c>
      <c r="J56" s="4">
        <v>89</v>
      </c>
      <c r="K56" s="10">
        <f t="shared" si="4"/>
        <v>3.4353999999999996</v>
      </c>
      <c r="L56" s="4">
        <v>100</v>
      </c>
      <c r="M56" s="10">
        <f t="shared" si="5"/>
        <v>3.72</v>
      </c>
      <c r="N56" s="4">
        <v>100</v>
      </c>
      <c r="O56" s="10">
        <f t="shared" si="6"/>
        <v>3.72</v>
      </c>
      <c r="P56" s="4">
        <v>100</v>
      </c>
      <c r="Q56" s="10">
        <f t="shared" si="7"/>
        <v>3.7</v>
      </c>
      <c r="R56" s="4">
        <v>100</v>
      </c>
      <c r="S56" s="10">
        <f t="shared" si="8"/>
        <v>4</v>
      </c>
      <c r="T56" s="4">
        <v>100</v>
      </c>
      <c r="U56" s="10">
        <f t="shared" si="15"/>
        <v>4</v>
      </c>
      <c r="V56" s="11">
        <f t="shared" si="16"/>
        <v>22.575400000000002</v>
      </c>
      <c r="W56" s="12">
        <v>10</v>
      </c>
      <c r="X56" s="10">
        <f t="shared" si="17"/>
        <v>10</v>
      </c>
      <c r="Y56" s="11">
        <f t="shared" si="18"/>
        <v>32.575400000000002</v>
      </c>
      <c r="Z56" s="11">
        <f t="shared" si="19"/>
        <v>62.715400000000002</v>
      </c>
      <c r="AA56" s="4">
        <v>100</v>
      </c>
      <c r="AB56" s="4">
        <v>83</v>
      </c>
      <c r="AC56" s="4">
        <v>100</v>
      </c>
      <c r="AD56" s="10">
        <f t="shared" si="20"/>
        <v>32.073333333333331</v>
      </c>
      <c r="AE56" s="14">
        <f t="shared" si="21"/>
        <v>94.78873333333334</v>
      </c>
      <c r="AF56" s="6" t="s">
        <v>73</v>
      </c>
    </row>
    <row r="57" spans="1:32" x14ac:dyDescent="0.35">
      <c r="A57" t="s">
        <v>134</v>
      </c>
      <c r="B57" s="4" t="s">
        <v>75</v>
      </c>
      <c r="C57" s="4">
        <v>85</v>
      </c>
      <c r="D57" s="10">
        <f t="shared" si="0"/>
        <v>9.35</v>
      </c>
      <c r="E57" s="4">
        <v>84</v>
      </c>
      <c r="F57" s="10">
        <f t="shared" si="1"/>
        <v>9.24</v>
      </c>
      <c r="G57" s="4">
        <v>90</v>
      </c>
      <c r="H57" s="10">
        <f t="shared" si="2"/>
        <v>9.9</v>
      </c>
      <c r="I57" s="11">
        <f t="shared" si="3"/>
        <v>28.490000000000002</v>
      </c>
      <c r="J57" s="4">
        <v>84</v>
      </c>
      <c r="K57" s="10">
        <f t="shared" si="4"/>
        <v>3.2423999999999999</v>
      </c>
      <c r="L57" s="4">
        <v>90</v>
      </c>
      <c r="M57" s="10">
        <f t="shared" si="5"/>
        <v>3.3480000000000003</v>
      </c>
      <c r="N57" s="4">
        <v>100</v>
      </c>
      <c r="O57" s="10">
        <f t="shared" si="6"/>
        <v>3.72</v>
      </c>
      <c r="P57" s="4">
        <v>100</v>
      </c>
      <c r="Q57" s="10">
        <f t="shared" si="7"/>
        <v>3.7</v>
      </c>
      <c r="R57" s="4">
        <v>100</v>
      </c>
      <c r="S57" s="10">
        <f t="shared" si="8"/>
        <v>4</v>
      </c>
      <c r="T57" s="4">
        <v>90</v>
      </c>
      <c r="U57" s="10">
        <f t="shared" si="15"/>
        <v>3.6</v>
      </c>
      <c r="V57" s="11">
        <f t="shared" si="16"/>
        <v>21.610400000000002</v>
      </c>
      <c r="W57" s="12">
        <v>7</v>
      </c>
      <c r="X57" s="10">
        <f t="shared" si="17"/>
        <v>7</v>
      </c>
      <c r="Y57" s="11">
        <f t="shared" si="18"/>
        <v>28.610400000000002</v>
      </c>
      <c r="Z57" s="11">
        <f t="shared" si="19"/>
        <v>57.100400000000008</v>
      </c>
      <c r="AA57" s="4">
        <v>100</v>
      </c>
      <c r="AB57" s="4">
        <v>90</v>
      </c>
      <c r="AC57" s="4">
        <v>100</v>
      </c>
      <c r="AD57" s="10">
        <f t="shared" si="20"/>
        <v>32.866666666666667</v>
      </c>
      <c r="AE57" s="14">
        <f t="shared" si="21"/>
        <v>89.967066666666682</v>
      </c>
      <c r="AF57" s="6" t="s">
        <v>71</v>
      </c>
    </row>
    <row r="58" spans="1:32" x14ac:dyDescent="0.35">
      <c r="A58" t="s">
        <v>135</v>
      </c>
      <c r="B58" s="4" t="s">
        <v>75</v>
      </c>
      <c r="C58" s="4">
        <v>100</v>
      </c>
      <c r="D58" s="10">
        <f t="shared" si="0"/>
        <v>11</v>
      </c>
      <c r="E58" s="4">
        <v>84</v>
      </c>
      <c r="F58" s="10">
        <f t="shared" si="1"/>
        <v>9.24</v>
      </c>
      <c r="G58" s="4">
        <v>80</v>
      </c>
      <c r="H58" s="10">
        <f t="shared" si="2"/>
        <v>8.8000000000000007</v>
      </c>
      <c r="I58" s="11">
        <f t="shared" si="3"/>
        <v>29.040000000000003</v>
      </c>
      <c r="J58" s="4">
        <v>84</v>
      </c>
      <c r="K58" s="10">
        <f t="shared" si="4"/>
        <v>3.2423999999999999</v>
      </c>
      <c r="L58" s="4">
        <v>80</v>
      </c>
      <c r="M58" s="10">
        <f t="shared" si="5"/>
        <v>2.9760000000000004</v>
      </c>
      <c r="N58" s="4">
        <v>100</v>
      </c>
      <c r="O58" s="10">
        <f t="shared" si="6"/>
        <v>3.72</v>
      </c>
      <c r="P58" s="4">
        <v>75</v>
      </c>
      <c r="Q58" s="10">
        <f t="shared" si="7"/>
        <v>2.7749999999999999</v>
      </c>
      <c r="R58" s="4">
        <v>75</v>
      </c>
      <c r="S58" s="10">
        <f t="shared" si="8"/>
        <v>3</v>
      </c>
      <c r="T58" s="4">
        <v>100</v>
      </c>
      <c r="U58" s="10">
        <f t="shared" si="15"/>
        <v>4</v>
      </c>
      <c r="V58" s="11">
        <f t="shared" si="16"/>
        <v>19.7134</v>
      </c>
      <c r="W58" s="12">
        <v>10</v>
      </c>
      <c r="X58" s="10">
        <f t="shared" si="17"/>
        <v>10</v>
      </c>
      <c r="Y58" s="11">
        <f t="shared" si="18"/>
        <v>29.7134</v>
      </c>
      <c r="Z58" s="11">
        <f t="shared" si="19"/>
        <v>58.753399999999999</v>
      </c>
      <c r="AA58" s="4">
        <v>100</v>
      </c>
      <c r="AB58" s="4">
        <v>90</v>
      </c>
      <c r="AC58" s="4">
        <v>90</v>
      </c>
      <c r="AD58" s="10">
        <f t="shared" si="20"/>
        <v>31.733333333333331</v>
      </c>
      <c r="AE58" s="14">
        <f t="shared" si="21"/>
        <v>90.486733333333333</v>
      </c>
      <c r="AF58" s="6" t="s">
        <v>71</v>
      </c>
    </row>
    <row r="59" spans="1:32" x14ac:dyDescent="0.35">
      <c r="A59" t="s">
        <v>136</v>
      </c>
      <c r="B59" s="4" t="s">
        <v>75</v>
      </c>
      <c r="C59" s="4">
        <v>85</v>
      </c>
      <c r="D59" s="10">
        <f t="shared" si="0"/>
        <v>9.35</v>
      </c>
      <c r="E59" s="4">
        <v>84</v>
      </c>
      <c r="F59" s="10">
        <f t="shared" si="1"/>
        <v>9.24</v>
      </c>
      <c r="G59" s="4">
        <v>90</v>
      </c>
      <c r="H59" s="10">
        <f t="shared" si="2"/>
        <v>9.9</v>
      </c>
      <c r="I59" s="11">
        <f t="shared" si="3"/>
        <v>28.490000000000002</v>
      </c>
      <c r="J59" s="4">
        <v>84</v>
      </c>
      <c r="K59" s="10">
        <f t="shared" si="4"/>
        <v>3.2423999999999999</v>
      </c>
      <c r="L59" s="4">
        <v>90</v>
      </c>
      <c r="M59" s="10">
        <f t="shared" si="5"/>
        <v>3.3480000000000003</v>
      </c>
      <c r="N59" s="4">
        <v>100</v>
      </c>
      <c r="O59" s="10">
        <f t="shared" si="6"/>
        <v>3.72</v>
      </c>
      <c r="P59" s="4">
        <v>100</v>
      </c>
      <c r="Q59" s="10">
        <f t="shared" si="7"/>
        <v>3.7</v>
      </c>
      <c r="R59" s="4">
        <v>100</v>
      </c>
      <c r="S59" s="10">
        <f t="shared" si="8"/>
        <v>4</v>
      </c>
      <c r="T59" s="4">
        <v>100</v>
      </c>
      <c r="U59" s="10">
        <f t="shared" si="15"/>
        <v>4</v>
      </c>
      <c r="V59" s="11">
        <f t="shared" si="16"/>
        <v>22.010400000000001</v>
      </c>
      <c r="W59" s="12">
        <v>10</v>
      </c>
      <c r="X59" s="10">
        <f t="shared" si="17"/>
        <v>10</v>
      </c>
      <c r="Y59" s="11">
        <f t="shared" si="18"/>
        <v>32.010400000000004</v>
      </c>
      <c r="Z59" s="11">
        <f t="shared" si="19"/>
        <v>60.500400000000006</v>
      </c>
      <c r="AA59" s="4">
        <v>100</v>
      </c>
      <c r="AB59" s="4">
        <v>77</v>
      </c>
      <c r="AC59" s="4">
        <v>77</v>
      </c>
      <c r="AD59" s="10">
        <f t="shared" si="20"/>
        <v>28.786666666666669</v>
      </c>
      <c r="AE59" s="14">
        <f t="shared" si="21"/>
        <v>89.287066666666675</v>
      </c>
      <c r="AF59" s="6" t="s">
        <v>71</v>
      </c>
    </row>
    <row r="60" spans="1:32" x14ac:dyDescent="0.35">
      <c r="A60" t="s">
        <v>137</v>
      </c>
      <c r="B60" s="4" t="s">
        <v>75</v>
      </c>
      <c r="C60" s="4">
        <v>97</v>
      </c>
      <c r="D60" s="10">
        <f t="shared" si="0"/>
        <v>10.67</v>
      </c>
      <c r="E60" s="4">
        <v>89</v>
      </c>
      <c r="F60" s="10">
        <f t="shared" si="1"/>
        <v>9.7899999999999991</v>
      </c>
      <c r="G60" s="4">
        <v>50</v>
      </c>
      <c r="H60" s="10">
        <f t="shared" si="2"/>
        <v>5.5</v>
      </c>
      <c r="I60" s="11">
        <f t="shared" si="3"/>
        <v>25.96</v>
      </c>
      <c r="J60" s="4">
        <v>89</v>
      </c>
      <c r="K60" s="10">
        <f t="shared" si="4"/>
        <v>3.4353999999999996</v>
      </c>
      <c r="L60" s="4">
        <v>50</v>
      </c>
      <c r="M60" s="10">
        <f t="shared" si="5"/>
        <v>1.86</v>
      </c>
      <c r="N60" s="4">
        <v>100</v>
      </c>
      <c r="O60" s="10">
        <f t="shared" si="6"/>
        <v>3.72</v>
      </c>
      <c r="P60" s="4">
        <v>100</v>
      </c>
      <c r="Q60" s="10">
        <f t="shared" si="7"/>
        <v>3.7</v>
      </c>
      <c r="R60" s="4">
        <v>100</v>
      </c>
      <c r="S60" s="10">
        <f t="shared" si="8"/>
        <v>4</v>
      </c>
      <c r="T60" s="4">
        <v>100</v>
      </c>
      <c r="U60" s="10">
        <f t="shared" si="15"/>
        <v>4</v>
      </c>
      <c r="V60" s="11">
        <f t="shared" si="16"/>
        <v>20.715399999999999</v>
      </c>
      <c r="W60" s="12">
        <v>10</v>
      </c>
      <c r="X60" s="10">
        <f t="shared" si="17"/>
        <v>10</v>
      </c>
      <c r="Y60" s="11">
        <f t="shared" si="18"/>
        <v>30.715399999999999</v>
      </c>
      <c r="Z60" s="11">
        <f t="shared" si="19"/>
        <v>56.675399999999996</v>
      </c>
      <c r="AA60" s="4">
        <v>100</v>
      </c>
      <c r="AB60" s="4">
        <v>27</v>
      </c>
      <c r="AC60" s="4">
        <v>93</v>
      </c>
      <c r="AD60" s="10">
        <f t="shared" si="20"/>
        <v>24.93333333333333</v>
      </c>
      <c r="AE60" s="14">
        <f t="shared" si="21"/>
        <v>81.608733333333333</v>
      </c>
      <c r="AF60" s="6" t="s">
        <v>71</v>
      </c>
    </row>
    <row r="61" spans="1:32" x14ac:dyDescent="0.35">
      <c r="A61" t="s">
        <v>138</v>
      </c>
      <c r="B61" s="4" t="s">
        <v>75</v>
      </c>
      <c r="C61" s="4">
        <v>91</v>
      </c>
      <c r="D61" s="10">
        <f t="shared" si="0"/>
        <v>10.01</v>
      </c>
      <c r="E61" s="4">
        <v>79</v>
      </c>
      <c r="F61" s="10">
        <f t="shared" si="1"/>
        <v>8.69</v>
      </c>
      <c r="G61" s="4">
        <v>70</v>
      </c>
      <c r="H61" s="10">
        <f t="shared" si="2"/>
        <v>7.7</v>
      </c>
      <c r="I61" s="11">
        <f t="shared" si="3"/>
        <v>26.4</v>
      </c>
      <c r="J61" s="4">
        <v>79</v>
      </c>
      <c r="K61" s="10">
        <f t="shared" si="4"/>
        <v>3.0493999999999999</v>
      </c>
      <c r="L61" s="4">
        <v>70</v>
      </c>
      <c r="M61" s="10">
        <f t="shared" si="5"/>
        <v>2.6040000000000005</v>
      </c>
      <c r="N61" s="4">
        <v>100</v>
      </c>
      <c r="O61" s="10">
        <f t="shared" si="6"/>
        <v>3.72</v>
      </c>
      <c r="P61" s="4">
        <v>100</v>
      </c>
      <c r="Q61" s="10">
        <f t="shared" si="7"/>
        <v>3.7</v>
      </c>
      <c r="R61" s="4">
        <v>100</v>
      </c>
      <c r="S61" s="10">
        <f t="shared" si="8"/>
        <v>4</v>
      </c>
      <c r="T61" s="4">
        <v>100</v>
      </c>
      <c r="U61" s="10">
        <f t="shared" si="15"/>
        <v>4</v>
      </c>
      <c r="V61" s="11">
        <f t="shared" si="16"/>
        <v>21.073399999999999</v>
      </c>
      <c r="W61" s="12">
        <v>10</v>
      </c>
      <c r="X61" s="10">
        <f t="shared" si="17"/>
        <v>10</v>
      </c>
      <c r="Y61" s="11">
        <f t="shared" si="18"/>
        <v>31.073399999999999</v>
      </c>
      <c r="Z61" s="11">
        <f t="shared" si="19"/>
        <v>57.473399999999998</v>
      </c>
      <c r="AA61" s="4">
        <v>100</v>
      </c>
      <c r="AB61" s="4">
        <v>93</v>
      </c>
      <c r="AC61" s="4">
        <v>87</v>
      </c>
      <c r="AD61" s="10">
        <f t="shared" si="20"/>
        <v>31.733333333333331</v>
      </c>
      <c r="AE61" s="14">
        <f t="shared" si="21"/>
        <v>89.206733333333332</v>
      </c>
      <c r="AF61" s="6" t="s">
        <v>71</v>
      </c>
    </row>
    <row r="62" spans="1:32" x14ac:dyDescent="0.35">
      <c r="A62" t="s">
        <v>139</v>
      </c>
      <c r="B62" s="4" t="s">
        <v>75</v>
      </c>
      <c r="C62" s="4">
        <v>0</v>
      </c>
      <c r="D62" s="10">
        <f t="shared" si="0"/>
        <v>0</v>
      </c>
      <c r="E62" s="4">
        <v>0</v>
      </c>
      <c r="F62" s="10">
        <f t="shared" si="1"/>
        <v>0</v>
      </c>
      <c r="G62" s="4">
        <v>0</v>
      </c>
      <c r="H62" s="10">
        <f t="shared" si="2"/>
        <v>0</v>
      </c>
      <c r="I62" s="11">
        <f t="shared" si="3"/>
        <v>0</v>
      </c>
      <c r="J62" s="4">
        <v>0</v>
      </c>
      <c r="K62" s="10">
        <f t="shared" si="4"/>
        <v>0</v>
      </c>
      <c r="L62" s="4">
        <v>0</v>
      </c>
      <c r="M62" s="10">
        <f t="shared" si="5"/>
        <v>0</v>
      </c>
      <c r="N62" s="4">
        <v>0</v>
      </c>
      <c r="O62" s="10">
        <f t="shared" si="6"/>
        <v>0</v>
      </c>
      <c r="P62" s="4">
        <v>0</v>
      </c>
      <c r="Q62" s="10">
        <f t="shared" si="7"/>
        <v>0</v>
      </c>
      <c r="R62" s="4">
        <v>0</v>
      </c>
      <c r="S62" s="10">
        <f t="shared" si="8"/>
        <v>0</v>
      </c>
      <c r="T62" s="4">
        <v>0</v>
      </c>
      <c r="U62" s="10">
        <f t="shared" si="15"/>
        <v>0</v>
      </c>
      <c r="V62" s="11">
        <f t="shared" si="16"/>
        <v>0</v>
      </c>
      <c r="W62" s="12">
        <v>0</v>
      </c>
      <c r="X62" s="10">
        <f t="shared" si="17"/>
        <v>0</v>
      </c>
      <c r="Y62" s="11">
        <f t="shared" si="18"/>
        <v>0</v>
      </c>
      <c r="Z62" s="11">
        <f t="shared" si="19"/>
        <v>0</v>
      </c>
      <c r="AA62" s="4">
        <v>0</v>
      </c>
      <c r="AB62" s="4">
        <v>0</v>
      </c>
      <c r="AC62" s="4">
        <v>0</v>
      </c>
      <c r="AD62" s="10">
        <f t="shared" si="20"/>
        <v>0</v>
      </c>
      <c r="AE62" s="14">
        <f t="shared" si="21"/>
        <v>0</v>
      </c>
      <c r="AF62" s="6" t="s">
        <v>74</v>
      </c>
    </row>
  </sheetData>
  <mergeCells count="2">
    <mergeCell ref="W1:X1"/>
    <mergeCell ref="AB1:AC1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89411-F7A0-4EC4-B1DF-EE2638BE9BE0}">
  <dimension ref="A1:C62"/>
  <sheetViews>
    <sheetView workbookViewId="0">
      <selection activeCell="A3" sqref="A3:C62"/>
    </sheetView>
  </sheetViews>
  <sheetFormatPr baseColWidth="10" defaultRowHeight="12.75" x14ac:dyDescent="0.35"/>
  <cols>
    <col min="1" max="1" width="27.1328125" customWidth="1"/>
    <col min="2" max="2" width="10.6640625" style="24"/>
  </cols>
  <sheetData>
    <row r="1" spans="1:3" x14ac:dyDescent="0.35">
      <c r="B1" s="24">
        <v>0.34</v>
      </c>
    </row>
    <row r="2" spans="1:3" x14ac:dyDescent="0.35">
      <c r="A2" s="7"/>
      <c r="B2" s="24">
        <v>100</v>
      </c>
    </row>
    <row r="3" spans="1:3" x14ac:dyDescent="0.35">
      <c r="A3" t="s">
        <v>0</v>
      </c>
      <c r="B3" s="24">
        <v>88.278733333333335</v>
      </c>
      <c r="C3" t="s">
        <v>71</v>
      </c>
    </row>
    <row r="4" spans="1:3" x14ac:dyDescent="0.35">
      <c r="A4" t="s">
        <v>1</v>
      </c>
      <c r="B4" s="24">
        <v>82.820999999999998</v>
      </c>
      <c r="C4" t="s">
        <v>71</v>
      </c>
    </row>
    <row r="5" spans="1:3" x14ac:dyDescent="0.35">
      <c r="A5" t="s">
        <v>2</v>
      </c>
      <c r="B5" s="24">
        <v>87.202066666666667</v>
      </c>
      <c r="C5" t="s">
        <v>71</v>
      </c>
    </row>
    <row r="6" spans="1:3" x14ac:dyDescent="0.35">
      <c r="A6" t="s">
        <v>3</v>
      </c>
      <c r="B6" s="24">
        <v>85.662733333333335</v>
      </c>
      <c r="C6" t="s">
        <v>71</v>
      </c>
    </row>
    <row r="7" spans="1:3" x14ac:dyDescent="0.35">
      <c r="A7" t="s">
        <v>4</v>
      </c>
      <c r="B7" s="24">
        <v>89.762333333333331</v>
      </c>
      <c r="C7" t="s">
        <v>71</v>
      </c>
    </row>
    <row r="8" spans="1:3" x14ac:dyDescent="0.35">
      <c r="A8" t="s">
        <v>5</v>
      </c>
      <c r="B8" s="24">
        <v>94.286733333333331</v>
      </c>
      <c r="C8" t="s">
        <v>73</v>
      </c>
    </row>
    <row r="9" spans="1:3" x14ac:dyDescent="0.35">
      <c r="A9" t="s">
        <v>6</v>
      </c>
      <c r="B9" s="24">
        <v>97.66</v>
      </c>
      <c r="C9" t="s">
        <v>73</v>
      </c>
    </row>
    <row r="10" spans="1:3" x14ac:dyDescent="0.35">
      <c r="A10" t="s">
        <v>7</v>
      </c>
      <c r="B10" s="24">
        <v>92.572400000000016</v>
      </c>
      <c r="C10" t="s">
        <v>73</v>
      </c>
    </row>
    <row r="11" spans="1:3" x14ac:dyDescent="0.35">
      <c r="A11" t="s">
        <v>8</v>
      </c>
      <c r="B11" s="24">
        <v>89.299733333333336</v>
      </c>
      <c r="C11" t="s">
        <v>71</v>
      </c>
    </row>
    <row r="12" spans="1:3" x14ac:dyDescent="0.35">
      <c r="A12" t="s">
        <v>9</v>
      </c>
      <c r="B12" s="24">
        <v>91.140066666666669</v>
      </c>
      <c r="C12" t="s">
        <v>73</v>
      </c>
    </row>
    <row r="13" spans="1:3" x14ac:dyDescent="0.35">
      <c r="A13" t="s">
        <v>10</v>
      </c>
      <c r="B13" s="24">
        <v>75.260533333333328</v>
      </c>
      <c r="C13" t="s">
        <v>72</v>
      </c>
    </row>
    <row r="14" spans="1:3" x14ac:dyDescent="0.35">
      <c r="A14" t="s">
        <v>11</v>
      </c>
      <c r="B14" s="24">
        <v>41.673466666666663</v>
      </c>
      <c r="C14" t="s">
        <v>74</v>
      </c>
    </row>
    <row r="15" spans="1:3" x14ac:dyDescent="0.35">
      <c r="A15" t="s">
        <v>12</v>
      </c>
      <c r="B15" s="24">
        <v>88.281733333333335</v>
      </c>
      <c r="C15" t="s">
        <v>71</v>
      </c>
    </row>
    <row r="16" spans="1:3" x14ac:dyDescent="0.35">
      <c r="A16" t="s">
        <v>13</v>
      </c>
      <c r="B16" s="24">
        <v>81.900400000000005</v>
      </c>
      <c r="C16" t="s">
        <v>71</v>
      </c>
    </row>
    <row r="17" spans="1:3" x14ac:dyDescent="0.35">
      <c r="A17" t="s">
        <v>14</v>
      </c>
      <c r="B17" s="24">
        <v>82.861400000000003</v>
      </c>
      <c r="C17" t="s">
        <v>71</v>
      </c>
    </row>
    <row r="18" spans="1:3" x14ac:dyDescent="0.35">
      <c r="A18" t="s">
        <v>15</v>
      </c>
      <c r="B18" s="24">
        <v>73.157266666666658</v>
      </c>
      <c r="C18" t="s">
        <v>72</v>
      </c>
    </row>
    <row r="19" spans="1:3" x14ac:dyDescent="0.35">
      <c r="A19" t="s">
        <v>16</v>
      </c>
      <c r="B19" s="24">
        <v>94.723666666666674</v>
      </c>
      <c r="C19" t="s">
        <v>73</v>
      </c>
    </row>
    <row r="20" spans="1:3" x14ac:dyDescent="0.35">
      <c r="A20" t="s">
        <v>17</v>
      </c>
      <c r="B20" s="24">
        <v>91.942999999999998</v>
      </c>
      <c r="C20" t="s">
        <v>73</v>
      </c>
    </row>
    <row r="21" spans="1:3" x14ac:dyDescent="0.35">
      <c r="A21" t="s">
        <v>18</v>
      </c>
      <c r="B21" s="24">
        <v>88.340066666666672</v>
      </c>
      <c r="C21" t="s">
        <v>71</v>
      </c>
    </row>
    <row r="22" spans="1:3" x14ac:dyDescent="0.35">
      <c r="A22" t="s">
        <v>19</v>
      </c>
      <c r="B22" s="24">
        <v>83.973666666666674</v>
      </c>
      <c r="C22" t="s">
        <v>71</v>
      </c>
    </row>
    <row r="23" spans="1:3" x14ac:dyDescent="0.35">
      <c r="A23" t="s">
        <v>20</v>
      </c>
      <c r="B23" s="24">
        <v>91.287066666666675</v>
      </c>
      <c r="C23" t="s">
        <v>73</v>
      </c>
    </row>
    <row r="24" spans="1:3" x14ac:dyDescent="0.35">
      <c r="A24" t="s">
        <v>21</v>
      </c>
      <c r="B24" s="24">
        <v>96.340333333333319</v>
      </c>
      <c r="C24" t="s">
        <v>73</v>
      </c>
    </row>
    <row r="25" spans="1:3" x14ac:dyDescent="0.35">
      <c r="A25" t="s">
        <v>22</v>
      </c>
      <c r="B25" s="24">
        <v>48.226600000000005</v>
      </c>
      <c r="C25" t="s">
        <v>74</v>
      </c>
    </row>
    <row r="26" spans="1:3" x14ac:dyDescent="0.35">
      <c r="A26" t="s">
        <v>23</v>
      </c>
      <c r="B26" s="24">
        <v>93.948066666666676</v>
      </c>
      <c r="C26" t="s">
        <v>73</v>
      </c>
    </row>
    <row r="27" spans="1:3" x14ac:dyDescent="0.35">
      <c r="A27" t="s">
        <v>24</v>
      </c>
      <c r="B27" s="24">
        <v>81.314466666666675</v>
      </c>
      <c r="C27" t="s">
        <v>71</v>
      </c>
    </row>
    <row r="28" spans="1:3" x14ac:dyDescent="0.35">
      <c r="A28" t="s">
        <v>25</v>
      </c>
      <c r="B28" s="24">
        <v>93.302733333333322</v>
      </c>
      <c r="C28" t="s">
        <v>73</v>
      </c>
    </row>
    <row r="29" spans="1:3" x14ac:dyDescent="0.35">
      <c r="A29" t="s">
        <v>26</v>
      </c>
      <c r="B29" s="24">
        <v>77.275399999999991</v>
      </c>
      <c r="C29" t="s">
        <v>72</v>
      </c>
    </row>
    <row r="30" spans="1:3" x14ac:dyDescent="0.35">
      <c r="A30" t="s">
        <v>27</v>
      </c>
      <c r="B30" s="24">
        <v>75.809933333333333</v>
      </c>
      <c r="C30" t="s">
        <v>72</v>
      </c>
    </row>
    <row r="31" spans="1:3" x14ac:dyDescent="0.35">
      <c r="A31" t="s">
        <v>28</v>
      </c>
      <c r="B31" s="24">
        <v>82.641133333333329</v>
      </c>
      <c r="C31" t="s">
        <v>72</v>
      </c>
    </row>
    <row r="32" spans="1:3" x14ac:dyDescent="0.35">
      <c r="A32" t="s">
        <v>29</v>
      </c>
      <c r="B32" s="24">
        <v>89.546733333333322</v>
      </c>
      <c r="C32" t="s">
        <v>71</v>
      </c>
    </row>
    <row r="33" spans="1:3" x14ac:dyDescent="0.35">
      <c r="A33" t="s">
        <v>30</v>
      </c>
      <c r="B33" s="24">
        <v>92.563733333333332</v>
      </c>
      <c r="C33" t="s">
        <v>73</v>
      </c>
    </row>
    <row r="34" spans="1:3" x14ac:dyDescent="0.35">
      <c r="A34" t="s">
        <v>31</v>
      </c>
      <c r="B34" s="24">
        <v>85.629666666666679</v>
      </c>
      <c r="C34" t="s">
        <v>71</v>
      </c>
    </row>
    <row r="35" spans="1:3" x14ac:dyDescent="0.35">
      <c r="A35" t="s">
        <v>32</v>
      </c>
      <c r="B35" s="24">
        <v>82.55006666666668</v>
      </c>
      <c r="C35" t="s">
        <v>71</v>
      </c>
    </row>
    <row r="36" spans="1:3" x14ac:dyDescent="0.35">
      <c r="A36" t="s">
        <v>33</v>
      </c>
      <c r="B36" s="24">
        <v>84.373066666666659</v>
      </c>
      <c r="C36" t="s">
        <v>71</v>
      </c>
    </row>
    <row r="37" spans="1:3" x14ac:dyDescent="0.35">
      <c r="A37" t="s">
        <v>34</v>
      </c>
      <c r="B37" s="24">
        <v>83.156400000000005</v>
      </c>
      <c r="C37" t="s">
        <v>71</v>
      </c>
    </row>
    <row r="38" spans="1:3" x14ac:dyDescent="0.35">
      <c r="A38" t="s">
        <v>35</v>
      </c>
      <c r="B38" s="24">
        <v>89.232733333333329</v>
      </c>
      <c r="C38" t="s">
        <v>71</v>
      </c>
    </row>
    <row r="39" spans="1:3" x14ac:dyDescent="0.35">
      <c r="A39" t="s">
        <v>36</v>
      </c>
      <c r="B39" s="24">
        <v>73.091400000000007</v>
      </c>
      <c r="C39" t="s">
        <v>72</v>
      </c>
    </row>
    <row r="40" spans="1:3" x14ac:dyDescent="0.35">
      <c r="A40" t="s">
        <v>37</v>
      </c>
      <c r="B40" s="24">
        <v>95.8934</v>
      </c>
      <c r="C40" t="s">
        <v>73</v>
      </c>
    </row>
    <row r="41" spans="1:3" x14ac:dyDescent="0.35">
      <c r="A41" t="s">
        <v>38</v>
      </c>
      <c r="B41" s="24">
        <v>93.315399999999997</v>
      </c>
      <c r="C41" t="s">
        <v>73</v>
      </c>
    </row>
    <row r="42" spans="1:3" x14ac:dyDescent="0.35">
      <c r="A42" t="s">
        <v>39</v>
      </c>
      <c r="B42" s="24">
        <v>85.287800000000004</v>
      </c>
      <c r="C42" t="s">
        <v>71</v>
      </c>
    </row>
    <row r="43" spans="1:3" x14ac:dyDescent="0.35">
      <c r="A43" t="s">
        <v>40</v>
      </c>
      <c r="B43" s="24">
        <v>80.347466666666662</v>
      </c>
      <c r="C43" t="s">
        <v>72</v>
      </c>
    </row>
    <row r="44" spans="1:3" x14ac:dyDescent="0.35">
      <c r="A44" t="s">
        <v>41</v>
      </c>
      <c r="B44" s="24">
        <v>91.022733333333335</v>
      </c>
      <c r="C44" t="s">
        <v>73</v>
      </c>
    </row>
    <row r="45" spans="1:3" x14ac:dyDescent="0.35">
      <c r="A45" t="s">
        <v>42</v>
      </c>
      <c r="B45" s="24">
        <v>80.756799999999998</v>
      </c>
      <c r="C45" t="s">
        <v>72</v>
      </c>
    </row>
    <row r="46" spans="1:3" x14ac:dyDescent="0.35">
      <c r="A46" t="s">
        <v>43</v>
      </c>
      <c r="B46" s="24">
        <v>87.578733333333332</v>
      </c>
      <c r="C46" t="s">
        <v>71</v>
      </c>
    </row>
    <row r="47" spans="1:3" x14ac:dyDescent="0.35">
      <c r="A47" t="s">
        <v>44</v>
      </c>
      <c r="B47" s="24">
        <v>90.843400000000003</v>
      </c>
      <c r="C47" t="s">
        <v>71</v>
      </c>
    </row>
    <row r="48" spans="1:3" x14ac:dyDescent="0.35">
      <c r="A48" t="s">
        <v>45</v>
      </c>
      <c r="B48" s="24">
        <v>95.8934</v>
      </c>
      <c r="C48" t="s">
        <v>73</v>
      </c>
    </row>
    <row r="49" spans="1:3" x14ac:dyDescent="0.35">
      <c r="A49" t="s">
        <v>46</v>
      </c>
      <c r="B49" s="24">
        <v>93.091733333333337</v>
      </c>
      <c r="C49" t="s">
        <v>73</v>
      </c>
    </row>
    <row r="50" spans="1:3" x14ac:dyDescent="0.35">
      <c r="A50" t="s">
        <v>47</v>
      </c>
      <c r="B50" s="24">
        <v>88.239400000000003</v>
      </c>
      <c r="C50" t="s">
        <v>71</v>
      </c>
    </row>
    <row r="51" spans="1:3" x14ac:dyDescent="0.35">
      <c r="A51" t="s">
        <v>48</v>
      </c>
      <c r="B51" s="24">
        <v>78.714666666666673</v>
      </c>
      <c r="C51" t="s">
        <v>72</v>
      </c>
    </row>
    <row r="52" spans="1:3" x14ac:dyDescent="0.35">
      <c r="A52" t="s">
        <v>49</v>
      </c>
      <c r="B52" s="24">
        <v>89.069733333333332</v>
      </c>
      <c r="C52" t="s">
        <v>71</v>
      </c>
    </row>
    <row r="53" spans="1:3" x14ac:dyDescent="0.35">
      <c r="A53" t="s">
        <v>50</v>
      </c>
      <c r="B53" s="24">
        <v>89.297066666666666</v>
      </c>
      <c r="C53" t="s">
        <v>71</v>
      </c>
    </row>
    <row r="54" spans="1:3" x14ac:dyDescent="0.35">
      <c r="A54" t="s">
        <v>51</v>
      </c>
      <c r="B54" s="24">
        <v>89.024600000000007</v>
      </c>
      <c r="C54" t="s">
        <v>71</v>
      </c>
    </row>
    <row r="55" spans="1:3" x14ac:dyDescent="0.35">
      <c r="A55" t="s">
        <v>52</v>
      </c>
      <c r="B55" s="24">
        <v>84.231066666666663</v>
      </c>
      <c r="C55" t="s">
        <v>71</v>
      </c>
    </row>
    <row r="56" spans="1:3" x14ac:dyDescent="0.35">
      <c r="A56" t="s">
        <v>53</v>
      </c>
      <c r="B56" s="24">
        <v>94.78873333333334</v>
      </c>
      <c r="C56" t="s">
        <v>73</v>
      </c>
    </row>
    <row r="57" spans="1:3" x14ac:dyDescent="0.35">
      <c r="A57" t="s">
        <v>54</v>
      </c>
      <c r="B57" s="24">
        <v>89.967066666666682</v>
      </c>
      <c r="C57" t="s">
        <v>71</v>
      </c>
    </row>
    <row r="58" spans="1:3" x14ac:dyDescent="0.35">
      <c r="A58" t="s">
        <v>55</v>
      </c>
      <c r="B58" s="24">
        <v>90.486733333333333</v>
      </c>
      <c r="C58" t="s">
        <v>71</v>
      </c>
    </row>
    <row r="59" spans="1:3" x14ac:dyDescent="0.35">
      <c r="A59" t="s">
        <v>56</v>
      </c>
      <c r="B59" s="24">
        <v>89.287066666666675</v>
      </c>
      <c r="C59" t="s">
        <v>71</v>
      </c>
    </row>
    <row r="60" spans="1:3" x14ac:dyDescent="0.35">
      <c r="A60" t="s">
        <v>57</v>
      </c>
      <c r="B60" s="24">
        <v>81.608733333333333</v>
      </c>
      <c r="C60" t="s">
        <v>71</v>
      </c>
    </row>
    <row r="61" spans="1:3" x14ac:dyDescent="0.35">
      <c r="A61" t="s">
        <v>58</v>
      </c>
      <c r="B61" s="24">
        <v>89.206733333333332</v>
      </c>
      <c r="C61" t="s">
        <v>71</v>
      </c>
    </row>
    <row r="62" spans="1:3" x14ac:dyDescent="0.35">
      <c r="A62" t="s">
        <v>59</v>
      </c>
      <c r="B62" s="24">
        <v>0</v>
      </c>
      <c r="C6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Morales Maure</dc:creator>
  <dc:description/>
  <cp:lastModifiedBy>Luisa Morales Maure</cp:lastModifiedBy>
  <cp:revision>0</cp:revision>
  <dcterms:created xsi:type="dcterms:W3CDTF">2026-08-01T22:19:55Z</dcterms:created>
  <dcterms:modified xsi:type="dcterms:W3CDTF">2026-08-01T23:14:47Z</dcterms:modified>
  <dc:language>en-US</dc:language>
</cp:coreProperties>
</file>