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31"/>
  <workbookPr/>
  <mc:AlternateContent xmlns:mc="http://schemas.openxmlformats.org/markup-compatibility/2006">
    <mc:Choice Requires="x15">
      <x15ac:absPath xmlns:x15ac="http://schemas.microsoft.com/office/spreadsheetml/2010/11/ac" url="/Users/chen.dong/Downloads/"/>
    </mc:Choice>
  </mc:AlternateContent>
  <xr:revisionPtr revIDLastSave="0" documentId="13_ncr:1_{1DE8337F-C03E-5D43-84BB-01CA8FF036AA}" xr6:coauthVersionLast="47" xr6:coauthVersionMax="47" xr10:uidLastSave="{00000000-0000-0000-0000-000000000000}"/>
  <bookViews>
    <workbookView xWindow="0" yWindow="660" windowWidth="34560" windowHeight="21680" activeTab="3" xr2:uid="{00000000-000D-0000-FFFF-FFFF00000000}"/>
  </bookViews>
  <sheets>
    <sheet name="Table S1. original_Data" sheetId="2" r:id="rId1"/>
    <sheet name="Table S2. Statistical_Tests" sheetId="4" r:id="rId2"/>
    <sheet name="Table S3. GLM_Overall" sheetId="5" r:id="rId3"/>
    <sheet name="Table S4. EC50 estimation " sheetId="9" r:id="rId4"/>
    <sheet name="Fig. S1. dose reponse curves" sheetId="10" r:id="rId5"/>
  </sheets>
  <externalReferences>
    <externalReference r:id="rId6"/>
  </externalReferences>
  <definedNames>
    <definedName name="_xlchart.v1.0" hidden="1">'Fig. S1. dose reponse curves'!$A$2:$A$8</definedName>
    <definedName name="_xlchart.v1.1" hidden="1">'Fig. S1. dose reponse curves'!$B$2:$B$8</definedName>
    <definedName name="_xlchart.v1.10" hidden="1">'Fig. S1. dose reponse curves'!$O$2:$O$102</definedName>
    <definedName name="_xlchart.v1.11" hidden="1">'Fig. S1. dose reponse curves'!$P$2:$P$102</definedName>
    <definedName name="_xlchart.v1.2" hidden="1">'Fig. S1. dose reponse curves'!$C$2:$C$8</definedName>
    <definedName name="_xlchart.v1.3" hidden="1">'Fig. S1. dose reponse curves'!$N$2:$N$102</definedName>
    <definedName name="_xlchart.v1.4" hidden="1">'Fig. S1. dose reponse curves'!$O$2:$O$102</definedName>
    <definedName name="_xlchart.v1.5" hidden="1">'Fig. S1. dose reponse curves'!$P$2:$P$102</definedName>
    <definedName name="_xlchart.v1.6" hidden="1">'Fig. S1. dose reponse curves'!$A$2:$A$8</definedName>
    <definedName name="_xlchart.v1.7" hidden="1">'Fig. S1. dose reponse curves'!$B$2:$B$8</definedName>
    <definedName name="_xlchart.v1.8" hidden="1">'Fig. S1. dose reponse curves'!$C$2:$C$8</definedName>
    <definedName name="_xlchart.v1.9" hidden="1">'Fig. S1. dose reponse curves'!$N$2:$N$102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8" i="9" l="1"/>
  <c r="E27" i="9"/>
  <c r="E26" i="9"/>
  <c r="E25" i="9"/>
  <c r="E24" i="9"/>
  <c r="E23" i="9"/>
  <c r="E22" i="9"/>
  <c r="E21" i="9"/>
  <c r="E20" i="9"/>
  <c r="E19" i="9"/>
  <c r="E18" i="9"/>
  <c r="E17" i="9"/>
  <c r="E16" i="9"/>
  <c r="E15" i="9"/>
  <c r="H10" i="9"/>
  <c r="G10" i="9"/>
  <c r="H9" i="9"/>
  <c r="H8" i="9"/>
</calcChain>
</file>

<file path=xl/sharedStrings.xml><?xml version="1.0" encoding="utf-8"?>
<sst xmlns="http://schemas.openxmlformats.org/spreadsheetml/2006/main" count="274" uniqueCount="87">
  <si>
    <t>Leaf age</t>
  </si>
  <si>
    <t>Km (mg/L)</t>
  </si>
  <si>
    <t>Experiment</t>
  </si>
  <si>
    <t>Shoot-producing segments</t>
  </si>
  <si>
    <t>Total segments</t>
  </si>
  <si>
    <t>No shoot segments</t>
  </si>
  <si>
    <t>Percent shoot-producing</t>
  </si>
  <si>
    <t>young</t>
  </si>
  <si>
    <t>Expt1</t>
  </si>
  <si>
    <t>Expt2</t>
  </si>
  <si>
    <t>Expt3</t>
  </si>
  <si>
    <t>old</t>
  </si>
  <si>
    <t>Test family</t>
  </si>
  <si>
    <t>Leaf age / comparison</t>
  </si>
  <si>
    <t>Raw P</t>
  </si>
  <si>
    <t>Holm-adjusted P</t>
  </si>
  <si>
    <t>Interpretation</t>
  </si>
  <si>
    <t>CMH stratified by experiment</t>
  </si>
  <si>
    <t>1.000</t>
  </si>
  <si>
    <t>not significantly different from Km 0</t>
  </si>
  <si>
    <t>&lt;0.001</t>
  </si>
  <si>
    <t>significantly lower than Km 0</t>
  </si>
  <si>
    <t>0.778</t>
  </si>
  <si>
    <t>0.011</t>
  </si>
  <si>
    <t>0.022</t>
  </si>
  <si>
    <t>young vs old</t>
  </si>
  <si>
    <t>0.014</t>
  </si>
  <si>
    <t>0.023</t>
  </si>
  <si>
    <t>young differed from old</t>
  </si>
  <si>
    <t>0.008</t>
  </si>
  <si>
    <t>0.010</t>
  </si>
  <si>
    <t>0.001</t>
  </si>
  <si>
    <t>0.006</t>
  </si>
  <si>
    <t>Not testable</t>
  </si>
  <si>
    <t>not testable because both groups were 0%</t>
  </si>
  <si>
    <t>Model/test</t>
  </si>
  <si>
    <t>Statistic</t>
  </si>
  <si>
    <t>df</t>
  </si>
  <si>
    <t>P</t>
  </si>
  <si>
    <t>Conclusion</t>
  </si>
  <si>
    <t>Binomial GLM: dose effect, controlling for leaf age and experiment</t>
  </si>
  <si>
    <t>Km dose has a significant dose-response effect</t>
  </si>
  <si>
    <t>Binomial GLM: dose × leaf-age interaction</t>
  </si>
  <si>
    <t>Dose response differs between young and old leaves</t>
  </si>
  <si>
    <t>A Binomial Generalized Linear Model (GLM) is a statistical model used to predict the probability of a binary outcome (e.g., yes/no, success/failure) or the proportion of "successes" out of a set number of trials</t>
  </si>
  <si>
    <t>Purpose</t>
  </si>
  <si>
    <t>Estimate the Km concentration associated with 50% shoot regeneration using linear interpolation between the two doses that flank the 50% response level.</t>
  </si>
  <si>
    <t>Target definition</t>
  </si>
  <si>
    <t>x1 Km</t>
  </si>
  <si>
    <t>y1 %</t>
  </si>
  <si>
    <t>x2 Km</t>
  </si>
  <si>
    <t>y2 %</t>
  </si>
  <si>
    <t>Target %</t>
  </si>
  <si>
    <t>Young</t>
  </si>
  <si>
    <t>Absolute 50% shoot regeneration</t>
  </si>
  <si>
    <t>Old</t>
  </si>
  <si>
    <t>50% of old-leaf 0 mg/L control</t>
  </si>
  <si>
    <t>Pooled dose-response data used for interpolation</t>
  </si>
  <si>
    <t>Shoot regeneration (%)</t>
  </si>
  <si>
    <t>Notes</t>
  </si>
  <si>
    <t>Significant vs young 0 mg/L</t>
  </si>
  <si>
    <t>Significant vs young 0 mg/L; complete inhibition</t>
  </si>
  <si>
    <t>Significant vs old 0 mg/L</t>
  </si>
  <si>
    <t>Significant vs old 0 mg/L; complete inhibition</t>
  </si>
  <si>
    <t>Step-by-step interpretation</t>
  </si>
  <si>
    <t>Young leaves</t>
  </si>
  <si>
    <t>50% lies between 20 mg/L (52.8%) and 25 mg/L (0%). Linear interpolation gives approximately 20.3 mg/L.</t>
  </si>
  <si>
    <t>Old leaves, absolute 50%</t>
  </si>
  <si>
    <t>50% lies between 15 mg/L (78.5%) and 20 mg/L (34.0%). Linear interpolation gives approximately 18.2 mg/L.</t>
  </si>
  <si>
    <t>Old leaves, relative to control</t>
  </si>
  <si>
    <t>The old-leaf 0 mg/L control is 95.8%, so 50% of the control is 47.9%. Linear interpolation gives approximately 18.4 mg/L.</t>
  </si>
  <si>
    <t>Km</t>
  </si>
  <si>
    <t>Young %</t>
  </si>
  <si>
    <t>Old %</t>
  </si>
  <si>
    <t>Estimated EC50 calculation for Km dose response</t>
  </si>
  <si>
    <t>Estimated EC50 (mg/L)</t>
  </si>
  <si>
    <t>Dose for fitted curve</t>
  </si>
  <si>
    <t>Young fitted (%)</t>
  </si>
  <si>
    <t>Old fitted (%)</t>
  </si>
  <si>
    <t>Suggested Fig. S1 legend</t>
  </si>
  <si>
    <t>Observed points represent pooled percentages of shoot-bearing leaf segments after 4 weeks of culture. Smooth curves represent fitted Hill dose-response models used to estimate EC50 and Hill slope for young and old leaf segments. EC50 was defined as the Km concentration causing a 50% reduction in shoot regeneration.</t>
  </si>
  <si>
    <t>Hill model parameters</t>
  </si>
  <si>
    <t>Parameter</t>
  </si>
  <si>
    <t>Top (%)</t>
  </si>
  <si>
    <t>Bottom (%)</t>
  </si>
  <si>
    <t>EC50 (mg/L)</t>
  </si>
  <si>
    <t>Hill slope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</si>
</sst>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>
    <font>
      <sz val="11"/>
      <name val="Carlito"/>
    </font>
    <font>
      <b/>
      <sz val="11"/>
      <color rgb="FFFFFFFF"/>
      <name val="Carlito"/>
    </font>
    <font>
      <sz val="11"/>
      <color theme="1"/>
      <name val="Calibri"/>
      <family val="2"/>
      <scheme val="minor"/>
    </font>
    <font>
      <b/>
      <sz val="14"/>
      <color theme="1"/>
      <name val="Carlito"/>
    </font>
    <font>
      <sz val="11"/>
      <color theme="1"/>
      <name val="Carlito"/>
    </font>
    <font>
      <b/>
      <sz val="11"/>
      <color theme="1"/>
      <name val="Carlito"/>
    </font>
    <font>
      <b/>
      <sz val="11"/>
      <name val="Carlito"/>
    </font>
  </fonts>
  <fills count="3">
    <fill>
      <patternFill patternType="none"/>
    </fill>
    <fill>
      <patternFill patternType="gray125"/>
    </fill>
    <fill>
      <patternFill patternType="solid">
        <fgColor rgb="FF0F766E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2" fillId="0" borderId="1"/>
    <xf numFmtId="9" fontId="2" fillId="0" borderId="1" applyFont="0" applyFill="0" applyBorder="0" applyAlignment="0" applyProtection="0"/>
  </cellStyleXfs>
  <cellXfs count="24">
    <xf numFmtId="0" fontId="0" fillId="0" borderId="0" xfId="0"/>
    <xf numFmtId="0" fontId="1" fillId="2" borderId="0" xfId="0" applyFont="1" applyFill="1" applyAlignment="1">
      <alignment horizontal="center" wrapText="1"/>
    </xf>
    <xf numFmtId="0" fontId="0" fillId="0" borderId="0" xfId="0" applyAlignment="1">
      <alignment wrapText="1"/>
    </xf>
    <xf numFmtId="49" fontId="0" fillId="0" borderId="0" xfId="0" applyNumberFormat="1" applyAlignment="1">
      <alignment horizontal="center" wrapText="1"/>
    </xf>
    <xf numFmtId="0" fontId="4" fillId="0" borderId="0" xfId="0" applyFont="1" applyAlignment="1">
      <alignment wrapText="1"/>
    </xf>
    <xf numFmtId="0" fontId="4" fillId="0" borderId="0" xfId="0" applyFont="1"/>
    <xf numFmtId="0" fontId="4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2" fontId="4" fillId="0" borderId="0" xfId="0" applyNumberFormat="1" applyFont="1" applyAlignment="1">
      <alignment horizontal="center" wrapText="1"/>
    </xf>
    <xf numFmtId="0" fontId="5" fillId="0" borderId="2" xfId="0" applyFont="1" applyBorder="1" applyAlignment="1">
      <alignment horizontal="center" vertical="center" wrapText="1"/>
    </xf>
    <xf numFmtId="164" fontId="4" fillId="0" borderId="0" xfId="0" applyNumberFormat="1" applyFont="1" applyAlignment="1">
      <alignment wrapText="1"/>
    </xf>
    <xf numFmtId="0" fontId="4" fillId="0" borderId="3" xfId="0" applyFont="1" applyBorder="1" applyAlignment="1">
      <alignment vertical="center" wrapText="1"/>
    </xf>
    <xf numFmtId="0" fontId="4" fillId="0" borderId="3" xfId="0" applyFont="1" applyBorder="1" applyAlignment="1">
      <alignment wrapText="1"/>
    </xf>
    <xf numFmtId="164" fontId="4" fillId="0" borderId="3" xfId="0" applyNumberFormat="1" applyFont="1" applyBorder="1" applyAlignment="1">
      <alignment wrapText="1"/>
    </xf>
    <xf numFmtId="164" fontId="0" fillId="0" borderId="0" xfId="0" applyNumberFormat="1"/>
    <xf numFmtId="0" fontId="3" fillId="0" borderId="0" xfId="0" applyFont="1" applyAlignment="1">
      <alignment vertical="center" wrapText="1"/>
    </xf>
    <xf numFmtId="0" fontId="4" fillId="0" borderId="0" xfId="0" applyFont="1" applyAlignment="1">
      <alignment wrapText="1"/>
    </xf>
    <xf numFmtId="0" fontId="5" fillId="0" borderId="0" xfId="0" applyFont="1" applyAlignment="1">
      <alignment vertical="center" wrapText="1"/>
    </xf>
    <xf numFmtId="2" fontId="0" fillId="0" borderId="0" xfId="0" applyNumberFormat="1"/>
    <xf numFmtId="0" fontId="5" fillId="0" borderId="0" xfId="0" applyFont="1" applyFill="1" applyAlignment="1">
      <alignment horizontal="center"/>
    </xf>
    <xf numFmtId="0" fontId="6" fillId="0" borderId="0" xfId="0" applyFont="1"/>
    <xf numFmtId="0" fontId="0" fillId="0" borderId="0" xfId="0" applyAlignment="1">
      <alignment horizontal="left" vertical="center" wrapText="1"/>
    </xf>
  </cellXfs>
  <cellStyles count="3">
    <cellStyle name="Normal" xfId="0" builtinId="0"/>
    <cellStyle name="Normal 2" xfId="1" xr:uid="{C0D2FFEE-7581-6E43-A5BB-C3C2CBA12FAB}"/>
    <cellStyle name="Percent 2" xfId="2" xr:uid="{051EE15F-A03C-6348-9E71-F124ACBB42C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lang="en-US"/>
              <a:t>Km dose response for LD50 estimation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Young %</c:v>
          </c:tx>
          <c:cat>
            <c:numRef>
              <c:f>'Fig. S1. dose reponse curves'!$A$2:$A$8</c:f>
              <c:numCache>
                <c:formatCode>General</c:formatCode>
                <c:ptCount val="7"/>
                <c:pt idx="0">
                  <c:v>0</c:v>
                </c:pt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50</c:v>
                </c:pt>
              </c:numCache>
            </c:numRef>
          </c:cat>
          <c:val>
            <c:numRef>
              <c:f>'Fig. S1. dose reponse curves'!$B$2:$B$8</c:f>
              <c:numCache>
                <c:formatCode>0.0</c:formatCode>
                <c:ptCount val="7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89.6</c:v>
                </c:pt>
                <c:pt idx="4">
                  <c:v>52.8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EFE-47CD-A2FA-787CB65AFA89}"/>
            </c:ext>
          </c:extLst>
        </c:ser>
        <c:ser>
          <c:idx val="1"/>
          <c:order val="1"/>
          <c:tx>
            <c:v>Old %</c:v>
          </c:tx>
          <c:cat>
            <c:numRef>
              <c:f>'Fig. S1. dose reponse curves'!$A$2:$A$8</c:f>
              <c:numCache>
                <c:formatCode>General</c:formatCode>
                <c:ptCount val="7"/>
                <c:pt idx="0">
                  <c:v>0</c:v>
                </c:pt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50</c:v>
                </c:pt>
              </c:numCache>
            </c:numRef>
          </c:cat>
          <c:val>
            <c:numRef>
              <c:f>'Fig. S1. dose reponse curves'!$C$2:$C$8</c:f>
              <c:numCache>
                <c:formatCode>0.0</c:formatCode>
                <c:ptCount val="7"/>
                <c:pt idx="0">
                  <c:v>95.8</c:v>
                </c:pt>
                <c:pt idx="1">
                  <c:v>95.1</c:v>
                </c:pt>
                <c:pt idx="2">
                  <c:v>87.5</c:v>
                </c:pt>
                <c:pt idx="3">
                  <c:v>78.5</c:v>
                </c:pt>
                <c:pt idx="4">
                  <c:v>34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EFE-47CD-A2FA-787CB65AFA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General" sourceLinked="1"/>
        <c:majorTickMark val="none"/>
        <c:minorTickMark val="none"/>
        <c:tickLblPos val="nextTo"/>
        <c:crossAx val="48672768"/>
        <c:crosses val="autoZero"/>
        <c:auto val="1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0.0" sourceLinked="1"/>
        <c:majorTickMark val="none"/>
        <c:minorTickMark val="none"/>
        <c:tickLblPos val="nextTo"/>
        <c:crossAx val="48650112"/>
        <c:crosses val="autoZero"/>
        <c:crossBetween val="between"/>
      </c:valAx>
    </c:plotArea>
    <c:legend>
      <c:legendPos val="b"/>
      <c:overlay val="0"/>
    </c:legend>
    <c:plotVisOnly val="1"/>
    <c:dispBlanksAs val="zero"/>
    <c:showDLblsOverMax val="1"/>
  </c:chart>
  <c:spPr>
    <a:ln w="9525">
      <a:solidFill>
        <a:srgbClr val="D9D9D9"/>
      </a:solidFill>
      <a:prstDash val="solid"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lang="en-US"/>
              <a:t>Fig. S1. Hill dose-response fitted curves</a:t>
            </a:r>
          </a:p>
        </c:rich>
      </c:tx>
      <c:overlay val="0"/>
    </c:title>
    <c:autoTitleDeleted val="0"/>
    <c:plotArea>
      <c:layout/>
      <c:scatterChart>
        <c:scatterStyle val="lineMarker"/>
        <c:varyColors val="1"/>
        <c:ser>
          <c:idx val="0"/>
          <c:order val="0"/>
          <c:tx>
            <c:v>Young fitted curve</c:v>
          </c:tx>
          <c:spPr>
            <a:ln>
              <a:solidFill>
                <a:schemeClr val="accent1"/>
              </a:solidFill>
            </a:ln>
          </c:spPr>
          <c:marker>
            <c:symbol val="none"/>
          </c:marker>
          <c:xVal>
            <c:numRef>
              <c:f>'Fig. S1. dose reponse curves'!$N$2:$N$102</c:f>
              <c:numCache>
                <c:formatCode>0.00</c:formatCode>
                <c:ptCount val="101"/>
                <c:pt idx="0">
                  <c:v>0.01</c:v>
                </c:pt>
                <c:pt idx="1">
                  <c:v>0.51</c:v>
                </c:pt>
                <c:pt idx="2">
                  <c:v>1.01</c:v>
                </c:pt>
                <c:pt idx="3">
                  <c:v>1.51</c:v>
                </c:pt>
                <c:pt idx="4">
                  <c:v>2.0099999999999998</c:v>
                </c:pt>
                <c:pt idx="5">
                  <c:v>2.5099999999999998</c:v>
                </c:pt>
                <c:pt idx="6">
                  <c:v>3.01</c:v>
                </c:pt>
                <c:pt idx="7">
                  <c:v>3.51</c:v>
                </c:pt>
                <c:pt idx="8">
                  <c:v>4.01</c:v>
                </c:pt>
                <c:pt idx="9">
                  <c:v>4.51</c:v>
                </c:pt>
                <c:pt idx="10">
                  <c:v>5.01</c:v>
                </c:pt>
                <c:pt idx="11">
                  <c:v>5.51</c:v>
                </c:pt>
                <c:pt idx="12">
                  <c:v>6.01</c:v>
                </c:pt>
                <c:pt idx="13">
                  <c:v>6.51</c:v>
                </c:pt>
                <c:pt idx="14">
                  <c:v>7.01</c:v>
                </c:pt>
                <c:pt idx="15">
                  <c:v>7.51</c:v>
                </c:pt>
                <c:pt idx="16">
                  <c:v>8.01</c:v>
                </c:pt>
                <c:pt idx="17">
                  <c:v>8.51</c:v>
                </c:pt>
                <c:pt idx="18">
                  <c:v>9.01</c:v>
                </c:pt>
                <c:pt idx="19">
                  <c:v>9.51</c:v>
                </c:pt>
                <c:pt idx="20">
                  <c:v>10.01</c:v>
                </c:pt>
                <c:pt idx="21">
                  <c:v>10.51</c:v>
                </c:pt>
                <c:pt idx="22">
                  <c:v>11.01</c:v>
                </c:pt>
                <c:pt idx="23">
                  <c:v>11.51</c:v>
                </c:pt>
                <c:pt idx="24">
                  <c:v>12.01</c:v>
                </c:pt>
                <c:pt idx="25">
                  <c:v>12.51</c:v>
                </c:pt>
                <c:pt idx="26">
                  <c:v>13.01</c:v>
                </c:pt>
                <c:pt idx="27">
                  <c:v>13.51</c:v>
                </c:pt>
                <c:pt idx="28">
                  <c:v>14.01</c:v>
                </c:pt>
                <c:pt idx="29">
                  <c:v>14.51</c:v>
                </c:pt>
                <c:pt idx="30">
                  <c:v>15.01</c:v>
                </c:pt>
                <c:pt idx="31">
                  <c:v>15.51</c:v>
                </c:pt>
                <c:pt idx="32">
                  <c:v>16.010000000000002</c:v>
                </c:pt>
                <c:pt idx="33">
                  <c:v>16.510000000000002</c:v>
                </c:pt>
                <c:pt idx="34">
                  <c:v>17.010000000000002</c:v>
                </c:pt>
                <c:pt idx="35">
                  <c:v>17.510000000000002</c:v>
                </c:pt>
                <c:pt idx="36">
                  <c:v>18.010000000000002</c:v>
                </c:pt>
                <c:pt idx="37">
                  <c:v>18.510000000000002</c:v>
                </c:pt>
                <c:pt idx="38">
                  <c:v>19.010000000000002</c:v>
                </c:pt>
                <c:pt idx="39">
                  <c:v>19.510000000000002</c:v>
                </c:pt>
                <c:pt idx="40">
                  <c:v>20.010000000000002</c:v>
                </c:pt>
                <c:pt idx="41">
                  <c:v>20.51</c:v>
                </c:pt>
                <c:pt idx="42">
                  <c:v>21.01</c:v>
                </c:pt>
                <c:pt idx="43">
                  <c:v>21.51</c:v>
                </c:pt>
                <c:pt idx="44">
                  <c:v>22.01</c:v>
                </c:pt>
                <c:pt idx="45">
                  <c:v>22.51</c:v>
                </c:pt>
                <c:pt idx="46">
                  <c:v>23.01</c:v>
                </c:pt>
                <c:pt idx="47">
                  <c:v>23.51</c:v>
                </c:pt>
                <c:pt idx="48">
                  <c:v>24.01</c:v>
                </c:pt>
                <c:pt idx="49">
                  <c:v>24.51</c:v>
                </c:pt>
                <c:pt idx="50">
                  <c:v>25.01</c:v>
                </c:pt>
                <c:pt idx="51">
                  <c:v>25.5</c:v>
                </c:pt>
                <c:pt idx="52">
                  <c:v>26</c:v>
                </c:pt>
                <c:pt idx="53">
                  <c:v>26.5</c:v>
                </c:pt>
                <c:pt idx="54">
                  <c:v>27</c:v>
                </c:pt>
                <c:pt idx="55">
                  <c:v>27.5</c:v>
                </c:pt>
                <c:pt idx="56">
                  <c:v>28</c:v>
                </c:pt>
                <c:pt idx="57">
                  <c:v>28.5</c:v>
                </c:pt>
                <c:pt idx="58">
                  <c:v>29</c:v>
                </c:pt>
                <c:pt idx="59">
                  <c:v>29.5</c:v>
                </c:pt>
                <c:pt idx="60">
                  <c:v>30</c:v>
                </c:pt>
                <c:pt idx="61">
                  <c:v>30.5</c:v>
                </c:pt>
                <c:pt idx="62">
                  <c:v>31</c:v>
                </c:pt>
                <c:pt idx="63">
                  <c:v>31.5</c:v>
                </c:pt>
                <c:pt idx="64">
                  <c:v>32</c:v>
                </c:pt>
                <c:pt idx="65">
                  <c:v>32.5</c:v>
                </c:pt>
                <c:pt idx="66">
                  <c:v>33</c:v>
                </c:pt>
                <c:pt idx="67">
                  <c:v>33.5</c:v>
                </c:pt>
                <c:pt idx="68">
                  <c:v>34</c:v>
                </c:pt>
                <c:pt idx="69">
                  <c:v>34.5</c:v>
                </c:pt>
                <c:pt idx="70">
                  <c:v>35</c:v>
                </c:pt>
                <c:pt idx="71">
                  <c:v>35.5</c:v>
                </c:pt>
                <c:pt idx="72">
                  <c:v>36</c:v>
                </c:pt>
                <c:pt idx="73">
                  <c:v>36.5</c:v>
                </c:pt>
                <c:pt idx="74">
                  <c:v>37</c:v>
                </c:pt>
                <c:pt idx="75">
                  <c:v>37.5</c:v>
                </c:pt>
                <c:pt idx="76">
                  <c:v>38</c:v>
                </c:pt>
                <c:pt idx="77">
                  <c:v>38.5</c:v>
                </c:pt>
                <c:pt idx="78">
                  <c:v>39</c:v>
                </c:pt>
                <c:pt idx="79">
                  <c:v>39.5</c:v>
                </c:pt>
                <c:pt idx="80">
                  <c:v>40</c:v>
                </c:pt>
                <c:pt idx="81">
                  <c:v>40.5</c:v>
                </c:pt>
                <c:pt idx="82">
                  <c:v>41</c:v>
                </c:pt>
                <c:pt idx="83">
                  <c:v>41.5</c:v>
                </c:pt>
                <c:pt idx="84">
                  <c:v>42</c:v>
                </c:pt>
                <c:pt idx="85">
                  <c:v>42.5</c:v>
                </c:pt>
                <c:pt idx="86">
                  <c:v>43</c:v>
                </c:pt>
                <c:pt idx="87">
                  <c:v>43.5</c:v>
                </c:pt>
                <c:pt idx="88">
                  <c:v>44</c:v>
                </c:pt>
                <c:pt idx="89">
                  <c:v>44.5</c:v>
                </c:pt>
                <c:pt idx="90">
                  <c:v>45</c:v>
                </c:pt>
                <c:pt idx="91">
                  <c:v>45.5</c:v>
                </c:pt>
                <c:pt idx="92">
                  <c:v>46</c:v>
                </c:pt>
                <c:pt idx="93">
                  <c:v>46.5</c:v>
                </c:pt>
                <c:pt idx="94">
                  <c:v>47</c:v>
                </c:pt>
                <c:pt idx="95">
                  <c:v>47.5</c:v>
                </c:pt>
                <c:pt idx="96">
                  <c:v>48</c:v>
                </c:pt>
                <c:pt idx="97">
                  <c:v>48.5</c:v>
                </c:pt>
                <c:pt idx="98">
                  <c:v>49</c:v>
                </c:pt>
                <c:pt idx="99">
                  <c:v>49.5</c:v>
                </c:pt>
                <c:pt idx="100">
                  <c:v>50</c:v>
                </c:pt>
              </c:numCache>
            </c:numRef>
          </c:xVal>
          <c:yVal>
            <c:numRef>
              <c:f>'Fig. S1. dose reponse curves'!$O$2:$O$102</c:f>
              <c:numCache>
                <c:formatCode>0.00</c:formatCode>
                <c:ptCount val="101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  <c:pt idx="4">
                  <c:v>99.999999999999375</c:v>
                </c:pt>
                <c:pt idx="5">
                  <c:v>99.999999999985405</c:v>
                </c:pt>
                <c:pt idx="6">
                  <c:v>99.999999999807216</c:v>
                </c:pt>
                <c:pt idx="7">
                  <c:v>99.999999998288146</c:v>
                </c:pt>
                <c:pt idx="8">
                  <c:v>99.999999988641093</c:v>
                </c:pt>
                <c:pt idx="9">
                  <c:v>99.999999939674098</c:v>
                </c:pt>
                <c:pt idx="10">
                  <c:v>99.999999731249559</c:v>
                </c:pt>
                <c:pt idx="11">
                  <c:v>99.999998961469345</c:v>
                </c:pt>
                <c:pt idx="12">
                  <c:v>99.999996431700254</c:v>
                </c:pt>
                <c:pt idx="13">
                  <c:v>99.999988891871425</c:v>
                </c:pt>
                <c:pt idx="14">
                  <c:v>99.999968208721327</c:v>
                </c:pt>
                <c:pt idx="15">
                  <c:v>99.999915375086815</c:v>
                </c:pt>
                <c:pt idx="16">
                  <c:v>99.99978851857216</c:v>
                </c:pt>
                <c:pt idx="17">
                  <c:v>99.999500020755193</c:v>
                </c:pt>
                <c:pt idx="18">
                  <c:v>99.998874645138969</c:v>
                </c:pt>
                <c:pt idx="19">
                  <c:v>99.997575681276302</c:v>
                </c:pt>
                <c:pt idx="20">
                  <c:v>99.99497886922434</c:v>
                </c:pt>
                <c:pt idx="21">
                  <c:v>99.989963411856209</c:v>
                </c:pt>
                <c:pt idx="22">
                  <c:v>99.980574664424395</c:v>
                </c:pt>
                <c:pt idx="23">
                  <c:v>99.963492939084318</c:v>
                </c:pt>
                <c:pt idx="24">
                  <c:v>99.933216204308536</c:v>
                </c:pt>
                <c:pt idx="25">
                  <c:v>99.880830911876686</c:v>
                </c:pt>
                <c:pt idx="26">
                  <c:v>99.792206428333401</c:v>
                </c:pt>
                <c:pt idx="27">
                  <c:v>99.64541128284003</c:v>
                </c:pt>
                <c:pt idx="28">
                  <c:v>99.407131273475954</c:v>
                </c:pt>
                <c:pt idx="29">
                  <c:v>99.027909629119236</c:v>
                </c:pt>
                <c:pt idx="30">
                  <c:v>98.436205788902882</c:v>
                </c:pt>
                <c:pt idx="31">
                  <c:v>97.531718865292078</c:v>
                </c:pt>
                <c:pt idx="32">
                  <c:v>96.179345700198184</c:v>
                </c:pt>
                <c:pt idx="33">
                  <c:v>94.206740435846029</c:v>
                </c:pt>
                <c:pt idx="34">
                  <c:v>91.410651942208233</c:v>
                </c:pt>
                <c:pt idx="35">
                  <c:v>87.57913388402612</c:v>
                </c:pt>
                <c:pt idx="36">
                  <c:v>82.535845574420549</c:v>
                </c:pt>
                <c:pt idx="37">
                  <c:v>76.205080684160166</c:v>
                </c:pt>
                <c:pt idx="38">
                  <c:v>68.680024142453703</c:v>
                </c:pt>
                <c:pt idx="39">
                  <c:v>60.259329405645261</c:v>
                </c:pt>
                <c:pt idx="40">
                  <c:v>51.417078636346254</c:v>
                </c:pt>
                <c:pt idx="41">
                  <c:v>42.702231788672201</c:v>
                </c:pt>
                <c:pt idx="42">
                  <c:v>34.608980434921278</c:v>
                </c:pt>
                <c:pt idx="43">
                  <c:v>27.4784277823609</c:v>
                </c:pt>
                <c:pt idx="44">
                  <c:v>21.466803122900572</c:v>
                </c:pt>
                <c:pt idx="45">
                  <c:v>16.572828520334301</c:v>
                </c:pt>
                <c:pt idx="46">
                  <c:v>12.692860558705698</c:v>
                </c:pt>
                <c:pt idx="47">
                  <c:v>9.6750410065546877</c:v>
                </c:pt>
                <c:pt idx="48">
                  <c:v>7.3583209153405154</c:v>
                </c:pt>
                <c:pt idx="49">
                  <c:v>5.5946516130494022</c:v>
                </c:pt>
                <c:pt idx="50">
                  <c:v>4.2584335099970243</c:v>
                </c:pt>
                <c:pt idx="51">
                  <c:v>3.2657956127956056</c:v>
                </c:pt>
                <c:pt idx="52">
                  <c:v>2.497970370500314</c:v>
                </c:pt>
                <c:pt idx="53">
                  <c:v>1.9169682244711927</c:v>
                </c:pt>
                <c:pt idx="54">
                  <c:v>1.4764068605358454</c:v>
                </c:pt>
                <c:pt idx="55">
                  <c:v>1.141410157594106</c:v>
                </c:pt>
                <c:pt idx="56">
                  <c:v>0.88585959722173602</c:v>
                </c:pt>
                <c:pt idx="57">
                  <c:v>0.69022618847110551</c:v>
                </c:pt>
                <c:pt idx="58">
                  <c:v>0.539906077359946</c:v>
                </c:pt>
                <c:pt idx="59">
                  <c:v>0.42396390933245981</c:v>
                </c:pt>
                <c:pt idx="60">
                  <c:v>0.33419354476624613</c:v>
                </c:pt>
                <c:pt idx="61">
                  <c:v>0.26442000047473757</c:v>
                </c:pt>
                <c:pt idx="62">
                  <c:v>0.20998212779800382</c:v>
                </c:pt>
                <c:pt idx="63">
                  <c:v>0.16734954395149612</c:v>
                </c:pt>
                <c:pt idx="64">
                  <c:v>0.13383880964561481</c:v>
                </c:pt>
                <c:pt idx="65">
                  <c:v>0.1074028106171314</c:v>
                </c:pt>
                <c:pt idx="66">
                  <c:v>8.6474109972209695E-2</c:v>
                </c:pt>
                <c:pt idx="67">
                  <c:v>6.9848123108577881E-2</c:v>
                </c:pt>
                <c:pt idx="68">
                  <c:v>5.6595725085891543E-2</c:v>
                </c:pt>
                <c:pt idx="69">
                  <c:v>4.5997661079425697E-2</c:v>
                </c:pt>
                <c:pt idx="70">
                  <c:v>3.7495152220546821E-2</c:v>
                </c:pt>
                <c:pt idx="71">
                  <c:v>3.0652567782210999E-2</c:v>
                </c:pt>
                <c:pt idx="72">
                  <c:v>2.5129116352770507E-2</c:v>
                </c:pt>
                <c:pt idx="73">
                  <c:v>2.0657300846072989E-2</c:v>
                </c:pt>
                <c:pt idx="74">
                  <c:v>1.7026463468193968E-2</c:v>
                </c:pt>
                <c:pt idx="75">
                  <c:v>1.4070174268400485E-2</c:v>
                </c:pt>
                <c:pt idx="76">
                  <c:v>1.1656532171243962E-2</c:v>
                </c:pt>
                <c:pt idx="77">
                  <c:v>9.6806805718256238E-3</c:v>
                </c:pt>
                <c:pt idx="78">
                  <c:v>8.0590125872135321E-3</c:v>
                </c:pt>
                <c:pt idx="79">
                  <c:v>6.7246698365142545E-3</c:v>
                </c:pt>
                <c:pt idx="80">
                  <c:v>5.6240347941240677E-3</c:v>
                </c:pt>
                <c:pt idx="81">
                  <c:v>4.7139888205165225E-3</c:v>
                </c:pt>
                <c:pt idx="82">
                  <c:v>3.9597621479993414E-3</c:v>
                </c:pt>
                <c:pt idx="83">
                  <c:v>3.3332429604109627E-3</c:v>
                </c:pt>
                <c:pt idx="84">
                  <c:v>2.8116436283344673E-3</c:v>
                </c:pt>
                <c:pt idx="85">
                  <c:v>2.3764456389409176E-3</c:v>
                </c:pt>
                <c:pt idx="86">
                  <c:v>2.0125626419585682E-3</c:v>
                </c:pt>
                <c:pt idx="87">
                  <c:v>1.707674697147067E-3</c:v>
                </c:pt>
                <c:pt idx="88">
                  <c:v>1.451697281778118E-3</c:v>
                </c:pt>
                <c:pt idx="89">
                  <c:v>1.2363566687027267E-3</c:v>
                </c:pt>
                <c:pt idx="90">
                  <c:v>1.054849494925434E-3</c:v>
                </c:pt>
                <c:pt idx="91">
                  <c:v>9.0156914306658252E-4</c:v>
                </c:pt>
                <c:pt idx="92">
                  <c:v>7.7188528319781474E-4</c:v>
                </c:pt>
                <c:pt idx="93">
                  <c:v>6.6196582017649772E-4</c:v>
                </c:pt>
                <c:pt idx="94">
                  <c:v>5.6863275186045466E-4</c:v>
                </c:pt>
                <c:pt idx="95">
                  <c:v>4.8924521146688363E-4</c:v>
                </c:pt>
                <c:pt idx="96">
                  <c:v>4.2160435380182292E-4</c:v>
                </c:pt>
                <c:pt idx="97">
                  <c:v>3.6387583526685069E-4</c:v>
                </c:pt>
                <c:pt idx="98">
                  <c:v>3.145264969609839E-4</c:v>
                </c:pt>
                <c:pt idx="99">
                  <c:v>2.7227253938985982E-4</c:v>
                </c:pt>
                <c:pt idx="100">
                  <c:v>2.3603701538416722E-4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1794-3F48-86F7-0C31B6B1924E}"/>
            </c:ext>
          </c:extLst>
        </c:ser>
        <c:ser>
          <c:idx val="1"/>
          <c:order val="1"/>
          <c:tx>
            <c:v>Old fitted curve</c:v>
          </c:tx>
          <c:marker>
            <c:symbol val="none"/>
          </c:marker>
          <c:xVal>
            <c:numRef>
              <c:f>'Fig. S1. dose reponse curves'!$N$2:$N$102</c:f>
              <c:numCache>
                <c:formatCode>0.00</c:formatCode>
                <c:ptCount val="101"/>
                <c:pt idx="0">
                  <c:v>0.01</c:v>
                </c:pt>
                <c:pt idx="1">
                  <c:v>0.51</c:v>
                </c:pt>
                <c:pt idx="2">
                  <c:v>1.01</c:v>
                </c:pt>
                <c:pt idx="3">
                  <c:v>1.51</c:v>
                </c:pt>
                <c:pt idx="4">
                  <c:v>2.0099999999999998</c:v>
                </c:pt>
                <c:pt idx="5">
                  <c:v>2.5099999999999998</c:v>
                </c:pt>
                <c:pt idx="6">
                  <c:v>3.01</c:v>
                </c:pt>
                <c:pt idx="7">
                  <c:v>3.51</c:v>
                </c:pt>
                <c:pt idx="8">
                  <c:v>4.01</c:v>
                </c:pt>
                <c:pt idx="9">
                  <c:v>4.51</c:v>
                </c:pt>
                <c:pt idx="10">
                  <c:v>5.01</c:v>
                </c:pt>
                <c:pt idx="11">
                  <c:v>5.51</c:v>
                </c:pt>
                <c:pt idx="12">
                  <c:v>6.01</c:v>
                </c:pt>
                <c:pt idx="13">
                  <c:v>6.51</c:v>
                </c:pt>
                <c:pt idx="14">
                  <c:v>7.01</c:v>
                </c:pt>
                <c:pt idx="15">
                  <c:v>7.51</c:v>
                </c:pt>
                <c:pt idx="16">
                  <c:v>8.01</c:v>
                </c:pt>
                <c:pt idx="17">
                  <c:v>8.51</c:v>
                </c:pt>
                <c:pt idx="18">
                  <c:v>9.01</c:v>
                </c:pt>
                <c:pt idx="19">
                  <c:v>9.51</c:v>
                </c:pt>
                <c:pt idx="20">
                  <c:v>10.01</c:v>
                </c:pt>
                <c:pt idx="21">
                  <c:v>10.51</c:v>
                </c:pt>
                <c:pt idx="22">
                  <c:v>11.01</c:v>
                </c:pt>
                <c:pt idx="23">
                  <c:v>11.51</c:v>
                </c:pt>
                <c:pt idx="24">
                  <c:v>12.01</c:v>
                </c:pt>
                <c:pt idx="25">
                  <c:v>12.51</c:v>
                </c:pt>
                <c:pt idx="26">
                  <c:v>13.01</c:v>
                </c:pt>
                <c:pt idx="27">
                  <c:v>13.51</c:v>
                </c:pt>
                <c:pt idx="28">
                  <c:v>14.01</c:v>
                </c:pt>
                <c:pt idx="29">
                  <c:v>14.51</c:v>
                </c:pt>
                <c:pt idx="30">
                  <c:v>15.01</c:v>
                </c:pt>
                <c:pt idx="31">
                  <c:v>15.51</c:v>
                </c:pt>
                <c:pt idx="32">
                  <c:v>16.010000000000002</c:v>
                </c:pt>
                <c:pt idx="33">
                  <c:v>16.510000000000002</c:v>
                </c:pt>
                <c:pt idx="34">
                  <c:v>17.010000000000002</c:v>
                </c:pt>
                <c:pt idx="35">
                  <c:v>17.510000000000002</c:v>
                </c:pt>
                <c:pt idx="36">
                  <c:v>18.010000000000002</c:v>
                </c:pt>
                <c:pt idx="37">
                  <c:v>18.510000000000002</c:v>
                </c:pt>
                <c:pt idx="38">
                  <c:v>19.010000000000002</c:v>
                </c:pt>
                <c:pt idx="39">
                  <c:v>19.510000000000002</c:v>
                </c:pt>
                <c:pt idx="40">
                  <c:v>20.010000000000002</c:v>
                </c:pt>
                <c:pt idx="41">
                  <c:v>20.51</c:v>
                </c:pt>
                <c:pt idx="42">
                  <c:v>21.01</c:v>
                </c:pt>
                <c:pt idx="43">
                  <c:v>21.51</c:v>
                </c:pt>
                <c:pt idx="44">
                  <c:v>22.01</c:v>
                </c:pt>
                <c:pt idx="45">
                  <c:v>22.51</c:v>
                </c:pt>
                <c:pt idx="46">
                  <c:v>23.01</c:v>
                </c:pt>
                <c:pt idx="47">
                  <c:v>23.51</c:v>
                </c:pt>
                <c:pt idx="48">
                  <c:v>24.01</c:v>
                </c:pt>
                <c:pt idx="49">
                  <c:v>24.51</c:v>
                </c:pt>
                <c:pt idx="50">
                  <c:v>25.01</c:v>
                </c:pt>
                <c:pt idx="51">
                  <c:v>25.5</c:v>
                </c:pt>
                <c:pt idx="52">
                  <c:v>26</c:v>
                </c:pt>
                <c:pt idx="53">
                  <c:v>26.5</c:v>
                </c:pt>
                <c:pt idx="54">
                  <c:v>27</c:v>
                </c:pt>
                <c:pt idx="55">
                  <c:v>27.5</c:v>
                </c:pt>
                <c:pt idx="56">
                  <c:v>28</c:v>
                </c:pt>
                <c:pt idx="57">
                  <c:v>28.5</c:v>
                </c:pt>
                <c:pt idx="58">
                  <c:v>29</c:v>
                </c:pt>
                <c:pt idx="59">
                  <c:v>29.5</c:v>
                </c:pt>
                <c:pt idx="60">
                  <c:v>30</c:v>
                </c:pt>
                <c:pt idx="61">
                  <c:v>30.5</c:v>
                </c:pt>
                <c:pt idx="62">
                  <c:v>31</c:v>
                </c:pt>
                <c:pt idx="63">
                  <c:v>31.5</c:v>
                </c:pt>
                <c:pt idx="64">
                  <c:v>32</c:v>
                </c:pt>
                <c:pt idx="65">
                  <c:v>32.5</c:v>
                </c:pt>
                <c:pt idx="66">
                  <c:v>33</c:v>
                </c:pt>
                <c:pt idx="67">
                  <c:v>33.5</c:v>
                </c:pt>
                <c:pt idx="68">
                  <c:v>34</c:v>
                </c:pt>
                <c:pt idx="69">
                  <c:v>34.5</c:v>
                </c:pt>
                <c:pt idx="70">
                  <c:v>35</c:v>
                </c:pt>
                <c:pt idx="71">
                  <c:v>35.5</c:v>
                </c:pt>
                <c:pt idx="72">
                  <c:v>36</c:v>
                </c:pt>
                <c:pt idx="73">
                  <c:v>36.5</c:v>
                </c:pt>
                <c:pt idx="74">
                  <c:v>37</c:v>
                </c:pt>
                <c:pt idx="75">
                  <c:v>37.5</c:v>
                </c:pt>
                <c:pt idx="76">
                  <c:v>38</c:v>
                </c:pt>
                <c:pt idx="77">
                  <c:v>38.5</c:v>
                </c:pt>
                <c:pt idx="78">
                  <c:v>39</c:v>
                </c:pt>
                <c:pt idx="79">
                  <c:v>39.5</c:v>
                </c:pt>
                <c:pt idx="80">
                  <c:v>40</c:v>
                </c:pt>
                <c:pt idx="81">
                  <c:v>40.5</c:v>
                </c:pt>
                <c:pt idx="82">
                  <c:v>41</c:v>
                </c:pt>
                <c:pt idx="83">
                  <c:v>41.5</c:v>
                </c:pt>
                <c:pt idx="84">
                  <c:v>42</c:v>
                </c:pt>
                <c:pt idx="85">
                  <c:v>42.5</c:v>
                </c:pt>
                <c:pt idx="86">
                  <c:v>43</c:v>
                </c:pt>
                <c:pt idx="87">
                  <c:v>43.5</c:v>
                </c:pt>
                <c:pt idx="88">
                  <c:v>44</c:v>
                </c:pt>
                <c:pt idx="89">
                  <c:v>44.5</c:v>
                </c:pt>
                <c:pt idx="90">
                  <c:v>45</c:v>
                </c:pt>
                <c:pt idx="91">
                  <c:v>45.5</c:v>
                </c:pt>
                <c:pt idx="92">
                  <c:v>46</c:v>
                </c:pt>
                <c:pt idx="93">
                  <c:v>46.5</c:v>
                </c:pt>
                <c:pt idx="94">
                  <c:v>47</c:v>
                </c:pt>
                <c:pt idx="95">
                  <c:v>47.5</c:v>
                </c:pt>
                <c:pt idx="96">
                  <c:v>48</c:v>
                </c:pt>
                <c:pt idx="97">
                  <c:v>48.5</c:v>
                </c:pt>
                <c:pt idx="98">
                  <c:v>49</c:v>
                </c:pt>
                <c:pt idx="99">
                  <c:v>49.5</c:v>
                </c:pt>
                <c:pt idx="100">
                  <c:v>50</c:v>
                </c:pt>
              </c:numCache>
            </c:numRef>
          </c:xVal>
          <c:yVal>
            <c:numRef>
              <c:f>'Fig. S1. dose reponse curves'!$P$2:$P$102</c:f>
              <c:numCache>
                <c:formatCode>0.00</c:formatCode>
                <c:ptCount val="101"/>
                <c:pt idx="0">
                  <c:v>95.833333333300004</c:v>
                </c:pt>
                <c:pt idx="1">
                  <c:v>95.833333333284486</c:v>
                </c:pt>
                <c:pt idx="2">
                  <c:v>95.833333329004915</c:v>
                </c:pt>
                <c:pt idx="3">
                  <c:v>95.833333215705068</c:v>
                </c:pt>
                <c:pt idx="4">
                  <c:v>95.833332095324934</c:v>
                </c:pt>
                <c:pt idx="5">
                  <c:v>95.833325629179953</c:v>
                </c:pt>
                <c:pt idx="6">
                  <c:v>95.833298976678321</c:v>
                </c:pt>
                <c:pt idx="7">
                  <c:v>95.833211634760431</c:v>
                </c:pt>
                <c:pt idx="8">
                  <c:v>95.832969179466673</c:v>
                </c:pt>
                <c:pt idx="9">
                  <c:v>95.832375528633378</c:v>
                </c:pt>
                <c:pt idx="10">
                  <c:v>95.831057908319352</c:v>
                </c:pt>
                <c:pt idx="11">
                  <c:v>95.828355235231342</c:v>
                </c:pt>
                <c:pt idx="12">
                  <c:v>95.823159159674546</c:v>
                </c:pt>
                <c:pt idx="13">
                  <c:v>95.813695621467133</c:v>
                </c:pt>
                <c:pt idx="14">
                  <c:v>95.797233598537815</c:v>
                </c:pt>
                <c:pt idx="15">
                  <c:v>95.769707044008101</c:v>
                </c:pt>
                <c:pt idx="16">
                  <c:v>95.725236291360005</c:v>
                </c:pt>
                <c:pt idx="17">
                  <c:v>95.655537266157424</c:v>
                </c:pt>
                <c:pt idx="18">
                  <c:v>95.549211966880478</c:v>
                </c:pt>
                <c:pt idx="19">
                  <c:v>95.390923812648822</c:v>
                </c:pt>
                <c:pt idx="20">
                  <c:v>95.160479340464832</c:v>
                </c:pt>
                <c:pt idx="21">
                  <c:v>94.831866874531812</c:v>
                </c:pt>
                <c:pt idx="22">
                  <c:v>94.372347023344602</c:v>
                </c:pt>
                <c:pt idx="23">
                  <c:v>93.741752105539888</c:v>
                </c:pt>
                <c:pt idx="24">
                  <c:v>92.892231236285255</c:v>
                </c:pt>
                <c:pt idx="25">
                  <c:v>91.768766148020703</c:v>
                </c:pt>
                <c:pt idx="26">
                  <c:v>90.310856926503419</c:v>
                </c:pt>
                <c:pt idx="27">
                  <c:v>88.455793540521896</c:v>
                </c:pt>
                <c:pt idx="28">
                  <c:v>86.143824604202209</c:v>
                </c:pt>
                <c:pt idx="29">
                  <c:v>83.325239507692189</c:v>
                </c:pt>
                <c:pt idx="30">
                  <c:v>79.968857001127773</c:v>
                </c:pt>
                <c:pt idx="31">
                  <c:v>76.070719833741933</c:v>
                </c:pt>
                <c:pt idx="32">
                  <c:v>71.661137063176767</c:v>
                </c:pt>
                <c:pt idx="33">
                  <c:v>66.807933703082526</c:v>
                </c:pt>
                <c:pt idx="34">
                  <c:v>61.61419674262411</c:v>
                </c:pt>
                <c:pt idx="35">
                  <c:v>56.210036664143381</c:v>
                </c:pt>
                <c:pt idx="36">
                  <c:v>50.739574781902121</c:v>
                </c:pt>
                <c:pt idx="37">
                  <c:v>45.345827672649925</c:v>
                </c:pt>
                <c:pt idx="38">
                  <c:v>40.156720046447788</c:v>
                </c:pt>
                <c:pt idx="39">
                  <c:v>35.274887560224094</c:v>
                </c:pt>
                <c:pt idx="40">
                  <c:v>30.772574394372764</c:v>
                </c:pt>
                <c:pt idx="41">
                  <c:v>26.691445458935348</c:v>
                </c:pt>
                <c:pt idx="42">
                  <c:v>23.046084015918229</c:v>
                </c:pt>
                <c:pt idx="43">
                  <c:v>19.82955071526461</c:v>
                </c:pt>
                <c:pt idx="44">
                  <c:v>17.019530567760661</c:v>
                </c:pt>
                <c:pt idx="45">
                  <c:v>14.584030503477534</c:v>
                </c:pt>
                <c:pt idx="46">
                  <c:v>12.486071306599284</c:v>
                </c:pt>
                <c:pt idx="47">
                  <c:v>10.687202201307274</c:v>
                </c:pt>
                <c:pt idx="48">
                  <c:v>9.149909989476841</c:v>
                </c:pt>
                <c:pt idx="49">
                  <c:v>7.8391132637201819</c:v>
                </c:pt>
                <c:pt idx="50">
                  <c:v>6.7229642841462054</c:v>
                </c:pt>
                <c:pt idx="51">
                  <c:v>5.7906960091214579</c:v>
                </c:pt>
                <c:pt idx="52">
                  <c:v>4.9798816595867859</c:v>
                </c:pt>
                <c:pt idx="53">
                  <c:v>4.2896615680086878</c:v>
                </c:pt>
                <c:pt idx="54">
                  <c:v>3.7016345879221624</c:v>
                </c:pt>
                <c:pt idx="55">
                  <c:v>3.2001245576142514</c:v>
                </c:pt>
                <c:pt idx="56">
                  <c:v>2.7718369402344032</c:v>
                </c:pt>
                <c:pt idx="57">
                  <c:v>2.4055321990574186</c:v>
                </c:pt>
                <c:pt idx="58">
                  <c:v>2.0917275224900282</c:v>
                </c:pt>
                <c:pt idx="59">
                  <c:v>1.8224317413640143</c:v>
                </c:pt>
                <c:pt idx="60">
                  <c:v>1.5909141486360583</c:v>
                </c:pt>
                <c:pt idx="61">
                  <c:v>1.391505574181487</c:v>
                </c:pt>
                <c:pt idx="62">
                  <c:v>1.219428860977301</c:v>
                </c:pt>
                <c:pt idx="63">
                  <c:v>1.0706554008994253</c:v>
                </c:pt>
                <c:pt idx="64">
                  <c:v>0.94178432811859991</c:v>
                </c:pt>
                <c:pt idx="65">
                  <c:v>0.82994114634012595</c:v>
                </c:pt>
                <c:pt idx="66">
                  <c:v>0.73269286316054461</c:v>
                </c:pt>
                <c:pt idx="67">
                  <c:v>0.64797704746781726</c:v>
                </c:pt>
                <c:pt idx="68">
                  <c:v>0.57404257139202031</c:v>
                </c:pt>
                <c:pt idx="69">
                  <c:v>0.50940012353668496</c:v>
                </c:pt>
                <c:pt idx="70">
                  <c:v>0.45278087385637217</c:v>
                </c:pt>
                <c:pt idx="71">
                  <c:v>0.4031019286026184</c:v>
                </c:pt>
                <c:pt idx="72">
                  <c:v>0.35943743639818704</c:v>
                </c:pt>
                <c:pt idx="73">
                  <c:v>0.32099439609184754</c:v>
                </c:pt>
                <c:pt idx="74">
                  <c:v>0.28709237699270207</c:v>
                </c:pt>
                <c:pt idx="75">
                  <c:v>0.25714649610888141</c:v>
                </c:pt>
                <c:pt idx="76">
                  <c:v>0.23065310877352851</c:v>
                </c:pt>
                <c:pt idx="77">
                  <c:v>0.20717776190748433</c:v>
                </c:pt>
                <c:pt idx="78">
                  <c:v>0.18634503615111717</c:v>
                </c:pt>
                <c:pt idx="79">
                  <c:v>0.16782996681349996</c:v>
                </c:pt>
                <c:pt idx="80">
                  <c:v>0.15135078627339918</c:v>
                </c:pt>
                <c:pt idx="81">
                  <c:v>0.13666277401464563</c:v>
                </c:pt>
                <c:pt idx="82">
                  <c:v>0.12355303647329935</c:v>
                </c:pt>
                <c:pt idx="83">
                  <c:v>0.11183606863537741</c:v>
                </c:pt>
                <c:pt idx="84">
                  <c:v>0.1013499739457603</c:v>
                </c:pt>
                <c:pt idx="85">
                  <c:v>9.1953239475088017E-2</c:v>
                </c:pt>
                <c:pt idx="86">
                  <c:v>8.3521980187054493E-2</c:v>
                </c:pt>
                <c:pt idx="87">
                  <c:v>7.5947580166692119E-2</c:v>
                </c:pt>
                <c:pt idx="88">
                  <c:v>6.9134670315243729E-2</c:v>
                </c:pt>
                <c:pt idx="89">
                  <c:v>6.2999391703428678E-2</c:v>
                </c:pt>
                <c:pt idx="90">
                  <c:v>5.7467901842910542E-2</c:v>
                </c:pt>
                <c:pt idx="91">
                  <c:v>5.2475087865511374E-2</c:v>
                </c:pt>
                <c:pt idx="92">
                  <c:v>4.7963456221437918E-2</c:v>
                </c:pt>
                <c:pt idx="93">
                  <c:v>4.3882173210972035E-2</c:v>
                </c:pt>
                <c:pt idx="94">
                  <c:v>4.0186234604809974E-2</c:v>
                </c:pt>
                <c:pt idx="95">
                  <c:v>3.6835745915201681E-2</c:v>
                </c:pt>
                <c:pt idx="96">
                  <c:v>3.3795297659462945E-2</c:v>
                </c:pt>
                <c:pt idx="97">
                  <c:v>3.1033422297093678E-2</c:v>
                </c:pt>
                <c:pt idx="98">
                  <c:v>2.8522121494266049E-2</c:v>
                </c:pt>
                <c:pt idx="99">
                  <c:v>2.6236454035032469E-2</c:v>
                </c:pt>
                <c:pt idx="100">
                  <c:v>2.4154176107170276E-2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1794-3F48-86F7-0C31B6B1924E}"/>
            </c:ext>
          </c:extLst>
        </c:ser>
        <c:ser>
          <c:idx val="2"/>
          <c:order val="2"/>
          <c:tx>
            <c:v>Young observed</c:v>
          </c:tx>
          <c:spPr>
            <a:ln w="38100">
              <a:noFill/>
            </a:ln>
          </c:spPr>
          <c:marker>
            <c:spPr>
              <a:ln>
                <a:solidFill>
                  <a:schemeClr val="accent1"/>
                </a:solidFill>
              </a:ln>
            </c:spPr>
          </c:marker>
          <c:xVal>
            <c:numRef>
              <c:f>'Fig. S1. dose reponse curves'!$A$2:$A$8</c:f>
              <c:numCache>
                <c:formatCode>General</c:formatCode>
                <c:ptCount val="7"/>
                <c:pt idx="0">
                  <c:v>0</c:v>
                </c:pt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50</c:v>
                </c:pt>
              </c:numCache>
            </c:numRef>
          </c:xVal>
          <c:yVal>
            <c:numRef>
              <c:f>'Fig. S1. dose reponse curves'!$B$2:$B$8</c:f>
              <c:numCache>
                <c:formatCode>0.0</c:formatCode>
                <c:ptCount val="7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89.6</c:v>
                </c:pt>
                <c:pt idx="4">
                  <c:v>52.8</c:v>
                </c:pt>
                <c:pt idx="5">
                  <c:v>0</c:v>
                </c:pt>
                <c:pt idx="6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1794-3F48-86F7-0C31B6B1924E}"/>
            </c:ext>
          </c:extLst>
        </c:ser>
        <c:ser>
          <c:idx val="3"/>
          <c:order val="3"/>
          <c:tx>
            <c:v>Old observed</c:v>
          </c:tx>
          <c:spPr>
            <a:ln w="38100">
              <a:noFill/>
            </a:ln>
          </c:spPr>
          <c:marker>
            <c:spPr>
              <a:ln>
                <a:solidFill>
                  <a:schemeClr val="accent2"/>
                </a:solidFill>
              </a:ln>
            </c:spPr>
          </c:marker>
          <c:xVal>
            <c:numRef>
              <c:f>'Fig. S1. dose reponse curves'!$A$2:$A$8</c:f>
              <c:numCache>
                <c:formatCode>General</c:formatCode>
                <c:ptCount val="7"/>
                <c:pt idx="0">
                  <c:v>0</c:v>
                </c:pt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50</c:v>
                </c:pt>
              </c:numCache>
            </c:numRef>
          </c:xVal>
          <c:yVal>
            <c:numRef>
              <c:f>'Fig. S1. dose reponse curves'!$C$2:$C$8</c:f>
              <c:numCache>
                <c:formatCode>0.0</c:formatCode>
                <c:ptCount val="7"/>
                <c:pt idx="0">
                  <c:v>95.8</c:v>
                </c:pt>
                <c:pt idx="1">
                  <c:v>95.1</c:v>
                </c:pt>
                <c:pt idx="2">
                  <c:v>87.5</c:v>
                </c:pt>
                <c:pt idx="3">
                  <c:v>78.5</c:v>
                </c:pt>
                <c:pt idx="4">
                  <c:v>34</c:v>
                </c:pt>
                <c:pt idx="5">
                  <c:v>0</c:v>
                </c:pt>
                <c:pt idx="6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1794-3F48-86F7-0C31B6B192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8650112"/>
        <c:axId val="48672768"/>
      </c:scatterChart>
      <c:valAx>
        <c:axId val="48672768"/>
        <c:scaling>
          <c:orientation val="minMax"/>
        </c:scaling>
        <c:delete val="0"/>
        <c:axPos val="l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0.00" sourceLinked="1"/>
        <c:majorTickMark val="none"/>
        <c:minorTickMark val="none"/>
        <c:tickLblPos val="nextTo"/>
        <c:crossAx val="48650112"/>
        <c:crosses val="autoZero"/>
        <c:crossBetween val="midCat"/>
      </c:valAx>
      <c:valAx>
        <c:axId val="48650112"/>
        <c:scaling>
          <c:orientation val="minMax"/>
        </c:scaling>
        <c:delete val="0"/>
        <c:axPos val="b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0.00" sourceLinked="1"/>
        <c:majorTickMark val="none"/>
        <c:minorTickMark val="none"/>
        <c:tickLblPos val="nextTo"/>
        <c:crossAx val="48672768"/>
        <c:crosses val="autoZero"/>
        <c:crossBetween val="midCat"/>
      </c:valAx>
    </c:plotArea>
    <c:legend>
      <c:legendPos val="b"/>
      <c:overlay val="0"/>
      <c:txPr>
        <a:bodyPr anchorCtr="1"/>
        <a:lstStyle/>
        <a:p>
          <a:pPr>
            <a:defRPr sz="675"/>
          </a:pPr>
          <a:endParaRPr lang="en-US"/>
        </a:p>
      </c:txPr>
    </c:legend>
    <c:plotVisOnly val="1"/>
    <c:dispBlanksAs val="zero"/>
    <c:showDLblsOverMax val="1"/>
  </c:chart>
  <c:spPr>
    <a:ln w="9525">
      <a:solidFill>
        <a:srgbClr val="D9D9D9"/>
      </a:solidFill>
      <a:prstDash val="solid"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139700</xdr:colOff>
      <xdr:row>9</xdr:row>
      <xdr:rowOff>0</xdr:rowOff>
    </xdr:from>
    <xdr:to>
      <xdr:col>5</xdr:col>
      <xdr:colOff>749300</xdr:colOff>
      <xdr:row>26</xdr:row>
      <xdr:rowOff>0</xdr:rowOff>
    </xdr:to>
    <xdr:graphicFrame macro="">
      <xdr:nvGraphicFramePr>
        <xdr:cNvPr id="3" name="Chart">
          <a:extLst>
            <a:ext uri="{FF2B5EF4-FFF2-40B4-BE49-F238E27FC236}">
              <a16:creationId xmlns:a16="http://schemas.microsoft.com/office/drawing/2014/main" id="{C0F605B6-5977-4615-A205-2D8BE26073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6</xdr:col>
      <xdr:colOff>1054100</xdr:colOff>
      <xdr:row>8</xdr:row>
      <xdr:rowOff>25400</xdr:rowOff>
    </xdr:from>
    <xdr:ext cx="6477000" cy="3905250"/>
    <xdr:graphicFrame macro="">
      <xdr:nvGraphicFramePr>
        <xdr:cNvPr id="2" name="Chart">
          <a:extLst>
            <a:ext uri="{FF2B5EF4-FFF2-40B4-BE49-F238E27FC236}">
              <a16:creationId xmlns:a16="http://schemas.microsoft.com/office/drawing/2014/main" id="{49BD557A-55EE-2C48-AB0C-C547848F9B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oneCellAnchor>
  <xdr:twoCellAnchor editAs="oneCell">
    <xdr:from>
      <xdr:col>7</xdr:col>
      <xdr:colOff>165100</xdr:colOff>
      <xdr:row>37</xdr:row>
      <xdr:rowOff>25400</xdr:rowOff>
    </xdr:from>
    <xdr:to>
      <xdr:col>13</xdr:col>
      <xdr:colOff>279400</xdr:colOff>
      <xdr:row>60</xdr:row>
      <xdr:rowOff>38100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42C7E8A-4348-E741-FD7C-071D625794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781800" y="6654800"/>
          <a:ext cx="6121400" cy="41021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usdagcc-my.sharepoint.com/personal/grace_chen_usda_gov/Documents/Documents/2026/Lesquerella%20Km%20paper/manuscript/Km_LD50_calculation.xlsx" TargetMode="External"/><Relationship Id="rId1" Type="http://schemas.openxmlformats.org/officeDocument/2006/relationships/externalLinkPath" Target="Km_LD50_calculat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LD50 calculation"/>
      <sheetName val="Chart"/>
    </sheetNames>
    <sheetDataSet>
      <sheetData sheetId="0"/>
      <sheetData sheetId="1">
        <row r="2">
          <cell r="A2">
            <v>0</v>
          </cell>
          <cell r="B2">
            <v>100</v>
          </cell>
          <cell r="C2">
            <v>95.8</v>
          </cell>
        </row>
        <row r="3">
          <cell r="A3">
            <v>5</v>
          </cell>
          <cell r="B3">
            <v>100</v>
          </cell>
          <cell r="C3">
            <v>95.1</v>
          </cell>
        </row>
        <row r="4">
          <cell r="A4">
            <v>10</v>
          </cell>
          <cell r="B4">
            <v>100</v>
          </cell>
          <cell r="C4">
            <v>87.5</v>
          </cell>
        </row>
        <row r="5">
          <cell r="A5">
            <v>15</v>
          </cell>
          <cell r="B5">
            <v>89.6</v>
          </cell>
          <cell r="C5">
            <v>78.5</v>
          </cell>
        </row>
        <row r="6">
          <cell r="A6">
            <v>20</v>
          </cell>
          <cell r="B6">
            <v>52.8</v>
          </cell>
          <cell r="C6">
            <v>34</v>
          </cell>
        </row>
        <row r="7">
          <cell r="A7">
            <v>25</v>
          </cell>
          <cell r="B7">
            <v>0</v>
          </cell>
          <cell r="C7">
            <v>0</v>
          </cell>
        </row>
        <row r="8">
          <cell r="A8">
            <v>50</v>
          </cell>
          <cell r="B8">
            <v>0</v>
          </cell>
          <cell r="C8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43"/>
  <sheetViews>
    <sheetView workbookViewId="0">
      <selection activeCell="J19" sqref="J19"/>
    </sheetView>
  </sheetViews>
  <sheetFormatPr baseColWidth="10" defaultColWidth="8.83203125" defaultRowHeight="14"/>
  <cols>
    <col min="1" max="1" width="6.83203125" customWidth="1"/>
    <col min="2" max="2" width="8.6640625" customWidth="1"/>
    <col min="3" max="3" width="9.33203125" customWidth="1"/>
    <col min="4" max="4" width="20.83203125" customWidth="1"/>
    <col min="5" max="5" width="12" customWidth="1"/>
    <col min="6" max="6" width="15.1640625" customWidth="1"/>
    <col min="7" max="7" width="19.1640625" customWidth="1"/>
  </cols>
  <sheetData>
    <row r="1" spans="1:7" ht="3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15">
      <c r="A2" s="2" t="s">
        <v>7</v>
      </c>
      <c r="B2" s="2">
        <v>0</v>
      </c>
      <c r="C2" s="2" t="s">
        <v>8</v>
      </c>
      <c r="D2" s="2">
        <v>48</v>
      </c>
      <c r="E2" s="2">
        <v>48</v>
      </c>
      <c r="F2" s="2">
        <v>0</v>
      </c>
      <c r="G2" s="2">
        <v>100</v>
      </c>
    </row>
    <row r="3" spans="1:7" ht="15">
      <c r="A3" s="2" t="s">
        <v>7</v>
      </c>
      <c r="B3" s="2">
        <v>0</v>
      </c>
      <c r="C3" s="2" t="s">
        <v>9</v>
      </c>
      <c r="D3" s="2">
        <v>48</v>
      </c>
      <c r="E3" s="2">
        <v>48</v>
      </c>
      <c r="F3" s="2">
        <v>0</v>
      </c>
      <c r="G3" s="2">
        <v>100</v>
      </c>
    </row>
    <row r="4" spans="1:7" ht="15">
      <c r="A4" s="2" t="s">
        <v>7</v>
      </c>
      <c r="B4" s="2">
        <v>0</v>
      </c>
      <c r="C4" s="2" t="s">
        <v>10</v>
      </c>
      <c r="D4" s="2">
        <v>48</v>
      </c>
      <c r="E4" s="2">
        <v>48</v>
      </c>
      <c r="F4" s="2">
        <v>0</v>
      </c>
      <c r="G4" s="2">
        <v>100</v>
      </c>
    </row>
    <row r="5" spans="1:7" ht="15">
      <c r="A5" s="2" t="s">
        <v>7</v>
      </c>
      <c r="B5" s="2">
        <v>5</v>
      </c>
      <c r="C5" s="2" t="s">
        <v>8</v>
      </c>
      <c r="D5" s="2">
        <v>48</v>
      </c>
      <c r="E5" s="2">
        <v>48</v>
      </c>
      <c r="F5" s="2">
        <v>0</v>
      </c>
      <c r="G5" s="2">
        <v>100</v>
      </c>
    </row>
    <row r="6" spans="1:7" ht="15">
      <c r="A6" s="2" t="s">
        <v>7</v>
      </c>
      <c r="B6" s="2">
        <v>5</v>
      </c>
      <c r="C6" s="2" t="s">
        <v>9</v>
      </c>
      <c r="D6" s="2">
        <v>48</v>
      </c>
      <c r="E6" s="2">
        <v>48</v>
      </c>
      <c r="F6" s="2">
        <v>0</v>
      </c>
      <c r="G6" s="2">
        <v>100</v>
      </c>
    </row>
    <row r="7" spans="1:7" ht="15">
      <c r="A7" s="2" t="s">
        <v>7</v>
      </c>
      <c r="B7" s="2">
        <v>5</v>
      </c>
      <c r="C7" s="2" t="s">
        <v>10</v>
      </c>
      <c r="D7" s="2">
        <v>48</v>
      </c>
      <c r="E7" s="2">
        <v>48</v>
      </c>
      <c r="F7" s="2">
        <v>0</v>
      </c>
      <c r="G7" s="2">
        <v>100</v>
      </c>
    </row>
    <row r="8" spans="1:7" ht="15">
      <c r="A8" s="2" t="s">
        <v>7</v>
      </c>
      <c r="B8" s="2">
        <v>10</v>
      </c>
      <c r="C8" s="2" t="s">
        <v>8</v>
      </c>
      <c r="D8" s="2">
        <v>48</v>
      </c>
      <c r="E8" s="2">
        <v>48</v>
      </c>
      <c r="F8" s="2">
        <v>0</v>
      </c>
      <c r="G8" s="2">
        <v>100</v>
      </c>
    </row>
    <row r="9" spans="1:7" ht="15">
      <c r="A9" s="2" t="s">
        <v>7</v>
      </c>
      <c r="B9" s="2">
        <v>10</v>
      </c>
      <c r="C9" s="2" t="s">
        <v>9</v>
      </c>
      <c r="D9" s="2">
        <v>48</v>
      </c>
      <c r="E9" s="2">
        <v>48</v>
      </c>
      <c r="F9" s="2">
        <v>0</v>
      </c>
      <c r="G9" s="2">
        <v>100</v>
      </c>
    </row>
    <row r="10" spans="1:7" ht="15">
      <c r="A10" s="2" t="s">
        <v>7</v>
      </c>
      <c r="B10" s="2">
        <v>10</v>
      </c>
      <c r="C10" s="2" t="s">
        <v>10</v>
      </c>
      <c r="D10" s="2">
        <v>48</v>
      </c>
      <c r="E10" s="2">
        <v>48</v>
      </c>
      <c r="F10" s="2">
        <v>0</v>
      </c>
      <c r="G10" s="2">
        <v>100</v>
      </c>
    </row>
    <row r="11" spans="1:7" ht="15">
      <c r="A11" s="2" t="s">
        <v>7</v>
      </c>
      <c r="B11" s="2">
        <v>15</v>
      </c>
      <c r="C11" s="2" t="s">
        <v>8</v>
      </c>
      <c r="D11" s="2">
        <v>42</v>
      </c>
      <c r="E11" s="2">
        <v>48</v>
      </c>
      <c r="F11" s="2">
        <v>6</v>
      </c>
      <c r="G11" s="2">
        <v>87.5</v>
      </c>
    </row>
    <row r="12" spans="1:7" ht="15">
      <c r="A12" s="2" t="s">
        <v>7</v>
      </c>
      <c r="B12" s="2">
        <v>15</v>
      </c>
      <c r="C12" s="2" t="s">
        <v>9</v>
      </c>
      <c r="D12" s="2">
        <v>43</v>
      </c>
      <c r="E12" s="2">
        <v>48</v>
      </c>
      <c r="F12" s="2">
        <v>5</v>
      </c>
      <c r="G12" s="2">
        <v>89.58</v>
      </c>
    </row>
    <row r="13" spans="1:7" ht="15">
      <c r="A13" s="2" t="s">
        <v>7</v>
      </c>
      <c r="B13" s="2">
        <v>15</v>
      </c>
      <c r="C13" s="2" t="s">
        <v>10</v>
      </c>
      <c r="D13" s="2">
        <v>44</v>
      </c>
      <c r="E13" s="2">
        <v>48</v>
      </c>
      <c r="F13" s="2">
        <v>4</v>
      </c>
      <c r="G13" s="2">
        <v>91.67</v>
      </c>
    </row>
    <row r="14" spans="1:7" ht="15">
      <c r="A14" s="2" t="s">
        <v>7</v>
      </c>
      <c r="B14" s="2">
        <v>20</v>
      </c>
      <c r="C14" s="2" t="s">
        <v>8</v>
      </c>
      <c r="D14" s="2">
        <v>26</v>
      </c>
      <c r="E14" s="2">
        <v>48</v>
      </c>
      <c r="F14" s="2">
        <v>22</v>
      </c>
      <c r="G14" s="2">
        <v>54.17</v>
      </c>
    </row>
    <row r="15" spans="1:7" ht="15">
      <c r="A15" s="2" t="s">
        <v>7</v>
      </c>
      <c r="B15" s="2">
        <v>20</v>
      </c>
      <c r="C15" s="2" t="s">
        <v>9</v>
      </c>
      <c r="D15" s="2">
        <v>24</v>
      </c>
      <c r="E15" s="2">
        <v>48</v>
      </c>
      <c r="F15" s="2">
        <v>24</v>
      </c>
      <c r="G15" s="2">
        <v>50</v>
      </c>
    </row>
    <row r="16" spans="1:7" ht="15">
      <c r="A16" s="2" t="s">
        <v>7</v>
      </c>
      <c r="B16" s="2">
        <v>20</v>
      </c>
      <c r="C16" s="2" t="s">
        <v>10</v>
      </c>
      <c r="D16" s="2">
        <v>26</v>
      </c>
      <c r="E16" s="2">
        <v>48</v>
      </c>
      <c r="F16" s="2">
        <v>22</v>
      </c>
      <c r="G16" s="2">
        <v>54.17</v>
      </c>
    </row>
    <row r="17" spans="1:7" ht="15">
      <c r="A17" s="2" t="s">
        <v>7</v>
      </c>
      <c r="B17" s="2">
        <v>25</v>
      </c>
      <c r="C17" s="2" t="s">
        <v>8</v>
      </c>
      <c r="D17" s="2">
        <v>0</v>
      </c>
      <c r="E17" s="2">
        <v>48</v>
      </c>
      <c r="F17" s="2">
        <v>48</v>
      </c>
      <c r="G17" s="2">
        <v>0</v>
      </c>
    </row>
    <row r="18" spans="1:7" ht="15">
      <c r="A18" s="2" t="s">
        <v>7</v>
      </c>
      <c r="B18" s="2">
        <v>25</v>
      </c>
      <c r="C18" s="2" t="s">
        <v>9</v>
      </c>
      <c r="D18" s="2">
        <v>0</v>
      </c>
      <c r="E18" s="2">
        <v>48</v>
      </c>
      <c r="F18" s="2">
        <v>48</v>
      </c>
      <c r="G18" s="2">
        <v>0</v>
      </c>
    </row>
    <row r="19" spans="1:7" ht="15">
      <c r="A19" s="2" t="s">
        <v>7</v>
      </c>
      <c r="B19" s="2">
        <v>25</v>
      </c>
      <c r="C19" s="2" t="s">
        <v>10</v>
      </c>
      <c r="D19" s="2">
        <v>0</v>
      </c>
      <c r="E19" s="2">
        <v>48</v>
      </c>
      <c r="F19" s="2">
        <v>48</v>
      </c>
      <c r="G19" s="2">
        <v>0</v>
      </c>
    </row>
    <row r="20" spans="1:7" ht="15">
      <c r="A20" s="2" t="s">
        <v>7</v>
      </c>
      <c r="B20" s="2">
        <v>50</v>
      </c>
      <c r="C20" s="2" t="s">
        <v>8</v>
      </c>
      <c r="D20" s="2">
        <v>0</v>
      </c>
      <c r="E20" s="2">
        <v>48</v>
      </c>
      <c r="F20" s="2">
        <v>48</v>
      </c>
      <c r="G20" s="2">
        <v>0</v>
      </c>
    </row>
    <row r="21" spans="1:7" ht="15">
      <c r="A21" s="2" t="s">
        <v>7</v>
      </c>
      <c r="B21" s="2">
        <v>50</v>
      </c>
      <c r="C21" s="2" t="s">
        <v>9</v>
      </c>
      <c r="D21" s="2">
        <v>0</v>
      </c>
      <c r="E21" s="2">
        <v>48</v>
      </c>
      <c r="F21" s="2">
        <v>48</v>
      </c>
      <c r="G21" s="2">
        <v>0</v>
      </c>
    </row>
    <row r="22" spans="1:7" ht="15">
      <c r="A22" s="2" t="s">
        <v>7</v>
      </c>
      <c r="B22" s="2">
        <v>50</v>
      </c>
      <c r="C22" s="2" t="s">
        <v>10</v>
      </c>
      <c r="D22" s="2">
        <v>0</v>
      </c>
      <c r="E22" s="2">
        <v>48</v>
      </c>
      <c r="F22" s="2">
        <v>48</v>
      </c>
      <c r="G22" s="2">
        <v>0</v>
      </c>
    </row>
    <row r="23" spans="1:7" ht="15">
      <c r="A23" s="2" t="s">
        <v>11</v>
      </c>
      <c r="B23" s="2">
        <v>0</v>
      </c>
      <c r="C23" s="2" t="s">
        <v>8</v>
      </c>
      <c r="D23" s="2">
        <v>46</v>
      </c>
      <c r="E23" s="2">
        <v>48</v>
      </c>
      <c r="F23" s="2">
        <v>2</v>
      </c>
      <c r="G23" s="2">
        <v>95.83</v>
      </c>
    </row>
    <row r="24" spans="1:7" ht="15">
      <c r="A24" s="2" t="s">
        <v>11</v>
      </c>
      <c r="B24" s="2">
        <v>0</v>
      </c>
      <c r="C24" s="2" t="s">
        <v>9</v>
      </c>
      <c r="D24" s="2">
        <v>47</v>
      </c>
      <c r="E24" s="2">
        <v>48</v>
      </c>
      <c r="F24" s="2">
        <v>1</v>
      </c>
      <c r="G24" s="2">
        <v>97.92</v>
      </c>
    </row>
    <row r="25" spans="1:7" ht="15">
      <c r="A25" s="2" t="s">
        <v>11</v>
      </c>
      <c r="B25" s="2">
        <v>0</v>
      </c>
      <c r="C25" s="2" t="s">
        <v>10</v>
      </c>
      <c r="D25" s="2">
        <v>45</v>
      </c>
      <c r="E25" s="2">
        <v>48</v>
      </c>
      <c r="F25" s="2">
        <v>3</v>
      </c>
      <c r="G25" s="2">
        <v>93.75</v>
      </c>
    </row>
    <row r="26" spans="1:7" ht="15">
      <c r="A26" s="2" t="s">
        <v>11</v>
      </c>
      <c r="B26" s="2">
        <v>5</v>
      </c>
      <c r="C26" s="2" t="s">
        <v>8</v>
      </c>
      <c r="D26" s="2">
        <v>46</v>
      </c>
      <c r="E26" s="2">
        <v>48</v>
      </c>
      <c r="F26" s="2">
        <v>2</v>
      </c>
      <c r="G26" s="2">
        <v>95.83</v>
      </c>
    </row>
    <row r="27" spans="1:7" ht="15">
      <c r="A27" s="2" t="s">
        <v>11</v>
      </c>
      <c r="B27" s="2">
        <v>5</v>
      </c>
      <c r="C27" s="2" t="s">
        <v>9</v>
      </c>
      <c r="D27" s="2">
        <v>45</v>
      </c>
      <c r="E27" s="2">
        <v>48</v>
      </c>
      <c r="F27" s="2">
        <v>3</v>
      </c>
      <c r="G27" s="2">
        <v>93.75</v>
      </c>
    </row>
    <row r="28" spans="1:7" ht="15">
      <c r="A28" s="2" t="s">
        <v>11</v>
      </c>
      <c r="B28" s="2">
        <v>5</v>
      </c>
      <c r="C28" s="2" t="s">
        <v>10</v>
      </c>
      <c r="D28" s="2">
        <v>46</v>
      </c>
      <c r="E28" s="2">
        <v>48</v>
      </c>
      <c r="F28" s="2">
        <v>2</v>
      </c>
      <c r="G28" s="2">
        <v>95.83</v>
      </c>
    </row>
    <row r="29" spans="1:7" ht="15">
      <c r="A29" s="2" t="s">
        <v>11</v>
      </c>
      <c r="B29" s="2">
        <v>10</v>
      </c>
      <c r="C29" s="2" t="s">
        <v>8</v>
      </c>
      <c r="D29" s="2">
        <v>42</v>
      </c>
      <c r="E29" s="2">
        <v>48</v>
      </c>
      <c r="F29" s="2">
        <v>6</v>
      </c>
      <c r="G29" s="2">
        <v>87.5</v>
      </c>
    </row>
    <row r="30" spans="1:7" ht="15">
      <c r="A30" s="2" t="s">
        <v>11</v>
      </c>
      <c r="B30" s="2">
        <v>10</v>
      </c>
      <c r="C30" s="2" t="s">
        <v>9</v>
      </c>
      <c r="D30" s="2">
        <v>43</v>
      </c>
      <c r="E30" s="2">
        <v>48</v>
      </c>
      <c r="F30" s="2">
        <v>5</v>
      </c>
      <c r="G30" s="2">
        <v>89.58</v>
      </c>
    </row>
    <row r="31" spans="1:7" ht="15">
      <c r="A31" s="2" t="s">
        <v>11</v>
      </c>
      <c r="B31" s="2">
        <v>10</v>
      </c>
      <c r="C31" s="2" t="s">
        <v>10</v>
      </c>
      <c r="D31" s="2">
        <v>41</v>
      </c>
      <c r="E31" s="2">
        <v>48</v>
      </c>
      <c r="F31" s="2">
        <v>7</v>
      </c>
      <c r="G31" s="2">
        <v>85.42</v>
      </c>
    </row>
    <row r="32" spans="1:7" ht="15">
      <c r="A32" s="2" t="s">
        <v>11</v>
      </c>
      <c r="B32" s="2">
        <v>15</v>
      </c>
      <c r="C32" s="2" t="s">
        <v>8</v>
      </c>
      <c r="D32" s="2">
        <v>38</v>
      </c>
      <c r="E32" s="2">
        <v>48</v>
      </c>
      <c r="F32" s="2">
        <v>10</v>
      </c>
      <c r="G32" s="2">
        <v>79.17</v>
      </c>
    </row>
    <row r="33" spans="1:7" ht="15">
      <c r="A33" s="2" t="s">
        <v>11</v>
      </c>
      <c r="B33" s="2">
        <v>15</v>
      </c>
      <c r="C33" s="2" t="s">
        <v>9</v>
      </c>
      <c r="D33" s="2">
        <v>39</v>
      </c>
      <c r="E33" s="2">
        <v>48</v>
      </c>
      <c r="F33" s="2">
        <v>9</v>
      </c>
      <c r="G33" s="2">
        <v>81.25</v>
      </c>
    </row>
    <row r="34" spans="1:7" ht="15">
      <c r="A34" s="2" t="s">
        <v>11</v>
      </c>
      <c r="B34" s="2">
        <v>15</v>
      </c>
      <c r="C34" s="2" t="s">
        <v>10</v>
      </c>
      <c r="D34" s="2">
        <v>36</v>
      </c>
      <c r="E34" s="2">
        <v>48</v>
      </c>
      <c r="F34" s="2">
        <v>12</v>
      </c>
      <c r="G34" s="2">
        <v>75</v>
      </c>
    </row>
    <row r="35" spans="1:7" ht="15">
      <c r="A35" s="2" t="s">
        <v>11</v>
      </c>
      <c r="B35" s="2">
        <v>20</v>
      </c>
      <c r="C35" s="2" t="s">
        <v>8</v>
      </c>
      <c r="D35" s="2">
        <v>15</v>
      </c>
      <c r="E35" s="2">
        <v>48</v>
      </c>
      <c r="F35" s="2">
        <v>33</v>
      </c>
      <c r="G35" s="2">
        <v>31.25</v>
      </c>
    </row>
    <row r="36" spans="1:7" ht="15">
      <c r="A36" s="2" t="s">
        <v>11</v>
      </c>
      <c r="B36" s="2">
        <v>20</v>
      </c>
      <c r="C36" s="2" t="s">
        <v>9</v>
      </c>
      <c r="D36" s="2">
        <v>16</v>
      </c>
      <c r="E36" s="2">
        <v>48</v>
      </c>
      <c r="F36" s="2">
        <v>32</v>
      </c>
      <c r="G36" s="2">
        <v>33.33</v>
      </c>
    </row>
    <row r="37" spans="1:7" ht="15">
      <c r="A37" s="2" t="s">
        <v>11</v>
      </c>
      <c r="B37" s="2">
        <v>20</v>
      </c>
      <c r="C37" s="2" t="s">
        <v>10</v>
      </c>
      <c r="D37" s="2">
        <v>18</v>
      </c>
      <c r="E37" s="2">
        <v>48</v>
      </c>
      <c r="F37" s="2">
        <v>30</v>
      </c>
      <c r="G37" s="2">
        <v>37.5</v>
      </c>
    </row>
    <row r="38" spans="1:7" ht="15">
      <c r="A38" s="2" t="s">
        <v>11</v>
      </c>
      <c r="B38" s="2">
        <v>25</v>
      </c>
      <c r="C38" s="2" t="s">
        <v>8</v>
      </c>
      <c r="D38" s="2">
        <v>0</v>
      </c>
      <c r="E38" s="2">
        <v>48</v>
      </c>
      <c r="F38" s="2">
        <v>48</v>
      </c>
      <c r="G38" s="2">
        <v>0</v>
      </c>
    </row>
    <row r="39" spans="1:7" ht="15">
      <c r="A39" s="2" t="s">
        <v>11</v>
      </c>
      <c r="B39" s="2">
        <v>25</v>
      </c>
      <c r="C39" s="2" t="s">
        <v>9</v>
      </c>
      <c r="D39" s="2">
        <v>0</v>
      </c>
      <c r="E39" s="2">
        <v>48</v>
      </c>
      <c r="F39" s="2">
        <v>48</v>
      </c>
      <c r="G39" s="2">
        <v>0</v>
      </c>
    </row>
    <row r="40" spans="1:7" ht="15">
      <c r="A40" s="2" t="s">
        <v>11</v>
      </c>
      <c r="B40" s="2">
        <v>25</v>
      </c>
      <c r="C40" s="2" t="s">
        <v>10</v>
      </c>
      <c r="D40" s="2">
        <v>0</v>
      </c>
      <c r="E40" s="2">
        <v>48</v>
      </c>
      <c r="F40" s="2">
        <v>48</v>
      </c>
      <c r="G40" s="2">
        <v>0</v>
      </c>
    </row>
    <row r="41" spans="1:7" ht="15">
      <c r="A41" s="2" t="s">
        <v>11</v>
      </c>
      <c r="B41" s="2">
        <v>50</v>
      </c>
      <c r="C41" s="2" t="s">
        <v>8</v>
      </c>
      <c r="D41" s="2">
        <v>0</v>
      </c>
      <c r="E41" s="2">
        <v>48</v>
      </c>
      <c r="F41" s="2">
        <v>48</v>
      </c>
      <c r="G41" s="2">
        <v>0</v>
      </c>
    </row>
    <row r="42" spans="1:7" ht="15">
      <c r="A42" s="2" t="s">
        <v>11</v>
      </c>
      <c r="B42" s="2">
        <v>50</v>
      </c>
      <c r="C42" s="2" t="s">
        <v>9</v>
      </c>
      <c r="D42" s="2">
        <v>0</v>
      </c>
      <c r="E42" s="2">
        <v>48</v>
      </c>
      <c r="F42" s="2">
        <v>48</v>
      </c>
      <c r="G42" s="2">
        <v>0</v>
      </c>
    </row>
    <row r="43" spans="1:7" ht="15">
      <c r="A43" s="2" t="s">
        <v>11</v>
      </c>
      <c r="B43" s="2">
        <v>50</v>
      </c>
      <c r="C43" s="2" t="s">
        <v>10</v>
      </c>
      <c r="D43" s="2">
        <v>0</v>
      </c>
      <c r="E43" s="2">
        <v>48</v>
      </c>
      <c r="F43" s="2">
        <v>48</v>
      </c>
      <c r="G43" s="2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20"/>
  <sheetViews>
    <sheetView workbookViewId="0">
      <selection activeCell="K15" sqref="K15"/>
    </sheetView>
  </sheetViews>
  <sheetFormatPr baseColWidth="10" defaultColWidth="8.83203125" defaultRowHeight="14"/>
  <cols>
    <col min="1" max="1" width="22.5" customWidth="1"/>
    <col min="2" max="2" width="17.33203125" customWidth="1"/>
    <col min="3" max="3" width="8.6640625" customWidth="1"/>
    <col min="4" max="4" width="9.6640625" customWidth="1"/>
    <col min="5" max="5" width="13.1640625" customWidth="1"/>
    <col min="6" max="6" width="32.1640625" customWidth="1"/>
  </cols>
  <sheetData>
    <row r="1" spans="1:6" ht="32">
      <c r="A1" s="1" t="s">
        <v>12</v>
      </c>
      <c r="B1" s="1" t="s">
        <v>13</v>
      </c>
      <c r="C1" s="1" t="s">
        <v>1</v>
      </c>
      <c r="D1" s="1" t="s">
        <v>14</v>
      </c>
      <c r="E1" s="1" t="s">
        <v>15</v>
      </c>
      <c r="F1" s="1" t="s">
        <v>16</v>
      </c>
    </row>
    <row r="2" spans="1:6" ht="30">
      <c r="A2" s="2" t="s">
        <v>17</v>
      </c>
      <c r="B2" s="2" t="s">
        <v>7</v>
      </c>
      <c r="C2" s="2">
        <v>5</v>
      </c>
      <c r="D2" s="2" t="s">
        <v>18</v>
      </c>
      <c r="E2" s="2" t="s">
        <v>18</v>
      </c>
      <c r="F2" s="2" t="s">
        <v>19</v>
      </c>
    </row>
    <row r="3" spans="1:6" ht="30">
      <c r="A3" s="2" t="s">
        <v>17</v>
      </c>
      <c r="B3" s="2" t="s">
        <v>7</v>
      </c>
      <c r="C3" s="2">
        <v>10</v>
      </c>
      <c r="D3" s="2" t="s">
        <v>18</v>
      </c>
      <c r="E3" s="2" t="s">
        <v>18</v>
      </c>
      <c r="F3" s="2" t="s">
        <v>19</v>
      </c>
    </row>
    <row r="4" spans="1:6" ht="30">
      <c r="A4" s="2" t="s">
        <v>17</v>
      </c>
      <c r="B4" s="2" t="s">
        <v>7</v>
      </c>
      <c r="C4" s="2">
        <v>15</v>
      </c>
      <c r="D4" s="2" t="s">
        <v>20</v>
      </c>
      <c r="E4" s="2" t="s">
        <v>20</v>
      </c>
      <c r="F4" s="2" t="s">
        <v>21</v>
      </c>
    </row>
    <row r="5" spans="1:6" ht="30">
      <c r="A5" s="2" t="s">
        <v>17</v>
      </c>
      <c r="B5" s="2" t="s">
        <v>7</v>
      </c>
      <c r="C5" s="2">
        <v>20</v>
      </c>
      <c r="D5" s="2" t="s">
        <v>20</v>
      </c>
      <c r="E5" s="2" t="s">
        <v>20</v>
      </c>
      <c r="F5" s="2" t="s">
        <v>21</v>
      </c>
    </row>
    <row r="6" spans="1:6" ht="30">
      <c r="A6" s="2" t="s">
        <v>17</v>
      </c>
      <c r="B6" s="2" t="s">
        <v>7</v>
      </c>
      <c r="C6" s="2">
        <v>25</v>
      </c>
      <c r="D6" s="2" t="s">
        <v>20</v>
      </c>
      <c r="E6" s="2" t="s">
        <v>20</v>
      </c>
      <c r="F6" s="2" t="s">
        <v>21</v>
      </c>
    </row>
    <row r="7" spans="1:6" ht="30">
      <c r="A7" s="2" t="s">
        <v>17</v>
      </c>
      <c r="B7" s="2" t="s">
        <v>7</v>
      </c>
      <c r="C7" s="2">
        <v>50</v>
      </c>
      <c r="D7" s="2" t="s">
        <v>20</v>
      </c>
      <c r="E7" s="2" t="s">
        <v>20</v>
      </c>
      <c r="F7" s="2" t="s">
        <v>21</v>
      </c>
    </row>
    <row r="8" spans="1:6" ht="30">
      <c r="A8" s="2" t="s">
        <v>17</v>
      </c>
      <c r="B8" s="2" t="s">
        <v>11</v>
      </c>
      <c r="C8" s="2">
        <v>5</v>
      </c>
      <c r="D8" s="2" t="s">
        <v>22</v>
      </c>
      <c r="E8" s="2" t="s">
        <v>22</v>
      </c>
      <c r="F8" s="2" t="s">
        <v>19</v>
      </c>
    </row>
    <row r="9" spans="1:6" ht="30">
      <c r="A9" s="2" t="s">
        <v>17</v>
      </c>
      <c r="B9" s="2" t="s">
        <v>11</v>
      </c>
      <c r="C9" s="2">
        <v>10</v>
      </c>
      <c r="D9" s="2" t="s">
        <v>23</v>
      </c>
      <c r="E9" s="2" t="s">
        <v>24</v>
      </c>
      <c r="F9" s="2" t="s">
        <v>21</v>
      </c>
    </row>
    <row r="10" spans="1:6" ht="30">
      <c r="A10" s="2" t="s">
        <v>17</v>
      </c>
      <c r="B10" s="2" t="s">
        <v>11</v>
      </c>
      <c r="C10" s="2">
        <v>15</v>
      </c>
      <c r="D10" s="2" t="s">
        <v>20</v>
      </c>
      <c r="E10" s="2" t="s">
        <v>20</v>
      </c>
      <c r="F10" s="2" t="s">
        <v>21</v>
      </c>
    </row>
    <row r="11" spans="1:6" ht="30">
      <c r="A11" s="2" t="s">
        <v>17</v>
      </c>
      <c r="B11" s="2" t="s">
        <v>11</v>
      </c>
      <c r="C11" s="2">
        <v>20</v>
      </c>
      <c r="D11" s="2" t="s">
        <v>20</v>
      </c>
      <c r="E11" s="2" t="s">
        <v>20</v>
      </c>
      <c r="F11" s="2" t="s">
        <v>21</v>
      </c>
    </row>
    <row r="12" spans="1:6" ht="30">
      <c r="A12" s="2" t="s">
        <v>17</v>
      </c>
      <c r="B12" s="2" t="s">
        <v>11</v>
      </c>
      <c r="C12" s="2">
        <v>25</v>
      </c>
      <c r="D12" s="2" t="s">
        <v>20</v>
      </c>
      <c r="E12" s="2" t="s">
        <v>20</v>
      </c>
      <c r="F12" s="2" t="s">
        <v>21</v>
      </c>
    </row>
    <row r="13" spans="1:6" ht="30">
      <c r="A13" s="2" t="s">
        <v>17</v>
      </c>
      <c r="B13" s="2" t="s">
        <v>11</v>
      </c>
      <c r="C13" s="2">
        <v>50</v>
      </c>
      <c r="D13" s="2" t="s">
        <v>20</v>
      </c>
      <c r="E13" s="2" t="s">
        <v>20</v>
      </c>
      <c r="F13" s="2" t="s">
        <v>21</v>
      </c>
    </row>
    <row r="14" spans="1:6" ht="30">
      <c r="A14" s="2" t="s">
        <v>17</v>
      </c>
      <c r="B14" s="2" t="s">
        <v>25</v>
      </c>
      <c r="C14" s="2">
        <v>0</v>
      </c>
      <c r="D14" s="2" t="s">
        <v>26</v>
      </c>
      <c r="E14" s="2" t="s">
        <v>27</v>
      </c>
      <c r="F14" s="2" t="s">
        <v>28</v>
      </c>
    </row>
    <row r="15" spans="1:6" ht="30">
      <c r="A15" s="2" t="s">
        <v>17</v>
      </c>
      <c r="B15" s="2" t="s">
        <v>25</v>
      </c>
      <c r="C15" s="2">
        <v>5</v>
      </c>
      <c r="D15" s="2" t="s">
        <v>29</v>
      </c>
      <c r="E15" s="2" t="s">
        <v>27</v>
      </c>
      <c r="F15" s="2" t="s">
        <v>28</v>
      </c>
    </row>
    <row r="16" spans="1:6" ht="30">
      <c r="A16" s="2" t="s">
        <v>17</v>
      </c>
      <c r="B16" s="2" t="s">
        <v>25</v>
      </c>
      <c r="C16" s="2">
        <v>10</v>
      </c>
      <c r="D16" s="2" t="s">
        <v>20</v>
      </c>
      <c r="E16" s="2" t="s">
        <v>20</v>
      </c>
      <c r="F16" s="2" t="s">
        <v>28</v>
      </c>
    </row>
    <row r="17" spans="1:6" ht="30">
      <c r="A17" s="2" t="s">
        <v>17</v>
      </c>
      <c r="B17" s="2" t="s">
        <v>25</v>
      </c>
      <c r="C17" s="2">
        <v>15</v>
      </c>
      <c r="D17" s="2" t="s">
        <v>30</v>
      </c>
      <c r="E17" s="2" t="s">
        <v>27</v>
      </c>
      <c r="F17" s="2" t="s">
        <v>28</v>
      </c>
    </row>
    <row r="18" spans="1:6" ht="30">
      <c r="A18" s="2" t="s">
        <v>17</v>
      </c>
      <c r="B18" s="2" t="s">
        <v>25</v>
      </c>
      <c r="C18" s="2">
        <v>20</v>
      </c>
      <c r="D18" s="2" t="s">
        <v>31</v>
      </c>
      <c r="E18" s="2" t="s">
        <v>32</v>
      </c>
      <c r="F18" s="2" t="s">
        <v>28</v>
      </c>
    </row>
    <row r="19" spans="1:6" ht="30">
      <c r="A19" s="2" t="s">
        <v>17</v>
      </c>
      <c r="B19" s="2" t="s">
        <v>25</v>
      </c>
      <c r="C19" s="2">
        <v>25</v>
      </c>
      <c r="D19" s="2" t="s">
        <v>33</v>
      </c>
      <c r="E19" s="2" t="s">
        <v>33</v>
      </c>
      <c r="F19" s="2" t="s">
        <v>34</v>
      </c>
    </row>
    <row r="20" spans="1:6" ht="30">
      <c r="A20" s="2" t="s">
        <v>17</v>
      </c>
      <c r="B20" s="2" t="s">
        <v>25</v>
      </c>
      <c r="C20" s="2">
        <v>50</v>
      </c>
      <c r="D20" s="2" t="s">
        <v>33</v>
      </c>
      <c r="E20" s="2" t="s">
        <v>33</v>
      </c>
      <c r="F20" s="2" t="s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2"/>
  <sheetViews>
    <sheetView workbookViewId="0">
      <selection activeCell="E23" sqref="E23"/>
    </sheetView>
  </sheetViews>
  <sheetFormatPr baseColWidth="10" defaultColWidth="8.83203125" defaultRowHeight="14"/>
  <cols>
    <col min="1" max="1" width="49.83203125" customWidth="1"/>
    <col min="2" max="2" width="8.33203125" bestFit="1" customWidth="1"/>
    <col min="3" max="3" width="4" customWidth="1"/>
    <col min="4" max="4" width="8.5" customWidth="1"/>
    <col min="5" max="5" width="42" customWidth="1"/>
  </cols>
  <sheetData>
    <row r="1" spans="1:5" ht="16">
      <c r="A1" s="1" t="s">
        <v>35</v>
      </c>
      <c r="B1" s="1" t="s">
        <v>36</v>
      </c>
      <c r="C1" s="1" t="s">
        <v>37</v>
      </c>
      <c r="D1" s="1" t="s">
        <v>38</v>
      </c>
      <c r="E1" s="1" t="s">
        <v>39</v>
      </c>
    </row>
    <row r="2" spans="1:5" ht="30">
      <c r="A2" s="2" t="s">
        <v>40</v>
      </c>
      <c r="B2" s="2">
        <v>1743.864</v>
      </c>
      <c r="C2" s="2">
        <v>1</v>
      </c>
      <c r="D2" s="2" t="s">
        <v>20</v>
      </c>
      <c r="E2" s="2" t="s">
        <v>41</v>
      </c>
    </row>
    <row r="3" spans="1:5" ht="30">
      <c r="A3" s="2" t="s">
        <v>42</v>
      </c>
      <c r="B3" s="2">
        <v>45.908000000000001</v>
      </c>
      <c r="C3" s="2">
        <v>1</v>
      </c>
      <c r="D3" s="2" t="s">
        <v>20</v>
      </c>
      <c r="E3" s="2" t="s">
        <v>43</v>
      </c>
    </row>
    <row r="12" spans="1:5" ht="75">
      <c r="E12" s="3" t="s">
        <v>44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43BC9E-4543-4011-8A84-8DE5E007F196}">
  <dimension ref="A1:H34"/>
  <sheetViews>
    <sheetView tabSelected="1" workbookViewId="0">
      <selection activeCell="H7" sqref="H7"/>
    </sheetView>
  </sheetViews>
  <sheetFormatPr baseColWidth="10" defaultColWidth="8.83203125" defaultRowHeight="14"/>
  <cols>
    <col min="1" max="1" width="20" style="5" customWidth="1"/>
    <col min="2" max="2" width="41.1640625" style="5" bestFit="1" customWidth="1"/>
    <col min="3" max="3" width="12" style="5" customWidth="1"/>
    <col min="4" max="5" width="10" style="5" customWidth="1"/>
    <col min="6" max="6" width="24.1640625" style="5" bestFit="1" customWidth="1"/>
    <col min="7" max="7" width="12" style="5" customWidth="1"/>
    <col min="8" max="8" width="26" style="5" customWidth="1"/>
    <col min="9" max="16384" width="8.83203125" style="5"/>
  </cols>
  <sheetData>
    <row r="1" spans="1:8">
      <c r="A1" s="17" t="s">
        <v>74</v>
      </c>
      <c r="B1" s="18"/>
      <c r="C1" s="18"/>
      <c r="D1" s="18"/>
      <c r="E1" s="18"/>
      <c r="F1" s="18"/>
      <c r="G1" s="18"/>
      <c r="H1" s="18"/>
    </row>
    <row r="2" spans="1:8">
      <c r="A2" s="6"/>
      <c r="B2" s="4"/>
      <c r="C2" s="4"/>
      <c r="D2" s="4"/>
      <c r="E2" s="4"/>
      <c r="F2" s="4"/>
      <c r="G2" s="4"/>
      <c r="H2" s="4"/>
    </row>
    <row r="3" spans="1:8" ht="16">
      <c r="A3" s="7" t="s">
        <v>45</v>
      </c>
      <c r="B3" s="18" t="s">
        <v>46</v>
      </c>
      <c r="C3" s="18"/>
      <c r="D3" s="18"/>
      <c r="E3" s="18"/>
      <c r="F3" s="18"/>
      <c r="G3" s="18"/>
      <c r="H3" s="18"/>
    </row>
    <row r="4" spans="1:8">
      <c r="A4" s="6"/>
      <c r="B4" s="4"/>
      <c r="C4" s="4"/>
      <c r="D4" s="4"/>
      <c r="E4" s="4"/>
      <c r="F4" s="4"/>
      <c r="G4" s="4"/>
      <c r="H4" s="4"/>
    </row>
    <row r="5" spans="1:8">
      <c r="A5" s="6"/>
      <c r="B5" s="4"/>
      <c r="C5" s="4"/>
      <c r="D5" s="4"/>
      <c r="E5" s="4"/>
      <c r="F5" s="4"/>
      <c r="G5" s="4"/>
      <c r="H5" s="4"/>
    </row>
    <row r="6" spans="1:8">
      <c r="A6" s="6"/>
      <c r="B6" s="4"/>
      <c r="C6" s="4"/>
      <c r="D6" s="4"/>
      <c r="E6" s="4"/>
      <c r="F6" s="4"/>
      <c r="G6" s="4"/>
      <c r="H6" s="4"/>
    </row>
    <row r="7" spans="1:8" ht="16">
      <c r="A7" s="8" t="s">
        <v>0</v>
      </c>
      <c r="B7" s="8" t="s">
        <v>47</v>
      </c>
      <c r="C7" s="8" t="s">
        <v>48</v>
      </c>
      <c r="D7" s="8" t="s">
        <v>49</v>
      </c>
      <c r="E7" s="8" t="s">
        <v>50</v>
      </c>
      <c r="F7" s="8" t="s">
        <v>51</v>
      </c>
      <c r="G7" s="8" t="s">
        <v>52</v>
      </c>
      <c r="H7" s="8" t="s">
        <v>75</v>
      </c>
    </row>
    <row r="8" spans="1:8" ht="15">
      <c r="A8" s="6" t="s">
        <v>53</v>
      </c>
      <c r="B8" s="4" t="s">
        <v>54</v>
      </c>
      <c r="C8" s="9">
        <v>20</v>
      </c>
      <c r="D8" s="9">
        <v>52.8</v>
      </c>
      <c r="E8" s="9">
        <v>25</v>
      </c>
      <c r="F8" s="9">
        <v>0</v>
      </c>
      <c r="G8" s="9">
        <v>50</v>
      </c>
      <c r="H8" s="10">
        <f>C8+((D8-G8)/(D8-F8))*(E8-C8)</f>
        <v>20.265151515151516</v>
      </c>
    </row>
    <row r="9" spans="1:8" ht="15">
      <c r="A9" s="6" t="s">
        <v>55</v>
      </c>
      <c r="B9" s="4" t="s">
        <v>54</v>
      </c>
      <c r="C9" s="9">
        <v>15</v>
      </c>
      <c r="D9" s="9">
        <v>78.5</v>
      </c>
      <c r="E9" s="9">
        <v>20</v>
      </c>
      <c r="F9" s="9">
        <v>34</v>
      </c>
      <c r="G9" s="9">
        <v>50</v>
      </c>
      <c r="H9" s="10">
        <f>C9+((D9-G9)/(D9-F9))*(E9-C9)</f>
        <v>18.202247191011235</v>
      </c>
    </row>
    <row r="10" spans="1:8" ht="15">
      <c r="A10" s="6" t="s">
        <v>55</v>
      </c>
      <c r="B10" s="4" t="s">
        <v>56</v>
      </c>
      <c r="C10" s="9">
        <v>15</v>
      </c>
      <c r="D10" s="9">
        <v>78.5</v>
      </c>
      <c r="E10" s="9">
        <v>20</v>
      </c>
      <c r="F10" s="9">
        <v>34</v>
      </c>
      <c r="G10" s="9">
        <f>0.5*95.8</f>
        <v>47.9</v>
      </c>
      <c r="H10" s="10">
        <f>C10+((D10-G10)/(D10-F10))*(E10-C10)</f>
        <v>18.438202247191011</v>
      </c>
    </row>
    <row r="11" spans="1:8">
      <c r="A11" s="6"/>
      <c r="B11" s="4"/>
      <c r="C11" s="4"/>
      <c r="D11" s="4"/>
      <c r="E11" s="4"/>
      <c r="F11" s="4"/>
      <c r="G11" s="4"/>
      <c r="H11" s="4"/>
    </row>
    <row r="12" spans="1:8">
      <c r="A12" s="6"/>
      <c r="B12" s="4"/>
      <c r="C12" s="4"/>
      <c r="D12" s="4"/>
      <c r="E12" s="4"/>
      <c r="F12" s="4"/>
      <c r="G12" s="4"/>
      <c r="H12" s="4"/>
    </row>
    <row r="13" spans="1:8">
      <c r="A13" s="19" t="s">
        <v>57</v>
      </c>
      <c r="B13" s="18"/>
      <c r="C13" s="18"/>
      <c r="D13" s="18"/>
      <c r="E13" s="18"/>
      <c r="F13" s="18"/>
      <c r="G13" s="4"/>
      <c r="H13" s="4"/>
    </row>
    <row r="14" spans="1:8" ht="49" thickBot="1">
      <c r="A14" s="11" t="s">
        <v>0</v>
      </c>
      <c r="B14" s="11" t="s">
        <v>1</v>
      </c>
      <c r="C14" s="11" t="s">
        <v>3</v>
      </c>
      <c r="D14" s="11" t="s">
        <v>4</v>
      </c>
      <c r="E14" s="11" t="s">
        <v>58</v>
      </c>
      <c r="F14" s="11" t="s">
        <v>59</v>
      </c>
      <c r="G14" s="4"/>
      <c r="H14" s="4"/>
    </row>
    <row r="15" spans="1:8" ht="15">
      <c r="A15" s="6" t="s">
        <v>53</v>
      </c>
      <c r="B15" s="4">
        <v>0</v>
      </c>
      <c r="C15" s="4">
        <v>144</v>
      </c>
      <c r="D15" s="4">
        <v>144</v>
      </c>
      <c r="E15" s="12">
        <f t="shared" ref="E15:E28" si="0">C15/D15*100</f>
        <v>100</v>
      </c>
      <c r="F15" s="4"/>
      <c r="G15" s="4"/>
      <c r="H15" s="4"/>
    </row>
    <row r="16" spans="1:8" ht="15">
      <c r="A16" s="6" t="s">
        <v>53</v>
      </c>
      <c r="B16" s="4">
        <v>5</v>
      </c>
      <c r="C16" s="4">
        <v>144</v>
      </c>
      <c r="D16" s="4">
        <v>144</v>
      </c>
      <c r="E16" s="12">
        <f t="shared" si="0"/>
        <v>100</v>
      </c>
      <c r="F16" s="4"/>
      <c r="G16" s="4"/>
      <c r="H16" s="4"/>
    </row>
    <row r="17" spans="1:8" ht="15">
      <c r="A17" s="6" t="s">
        <v>53</v>
      </c>
      <c r="B17" s="4">
        <v>10</v>
      </c>
      <c r="C17" s="4">
        <v>144</v>
      </c>
      <c r="D17" s="4">
        <v>144</v>
      </c>
      <c r="E17" s="12">
        <f t="shared" si="0"/>
        <v>100</v>
      </c>
      <c r="F17" s="4"/>
      <c r="G17" s="4"/>
      <c r="H17" s="4"/>
    </row>
    <row r="18" spans="1:8" ht="15">
      <c r="A18" s="6" t="s">
        <v>53</v>
      </c>
      <c r="B18" s="4">
        <v>15</v>
      </c>
      <c r="C18" s="4">
        <v>129</v>
      </c>
      <c r="D18" s="4">
        <v>144</v>
      </c>
      <c r="E18" s="12">
        <f t="shared" si="0"/>
        <v>89.583333333333343</v>
      </c>
      <c r="F18" s="4" t="s">
        <v>60</v>
      </c>
      <c r="G18" s="4"/>
      <c r="H18" s="4"/>
    </row>
    <row r="19" spans="1:8" ht="15">
      <c r="A19" s="6" t="s">
        <v>53</v>
      </c>
      <c r="B19" s="4">
        <v>20</v>
      </c>
      <c r="C19" s="4">
        <v>76</v>
      </c>
      <c r="D19" s="4">
        <v>144</v>
      </c>
      <c r="E19" s="12">
        <f t="shared" si="0"/>
        <v>52.777777777777779</v>
      </c>
      <c r="F19" s="4" t="s">
        <v>60</v>
      </c>
      <c r="G19" s="4"/>
      <c r="H19" s="4"/>
    </row>
    <row r="20" spans="1:8" ht="30">
      <c r="A20" s="6" t="s">
        <v>53</v>
      </c>
      <c r="B20" s="4">
        <v>25</v>
      </c>
      <c r="C20" s="4">
        <v>0</v>
      </c>
      <c r="D20" s="4">
        <v>144</v>
      </c>
      <c r="E20" s="12">
        <f t="shared" si="0"/>
        <v>0</v>
      </c>
      <c r="F20" s="4" t="s">
        <v>61</v>
      </c>
      <c r="G20" s="4"/>
      <c r="H20" s="4"/>
    </row>
    <row r="21" spans="1:8" ht="30">
      <c r="A21" s="13" t="s">
        <v>53</v>
      </c>
      <c r="B21" s="14">
        <v>50</v>
      </c>
      <c r="C21" s="14">
        <v>0</v>
      </c>
      <c r="D21" s="14">
        <v>144</v>
      </c>
      <c r="E21" s="15">
        <f t="shared" si="0"/>
        <v>0</v>
      </c>
      <c r="F21" s="14" t="s">
        <v>61</v>
      </c>
      <c r="G21" s="4"/>
      <c r="H21" s="4"/>
    </row>
    <row r="22" spans="1:8" ht="15">
      <c r="A22" s="6" t="s">
        <v>55</v>
      </c>
      <c r="B22" s="4">
        <v>0</v>
      </c>
      <c r="C22" s="4">
        <v>138</v>
      </c>
      <c r="D22" s="4">
        <v>144</v>
      </c>
      <c r="E22" s="12">
        <f t="shared" si="0"/>
        <v>95.833333333333343</v>
      </c>
      <c r="F22" s="4"/>
      <c r="G22" s="4"/>
      <c r="H22" s="4"/>
    </row>
    <row r="23" spans="1:8" ht="15">
      <c r="A23" s="6" t="s">
        <v>55</v>
      </c>
      <c r="B23" s="4">
        <v>5</v>
      </c>
      <c r="C23" s="4">
        <v>137</v>
      </c>
      <c r="D23" s="4">
        <v>144</v>
      </c>
      <c r="E23" s="12">
        <f t="shared" si="0"/>
        <v>95.138888888888886</v>
      </c>
      <c r="F23" s="4"/>
      <c r="G23" s="4"/>
      <c r="H23" s="4"/>
    </row>
    <row r="24" spans="1:8" ht="15">
      <c r="A24" s="6" t="s">
        <v>55</v>
      </c>
      <c r="B24" s="4">
        <v>10</v>
      </c>
      <c r="C24" s="4">
        <v>126</v>
      </c>
      <c r="D24" s="4">
        <v>144</v>
      </c>
      <c r="E24" s="12">
        <f t="shared" si="0"/>
        <v>87.5</v>
      </c>
      <c r="F24" s="4" t="s">
        <v>62</v>
      </c>
      <c r="G24" s="4"/>
      <c r="H24" s="4"/>
    </row>
    <row r="25" spans="1:8" ht="15">
      <c r="A25" s="6" t="s">
        <v>55</v>
      </c>
      <c r="B25" s="4">
        <v>15</v>
      </c>
      <c r="C25" s="4">
        <v>113</v>
      </c>
      <c r="D25" s="4">
        <v>144</v>
      </c>
      <c r="E25" s="12">
        <f t="shared" si="0"/>
        <v>78.472222222222214</v>
      </c>
      <c r="F25" s="4" t="s">
        <v>62</v>
      </c>
      <c r="G25" s="4"/>
      <c r="H25" s="4"/>
    </row>
    <row r="26" spans="1:8" ht="15">
      <c r="A26" s="6" t="s">
        <v>55</v>
      </c>
      <c r="B26" s="4">
        <v>20</v>
      </c>
      <c r="C26" s="4">
        <v>49</v>
      </c>
      <c r="D26" s="4">
        <v>144</v>
      </c>
      <c r="E26" s="12">
        <f t="shared" si="0"/>
        <v>34.027777777777779</v>
      </c>
      <c r="F26" s="4" t="s">
        <v>62</v>
      </c>
      <c r="G26" s="4"/>
      <c r="H26" s="4"/>
    </row>
    <row r="27" spans="1:8" ht="30">
      <c r="A27" s="6" t="s">
        <v>55</v>
      </c>
      <c r="B27" s="4">
        <v>25</v>
      </c>
      <c r="C27" s="4">
        <v>0</v>
      </c>
      <c r="D27" s="4">
        <v>144</v>
      </c>
      <c r="E27" s="12">
        <f t="shared" si="0"/>
        <v>0</v>
      </c>
      <c r="F27" s="4" t="s">
        <v>63</v>
      </c>
      <c r="G27" s="4"/>
      <c r="H27" s="4"/>
    </row>
    <row r="28" spans="1:8" ht="30">
      <c r="A28" s="6" t="s">
        <v>55</v>
      </c>
      <c r="B28" s="4">
        <v>50</v>
      </c>
      <c r="C28" s="4">
        <v>0</v>
      </c>
      <c r="D28" s="4">
        <v>144</v>
      </c>
      <c r="E28" s="12">
        <f t="shared" si="0"/>
        <v>0</v>
      </c>
      <c r="F28" s="4" t="s">
        <v>63</v>
      </c>
      <c r="G28" s="4"/>
      <c r="H28" s="4"/>
    </row>
    <row r="29" spans="1:8">
      <c r="A29" s="6"/>
      <c r="B29" s="4"/>
      <c r="C29" s="4"/>
      <c r="D29" s="4"/>
      <c r="E29" s="4"/>
      <c r="F29" s="4"/>
      <c r="G29" s="4"/>
      <c r="H29" s="4"/>
    </row>
    <row r="30" spans="1:8">
      <c r="A30" s="6"/>
      <c r="B30" s="4"/>
      <c r="C30" s="4"/>
      <c r="D30" s="4"/>
      <c r="E30" s="4"/>
      <c r="F30" s="4"/>
      <c r="G30" s="4"/>
      <c r="H30" s="4"/>
    </row>
    <row r="31" spans="1:8">
      <c r="A31" s="19" t="s">
        <v>64</v>
      </c>
      <c r="B31" s="18"/>
      <c r="C31" s="4"/>
      <c r="D31" s="4"/>
      <c r="E31" s="4"/>
      <c r="F31" s="4"/>
      <c r="G31" s="4"/>
      <c r="H31" s="4"/>
    </row>
    <row r="32" spans="1:8" ht="45">
      <c r="A32" s="7" t="s">
        <v>65</v>
      </c>
      <c r="B32" s="4" t="s">
        <v>66</v>
      </c>
      <c r="C32" s="4"/>
      <c r="D32" s="4"/>
      <c r="E32" s="4"/>
      <c r="F32" s="4"/>
      <c r="G32" s="4"/>
      <c r="H32" s="4"/>
    </row>
    <row r="33" spans="1:8" ht="45">
      <c r="A33" s="7" t="s">
        <v>67</v>
      </c>
      <c r="B33" s="4" t="s">
        <v>68</v>
      </c>
      <c r="C33" s="4"/>
      <c r="D33" s="4"/>
      <c r="E33" s="4"/>
      <c r="F33" s="4"/>
      <c r="G33" s="4"/>
      <c r="H33" s="4"/>
    </row>
    <row r="34" spans="1:8" ht="45">
      <c r="A34" s="7" t="s">
        <v>69</v>
      </c>
      <c r="B34" s="4" t="s">
        <v>70</v>
      </c>
      <c r="C34" s="4"/>
      <c r="D34" s="4"/>
      <c r="E34" s="4"/>
      <c r="F34" s="4"/>
      <c r="G34" s="4"/>
      <c r="H34" s="4"/>
    </row>
  </sheetData>
  <mergeCells count="4">
    <mergeCell ref="A1:H1"/>
    <mergeCell ref="B3:H3"/>
    <mergeCell ref="A13:F13"/>
    <mergeCell ref="A31:B3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933D4F-92D6-473F-89BE-8217A8AB594E}">
  <dimension ref="A1:P102"/>
  <sheetViews>
    <sheetView workbookViewId="0">
      <selection activeCell="R18" sqref="R18"/>
    </sheetView>
  </sheetViews>
  <sheetFormatPr baseColWidth="10" defaultColWidth="8.83203125" defaultRowHeight="14"/>
  <cols>
    <col min="1" max="3" width="12" customWidth="1"/>
    <col min="5" max="12" width="14" customWidth="1"/>
    <col min="14" max="16" width="18" customWidth="1"/>
  </cols>
  <sheetData>
    <row r="1" spans="1:16" ht="16">
      <c r="A1" s="8" t="s">
        <v>71</v>
      </c>
      <c r="B1" s="8" t="s">
        <v>72</v>
      </c>
      <c r="C1" s="8" t="s">
        <v>73</v>
      </c>
      <c r="H1" s="22" t="s">
        <v>81</v>
      </c>
      <c r="I1" s="22"/>
      <c r="J1" s="22"/>
      <c r="N1" s="21" t="s">
        <v>76</v>
      </c>
      <c r="O1" s="21" t="s">
        <v>77</v>
      </c>
      <c r="P1" s="21" t="s">
        <v>78</v>
      </c>
    </row>
    <row r="2" spans="1:16" ht="15">
      <c r="A2">
        <v>0</v>
      </c>
      <c r="B2" s="16">
        <v>100</v>
      </c>
      <c r="C2" s="16">
        <v>95.8</v>
      </c>
      <c r="H2" s="21" t="s">
        <v>82</v>
      </c>
      <c r="I2" s="21" t="s">
        <v>53</v>
      </c>
      <c r="J2" s="21" t="s">
        <v>55</v>
      </c>
      <c r="N2" s="20">
        <v>0.01</v>
      </c>
      <c r="O2" s="20">
        <v>100</v>
      </c>
      <c r="P2" s="20">
        <v>95.833333333300004</v>
      </c>
    </row>
    <row r="3" spans="1:16">
      <c r="A3">
        <v>5</v>
      </c>
      <c r="B3" s="16">
        <v>100</v>
      </c>
      <c r="C3" s="16">
        <v>95.1</v>
      </c>
      <c r="H3" t="s">
        <v>83</v>
      </c>
      <c r="I3" s="20">
        <v>100</v>
      </c>
      <c r="J3" s="20">
        <v>95.833333333300004</v>
      </c>
      <c r="N3" s="20">
        <v>0.51</v>
      </c>
      <c r="O3" s="20">
        <v>100</v>
      </c>
      <c r="P3" s="20">
        <v>95.833333333284486</v>
      </c>
    </row>
    <row r="4" spans="1:16">
      <c r="A4">
        <v>10</v>
      </c>
      <c r="B4" s="16">
        <v>100</v>
      </c>
      <c r="C4" s="16">
        <v>87.5</v>
      </c>
      <c r="H4" t="s">
        <v>84</v>
      </c>
      <c r="I4" s="20">
        <v>0</v>
      </c>
      <c r="J4" s="20">
        <v>0</v>
      </c>
      <c r="N4" s="20">
        <v>1.01</v>
      </c>
      <c r="O4" s="20">
        <v>100</v>
      </c>
      <c r="P4" s="20">
        <v>95.833333329004915</v>
      </c>
    </row>
    <row r="5" spans="1:16">
      <c r="A5">
        <v>15</v>
      </c>
      <c r="B5" s="16">
        <v>89.6</v>
      </c>
      <c r="C5" s="16">
        <v>78.5</v>
      </c>
      <c r="H5" t="s">
        <v>85</v>
      </c>
      <c r="I5" s="20">
        <v>20.09</v>
      </c>
      <c r="J5" s="20">
        <v>18.27</v>
      </c>
      <c r="N5" s="20">
        <v>1.51</v>
      </c>
      <c r="O5" s="20">
        <v>100</v>
      </c>
      <c r="P5" s="20">
        <v>95.833333215705068</v>
      </c>
    </row>
    <row r="6" spans="1:16">
      <c r="A6">
        <v>20</v>
      </c>
      <c r="B6" s="16">
        <v>52.8</v>
      </c>
      <c r="C6" s="16">
        <v>34</v>
      </c>
      <c r="H6" t="s">
        <v>86</v>
      </c>
      <c r="I6" s="20">
        <v>14.21</v>
      </c>
      <c r="J6" s="20">
        <v>8.23</v>
      </c>
      <c r="N6" s="20">
        <v>2.0099999999999998</v>
      </c>
      <c r="O6" s="20">
        <v>99.999999999999375</v>
      </c>
      <c r="P6" s="20">
        <v>95.833332095324934</v>
      </c>
    </row>
    <row r="7" spans="1:16">
      <c r="A7">
        <v>25</v>
      </c>
      <c r="B7" s="16">
        <v>0</v>
      </c>
      <c r="C7" s="16">
        <v>0</v>
      </c>
      <c r="N7" s="20">
        <v>2.5099999999999998</v>
      </c>
      <c r="O7" s="20">
        <v>99.999999999985405</v>
      </c>
      <c r="P7" s="20">
        <v>95.833325629179953</v>
      </c>
    </row>
    <row r="8" spans="1:16">
      <c r="A8">
        <v>50</v>
      </c>
      <c r="B8" s="16">
        <v>0</v>
      </c>
      <c r="C8" s="16">
        <v>0</v>
      </c>
      <c r="N8" s="20">
        <v>3.01</v>
      </c>
      <c r="O8" s="20">
        <v>99.999999999807216</v>
      </c>
      <c r="P8" s="20">
        <v>95.833298976678321</v>
      </c>
    </row>
    <row r="9" spans="1:16">
      <c r="N9" s="20">
        <v>3.51</v>
      </c>
      <c r="O9" s="20">
        <v>99.999999998288146</v>
      </c>
      <c r="P9" s="20">
        <v>95.833211634760431</v>
      </c>
    </row>
    <row r="10" spans="1:16">
      <c r="N10" s="20">
        <v>4.01</v>
      </c>
      <c r="O10" s="20">
        <v>99.999999988641093</v>
      </c>
      <c r="P10" s="20">
        <v>95.832969179466673</v>
      </c>
    </row>
    <row r="11" spans="1:16">
      <c r="N11" s="20">
        <v>4.51</v>
      </c>
      <c r="O11" s="20">
        <v>99.999999939674098</v>
      </c>
      <c r="P11" s="20">
        <v>95.832375528633378</v>
      </c>
    </row>
    <row r="12" spans="1:16">
      <c r="N12" s="20">
        <v>5.01</v>
      </c>
      <c r="O12" s="20">
        <v>99.999999731249559</v>
      </c>
      <c r="P12" s="20">
        <v>95.831057908319352</v>
      </c>
    </row>
    <row r="13" spans="1:16">
      <c r="N13" s="20">
        <v>5.51</v>
      </c>
      <c r="O13" s="20">
        <v>99.999998961469345</v>
      </c>
      <c r="P13" s="20">
        <v>95.828355235231342</v>
      </c>
    </row>
    <row r="14" spans="1:16">
      <c r="N14" s="20">
        <v>6.01</v>
      </c>
      <c r="O14" s="20">
        <v>99.999996431700254</v>
      </c>
      <c r="P14" s="20">
        <v>95.823159159674546</v>
      </c>
    </row>
    <row r="15" spans="1:16">
      <c r="N15" s="20">
        <v>6.51</v>
      </c>
      <c r="O15" s="20">
        <v>99.999988891871425</v>
      </c>
      <c r="P15" s="20">
        <v>95.813695621467133</v>
      </c>
    </row>
    <row r="16" spans="1:16">
      <c r="N16" s="20">
        <v>7.01</v>
      </c>
      <c r="O16" s="20">
        <v>99.999968208721327</v>
      </c>
      <c r="P16" s="20">
        <v>95.797233598537815</v>
      </c>
    </row>
    <row r="17" spans="1:16">
      <c r="N17" s="20">
        <v>7.51</v>
      </c>
      <c r="O17" s="20">
        <v>99.999915375086815</v>
      </c>
      <c r="P17" s="20">
        <v>95.769707044008101</v>
      </c>
    </row>
    <row r="18" spans="1:16">
      <c r="N18" s="20">
        <v>8.01</v>
      </c>
      <c r="O18" s="20">
        <v>99.99978851857216</v>
      </c>
      <c r="P18" s="20">
        <v>95.725236291360005</v>
      </c>
    </row>
    <row r="19" spans="1:16">
      <c r="N19" s="20">
        <v>8.51</v>
      </c>
      <c r="O19" s="20">
        <v>99.999500020755193</v>
      </c>
      <c r="P19" s="20">
        <v>95.655537266157424</v>
      </c>
    </row>
    <row r="20" spans="1:16">
      <c r="N20" s="20">
        <v>9.01</v>
      </c>
      <c r="O20" s="20">
        <v>99.998874645138969</v>
      </c>
      <c r="P20" s="20">
        <v>95.549211966880478</v>
      </c>
    </row>
    <row r="21" spans="1:16">
      <c r="N21" s="20">
        <v>9.51</v>
      </c>
      <c r="O21" s="20">
        <v>99.997575681276302</v>
      </c>
      <c r="P21" s="20">
        <v>95.390923812648822</v>
      </c>
    </row>
    <row r="22" spans="1:16">
      <c r="N22" s="20">
        <v>10.01</v>
      </c>
      <c r="O22" s="20">
        <v>99.99497886922434</v>
      </c>
      <c r="P22" s="20">
        <v>95.160479340464832</v>
      </c>
    </row>
    <row r="23" spans="1:16">
      <c r="N23" s="20">
        <v>10.51</v>
      </c>
      <c r="O23" s="20">
        <v>99.989963411856209</v>
      </c>
      <c r="P23" s="20">
        <v>94.831866874531812</v>
      </c>
    </row>
    <row r="24" spans="1:16">
      <c r="N24" s="20">
        <v>11.01</v>
      </c>
      <c r="O24" s="20">
        <v>99.980574664424395</v>
      </c>
      <c r="P24" s="20">
        <v>94.372347023344602</v>
      </c>
    </row>
    <row r="25" spans="1:16">
      <c r="N25" s="20">
        <v>11.51</v>
      </c>
      <c r="O25" s="20">
        <v>99.963492939084318</v>
      </c>
      <c r="P25" s="20">
        <v>93.741752105539888</v>
      </c>
    </row>
    <row r="26" spans="1:16">
      <c r="N26" s="20">
        <v>12.01</v>
      </c>
      <c r="O26" s="20">
        <v>99.933216204308536</v>
      </c>
      <c r="P26" s="20">
        <v>92.892231236285255</v>
      </c>
    </row>
    <row r="27" spans="1:16">
      <c r="N27" s="20">
        <v>12.51</v>
      </c>
      <c r="O27" s="20">
        <v>99.880830911876686</v>
      </c>
      <c r="P27" s="20">
        <v>91.768766148020703</v>
      </c>
    </row>
    <row r="28" spans="1:16">
      <c r="N28" s="20">
        <v>13.01</v>
      </c>
      <c r="O28" s="20">
        <v>99.792206428333401</v>
      </c>
      <c r="P28" s="20">
        <v>90.310856926503419</v>
      </c>
    </row>
    <row r="29" spans="1:16" ht="15">
      <c r="A29" s="22" t="s">
        <v>79</v>
      </c>
      <c r="N29" s="20">
        <v>13.51</v>
      </c>
      <c r="O29" s="20">
        <v>99.64541128284003</v>
      </c>
      <c r="P29" s="20">
        <v>88.455793540521896</v>
      </c>
    </row>
    <row r="30" spans="1:16">
      <c r="A30" s="23" t="s">
        <v>80</v>
      </c>
      <c r="B30" s="23"/>
      <c r="C30" s="23"/>
      <c r="D30" s="23"/>
      <c r="E30" s="23"/>
      <c r="F30" s="23"/>
      <c r="G30" s="23"/>
      <c r="N30" s="20">
        <v>14.01</v>
      </c>
      <c r="O30" s="20">
        <v>99.407131273475954</v>
      </c>
      <c r="P30" s="20">
        <v>86.143824604202209</v>
      </c>
    </row>
    <row r="31" spans="1:16">
      <c r="A31" s="23"/>
      <c r="B31" s="23"/>
      <c r="C31" s="23"/>
      <c r="D31" s="23"/>
      <c r="E31" s="23"/>
      <c r="F31" s="23"/>
      <c r="G31" s="23"/>
      <c r="N31" s="20">
        <v>14.51</v>
      </c>
      <c r="O31" s="20">
        <v>99.027909629119236</v>
      </c>
      <c r="P31" s="20">
        <v>83.325239507692189</v>
      </c>
    </row>
    <row r="32" spans="1:16">
      <c r="A32" s="23"/>
      <c r="B32" s="23"/>
      <c r="C32" s="23"/>
      <c r="D32" s="23"/>
      <c r="E32" s="23"/>
      <c r="F32" s="23"/>
      <c r="G32" s="23"/>
      <c r="N32" s="20">
        <v>15.01</v>
      </c>
      <c r="O32" s="20">
        <v>98.436205788902882</v>
      </c>
      <c r="P32" s="20">
        <v>79.968857001127773</v>
      </c>
    </row>
    <row r="33" spans="1:16">
      <c r="A33" s="23"/>
      <c r="B33" s="23"/>
      <c r="C33" s="23"/>
      <c r="D33" s="23"/>
      <c r="E33" s="23"/>
      <c r="F33" s="23"/>
      <c r="G33" s="23"/>
      <c r="N33" s="20">
        <v>15.51</v>
      </c>
      <c r="O33" s="20">
        <v>97.531718865292078</v>
      </c>
      <c r="P33" s="20">
        <v>76.070719833741933</v>
      </c>
    </row>
    <row r="34" spans="1:16">
      <c r="A34" s="23"/>
      <c r="B34" s="23"/>
      <c r="C34" s="23"/>
      <c r="D34" s="23"/>
      <c r="E34" s="23"/>
      <c r="F34" s="23"/>
      <c r="G34" s="23"/>
      <c r="N34" s="20">
        <v>16.010000000000002</v>
      </c>
      <c r="O34" s="20">
        <v>96.179345700198184</v>
      </c>
      <c r="P34" s="20">
        <v>71.661137063176767</v>
      </c>
    </row>
    <row r="35" spans="1:16">
      <c r="A35" s="23"/>
      <c r="B35" s="23"/>
      <c r="C35" s="23"/>
      <c r="D35" s="23"/>
      <c r="E35" s="23"/>
      <c r="F35" s="23"/>
      <c r="G35" s="23"/>
      <c r="N35" s="20">
        <v>16.510000000000002</v>
      </c>
      <c r="O35" s="20">
        <v>94.206740435846029</v>
      </c>
      <c r="P35" s="20">
        <v>66.807933703082526</v>
      </c>
    </row>
    <row r="36" spans="1:16">
      <c r="A36" s="23"/>
      <c r="B36" s="23"/>
      <c r="C36" s="23"/>
      <c r="D36" s="23"/>
      <c r="E36" s="23"/>
      <c r="F36" s="23"/>
      <c r="G36" s="23"/>
      <c r="N36" s="20">
        <v>17.010000000000002</v>
      </c>
      <c r="O36" s="20">
        <v>91.410651942208233</v>
      </c>
      <c r="P36" s="20">
        <v>61.61419674262411</v>
      </c>
    </row>
    <row r="37" spans="1:16">
      <c r="A37" s="23"/>
      <c r="B37" s="23"/>
      <c r="C37" s="23"/>
      <c r="D37" s="23"/>
      <c r="E37" s="23"/>
      <c r="F37" s="23"/>
      <c r="G37" s="23"/>
      <c r="N37" s="20">
        <v>17.510000000000002</v>
      </c>
      <c r="O37" s="20">
        <v>87.57913388402612</v>
      </c>
      <c r="P37" s="20">
        <v>56.210036664143381</v>
      </c>
    </row>
    <row r="38" spans="1:16">
      <c r="A38" s="23"/>
      <c r="B38" s="23"/>
      <c r="C38" s="23"/>
      <c r="D38" s="23"/>
      <c r="E38" s="23"/>
      <c r="F38" s="23"/>
      <c r="G38" s="23"/>
      <c r="N38" s="20">
        <v>18.010000000000002</v>
      </c>
      <c r="O38" s="20">
        <v>82.535845574420549</v>
      </c>
      <c r="P38" s="20">
        <v>50.739574781902121</v>
      </c>
    </row>
    <row r="39" spans="1:16">
      <c r="N39" s="20">
        <v>18.510000000000002</v>
      </c>
      <c r="O39" s="20">
        <v>76.205080684160166</v>
      </c>
      <c r="P39" s="20">
        <v>45.345827672649925</v>
      </c>
    </row>
    <row r="40" spans="1:16">
      <c r="N40" s="20">
        <v>19.010000000000002</v>
      </c>
      <c r="O40" s="20">
        <v>68.680024142453703</v>
      </c>
      <c r="P40" s="20">
        <v>40.156720046447788</v>
      </c>
    </row>
    <row r="41" spans="1:16">
      <c r="N41" s="20">
        <v>19.510000000000002</v>
      </c>
      <c r="O41" s="20">
        <v>60.259329405645261</v>
      </c>
      <c r="P41" s="20">
        <v>35.274887560224094</v>
      </c>
    </row>
    <row r="42" spans="1:16">
      <c r="N42" s="20">
        <v>20.010000000000002</v>
      </c>
      <c r="O42" s="20">
        <v>51.417078636346254</v>
      </c>
      <c r="P42" s="20">
        <v>30.772574394372764</v>
      </c>
    </row>
    <row r="43" spans="1:16">
      <c r="N43" s="20">
        <v>20.51</v>
      </c>
      <c r="O43" s="20">
        <v>42.702231788672201</v>
      </c>
      <c r="P43" s="20">
        <v>26.691445458935348</v>
      </c>
    </row>
    <row r="44" spans="1:16">
      <c r="N44" s="20">
        <v>21.01</v>
      </c>
      <c r="O44" s="20">
        <v>34.608980434921278</v>
      </c>
      <c r="P44" s="20">
        <v>23.046084015918229</v>
      </c>
    </row>
    <row r="45" spans="1:16">
      <c r="N45" s="20">
        <v>21.51</v>
      </c>
      <c r="O45" s="20">
        <v>27.4784277823609</v>
      </c>
      <c r="P45" s="20">
        <v>19.82955071526461</v>
      </c>
    </row>
    <row r="46" spans="1:16">
      <c r="N46" s="20">
        <v>22.01</v>
      </c>
      <c r="O46" s="20">
        <v>21.466803122900572</v>
      </c>
      <c r="P46" s="20">
        <v>17.019530567760661</v>
      </c>
    </row>
    <row r="47" spans="1:16">
      <c r="N47" s="20">
        <v>22.51</v>
      </c>
      <c r="O47" s="20">
        <v>16.572828520334301</v>
      </c>
      <c r="P47" s="20">
        <v>14.584030503477534</v>
      </c>
    </row>
    <row r="48" spans="1:16">
      <c r="N48" s="20">
        <v>23.01</v>
      </c>
      <c r="O48" s="20">
        <v>12.692860558705698</v>
      </c>
      <c r="P48" s="20">
        <v>12.486071306599284</v>
      </c>
    </row>
    <row r="49" spans="14:16">
      <c r="N49" s="20">
        <v>23.51</v>
      </c>
      <c r="O49" s="20">
        <v>9.6750410065546877</v>
      </c>
      <c r="P49" s="20">
        <v>10.687202201307274</v>
      </c>
    </row>
    <row r="50" spans="14:16">
      <c r="N50" s="20">
        <v>24.01</v>
      </c>
      <c r="O50" s="20">
        <v>7.3583209153405154</v>
      </c>
      <c r="P50" s="20">
        <v>9.149909989476841</v>
      </c>
    </row>
    <row r="51" spans="14:16">
      <c r="N51" s="20">
        <v>24.51</v>
      </c>
      <c r="O51" s="20">
        <v>5.5946516130494022</v>
      </c>
      <c r="P51" s="20">
        <v>7.8391132637201819</v>
      </c>
    </row>
    <row r="52" spans="14:16">
      <c r="N52" s="20">
        <v>25.01</v>
      </c>
      <c r="O52" s="20">
        <v>4.2584335099970243</v>
      </c>
      <c r="P52" s="20">
        <v>6.7229642841462054</v>
      </c>
    </row>
    <row r="53" spans="14:16">
      <c r="N53" s="20">
        <v>25.5</v>
      </c>
      <c r="O53" s="20">
        <v>3.2657956127956056</v>
      </c>
      <c r="P53" s="20">
        <v>5.7906960091214579</v>
      </c>
    </row>
    <row r="54" spans="14:16">
      <c r="N54" s="20">
        <v>26</v>
      </c>
      <c r="O54" s="20">
        <v>2.497970370500314</v>
      </c>
      <c r="P54" s="20">
        <v>4.9798816595867859</v>
      </c>
    </row>
    <row r="55" spans="14:16">
      <c r="N55" s="20">
        <v>26.5</v>
      </c>
      <c r="O55" s="20">
        <v>1.9169682244711927</v>
      </c>
      <c r="P55" s="20">
        <v>4.2896615680086878</v>
      </c>
    </row>
    <row r="56" spans="14:16">
      <c r="N56" s="20">
        <v>27</v>
      </c>
      <c r="O56" s="20">
        <v>1.4764068605358454</v>
      </c>
      <c r="P56" s="20">
        <v>3.7016345879221624</v>
      </c>
    </row>
    <row r="57" spans="14:16">
      <c r="N57" s="20">
        <v>27.5</v>
      </c>
      <c r="O57" s="20">
        <v>1.141410157594106</v>
      </c>
      <c r="P57" s="20">
        <v>3.2001245576142514</v>
      </c>
    </row>
    <row r="58" spans="14:16">
      <c r="N58" s="20">
        <v>28</v>
      </c>
      <c r="O58" s="20">
        <v>0.88585959722173602</v>
      </c>
      <c r="P58" s="20">
        <v>2.7718369402344032</v>
      </c>
    </row>
    <row r="59" spans="14:16">
      <c r="N59" s="20">
        <v>28.5</v>
      </c>
      <c r="O59" s="20">
        <v>0.69022618847110551</v>
      </c>
      <c r="P59" s="20">
        <v>2.4055321990574186</v>
      </c>
    </row>
    <row r="60" spans="14:16">
      <c r="N60" s="20">
        <v>29</v>
      </c>
      <c r="O60" s="20">
        <v>0.539906077359946</v>
      </c>
      <c r="P60" s="20">
        <v>2.0917275224900282</v>
      </c>
    </row>
    <row r="61" spans="14:16">
      <c r="N61" s="20">
        <v>29.5</v>
      </c>
      <c r="O61" s="20">
        <v>0.42396390933245981</v>
      </c>
      <c r="P61" s="20">
        <v>1.8224317413640143</v>
      </c>
    </row>
    <row r="62" spans="14:16">
      <c r="N62" s="20">
        <v>30</v>
      </c>
      <c r="O62" s="20">
        <v>0.33419354476624613</v>
      </c>
      <c r="P62" s="20">
        <v>1.5909141486360583</v>
      </c>
    </row>
    <row r="63" spans="14:16">
      <c r="N63" s="20">
        <v>30.5</v>
      </c>
      <c r="O63" s="20">
        <v>0.26442000047473757</v>
      </c>
      <c r="P63" s="20">
        <v>1.391505574181487</v>
      </c>
    </row>
    <row r="64" spans="14:16">
      <c r="N64" s="20">
        <v>31</v>
      </c>
      <c r="O64" s="20">
        <v>0.20998212779800382</v>
      </c>
      <c r="P64" s="20">
        <v>1.219428860977301</v>
      </c>
    </row>
    <row r="65" spans="14:16">
      <c r="N65" s="20">
        <v>31.5</v>
      </c>
      <c r="O65" s="20">
        <v>0.16734954395149612</v>
      </c>
      <c r="P65" s="20">
        <v>1.0706554008994253</v>
      </c>
    </row>
    <row r="66" spans="14:16">
      <c r="N66" s="20">
        <v>32</v>
      </c>
      <c r="O66" s="20">
        <v>0.13383880964561481</v>
      </c>
      <c r="P66" s="20">
        <v>0.94178432811859991</v>
      </c>
    </row>
    <row r="67" spans="14:16">
      <c r="N67" s="20">
        <v>32.5</v>
      </c>
      <c r="O67" s="20">
        <v>0.1074028106171314</v>
      </c>
      <c r="P67" s="20">
        <v>0.82994114634012595</v>
      </c>
    </row>
    <row r="68" spans="14:16">
      <c r="N68" s="20">
        <v>33</v>
      </c>
      <c r="O68" s="20">
        <v>8.6474109972209695E-2</v>
      </c>
      <c r="P68" s="20">
        <v>0.73269286316054461</v>
      </c>
    </row>
    <row r="69" spans="14:16">
      <c r="N69" s="20">
        <v>33.5</v>
      </c>
      <c r="O69" s="20">
        <v>6.9848123108577881E-2</v>
      </c>
      <c r="P69" s="20">
        <v>0.64797704746781726</v>
      </c>
    </row>
    <row r="70" spans="14:16">
      <c r="N70" s="20">
        <v>34</v>
      </c>
      <c r="O70" s="20">
        <v>5.6595725085891543E-2</v>
      </c>
      <c r="P70" s="20">
        <v>0.57404257139202031</v>
      </c>
    </row>
    <row r="71" spans="14:16">
      <c r="N71" s="20">
        <v>34.5</v>
      </c>
      <c r="O71" s="20">
        <v>4.5997661079425697E-2</v>
      </c>
      <c r="P71" s="20">
        <v>0.50940012353668496</v>
      </c>
    </row>
    <row r="72" spans="14:16">
      <c r="N72" s="20">
        <v>35</v>
      </c>
      <c r="O72" s="20">
        <v>3.7495152220546821E-2</v>
      </c>
      <c r="P72" s="20">
        <v>0.45278087385637217</v>
      </c>
    </row>
    <row r="73" spans="14:16">
      <c r="N73" s="20">
        <v>35.5</v>
      </c>
      <c r="O73" s="20">
        <v>3.0652567782210999E-2</v>
      </c>
      <c r="P73" s="20">
        <v>0.4031019286026184</v>
      </c>
    </row>
    <row r="74" spans="14:16">
      <c r="N74" s="20">
        <v>36</v>
      </c>
      <c r="O74" s="20">
        <v>2.5129116352770507E-2</v>
      </c>
      <c r="P74" s="20">
        <v>0.35943743639818704</v>
      </c>
    </row>
    <row r="75" spans="14:16">
      <c r="N75" s="20">
        <v>36.5</v>
      </c>
      <c r="O75" s="20">
        <v>2.0657300846072989E-2</v>
      </c>
      <c r="P75" s="20">
        <v>0.32099439609184754</v>
      </c>
    </row>
    <row r="76" spans="14:16">
      <c r="N76" s="20">
        <v>37</v>
      </c>
      <c r="O76" s="20">
        <v>1.7026463468193968E-2</v>
      </c>
      <c r="P76" s="20">
        <v>0.28709237699270207</v>
      </c>
    </row>
    <row r="77" spans="14:16">
      <c r="N77" s="20">
        <v>37.5</v>
      </c>
      <c r="O77" s="20">
        <v>1.4070174268400485E-2</v>
      </c>
      <c r="P77" s="20">
        <v>0.25714649610888141</v>
      </c>
    </row>
    <row r="78" spans="14:16">
      <c r="N78" s="20">
        <v>38</v>
      </c>
      <c r="O78" s="20">
        <v>1.1656532171243962E-2</v>
      </c>
      <c r="P78" s="20">
        <v>0.23065310877352851</v>
      </c>
    </row>
    <row r="79" spans="14:16">
      <c r="N79" s="20">
        <v>38.5</v>
      </c>
      <c r="O79" s="20">
        <v>9.6806805718256238E-3</v>
      </c>
      <c r="P79" s="20">
        <v>0.20717776190748433</v>
      </c>
    </row>
    <row r="80" spans="14:16">
      <c r="N80" s="20">
        <v>39</v>
      </c>
      <c r="O80" s="20">
        <v>8.0590125872135321E-3</v>
      </c>
      <c r="P80" s="20">
        <v>0.18634503615111717</v>
      </c>
    </row>
    <row r="81" spans="14:16">
      <c r="N81" s="20">
        <v>39.5</v>
      </c>
      <c r="O81" s="20">
        <v>6.7246698365142545E-3</v>
      </c>
      <c r="P81" s="20">
        <v>0.16782996681349996</v>
      </c>
    </row>
    <row r="82" spans="14:16">
      <c r="N82" s="20">
        <v>40</v>
      </c>
      <c r="O82" s="20">
        <v>5.6240347941240677E-3</v>
      </c>
      <c r="P82" s="20">
        <v>0.15135078627339918</v>
      </c>
    </row>
    <row r="83" spans="14:16">
      <c r="N83" s="20">
        <v>40.5</v>
      </c>
      <c r="O83" s="20">
        <v>4.7139888205165225E-3</v>
      </c>
      <c r="P83" s="20">
        <v>0.13666277401464563</v>
      </c>
    </row>
    <row r="84" spans="14:16">
      <c r="N84" s="20">
        <v>41</v>
      </c>
      <c r="O84" s="20">
        <v>3.9597621479993414E-3</v>
      </c>
      <c r="P84" s="20">
        <v>0.12355303647329935</v>
      </c>
    </row>
    <row r="85" spans="14:16">
      <c r="N85" s="20">
        <v>41.5</v>
      </c>
      <c r="O85" s="20">
        <v>3.3332429604109627E-3</v>
      </c>
      <c r="P85" s="20">
        <v>0.11183606863537741</v>
      </c>
    </row>
    <row r="86" spans="14:16">
      <c r="N86" s="20">
        <v>42</v>
      </c>
      <c r="O86" s="20">
        <v>2.8116436283344673E-3</v>
      </c>
      <c r="P86" s="20">
        <v>0.1013499739457603</v>
      </c>
    </row>
    <row r="87" spans="14:16">
      <c r="N87" s="20">
        <v>42.5</v>
      </c>
      <c r="O87" s="20">
        <v>2.3764456389409176E-3</v>
      </c>
      <c r="P87" s="20">
        <v>9.1953239475088017E-2</v>
      </c>
    </row>
    <row r="88" spans="14:16">
      <c r="N88" s="20">
        <v>43</v>
      </c>
      <c r="O88" s="20">
        <v>2.0125626419585682E-3</v>
      </c>
      <c r="P88" s="20">
        <v>8.3521980187054493E-2</v>
      </c>
    </row>
    <row r="89" spans="14:16">
      <c r="N89" s="20">
        <v>43.5</v>
      </c>
      <c r="O89" s="20">
        <v>1.707674697147067E-3</v>
      </c>
      <c r="P89" s="20">
        <v>7.5947580166692119E-2</v>
      </c>
    </row>
    <row r="90" spans="14:16">
      <c r="N90" s="20">
        <v>44</v>
      </c>
      <c r="O90" s="20">
        <v>1.451697281778118E-3</v>
      </c>
      <c r="P90" s="20">
        <v>6.9134670315243729E-2</v>
      </c>
    </row>
    <row r="91" spans="14:16">
      <c r="N91" s="20">
        <v>44.5</v>
      </c>
      <c r="O91" s="20">
        <v>1.2363566687027267E-3</v>
      </c>
      <c r="P91" s="20">
        <v>6.2999391703428678E-2</v>
      </c>
    </row>
    <row r="92" spans="14:16">
      <c r="N92" s="20">
        <v>45</v>
      </c>
      <c r="O92" s="20">
        <v>1.054849494925434E-3</v>
      </c>
      <c r="P92" s="20">
        <v>5.7467901842910542E-2</v>
      </c>
    </row>
    <row r="93" spans="14:16">
      <c r="N93" s="20">
        <v>45.5</v>
      </c>
      <c r="O93" s="20">
        <v>9.0156914306658252E-4</v>
      </c>
      <c r="P93" s="20">
        <v>5.2475087865511374E-2</v>
      </c>
    </row>
    <row r="94" spans="14:16">
      <c r="N94" s="20">
        <v>46</v>
      </c>
      <c r="O94" s="20">
        <v>7.7188528319781474E-4</v>
      </c>
      <c r="P94" s="20">
        <v>4.7963456221437918E-2</v>
      </c>
    </row>
    <row r="95" spans="14:16">
      <c r="N95" s="20">
        <v>46.5</v>
      </c>
      <c r="O95" s="20">
        <v>6.6196582017649772E-4</v>
      </c>
      <c r="P95" s="20">
        <v>4.3882173210972035E-2</v>
      </c>
    </row>
    <row r="96" spans="14:16">
      <c r="N96" s="20">
        <v>47</v>
      </c>
      <c r="O96" s="20">
        <v>5.6863275186045466E-4</v>
      </c>
      <c r="P96" s="20">
        <v>4.0186234604809974E-2</v>
      </c>
    </row>
    <row r="97" spans="14:16">
      <c r="N97" s="20">
        <v>47.5</v>
      </c>
      <c r="O97" s="20">
        <v>4.8924521146688363E-4</v>
      </c>
      <c r="P97" s="20">
        <v>3.6835745915201681E-2</v>
      </c>
    </row>
    <row r="98" spans="14:16">
      <c r="N98" s="20">
        <v>48</v>
      </c>
      <c r="O98" s="20">
        <v>4.2160435380182292E-4</v>
      </c>
      <c r="P98" s="20">
        <v>3.3795297659462945E-2</v>
      </c>
    </row>
    <row r="99" spans="14:16">
      <c r="N99" s="20">
        <v>48.5</v>
      </c>
      <c r="O99" s="20">
        <v>3.6387583526685069E-4</v>
      </c>
      <c r="P99" s="20">
        <v>3.1033422297093678E-2</v>
      </c>
    </row>
    <row r="100" spans="14:16">
      <c r="N100" s="20">
        <v>49</v>
      </c>
      <c r="O100" s="20">
        <v>3.145264969609839E-4</v>
      </c>
      <c r="P100" s="20">
        <v>2.8522121494266049E-2</v>
      </c>
    </row>
    <row r="101" spans="14:16">
      <c r="N101" s="20">
        <v>49.5</v>
      </c>
      <c r="O101" s="20">
        <v>2.7227253938985982E-4</v>
      </c>
      <c r="P101" s="20">
        <v>2.6236454035032469E-2</v>
      </c>
    </row>
    <row r="102" spans="14:16">
      <c r="N102" s="20">
        <v>50</v>
      </c>
      <c r="O102" s="20">
        <v>2.3603701538416722E-4</v>
      </c>
      <c r="P102" s="20">
        <v>2.4154176107170276E-2</v>
      </c>
    </row>
  </sheetData>
  <mergeCells count="1">
    <mergeCell ref="A30:G38"/>
  </mergeCells>
  <pageMargins left="0.7" right="0.7" top="0.75" bottom="0.75" header="0.3" footer="0.3"/>
  <drawing r:id="rId1"/>
</worksheet>
</file>

<file path=docMetadata/LabelInfo.xml><?xml version="1.0" encoding="utf-8"?>
<clbl:labelList xmlns:clbl="http://schemas.microsoft.com/office/2020/mipLabelMetadata">
  <clbl:label id="{ed5b36e7-01ee-4ebc-867e-e03cfa0d4697}" enabled="0" method="" siteId="{ed5b36e7-01ee-4ebc-867e-e03cfa0d4697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Table S1. original_Data</vt:lpstr>
      <vt:lpstr>Table S2. Statistical_Tests</vt:lpstr>
      <vt:lpstr>Table S3. GLM_Overall</vt:lpstr>
      <vt:lpstr>Table S4. EC50 estimation </vt:lpstr>
      <vt:lpstr>Fig. S1. dose reponse curves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Chen, Grace - REE-ARS</dc:creator>
  <cp:lastModifiedBy>Dong, Chen (CTR) - REE-ARS</cp:lastModifiedBy>
  <dcterms:created xsi:type="dcterms:W3CDTF">2026-07-07T19:24:00Z</dcterms:created>
  <dcterms:modified xsi:type="dcterms:W3CDTF">2026-08-06T20:01:42Z</dcterms:modified>
</cp:coreProperties>
</file>