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ony_19 Case series" sheetId="1" r:id="rId4"/>
    <sheet state="visible" name="TrendPerMonth" sheetId="2" r:id="rId5"/>
    <sheet state="visible" name="TrendPerYear" sheetId="3" r:id="rId6"/>
    <sheet state="visible" name="Age Group" sheetId="4" r:id="rId7"/>
    <sheet state="visible" name="Epid 27months" sheetId="5" r:id="rId8"/>
    <sheet state="visible" name="Epid 36months" sheetId="6" r:id="rId9"/>
  </sheets>
  <definedNames/>
  <calcPr/>
</workbook>
</file>

<file path=xl/sharedStrings.xml><?xml version="1.0" encoding="utf-8"?>
<sst xmlns="http://schemas.openxmlformats.org/spreadsheetml/2006/main" count="724" uniqueCount="130">
  <si>
    <t>Age_Group</t>
  </si>
  <si>
    <t>Sex</t>
  </si>
  <si>
    <t>Occupation</t>
  </si>
  <si>
    <t>Study_Location</t>
  </si>
  <si>
    <t>Edema</t>
  </si>
  <si>
    <t>Urinecolorchange</t>
  </si>
  <si>
    <t>Reduced_urine_output</t>
  </si>
  <si>
    <t>shortnessofbreath</t>
  </si>
  <si>
    <t>Durationofsymptoms</t>
  </si>
  <si>
    <t>highbloodpressure</t>
  </si>
  <si>
    <t>Hematuria</t>
  </si>
  <si>
    <t>RBCCast</t>
  </si>
  <si>
    <t>DysmorphicRBC</t>
  </si>
  <si>
    <t>TracetoTwoPlusAlbuminuria</t>
  </si>
  <si>
    <t>ThreetoFourPlusAlbuminuria</t>
  </si>
  <si>
    <t>ANA</t>
  </si>
  <si>
    <t>RVI</t>
  </si>
  <si>
    <t>HBsAg</t>
  </si>
  <si>
    <t>HCVAb</t>
  </si>
  <si>
    <t>Bacteriaisolated</t>
  </si>
  <si>
    <t>AdmisionCr</t>
  </si>
  <si>
    <t>FollowUpCr</t>
  </si>
  <si>
    <t>FollowupCreatinine</t>
  </si>
  <si>
    <t>Pharyngitis_3_8wks</t>
  </si>
  <si>
    <t>Prior_Impetigo_3_8wks</t>
  </si>
  <si>
    <t>PreviousHx</t>
  </si>
  <si>
    <t>RawAnimalProductConsumption</t>
  </si>
  <si>
    <t>WhichRawAnimalProduct</t>
  </si>
  <si>
    <t>LastRememberedRawAnimalProduct</t>
  </si>
  <si>
    <t>DirectAnimalContact</t>
  </si>
  <si>
    <t>TypeofAnimal</t>
  </si>
  <si>
    <t>CategoryofAnimalContact</t>
  </si>
  <si>
    <t>DOHS</t>
  </si>
  <si>
    <t>FollowUpBP</t>
  </si>
  <si>
    <t>Loopdiureticon3rdmonth</t>
  </si>
  <si>
    <t>20-39</t>
  </si>
  <si>
    <t>Male</t>
  </si>
  <si>
    <t>Farmer</t>
  </si>
  <si>
    <t>Catchment Area A</t>
  </si>
  <si>
    <t>Yes</t>
  </si>
  <si>
    <t>No</t>
  </si>
  <si>
    <t>Not Tested</t>
  </si>
  <si>
    <t>Negative</t>
  </si>
  <si>
    <t>Non Reactive</t>
  </si>
  <si>
    <t>NA</t>
  </si>
  <si>
    <t>Large Ruminants</t>
  </si>
  <si>
    <t>Routine Husbandry</t>
  </si>
  <si>
    <t>Elevated/NA</t>
  </si>
  <si>
    <t>&lt;10</t>
  </si>
  <si>
    <t>Female</t>
  </si>
  <si>
    <t>Student</t>
  </si>
  <si>
    <t>&lt; 3</t>
  </si>
  <si>
    <t>Normal</t>
  </si>
  <si>
    <t>Small and Large Ruminants</t>
  </si>
  <si>
    <t>Discontinued</t>
  </si>
  <si>
    <t>Small Ruminants</t>
  </si>
  <si>
    <t>GAS</t>
  </si>
  <si>
    <t>At home</t>
  </si>
  <si>
    <t>Milk</t>
  </si>
  <si>
    <t>1-7 days</t>
  </si>
  <si>
    <t>Passive Proximity</t>
  </si>
  <si>
    <t>60+</t>
  </si>
  <si>
    <t>40-59</t>
  </si>
  <si>
    <t>Housewife</t>
  </si>
  <si>
    <t>&gt; 14</t>
  </si>
  <si>
    <t>&gt;4</t>
  </si>
  <si>
    <t>Raw meat</t>
  </si>
  <si>
    <t>8-14 days</t>
  </si>
  <si>
    <r>
      <rPr>
        <b/>
      </rPr>
      <t>N.B:</t>
    </r>
    <r>
      <rPr/>
      <t xml:space="preserve"> To protect participant confidentiality, dates, exact ages, sub-district locations, and precise clinical discharge statuses were generalized or suppressed</t>
    </r>
  </si>
  <si>
    <t>Month_Year</t>
  </si>
  <si>
    <t>Count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</si>
  <si>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</si>
  <si>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</si>
  <si>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</si>
  <si>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</si>
  <si>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</si>
  <si>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</si>
  <si>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</si>
  <si>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</si>
  <si>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</si>
  <si>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</si>
  <si>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</si>
  <si>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</si>
  <si>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</si>
  <si>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</si>
  <si>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</si>
  <si>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</si>
  <si>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</si>
  <si>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</si>
  <si>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</si>
  <si>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</si>
  <si>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</si>
  <si>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</si>
  <si>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</si>
  <si>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</si>
  <si>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</si>
  <si>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</si>
  <si>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</si>
  <si>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</si>
  <si>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</si>
  <si>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</si>
  <si>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</si>
  <si>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</si>
  <si>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</si>
  <si>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</si>
  <si>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Year</t>
  </si>
  <si>
    <t>Cases per 100,000 person-year</t>
  </si>
  <si>
    <t>2023 (Starting from August)</t>
  </si>
  <si>
    <t>2026 (Until July)</t>
  </si>
  <si>
    <t>Pediatric</t>
  </si>
  <si>
    <t>Adult</t>
  </si>
  <si>
    <t>Method</t>
  </si>
  <si>
    <t>Formula</t>
  </si>
  <si>
    <t>Baseline Statistic</t>
  </si>
  <si>
    <t>Value</t>
  </si>
  <si>
    <t>Threshold Calculation</t>
  </si>
  <si>
    <t>Epidemic Threshold</t>
  </si>
  <si>
    <t>SPR Method</t>
  </si>
  <si>
    <t>Median + (2 × H-spread)</t>
  </si>
  <si>
    <t>Median</t>
  </si>
  <si>
    <t>H-spread = Q3 − Q1 = 6.5 − 3.00 = 3.5</t>
  </si>
  <si>
    <t>4.00 + (2 × 3.50) = 11.50</t>
  </si>
  <si>
    <t>SD Method</t>
  </si>
  <si>
    <t>Mean + (2 × SD)</t>
  </si>
  <si>
    <t>Mean</t>
  </si>
  <si>
    <t>Standard Deviation = 5.47</t>
  </si>
  <si>
    <t>5.69 + (2 × 4.15) = 13.99</t>
  </si>
  <si>
    <t>H-spread = Q3 − Q1 = 9.25 − 3.00 = 6.25</t>
  </si>
  <si>
    <t>6.00 + (2 × 6.25) = 18.50</t>
  </si>
  <si>
    <t>7.38 + (2 × 5.47) = 18.32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</si>
</sst>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-d"/>
    <numFmt numFmtId="165" formatCode="0.000"/>
    <numFmt numFmtId="166" formatCode="###0"/>
  </numFmts>
  <fonts count="5">
    <font>
      <sz val="11.0"/>
      <color rgb="FF000000"/>
      <name val="Arial"/>
      <scheme val="minor"/>
    </font>
    <font>
      <sz val="11.0"/>
      <name val="Calibri"/>
    </font>
    <font/>
    <font>
      <sz val="9.0"/>
      <color rgb="FF993300"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right style="thin">
        <color rgb="FF333399"/>
      </right>
    </border>
    <border>
      <left style="thin">
        <color rgb="FF333399"/>
      </left>
    </border>
    <border>
      <left/>
      <right style="thin">
        <color rgb="FF333333"/>
      </right>
      <top style="thin">
        <color rgb="FF993366"/>
      </top>
      <bottom style="thin">
        <color rgb="FFC0C0C0"/>
      </bottom>
    </border>
    <border>
      <left style="thin">
        <color rgb="FF333333"/>
      </left>
      <right style="thin">
        <color rgb="FF333333"/>
      </right>
      <top style="thin">
        <color rgb="FF993366"/>
      </top>
      <bottom style="thin">
        <color rgb="FFC0C0C0"/>
      </bottom>
    </border>
    <border>
      <left/>
      <right style="thin">
        <color rgb="FF333333"/>
      </right>
      <top style="thin">
        <color rgb="FFC0C0C0"/>
      </top>
      <bottom style="thin">
        <color rgb="FFC0C0C0"/>
      </bottom>
    </border>
    <border>
      <left style="thin">
        <color rgb="FF333333"/>
      </left>
      <right style="thin">
        <color rgb="FF333333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left"/>
    </xf>
    <xf borderId="0" fillId="0" fontId="2" numFmtId="0" xfId="0" applyFont="1"/>
    <xf borderId="0" fillId="0" fontId="1" numFmtId="1" xfId="0" applyAlignment="1" applyFont="1" applyNumberFormat="1">
      <alignment horizontal="left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readingOrder="0"/>
    </xf>
    <xf borderId="0" fillId="0" fontId="1" numFmtId="2" xfId="0" applyFont="1" applyNumberFormat="1"/>
    <xf borderId="0" fillId="0" fontId="1" numFmtId="165" xfId="0" applyFont="1" applyNumberFormat="1"/>
    <xf borderId="0" fillId="0" fontId="1" numFmtId="17" xfId="0" applyAlignment="1" applyFont="1" applyNumberFormat="1">
      <alignment horizontal="left"/>
    </xf>
    <xf borderId="0" fillId="0" fontId="1" numFmtId="17" xfId="0" applyAlignment="1" applyFont="1" applyNumberFormat="1">
      <alignment vertical="bottom"/>
    </xf>
    <xf borderId="0" fillId="0" fontId="1" numFmtId="0" xfId="0" applyAlignment="1" applyFont="1">
      <alignment horizontal="right" vertical="bottom"/>
    </xf>
    <xf borderId="0" fillId="0" fontId="3" numFmtId="0" xfId="0" applyAlignment="1" applyFont="1">
      <alignment horizontal="left" shrinkToFit="0" wrapText="1"/>
    </xf>
    <xf borderId="1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 shrinkToFit="0" wrapText="1"/>
    </xf>
    <xf borderId="0" fillId="0" fontId="4" numFmtId="0" xfId="0" applyFont="1"/>
    <xf borderId="0" fillId="0" fontId="1" numFmtId="17" xfId="0" applyFont="1" applyNumberFormat="1"/>
    <xf borderId="3" fillId="2" fontId="3" numFmtId="166" xfId="0" applyAlignment="1" applyBorder="1" applyFill="1" applyFont="1" applyNumberFormat="1">
      <alignment horizontal="right" vertical="top"/>
    </xf>
    <xf borderId="4" fillId="2" fontId="3" numFmtId="166" xfId="0" applyAlignment="1" applyBorder="1" applyFont="1" applyNumberFormat="1">
      <alignment horizontal="right" vertical="top"/>
    </xf>
    <xf borderId="5" fillId="2" fontId="3" numFmtId="166" xfId="0" applyAlignment="1" applyBorder="1" applyFont="1" applyNumberFormat="1">
      <alignment horizontal="right" vertical="top"/>
    </xf>
    <xf borderId="6" fillId="2" fontId="3" numFmtId="166" xfId="0" applyAlignment="1" applyBorder="1" applyFont="1" applyNumberFormat="1">
      <alignment horizontal="right" vertical="top"/>
    </xf>
    <xf borderId="0" fillId="0" fontId="1" numFmtId="166" xfId="0" applyFont="1" applyNumberFormat="1"/>
    <xf borderId="0" fillId="0" fontId="2" numFmtId="0" xfId="0" applyFont="1"/>
    <xf borderId="0" fillId="0" fontId="1" numFmtId="0" xfId="0" applyAlignment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</dxfs>
  <tableStyles count="2">
    <tableStyle count="3" pivot="0" name="Epid 27months-style">
      <tableStyleElement dxfId="1" type="headerRow"/>
      <tableStyleElement dxfId="2" type="firstRowStripe"/>
      <tableStyleElement dxfId="1" type="secondRowStripe"/>
    </tableStyle>
    <tableStyle count="3" pivot="0" name="Epid 36months-style">
      <tableStyleElement dxfId="1" type="headerRow"/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F3" displayName="Table_1" name="Table_1" id="1">
  <tableColumns count="6">
    <tableColumn name="Method" id="1"/>
    <tableColumn name="Formula" id="2"/>
    <tableColumn name="Baseline Statistic" id="3"/>
    <tableColumn name="Value" id="4"/>
    <tableColumn name="Threshold Calculation" id="5"/>
    <tableColumn name="Epidemic Threshold" id="6"/>
  </tableColumns>
  <tableStyleInfo name="Epid 27months-style" showColumnStripes="0" showFirstColumn="1" showLastColumn="1" showRowStripes="1"/>
</table>
</file>

<file path=xl/tables/table2.xml><?xml version="1.0" encoding="utf-8"?>
<table xmlns="http://schemas.openxmlformats.org/spreadsheetml/2006/main" ref="A1:F3" displayName="Table_2" name="Table_2" id="2">
  <tableColumns count="6">
    <tableColumn name="Method" id="1"/>
    <tableColumn name="Formula" id="2"/>
    <tableColumn name="Baseline Statistic" id="3"/>
    <tableColumn name="Value" id="4"/>
    <tableColumn name="Threshold Calculation" id="5"/>
    <tableColumn name="Epidemic Threshold" id="6"/>
  </tableColumns>
  <tableStyleInfo name="Epid 36month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1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4" width="8.71"/>
    <col customWidth="1" min="5" max="5" width="13.29"/>
    <col customWidth="1" min="6" max="35" width="8.7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39</v>
      </c>
      <c r="G2" t="s">
        <v>40</v>
      </c>
      <c r="H2" t="s">
        <v>40</v>
      </c>
      <c r="I2" s="1">
        <v>46088.0</v>
      </c>
      <c r="J2" t="s">
        <v>39</v>
      </c>
      <c r="K2" t="s">
        <v>39</v>
      </c>
      <c r="L2" t="s">
        <v>39</v>
      </c>
      <c r="M2" t="s">
        <v>40</v>
      </c>
      <c r="N2" t="s">
        <v>39</v>
      </c>
      <c r="O2" t="s">
        <v>40</v>
      </c>
      <c r="P2" t="s">
        <v>41</v>
      </c>
      <c r="Q2" t="s">
        <v>42</v>
      </c>
      <c r="R2" t="s">
        <v>43</v>
      </c>
      <c r="S2" t="s">
        <v>42</v>
      </c>
      <c r="T2" t="s">
        <v>42</v>
      </c>
      <c r="U2" t="s">
        <v>44</v>
      </c>
      <c r="V2" t="s">
        <v>44</v>
      </c>
      <c r="W2" t="s">
        <v>44</v>
      </c>
      <c r="X2" t="s">
        <v>39</v>
      </c>
      <c r="Y2" t="s">
        <v>40</v>
      </c>
      <c r="Z2" t="s">
        <v>40</v>
      </c>
      <c r="AA2" t="s">
        <v>40</v>
      </c>
      <c r="AB2" t="s">
        <v>44</v>
      </c>
      <c r="AC2" t="s">
        <v>44</v>
      </c>
      <c r="AD2" t="s">
        <v>39</v>
      </c>
      <c r="AE2" t="s">
        <v>45</v>
      </c>
      <c r="AF2" t="s">
        <v>46</v>
      </c>
      <c r="AG2" s="1">
        <v>46085.0</v>
      </c>
      <c r="AH2" s="2" t="s">
        <v>47</v>
      </c>
      <c r="AI2" t="s">
        <v>44</v>
      </c>
    </row>
    <row r="3">
      <c r="A3" t="s">
        <v>48</v>
      </c>
      <c r="B3" t="s">
        <v>49</v>
      </c>
      <c r="C3" t="s">
        <v>50</v>
      </c>
      <c r="D3" t="s">
        <v>38</v>
      </c>
      <c r="E3" t="s">
        <v>39</v>
      </c>
      <c r="F3" t="s">
        <v>39</v>
      </c>
      <c r="G3" t="s">
        <v>39</v>
      </c>
      <c r="H3" t="s">
        <v>40</v>
      </c>
      <c r="I3" s="3" t="s">
        <v>51</v>
      </c>
      <c r="J3" t="s">
        <v>39</v>
      </c>
      <c r="K3" t="s">
        <v>39</v>
      </c>
      <c r="L3" t="s">
        <v>40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42</v>
      </c>
      <c r="T3" t="s">
        <v>42</v>
      </c>
      <c r="U3" t="s">
        <v>44</v>
      </c>
      <c r="V3">
        <v>0.8</v>
      </c>
      <c r="W3" t="s">
        <v>52</v>
      </c>
      <c r="X3" t="s">
        <v>40</v>
      </c>
      <c r="Y3" t="s">
        <v>40</v>
      </c>
      <c r="Z3" t="s">
        <v>40</v>
      </c>
      <c r="AA3" t="s">
        <v>40</v>
      </c>
      <c r="AB3" t="s">
        <v>44</v>
      </c>
      <c r="AC3" t="s">
        <v>44</v>
      </c>
      <c r="AD3" t="s">
        <v>39</v>
      </c>
      <c r="AE3" t="s">
        <v>53</v>
      </c>
      <c r="AF3" t="s">
        <v>46</v>
      </c>
      <c r="AG3" s="1">
        <v>46085.0</v>
      </c>
      <c r="AH3" t="s">
        <v>52</v>
      </c>
      <c r="AI3" t="s">
        <v>54</v>
      </c>
    </row>
    <row r="4">
      <c r="A4" t="s">
        <v>35</v>
      </c>
      <c r="B4" t="s">
        <v>49</v>
      </c>
      <c r="C4" t="s">
        <v>37</v>
      </c>
      <c r="D4" t="s">
        <v>38</v>
      </c>
      <c r="E4" t="s">
        <v>39</v>
      </c>
      <c r="F4" t="s">
        <v>39</v>
      </c>
      <c r="G4" t="s">
        <v>40</v>
      </c>
      <c r="H4" t="s">
        <v>40</v>
      </c>
      <c r="I4" s="1">
        <v>46248.0</v>
      </c>
      <c r="J4" t="s">
        <v>40</v>
      </c>
      <c r="K4" t="s">
        <v>39</v>
      </c>
      <c r="L4" t="s">
        <v>40</v>
      </c>
      <c r="M4" t="s">
        <v>39</v>
      </c>
      <c r="N4" t="s">
        <v>40</v>
      </c>
      <c r="O4" t="s">
        <v>40</v>
      </c>
      <c r="P4" t="s">
        <v>41</v>
      </c>
      <c r="Q4" t="s">
        <v>42</v>
      </c>
      <c r="R4" t="s">
        <v>43</v>
      </c>
      <c r="S4" t="s">
        <v>42</v>
      </c>
      <c r="T4" t="s">
        <v>42</v>
      </c>
      <c r="U4" t="s">
        <v>44</v>
      </c>
      <c r="V4">
        <v>1.0</v>
      </c>
      <c r="W4" t="s">
        <v>52</v>
      </c>
      <c r="X4" t="s">
        <v>40</v>
      </c>
      <c r="Y4" t="s">
        <v>40</v>
      </c>
      <c r="Z4" t="s">
        <v>40</v>
      </c>
      <c r="AA4" t="s">
        <v>40</v>
      </c>
      <c r="AB4" t="s">
        <v>44</v>
      </c>
      <c r="AC4" t="s">
        <v>44</v>
      </c>
      <c r="AD4" t="s">
        <v>39</v>
      </c>
      <c r="AE4" t="s">
        <v>55</v>
      </c>
      <c r="AF4" t="s">
        <v>46</v>
      </c>
      <c r="AG4" s="1">
        <v>46085.0</v>
      </c>
      <c r="AH4" t="s">
        <v>52</v>
      </c>
      <c r="AI4" t="s">
        <v>54</v>
      </c>
    </row>
    <row r="5">
      <c r="A5" s="4" t="s">
        <v>35</v>
      </c>
      <c r="B5" t="s">
        <v>36</v>
      </c>
      <c r="C5" t="s">
        <v>50</v>
      </c>
      <c r="D5" t="s">
        <v>38</v>
      </c>
      <c r="E5" t="s">
        <v>39</v>
      </c>
      <c r="F5" t="s">
        <v>39</v>
      </c>
      <c r="G5" t="s">
        <v>39</v>
      </c>
      <c r="H5" t="s">
        <v>40</v>
      </c>
      <c r="I5" s="1">
        <v>46088.0</v>
      </c>
      <c r="J5" t="s">
        <v>39</v>
      </c>
      <c r="K5" t="s">
        <v>39</v>
      </c>
      <c r="L5" t="s">
        <v>39</v>
      </c>
      <c r="M5" t="s">
        <v>39</v>
      </c>
      <c r="N5" t="s">
        <v>40</v>
      </c>
      <c r="O5" t="s">
        <v>40</v>
      </c>
      <c r="P5" t="s">
        <v>41</v>
      </c>
      <c r="Q5" t="s">
        <v>42</v>
      </c>
      <c r="R5" t="s">
        <v>43</v>
      </c>
      <c r="S5" t="s">
        <v>42</v>
      </c>
      <c r="T5" t="s">
        <v>56</v>
      </c>
      <c r="U5">
        <v>1.4</v>
      </c>
      <c r="V5">
        <v>0.9</v>
      </c>
      <c r="W5" t="s">
        <v>52</v>
      </c>
      <c r="X5" t="s">
        <v>39</v>
      </c>
      <c r="Y5" t="s">
        <v>40</v>
      </c>
      <c r="Z5" t="s">
        <v>40</v>
      </c>
      <c r="AA5" t="s">
        <v>40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s="1">
        <v>46085.0</v>
      </c>
      <c r="AH5" t="s">
        <v>52</v>
      </c>
      <c r="AI5" t="s">
        <v>54</v>
      </c>
    </row>
    <row r="6">
      <c r="A6" t="s">
        <v>48</v>
      </c>
      <c r="B6" t="s">
        <v>49</v>
      </c>
      <c r="C6" t="s">
        <v>57</v>
      </c>
      <c r="D6" t="s">
        <v>38</v>
      </c>
      <c r="E6" t="s">
        <v>39</v>
      </c>
      <c r="F6" t="s">
        <v>39</v>
      </c>
      <c r="G6" t="s">
        <v>39</v>
      </c>
      <c r="H6" t="s">
        <v>40</v>
      </c>
      <c r="I6" s="1">
        <v>46248.0</v>
      </c>
      <c r="J6" t="s">
        <v>39</v>
      </c>
      <c r="K6" t="s">
        <v>39</v>
      </c>
      <c r="L6" t="s">
        <v>39</v>
      </c>
      <c r="M6" t="s">
        <v>39</v>
      </c>
      <c r="N6" t="s">
        <v>39</v>
      </c>
      <c r="O6" t="s">
        <v>40</v>
      </c>
      <c r="P6" t="s">
        <v>42</v>
      </c>
      <c r="Q6" t="s">
        <v>42</v>
      </c>
      <c r="R6" t="s">
        <v>43</v>
      </c>
      <c r="S6" t="s">
        <v>42</v>
      </c>
      <c r="T6" t="s">
        <v>56</v>
      </c>
      <c r="U6">
        <v>1.1</v>
      </c>
      <c r="V6">
        <v>1.0</v>
      </c>
      <c r="W6" t="s">
        <v>52</v>
      </c>
      <c r="X6" t="s">
        <v>39</v>
      </c>
      <c r="Y6" t="s">
        <v>39</v>
      </c>
      <c r="Z6" t="s">
        <v>40</v>
      </c>
      <c r="AA6" t="s">
        <v>39</v>
      </c>
      <c r="AB6" t="s">
        <v>58</v>
      </c>
      <c r="AC6" t="s">
        <v>59</v>
      </c>
      <c r="AD6" t="s">
        <v>39</v>
      </c>
      <c r="AE6" t="s">
        <v>53</v>
      </c>
      <c r="AF6" t="s">
        <v>60</v>
      </c>
      <c r="AG6" s="1">
        <v>46085.0</v>
      </c>
      <c r="AH6" t="s">
        <v>52</v>
      </c>
      <c r="AI6" t="s">
        <v>54</v>
      </c>
    </row>
    <row r="7">
      <c r="A7" s="4" t="s">
        <v>35</v>
      </c>
      <c r="B7" t="s">
        <v>36</v>
      </c>
      <c r="C7" t="s">
        <v>50</v>
      </c>
      <c r="D7" t="s">
        <v>38</v>
      </c>
      <c r="E7" t="s">
        <v>40</v>
      </c>
      <c r="F7" t="s">
        <v>39</v>
      </c>
      <c r="G7" t="s">
        <v>40</v>
      </c>
      <c r="H7" t="s">
        <v>39</v>
      </c>
      <c r="I7" s="1">
        <v>46088.0</v>
      </c>
      <c r="J7" t="s">
        <v>39</v>
      </c>
      <c r="K7" t="s">
        <v>39</v>
      </c>
      <c r="L7" t="s">
        <v>39</v>
      </c>
      <c r="M7" t="s">
        <v>39</v>
      </c>
      <c r="N7" t="s">
        <v>40</v>
      </c>
      <c r="O7" t="s">
        <v>40</v>
      </c>
      <c r="P7" t="s">
        <v>41</v>
      </c>
      <c r="Q7" t="s">
        <v>42</v>
      </c>
      <c r="R7" t="s">
        <v>43</v>
      </c>
      <c r="S7" t="s">
        <v>42</v>
      </c>
      <c r="T7" t="s">
        <v>56</v>
      </c>
      <c r="U7" t="s">
        <v>44</v>
      </c>
      <c r="V7" t="s">
        <v>44</v>
      </c>
      <c r="W7" t="s">
        <v>44</v>
      </c>
      <c r="X7" t="s">
        <v>40</v>
      </c>
      <c r="Y7" t="s">
        <v>40</v>
      </c>
      <c r="Z7" t="s">
        <v>40</v>
      </c>
      <c r="AA7" t="s">
        <v>40</v>
      </c>
      <c r="AB7" t="s">
        <v>44</v>
      </c>
      <c r="AC7" t="s">
        <v>44</v>
      </c>
      <c r="AD7" t="s">
        <v>39</v>
      </c>
      <c r="AE7" t="s">
        <v>53</v>
      </c>
      <c r="AF7" t="s">
        <v>46</v>
      </c>
      <c r="AG7" s="1">
        <v>46024.0</v>
      </c>
      <c r="AH7" s="2" t="s">
        <v>47</v>
      </c>
      <c r="AI7" t="s">
        <v>44</v>
      </c>
    </row>
    <row r="8">
      <c r="A8" t="s">
        <v>61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40</v>
      </c>
      <c r="H8" t="s">
        <v>40</v>
      </c>
      <c r="I8" s="1">
        <v>46248.0</v>
      </c>
      <c r="J8" t="s">
        <v>39</v>
      </c>
      <c r="K8" t="s">
        <v>39</v>
      </c>
      <c r="L8" t="s">
        <v>39</v>
      </c>
      <c r="M8" t="s">
        <v>40</v>
      </c>
      <c r="N8" t="s">
        <v>40</v>
      </c>
      <c r="O8" t="s">
        <v>40</v>
      </c>
      <c r="P8" t="s">
        <v>41</v>
      </c>
      <c r="Q8" t="s">
        <v>42</v>
      </c>
      <c r="R8" t="s">
        <v>43</v>
      </c>
      <c r="S8" t="s">
        <v>42</v>
      </c>
      <c r="T8" t="s">
        <v>42</v>
      </c>
      <c r="U8" t="s">
        <v>44</v>
      </c>
      <c r="V8">
        <v>0.9</v>
      </c>
      <c r="W8" t="s">
        <v>52</v>
      </c>
      <c r="X8" t="s">
        <v>40</v>
      </c>
      <c r="Y8" t="s">
        <v>40</v>
      </c>
      <c r="Z8" t="s">
        <v>40</v>
      </c>
      <c r="AA8" t="s">
        <v>40</v>
      </c>
      <c r="AB8" t="s">
        <v>44</v>
      </c>
      <c r="AC8" t="s">
        <v>44</v>
      </c>
      <c r="AD8" t="s">
        <v>39</v>
      </c>
      <c r="AE8" t="s">
        <v>45</v>
      </c>
      <c r="AF8" t="s">
        <v>46</v>
      </c>
      <c r="AG8" s="1">
        <v>46024.0</v>
      </c>
      <c r="AH8" t="s">
        <v>52</v>
      </c>
      <c r="AI8" t="s">
        <v>54</v>
      </c>
    </row>
    <row r="9">
      <c r="A9" t="s">
        <v>62</v>
      </c>
      <c r="B9" t="s">
        <v>49</v>
      </c>
      <c r="C9" t="s">
        <v>63</v>
      </c>
      <c r="D9" t="s">
        <v>38</v>
      </c>
      <c r="E9" t="s">
        <v>39</v>
      </c>
      <c r="F9" t="s">
        <v>40</v>
      </c>
      <c r="G9" t="s">
        <v>39</v>
      </c>
      <c r="H9" t="s">
        <v>40</v>
      </c>
      <c r="I9" s="1">
        <v>46088.0</v>
      </c>
      <c r="J9" t="s">
        <v>39</v>
      </c>
      <c r="K9" t="s">
        <v>39</v>
      </c>
      <c r="L9" t="s">
        <v>39</v>
      </c>
      <c r="M9" t="s">
        <v>40</v>
      </c>
      <c r="N9" t="s">
        <v>40</v>
      </c>
      <c r="O9" t="s">
        <v>40</v>
      </c>
      <c r="P9" t="s">
        <v>41</v>
      </c>
      <c r="Q9" t="s">
        <v>42</v>
      </c>
      <c r="R9" t="s">
        <v>43</v>
      </c>
      <c r="S9" t="s">
        <v>42</v>
      </c>
      <c r="T9" t="s">
        <v>56</v>
      </c>
      <c r="U9" t="s">
        <v>44</v>
      </c>
      <c r="V9">
        <v>0.7</v>
      </c>
      <c r="W9" t="s">
        <v>52</v>
      </c>
      <c r="X9" t="s">
        <v>40</v>
      </c>
      <c r="Y9" t="s">
        <v>40</v>
      </c>
      <c r="Z9" t="s">
        <v>40</v>
      </c>
      <c r="AA9" t="s">
        <v>40</v>
      </c>
      <c r="AB9" t="s">
        <v>44</v>
      </c>
      <c r="AC9" t="s">
        <v>44</v>
      </c>
      <c r="AD9" t="s">
        <v>39</v>
      </c>
      <c r="AE9" t="s">
        <v>45</v>
      </c>
      <c r="AF9" t="s">
        <v>46</v>
      </c>
      <c r="AG9" s="1">
        <v>46024.0</v>
      </c>
      <c r="AH9" t="s">
        <v>52</v>
      </c>
      <c r="AI9" t="s">
        <v>54</v>
      </c>
    </row>
    <row r="10">
      <c r="A10" t="s">
        <v>48</v>
      </c>
      <c r="B10" t="s">
        <v>49</v>
      </c>
      <c r="C10" t="s">
        <v>57</v>
      </c>
      <c r="D10" t="s">
        <v>38</v>
      </c>
      <c r="E10" t="s">
        <v>39</v>
      </c>
      <c r="F10" t="s">
        <v>39</v>
      </c>
      <c r="G10" t="s">
        <v>39</v>
      </c>
      <c r="H10" t="s">
        <v>40</v>
      </c>
      <c r="I10" s="1">
        <v>46248.0</v>
      </c>
      <c r="J10" t="s">
        <v>40</v>
      </c>
      <c r="K10" t="s">
        <v>39</v>
      </c>
      <c r="L10" t="s">
        <v>40</v>
      </c>
      <c r="M10" t="s">
        <v>39</v>
      </c>
      <c r="N10" t="s">
        <v>40</v>
      </c>
      <c r="O10" t="s">
        <v>40</v>
      </c>
      <c r="P10" t="s">
        <v>41</v>
      </c>
      <c r="Q10" t="s">
        <v>42</v>
      </c>
      <c r="R10" t="s">
        <v>43</v>
      </c>
      <c r="S10" t="s">
        <v>42</v>
      </c>
      <c r="T10" t="s">
        <v>42</v>
      </c>
      <c r="U10" t="s">
        <v>44</v>
      </c>
      <c r="V10">
        <v>0.6</v>
      </c>
      <c r="W10" t="s">
        <v>52</v>
      </c>
      <c r="X10" t="s">
        <v>40</v>
      </c>
      <c r="Y10" t="s">
        <v>40</v>
      </c>
      <c r="Z10" t="s">
        <v>40</v>
      </c>
      <c r="AA10" t="s">
        <v>40</v>
      </c>
      <c r="AB10" t="s">
        <v>44</v>
      </c>
      <c r="AC10" t="s">
        <v>44</v>
      </c>
      <c r="AD10" t="s">
        <v>39</v>
      </c>
      <c r="AE10" t="s">
        <v>55</v>
      </c>
      <c r="AF10" t="s">
        <v>60</v>
      </c>
      <c r="AG10" s="1">
        <v>46085.0</v>
      </c>
      <c r="AH10" t="s">
        <v>52</v>
      </c>
      <c r="AI10" t="s">
        <v>54</v>
      </c>
    </row>
    <row r="11">
      <c r="A11" t="s">
        <v>35</v>
      </c>
      <c r="B11" t="s">
        <v>49</v>
      </c>
      <c r="C11" t="s">
        <v>37</v>
      </c>
      <c r="D11" t="s">
        <v>38</v>
      </c>
      <c r="E11" t="s">
        <v>39</v>
      </c>
      <c r="F11" t="s">
        <v>39</v>
      </c>
      <c r="G11" t="s">
        <v>39</v>
      </c>
      <c r="H11" t="s">
        <v>39</v>
      </c>
      <c r="I11" s="1">
        <v>46088.0</v>
      </c>
      <c r="J11" t="s">
        <v>39</v>
      </c>
      <c r="K11" t="s">
        <v>39</v>
      </c>
      <c r="L11" t="s">
        <v>39</v>
      </c>
      <c r="M11" t="s">
        <v>40</v>
      </c>
      <c r="N11" t="s">
        <v>40</v>
      </c>
      <c r="O11" t="s">
        <v>40</v>
      </c>
      <c r="P11" t="s">
        <v>41</v>
      </c>
      <c r="Q11" t="s">
        <v>42</v>
      </c>
      <c r="R11" t="s">
        <v>43</v>
      </c>
      <c r="S11" t="s">
        <v>42</v>
      </c>
      <c r="T11" t="s">
        <v>42</v>
      </c>
      <c r="U11" t="s">
        <v>44</v>
      </c>
      <c r="V11">
        <v>1.1</v>
      </c>
      <c r="W11" t="s">
        <v>52</v>
      </c>
      <c r="X11" t="s">
        <v>40</v>
      </c>
      <c r="Y11" t="s">
        <v>40</v>
      </c>
      <c r="Z11" t="s">
        <v>40</v>
      </c>
      <c r="AA11" t="s">
        <v>40</v>
      </c>
      <c r="AB11" t="s">
        <v>44</v>
      </c>
      <c r="AC11" t="s">
        <v>44</v>
      </c>
      <c r="AD11" t="s">
        <v>39</v>
      </c>
      <c r="AE11" t="s">
        <v>53</v>
      </c>
      <c r="AF11" t="s">
        <v>46</v>
      </c>
      <c r="AG11" s="1">
        <v>46024.0</v>
      </c>
      <c r="AH11" t="s">
        <v>52</v>
      </c>
      <c r="AI11" t="s">
        <v>54</v>
      </c>
    </row>
    <row r="12">
      <c r="A12" t="s">
        <v>48</v>
      </c>
      <c r="B12" t="s">
        <v>49</v>
      </c>
      <c r="C12" t="s">
        <v>50</v>
      </c>
      <c r="D12" t="s">
        <v>38</v>
      </c>
      <c r="E12" t="s">
        <v>39</v>
      </c>
      <c r="F12" t="s">
        <v>39</v>
      </c>
      <c r="G12" t="s">
        <v>39</v>
      </c>
      <c r="H12" t="s">
        <v>40</v>
      </c>
      <c r="I12" s="1">
        <v>46088.0</v>
      </c>
      <c r="J12" t="s">
        <v>39</v>
      </c>
      <c r="K12" t="s">
        <v>39</v>
      </c>
      <c r="L12" t="s">
        <v>39</v>
      </c>
      <c r="M12" t="s">
        <v>40</v>
      </c>
      <c r="N12" t="s">
        <v>39</v>
      </c>
      <c r="O12" t="s">
        <v>40</v>
      </c>
      <c r="P12" t="s">
        <v>41</v>
      </c>
      <c r="Q12" t="s">
        <v>42</v>
      </c>
      <c r="R12" t="s">
        <v>43</v>
      </c>
      <c r="S12" t="s">
        <v>42</v>
      </c>
      <c r="T12" t="s">
        <v>42</v>
      </c>
      <c r="U12">
        <v>1.2</v>
      </c>
      <c r="V12">
        <v>1.1</v>
      </c>
      <c r="W12" t="s">
        <v>52</v>
      </c>
      <c r="X12" t="s">
        <v>40</v>
      </c>
      <c r="Y12" t="s">
        <v>39</v>
      </c>
      <c r="Z12" t="s">
        <v>40</v>
      </c>
      <c r="AA12" t="s">
        <v>40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  <c r="AG12" s="1">
        <v>46085.0</v>
      </c>
      <c r="AH12" t="s">
        <v>52</v>
      </c>
      <c r="AI12" t="s">
        <v>54</v>
      </c>
    </row>
    <row r="13">
      <c r="A13" t="s">
        <v>62</v>
      </c>
      <c r="B13" t="s">
        <v>36</v>
      </c>
      <c r="C13" t="s">
        <v>37</v>
      </c>
      <c r="D13" t="s">
        <v>38</v>
      </c>
      <c r="E13" t="s">
        <v>39</v>
      </c>
      <c r="F13" t="s">
        <v>39</v>
      </c>
      <c r="G13" t="s">
        <v>40</v>
      </c>
      <c r="H13" t="s">
        <v>40</v>
      </c>
      <c r="I13" s="1">
        <v>46088.0</v>
      </c>
      <c r="J13" t="s">
        <v>40</v>
      </c>
      <c r="K13" t="s">
        <v>39</v>
      </c>
      <c r="L13" t="s">
        <v>39</v>
      </c>
      <c r="M13" t="s">
        <v>40</v>
      </c>
      <c r="N13" t="s">
        <v>40</v>
      </c>
      <c r="O13" t="s">
        <v>40</v>
      </c>
      <c r="P13" t="s">
        <v>41</v>
      </c>
      <c r="Q13" t="s">
        <v>42</v>
      </c>
      <c r="R13" t="s">
        <v>43</v>
      </c>
      <c r="S13" t="s">
        <v>42</v>
      </c>
      <c r="T13" t="s">
        <v>42</v>
      </c>
      <c r="U13" t="s">
        <v>44</v>
      </c>
      <c r="V13">
        <v>0.8</v>
      </c>
      <c r="W13" t="s">
        <v>52</v>
      </c>
      <c r="X13" t="s">
        <v>40</v>
      </c>
      <c r="Y13" t="s">
        <v>39</v>
      </c>
      <c r="Z13" t="s">
        <v>40</v>
      </c>
      <c r="AA13" t="s">
        <v>40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  <c r="AG13" s="1">
        <v>46085.0</v>
      </c>
      <c r="AH13" t="s">
        <v>52</v>
      </c>
      <c r="AI13" t="s">
        <v>54</v>
      </c>
    </row>
    <row r="14">
      <c r="A14" t="s">
        <v>35</v>
      </c>
      <c r="B14" t="s">
        <v>36</v>
      </c>
      <c r="C14" t="s">
        <v>37</v>
      </c>
      <c r="D14" t="s">
        <v>38</v>
      </c>
      <c r="E14" t="s">
        <v>39</v>
      </c>
      <c r="F14" t="s">
        <v>39</v>
      </c>
      <c r="G14" t="s">
        <v>39</v>
      </c>
      <c r="H14" t="s">
        <v>40</v>
      </c>
      <c r="I14" s="3" t="s">
        <v>51</v>
      </c>
      <c r="J14" t="s">
        <v>39</v>
      </c>
      <c r="K14" t="s">
        <v>39</v>
      </c>
      <c r="L14" t="s">
        <v>39</v>
      </c>
      <c r="M14" t="s">
        <v>40</v>
      </c>
      <c r="N14" t="s">
        <v>40</v>
      </c>
      <c r="O14" t="s">
        <v>40</v>
      </c>
      <c r="P14" t="s">
        <v>41</v>
      </c>
      <c r="Q14" t="s">
        <v>42</v>
      </c>
      <c r="R14" t="s">
        <v>43</v>
      </c>
      <c r="S14" t="s">
        <v>42</v>
      </c>
      <c r="T14" t="s">
        <v>42</v>
      </c>
      <c r="U14" t="s">
        <v>44</v>
      </c>
      <c r="V14">
        <v>1.2</v>
      </c>
      <c r="W14" t="s">
        <v>52</v>
      </c>
      <c r="X14" t="s">
        <v>40</v>
      </c>
      <c r="Y14" t="s">
        <v>40</v>
      </c>
      <c r="Z14" t="s">
        <v>40</v>
      </c>
      <c r="AA14" t="s">
        <v>40</v>
      </c>
      <c r="AB14" t="s">
        <v>44</v>
      </c>
      <c r="AC14" t="s">
        <v>44</v>
      </c>
      <c r="AD14" t="s">
        <v>39</v>
      </c>
      <c r="AE14" t="s">
        <v>45</v>
      </c>
      <c r="AF14" t="s">
        <v>46</v>
      </c>
      <c r="AG14" s="1">
        <v>46085.0</v>
      </c>
      <c r="AH14" t="s">
        <v>52</v>
      </c>
      <c r="AI14" t="s">
        <v>54</v>
      </c>
    </row>
    <row r="15">
      <c r="A15" t="s">
        <v>61</v>
      </c>
      <c r="B15" t="s">
        <v>36</v>
      </c>
      <c r="C15" t="s">
        <v>37</v>
      </c>
      <c r="D15" t="s">
        <v>38</v>
      </c>
      <c r="E15" t="s">
        <v>39</v>
      </c>
      <c r="F15" t="s">
        <v>39</v>
      </c>
      <c r="G15" t="s">
        <v>39</v>
      </c>
      <c r="H15" t="s">
        <v>39</v>
      </c>
      <c r="I15" s="3" t="s">
        <v>64</v>
      </c>
      <c r="J15" t="s">
        <v>39</v>
      </c>
      <c r="K15" t="s">
        <v>39</v>
      </c>
      <c r="L15" t="s">
        <v>39</v>
      </c>
      <c r="M15" t="s">
        <v>40</v>
      </c>
      <c r="N15" t="s">
        <v>40</v>
      </c>
      <c r="O15" t="s">
        <v>40</v>
      </c>
      <c r="P15" t="s">
        <v>41</v>
      </c>
      <c r="Q15" t="s">
        <v>42</v>
      </c>
      <c r="R15" t="s">
        <v>43</v>
      </c>
      <c r="S15" t="s">
        <v>42</v>
      </c>
      <c r="T15" t="s">
        <v>42</v>
      </c>
      <c r="U15">
        <v>0.9</v>
      </c>
      <c r="V15">
        <v>1.0</v>
      </c>
      <c r="W15" t="s">
        <v>52</v>
      </c>
      <c r="X15" t="s">
        <v>40</v>
      </c>
      <c r="Y15" t="s">
        <v>40</v>
      </c>
      <c r="Z15" t="s">
        <v>40</v>
      </c>
      <c r="AA15" t="s">
        <v>40</v>
      </c>
      <c r="AB15" t="s">
        <v>44</v>
      </c>
      <c r="AC15" t="s">
        <v>44</v>
      </c>
      <c r="AD15" t="s">
        <v>39</v>
      </c>
      <c r="AE15" t="s">
        <v>53</v>
      </c>
      <c r="AF15" t="s">
        <v>46</v>
      </c>
      <c r="AG15" s="5" t="s">
        <v>65</v>
      </c>
      <c r="AH15" s="2" t="s">
        <v>47</v>
      </c>
      <c r="AI15" t="s">
        <v>54</v>
      </c>
    </row>
    <row r="16">
      <c r="A16" t="s">
        <v>62</v>
      </c>
      <c r="B16" t="s">
        <v>36</v>
      </c>
      <c r="C16" t="s">
        <v>37</v>
      </c>
      <c r="D16" t="s">
        <v>38</v>
      </c>
      <c r="E16" t="s">
        <v>39</v>
      </c>
      <c r="F16" t="s">
        <v>39</v>
      </c>
      <c r="G16" t="s">
        <v>39</v>
      </c>
      <c r="H16" t="s">
        <v>39</v>
      </c>
      <c r="I16" s="1">
        <v>46248.0</v>
      </c>
      <c r="J16" t="s">
        <v>39</v>
      </c>
      <c r="K16" t="s">
        <v>39</v>
      </c>
      <c r="L16" t="s">
        <v>40</v>
      </c>
      <c r="M16" t="s">
        <v>39</v>
      </c>
      <c r="N16" t="s">
        <v>40</v>
      </c>
      <c r="O16" t="s">
        <v>40</v>
      </c>
      <c r="P16" t="s">
        <v>41</v>
      </c>
      <c r="Q16" t="s">
        <v>42</v>
      </c>
      <c r="R16" t="s">
        <v>43</v>
      </c>
      <c r="S16" t="s">
        <v>42</v>
      </c>
      <c r="T16" t="s">
        <v>42</v>
      </c>
      <c r="U16">
        <v>1.4</v>
      </c>
      <c r="V16">
        <v>1.2</v>
      </c>
      <c r="W16" t="s">
        <v>52</v>
      </c>
      <c r="X16" t="s">
        <v>39</v>
      </c>
      <c r="Y16" t="s">
        <v>40</v>
      </c>
      <c r="Z16" t="s">
        <v>39</v>
      </c>
      <c r="AA16" t="s">
        <v>39</v>
      </c>
      <c r="AB16" t="s">
        <v>66</v>
      </c>
      <c r="AC16" t="s">
        <v>67</v>
      </c>
      <c r="AD16" t="s">
        <v>44</v>
      </c>
      <c r="AE16" t="s">
        <v>44</v>
      </c>
      <c r="AF16" t="s">
        <v>44</v>
      </c>
      <c r="AG16" s="5" t="s">
        <v>65</v>
      </c>
      <c r="AH16" t="s">
        <v>52</v>
      </c>
      <c r="AI16" t="s">
        <v>54</v>
      </c>
    </row>
    <row r="17">
      <c r="A17" t="s">
        <v>35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39</v>
      </c>
      <c r="H17" t="s">
        <v>40</v>
      </c>
      <c r="I17" s="1">
        <v>46088.0</v>
      </c>
      <c r="J17" t="s">
        <v>39</v>
      </c>
      <c r="K17" t="s">
        <v>39</v>
      </c>
      <c r="L17" t="s">
        <v>39</v>
      </c>
      <c r="M17" t="s">
        <v>39</v>
      </c>
      <c r="N17" t="s">
        <v>40</v>
      </c>
      <c r="O17" t="s">
        <v>40</v>
      </c>
      <c r="P17" t="s">
        <v>42</v>
      </c>
      <c r="Q17" t="s">
        <v>42</v>
      </c>
      <c r="R17" t="s">
        <v>43</v>
      </c>
      <c r="S17" t="s">
        <v>42</v>
      </c>
      <c r="T17" t="s">
        <v>42</v>
      </c>
      <c r="U17" t="s">
        <v>44</v>
      </c>
      <c r="V17">
        <v>0.9</v>
      </c>
      <c r="W17" t="s">
        <v>52</v>
      </c>
      <c r="X17" t="s">
        <v>40</v>
      </c>
      <c r="Y17" t="s">
        <v>40</v>
      </c>
      <c r="Z17" t="s">
        <v>40</v>
      </c>
      <c r="AA17" t="s">
        <v>40</v>
      </c>
      <c r="AB17" t="s">
        <v>44</v>
      </c>
      <c r="AC17" t="s">
        <v>44</v>
      </c>
      <c r="AD17" t="s">
        <v>39</v>
      </c>
      <c r="AE17" t="s">
        <v>45</v>
      </c>
      <c r="AF17" t="s">
        <v>46</v>
      </c>
      <c r="AG17" s="1">
        <v>46085.0</v>
      </c>
      <c r="AH17" t="s">
        <v>52</v>
      </c>
      <c r="AI17" t="s">
        <v>54</v>
      </c>
    </row>
    <row r="18">
      <c r="A18" t="s">
        <v>62</v>
      </c>
      <c r="B18" t="s">
        <v>49</v>
      </c>
      <c r="C18" t="s">
        <v>63</v>
      </c>
      <c r="D18" t="s">
        <v>38</v>
      </c>
      <c r="E18" t="s">
        <v>39</v>
      </c>
      <c r="F18" t="s">
        <v>39</v>
      </c>
      <c r="G18" t="s">
        <v>39</v>
      </c>
      <c r="H18" t="s">
        <v>40</v>
      </c>
      <c r="I18" s="1">
        <v>46248.0</v>
      </c>
      <c r="J18" t="s">
        <v>39</v>
      </c>
      <c r="K18" t="s">
        <v>39</v>
      </c>
      <c r="L18" t="s">
        <v>39</v>
      </c>
      <c r="M18" t="s">
        <v>40</v>
      </c>
      <c r="N18" t="s">
        <v>40</v>
      </c>
      <c r="O18" t="s">
        <v>40</v>
      </c>
      <c r="P18" t="s">
        <v>41</v>
      </c>
      <c r="Q18" t="s">
        <v>42</v>
      </c>
      <c r="R18" t="s">
        <v>43</v>
      </c>
      <c r="S18" t="s">
        <v>42</v>
      </c>
      <c r="T18" t="s">
        <v>42</v>
      </c>
      <c r="U18" t="s">
        <v>44</v>
      </c>
      <c r="V18">
        <v>1.0</v>
      </c>
      <c r="W18" t="s">
        <v>52</v>
      </c>
      <c r="X18" t="s">
        <v>40</v>
      </c>
      <c r="Y18" t="s">
        <v>40</v>
      </c>
      <c r="Z18" t="s">
        <v>40</v>
      </c>
      <c r="AA18" t="s">
        <v>40</v>
      </c>
      <c r="AB18" t="s">
        <v>44</v>
      </c>
      <c r="AC18" t="s">
        <v>44</v>
      </c>
      <c r="AD18" t="s">
        <v>39</v>
      </c>
      <c r="AE18" t="s">
        <v>45</v>
      </c>
      <c r="AF18" t="s">
        <v>46</v>
      </c>
      <c r="AG18" s="1">
        <v>46085.0</v>
      </c>
      <c r="AH18" t="s">
        <v>52</v>
      </c>
      <c r="AI18" t="s">
        <v>54</v>
      </c>
    </row>
    <row r="19">
      <c r="A19" t="s">
        <v>35</v>
      </c>
      <c r="B19" t="s">
        <v>49</v>
      </c>
      <c r="C19" t="s">
        <v>37</v>
      </c>
      <c r="D19" t="s">
        <v>38</v>
      </c>
      <c r="E19" t="s">
        <v>39</v>
      </c>
      <c r="F19" t="s">
        <v>39</v>
      </c>
      <c r="G19" t="s">
        <v>39</v>
      </c>
      <c r="H19" t="s">
        <v>39</v>
      </c>
      <c r="I19" s="1">
        <v>46248.0</v>
      </c>
      <c r="J19" t="s">
        <v>39</v>
      </c>
      <c r="K19" t="s">
        <v>39</v>
      </c>
      <c r="L19" t="s">
        <v>39</v>
      </c>
      <c r="M19" t="s">
        <v>40</v>
      </c>
      <c r="N19" t="s">
        <v>40</v>
      </c>
      <c r="O19" t="s">
        <v>40</v>
      </c>
      <c r="P19" t="s">
        <v>41</v>
      </c>
      <c r="Q19" t="s">
        <v>42</v>
      </c>
      <c r="R19" t="s">
        <v>43</v>
      </c>
      <c r="S19" t="s">
        <v>42</v>
      </c>
      <c r="T19" t="s">
        <v>42</v>
      </c>
      <c r="U19" t="s">
        <v>44</v>
      </c>
      <c r="V19">
        <v>0.8</v>
      </c>
      <c r="W19" t="s">
        <v>52</v>
      </c>
      <c r="X19" t="s">
        <v>40</v>
      </c>
      <c r="Y19" t="s">
        <v>40</v>
      </c>
      <c r="Z19" t="s">
        <v>40</v>
      </c>
      <c r="AA19" t="s">
        <v>40</v>
      </c>
      <c r="AB19" t="s">
        <v>44</v>
      </c>
      <c r="AC19" t="s">
        <v>44</v>
      </c>
      <c r="AD19" t="s">
        <v>39</v>
      </c>
      <c r="AE19" t="s">
        <v>55</v>
      </c>
      <c r="AF19" t="s">
        <v>46</v>
      </c>
      <c r="AG19" s="5" t="s">
        <v>65</v>
      </c>
      <c r="AH19" t="s">
        <v>52</v>
      </c>
      <c r="AI19" t="s">
        <v>54</v>
      </c>
    </row>
    <row r="20">
      <c r="A20" t="s">
        <v>62</v>
      </c>
      <c r="B20" t="s">
        <v>49</v>
      </c>
      <c r="C20" t="s">
        <v>37</v>
      </c>
      <c r="D20" t="s">
        <v>38</v>
      </c>
      <c r="E20" t="s">
        <v>39</v>
      </c>
      <c r="F20" t="s">
        <v>39</v>
      </c>
      <c r="G20" t="s">
        <v>39</v>
      </c>
      <c r="H20" t="s">
        <v>40</v>
      </c>
      <c r="I20" s="1">
        <v>46088.0</v>
      </c>
      <c r="J20" t="s">
        <v>40</v>
      </c>
      <c r="K20" t="s">
        <v>39</v>
      </c>
      <c r="L20" t="s">
        <v>39</v>
      </c>
      <c r="M20" t="s">
        <v>40</v>
      </c>
      <c r="N20" t="s">
        <v>40</v>
      </c>
      <c r="O20" t="s">
        <v>40</v>
      </c>
      <c r="P20" t="s">
        <v>41</v>
      </c>
      <c r="Q20" t="s">
        <v>42</v>
      </c>
      <c r="R20" t="s">
        <v>43</v>
      </c>
      <c r="S20" t="s">
        <v>42</v>
      </c>
      <c r="T20" t="s">
        <v>42</v>
      </c>
      <c r="U20" t="s">
        <v>44</v>
      </c>
      <c r="V20">
        <v>1.0</v>
      </c>
      <c r="W20" t="s">
        <v>52</v>
      </c>
      <c r="X20" t="s">
        <v>40</v>
      </c>
      <c r="Y20" t="s">
        <v>40</v>
      </c>
      <c r="Z20" t="s">
        <v>40</v>
      </c>
      <c r="AA20" t="s">
        <v>39</v>
      </c>
      <c r="AB20" t="s">
        <v>58</v>
      </c>
      <c r="AC20" t="s">
        <v>59</v>
      </c>
      <c r="AD20" t="s">
        <v>39</v>
      </c>
      <c r="AE20" t="s">
        <v>45</v>
      </c>
      <c r="AF20" t="s">
        <v>46</v>
      </c>
      <c r="AG20" s="1">
        <v>46024.0</v>
      </c>
      <c r="AH20" t="s">
        <v>52</v>
      </c>
      <c r="AI20" t="s">
        <v>54</v>
      </c>
    </row>
    <row r="21" ht="15.75" customHeight="1"/>
    <row r="22" ht="15.75" customHeight="1">
      <c r="B22" s="6" t="s">
        <v>68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8.71"/>
    <col customWidth="1" min="3" max="3" width="24.86"/>
    <col customWidth="1" min="4" max="6" width="8.71"/>
    <col customWidth="1" min="7" max="7" width="24.86"/>
    <col customWidth="1" min="8" max="13" width="8.71"/>
    <col customWidth="1" min="14" max="14" width="13.14"/>
    <col customWidth="1" min="15" max="15" width="40.57"/>
    <col customWidth="1" min="16" max="16" width="16.14"/>
    <col customWidth="1" min="17" max="22" width="5.0"/>
  </cols>
  <sheetData>
    <row r="1">
      <c r="A1" s="4" t="s">
        <v>69</v>
      </c>
      <c r="B1" s="4" t="s">
        <v>70</v>
      </c>
      <c r="C1" s="4"/>
    </row>
    <row r="2">
      <c r="C2" s="7"/>
      <c r="E2" s="8"/>
      <c r="G2" s="8"/>
    </row>
    <row r="3">
      <c r="C3" s="7"/>
      <c r="E3" s="8"/>
      <c r="G3" s="8"/>
      <c r="N3" s="4"/>
    </row>
    <row r="4">
      <c r="C4" s="7"/>
      <c r="E4" s="8"/>
      <c r="G4" s="8"/>
      <c r="N4" s="5"/>
      <c r="O4" s="4"/>
      <c r="P4" s="4"/>
    </row>
    <row r="5">
      <c r="C5" s="7"/>
      <c r="E5" s="8"/>
      <c r="G5" s="8"/>
      <c r="N5" s="9"/>
      <c r="O5" s="4"/>
      <c r="P5" s="4"/>
    </row>
    <row r="6">
      <c r="C6" s="7"/>
      <c r="E6" s="8"/>
      <c r="G6" s="8"/>
      <c r="N6" s="9"/>
      <c r="O6" s="4"/>
      <c r="P6" s="4"/>
    </row>
    <row r="7">
      <c r="C7" s="7"/>
      <c r="E7" s="8"/>
      <c r="G7" s="8"/>
      <c r="N7" s="9"/>
      <c r="O7" s="4"/>
      <c r="P7" s="4"/>
    </row>
    <row r="8">
      <c r="C8" s="7"/>
      <c r="E8" s="8"/>
      <c r="G8" s="8"/>
      <c r="N8" s="9"/>
      <c r="O8" s="4"/>
      <c r="P8" s="4"/>
    </row>
    <row r="9">
      <c r="C9" s="7"/>
      <c r="E9" s="8"/>
      <c r="G9" s="8"/>
      <c r="N9" s="9"/>
      <c r="O9" s="4"/>
      <c r="P9" s="4"/>
    </row>
    <row r="10">
      <c r="C10" s="7"/>
      <c r="E10" s="8"/>
      <c r="G10" s="8"/>
      <c r="N10" s="5"/>
      <c r="O10" s="4"/>
      <c r="P10" s="4"/>
    </row>
    <row r="11">
      <c r="C11" s="7"/>
      <c r="E11" s="8"/>
      <c r="G11" s="8"/>
      <c r="N11" s="9"/>
      <c r="O11" s="4"/>
      <c r="P11" s="4"/>
    </row>
    <row r="12" ht="17.25" customHeight="1">
      <c r="C12" s="7"/>
      <c r="E12" s="8"/>
      <c r="G12" s="8"/>
      <c r="N12" s="9"/>
      <c r="O12" s="4"/>
      <c r="P12" s="4"/>
    </row>
    <row r="13">
      <c r="C13" s="7"/>
      <c r="E13" s="8"/>
      <c r="G13" s="8"/>
      <c r="N13" s="9"/>
      <c r="O13" s="4"/>
      <c r="P13" s="4"/>
    </row>
    <row r="14">
      <c r="C14" s="7"/>
      <c r="E14" s="8"/>
      <c r="G14" s="8"/>
      <c r="N14" s="9"/>
      <c r="O14" s="4"/>
      <c r="P14" s="4"/>
    </row>
    <row r="15">
      <c r="C15" s="7"/>
      <c r="E15" s="8"/>
      <c r="G15" s="8"/>
      <c r="N15" s="9"/>
      <c r="O15" s="4"/>
      <c r="P15" s="4"/>
    </row>
    <row r="16">
      <c r="C16" s="7"/>
      <c r="E16" s="8"/>
      <c r="G16" s="8"/>
      <c r="N16" s="9"/>
      <c r="O16" s="4"/>
      <c r="P16" s="4"/>
    </row>
    <row r="17">
      <c r="C17" s="7"/>
      <c r="E17" s="8"/>
      <c r="G17" s="8"/>
      <c r="N17" s="9"/>
      <c r="O17" s="4"/>
      <c r="P17" s="4"/>
    </row>
    <row r="18">
      <c r="C18" s="7"/>
      <c r="E18" s="8"/>
      <c r="G18" s="8"/>
      <c r="N18" s="9"/>
      <c r="O18" s="4"/>
      <c r="P18" s="4"/>
    </row>
    <row r="19">
      <c r="C19" s="7"/>
      <c r="E19" s="8"/>
      <c r="G19" s="8"/>
      <c r="N19" s="9"/>
      <c r="O19" s="4"/>
      <c r="P19" s="4"/>
    </row>
    <row r="20">
      <c r="C20" s="7"/>
      <c r="E20" s="8"/>
      <c r="G20" s="8"/>
      <c r="N20" s="9"/>
      <c r="O20" s="4"/>
      <c r="P20" s="4"/>
    </row>
    <row r="21" ht="15.75" customHeight="1">
      <c r="C21" s="7"/>
      <c r="E21" s="8"/>
      <c r="G21" s="8"/>
      <c r="N21" s="5"/>
      <c r="O21" s="4"/>
      <c r="P21" s="4"/>
    </row>
    <row r="22" ht="15.75" customHeight="1">
      <c r="C22" s="7"/>
      <c r="E22" s="8"/>
      <c r="G22" s="8"/>
      <c r="N22" s="9"/>
      <c r="O22" s="4"/>
      <c r="P22" s="4"/>
    </row>
    <row r="23" ht="15.75" customHeight="1">
      <c r="C23" s="7"/>
      <c r="E23" s="8"/>
      <c r="G23" s="8"/>
      <c r="N23" s="9"/>
      <c r="O23" s="4"/>
      <c r="P23" s="4"/>
    </row>
    <row r="24" ht="15.75" customHeight="1">
      <c r="C24" s="7"/>
      <c r="E24" s="8"/>
      <c r="G24" s="8"/>
      <c r="N24" s="9"/>
      <c r="O24" s="4"/>
      <c r="P24" s="4"/>
    </row>
    <row r="25" ht="15.75" customHeight="1">
      <c r="C25" s="7"/>
      <c r="E25" s="8"/>
      <c r="G25" s="8"/>
      <c r="N25" s="9"/>
      <c r="O25" s="4"/>
      <c r="P25" s="4"/>
    </row>
    <row r="26" ht="15.75" customHeight="1">
      <c r="C26" s="7"/>
      <c r="E26" s="8"/>
      <c r="G26" s="8"/>
      <c r="N26" s="9"/>
      <c r="O26" s="4"/>
      <c r="P26" s="4"/>
    </row>
    <row r="27" ht="15.75" customHeight="1">
      <c r="C27" s="7"/>
      <c r="E27" s="8"/>
      <c r="G27" s="8"/>
      <c r="N27" s="9"/>
      <c r="O27" s="4"/>
      <c r="P27" s="4"/>
    </row>
    <row r="28" ht="15.75" customHeight="1">
      <c r="A28" s="10" t="s">
        <v>71</v>
      </c>
      <c r="B28" s="11">
        <v>2.0</v>
      </c>
      <c r="C28" s="7"/>
      <c r="E28" s="8"/>
      <c r="G28" s="8"/>
      <c r="N28" s="9"/>
      <c r="O28" s="4"/>
      <c r="P28" s="4"/>
    </row>
    <row r="29" ht="15.75" customHeight="1">
      <c r="A29" s="10" t="s">
        <v>72</v>
      </c>
      <c r="B29" s="11">
        <v>3.0</v>
      </c>
      <c r="C29" s="7"/>
      <c r="E29" s="8"/>
      <c r="G29" s="8"/>
      <c r="N29" s="9"/>
      <c r="O29" s="4"/>
      <c r="P29" s="4"/>
    </row>
    <row r="30" ht="15.75" customHeight="1">
      <c r="A30" s="10" t="s">
        <v>73</v>
      </c>
      <c r="B30" s="11">
        <v>3.0</v>
      </c>
      <c r="C30" s="7"/>
      <c r="E30" s="8"/>
      <c r="G30" s="8"/>
      <c r="N30" s="9"/>
      <c r="O30" s="4"/>
      <c r="P30" s="4"/>
    </row>
    <row r="31" ht="15.75" customHeight="1">
      <c r="A31" s="10" t="s">
        <v>74</v>
      </c>
      <c r="B31" s="11">
        <v>3.0</v>
      </c>
      <c r="C31" s="7"/>
      <c r="E31" s="8"/>
      <c r="G31" s="8"/>
      <c r="N31" s="9"/>
      <c r="O31" s="4"/>
      <c r="P31" s="4"/>
    </row>
    <row r="32" ht="15.75" customHeight="1">
      <c r="A32" s="10" t="s">
        <v>75</v>
      </c>
      <c r="B32" s="11">
        <v>8.0</v>
      </c>
      <c r="C32" s="7"/>
      <c r="E32" s="8"/>
      <c r="G32" s="8"/>
      <c r="N32" s="9"/>
      <c r="O32" s="4"/>
      <c r="P32" s="4"/>
    </row>
    <row r="33" ht="15.75" customHeight="1">
      <c r="A33" s="10" t="s">
        <v>76</v>
      </c>
      <c r="B33" s="11">
        <v>4.0</v>
      </c>
      <c r="C33" s="7"/>
      <c r="E33" s="8"/>
      <c r="G33" s="8"/>
      <c r="N33" s="9"/>
      <c r="O33" s="4"/>
      <c r="P33" s="4"/>
    </row>
    <row r="34" ht="15.75" customHeight="1">
      <c r="A34" s="10" t="s">
        <v>77</v>
      </c>
      <c r="B34" s="11">
        <v>1.0</v>
      </c>
      <c r="C34" s="7"/>
      <c r="E34" s="8"/>
      <c r="G34" s="8"/>
      <c r="N34" s="5"/>
      <c r="O34" s="4"/>
      <c r="P34" s="4"/>
    </row>
    <row r="35" ht="15.75" customHeight="1">
      <c r="A35" s="10" t="s">
        <v>78</v>
      </c>
      <c r="B35" s="11">
        <v>3.0</v>
      </c>
      <c r="C35" s="7"/>
      <c r="E35" s="8"/>
      <c r="G35" s="8"/>
      <c r="N35" s="9"/>
      <c r="O35" s="4"/>
      <c r="P35" s="4"/>
    </row>
    <row r="36" ht="15.75" customHeight="1">
      <c r="A36" s="10" t="s">
        <v>79</v>
      </c>
      <c r="B36" s="11">
        <v>4.0</v>
      </c>
      <c r="E36" s="8"/>
      <c r="G36" s="8"/>
      <c r="N36" s="9"/>
      <c r="O36" s="4"/>
      <c r="P36" s="4"/>
    </row>
    <row r="37" ht="15.75" customHeight="1">
      <c r="A37" s="10" t="s">
        <v>80</v>
      </c>
      <c r="B37" s="11">
        <v>6.0</v>
      </c>
      <c r="E37" s="8"/>
      <c r="G37" s="8"/>
      <c r="N37" s="9"/>
      <c r="O37" s="4"/>
      <c r="P37" s="4"/>
    </row>
    <row r="38" ht="15.75" customHeight="1">
      <c r="A38" s="10" t="s">
        <v>81</v>
      </c>
      <c r="B38" s="11">
        <v>2.0</v>
      </c>
      <c r="E38" s="8"/>
      <c r="G38" s="8"/>
      <c r="N38" s="9"/>
      <c r="O38" s="4"/>
      <c r="P38" s="4"/>
    </row>
    <row r="39" ht="15.75" customHeight="1">
      <c r="A39" s="10" t="s">
        <v>82</v>
      </c>
      <c r="B39" s="11">
        <v>6.0</v>
      </c>
      <c r="E39" s="8"/>
      <c r="G39" s="8"/>
      <c r="N39" s="9"/>
      <c r="O39" s="4"/>
      <c r="P39" s="4"/>
    </row>
    <row r="40" ht="15.75" customHeight="1">
      <c r="A40" s="10" t="s">
        <v>83</v>
      </c>
      <c r="B40" s="11">
        <v>3.0</v>
      </c>
      <c r="N40" s="9"/>
      <c r="O40" s="4"/>
      <c r="P40" s="4"/>
    </row>
    <row r="41" ht="15.75" customHeight="1">
      <c r="A41" s="10" t="s">
        <v>84</v>
      </c>
      <c r="B41" s="11">
        <v>4.0</v>
      </c>
      <c r="N41" s="9"/>
      <c r="O41" s="4"/>
      <c r="P41" s="4"/>
    </row>
    <row r="42" ht="15.75" customHeight="1">
      <c r="A42" s="10" t="s">
        <v>85</v>
      </c>
      <c r="B42" s="11">
        <v>9.0</v>
      </c>
      <c r="N42" s="5"/>
      <c r="O42" s="4"/>
      <c r="P42" s="4"/>
    </row>
    <row r="43" ht="15.75" customHeight="1">
      <c r="A43" s="10" t="s">
        <v>86</v>
      </c>
      <c r="B43" s="11">
        <v>5.0</v>
      </c>
    </row>
    <row r="44" ht="15.75" customHeight="1">
      <c r="A44" s="10" t="s">
        <v>87</v>
      </c>
      <c r="B44" s="11">
        <v>4.0</v>
      </c>
    </row>
    <row r="45" ht="15.75" customHeight="1">
      <c r="A45" s="10" t="s">
        <v>88</v>
      </c>
      <c r="B45" s="11">
        <v>6.0</v>
      </c>
    </row>
    <row r="46" ht="15.75" customHeight="1">
      <c r="A46" s="10" t="s">
        <v>89</v>
      </c>
      <c r="B46" s="11">
        <v>6.0</v>
      </c>
    </row>
    <row r="47" ht="15.75" customHeight="1">
      <c r="A47" s="10" t="s">
        <v>90</v>
      </c>
      <c r="B47" s="11">
        <v>6.0</v>
      </c>
    </row>
    <row r="48" ht="15.75" customHeight="1">
      <c r="A48" s="10" t="s">
        <v>91</v>
      </c>
      <c r="B48" s="11">
        <v>3.0</v>
      </c>
    </row>
    <row r="49" ht="15.75" customHeight="1">
      <c r="A49" s="10" t="s">
        <v>92</v>
      </c>
      <c r="B49" s="11">
        <v>2.0</v>
      </c>
    </row>
    <row r="50" ht="15.75" customHeight="1">
      <c r="A50" s="10" t="s">
        <v>93</v>
      </c>
      <c r="B50" s="11">
        <v>17.0</v>
      </c>
    </row>
    <row r="51" ht="15.75" customHeight="1">
      <c r="A51" s="10" t="s">
        <v>94</v>
      </c>
      <c r="B51" s="11">
        <v>15.0</v>
      </c>
    </row>
    <row r="52" ht="15.75" customHeight="1">
      <c r="A52" s="10" t="s">
        <v>95</v>
      </c>
      <c r="B52" s="11">
        <v>9.0</v>
      </c>
    </row>
    <row r="53" ht="15.75" customHeight="1">
      <c r="A53" s="10" t="s">
        <v>96</v>
      </c>
      <c r="B53" s="11">
        <v>14.0</v>
      </c>
    </row>
    <row r="54" ht="15.75" customHeight="1">
      <c r="A54" s="10" t="s">
        <v>97</v>
      </c>
      <c r="B54" s="11">
        <v>24.0</v>
      </c>
    </row>
    <row r="55" ht="15.75" customHeight="1">
      <c r="A55" s="10" t="s">
        <v>98</v>
      </c>
      <c r="B55" s="11">
        <v>13.0</v>
      </c>
    </row>
    <row r="56" ht="15.75" customHeight="1">
      <c r="A56" s="10" t="s">
        <v>99</v>
      </c>
      <c r="B56" s="11">
        <v>10.0</v>
      </c>
    </row>
    <row r="57" ht="15.75" customHeight="1">
      <c r="A57" s="10" t="s">
        <v>100</v>
      </c>
      <c r="B57" s="11">
        <v>8.0</v>
      </c>
    </row>
    <row r="58" ht="15.75" customHeight="1">
      <c r="A58" s="10" t="s">
        <v>101</v>
      </c>
      <c r="B58" s="11">
        <v>7.0</v>
      </c>
    </row>
    <row r="59" ht="15.75" customHeight="1">
      <c r="A59" s="10" t="s">
        <v>102</v>
      </c>
      <c r="B59" s="11">
        <v>8.0</v>
      </c>
    </row>
    <row r="60" ht="15.75" customHeight="1">
      <c r="A60" s="10" t="s">
        <v>103</v>
      </c>
      <c r="B60" s="11">
        <v>16.0</v>
      </c>
    </row>
    <row r="61" ht="15.75" customHeight="1">
      <c r="A61" s="10" t="s">
        <v>104</v>
      </c>
      <c r="B61" s="11">
        <v>17.0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8.71"/>
    <col customWidth="1" min="3" max="3" width="27.0"/>
    <col customWidth="1" min="4" max="6" width="8.71"/>
  </cols>
  <sheetData>
    <row r="1">
      <c r="A1" t="s">
        <v>105</v>
      </c>
      <c r="B1" t="s">
        <v>70</v>
      </c>
      <c r="C1" t="s">
        <v>106</v>
      </c>
    </row>
    <row r="2">
      <c r="A2" t="s">
        <v>107</v>
      </c>
      <c r="B2">
        <v>19.0</v>
      </c>
      <c r="C2" s="7" t="str">
        <f t="shared" ref="C2:C5" si="1">(B2/367220)*100000</f>
        <v>5.17</v>
      </c>
    </row>
    <row r="3">
      <c r="A3">
        <v>2024.0</v>
      </c>
      <c r="B3">
        <v>42.0</v>
      </c>
      <c r="C3" s="7" t="str">
        <f t="shared" si="1"/>
        <v>11.44</v>
      </c>
    </row>
    <row r="4">
      <c r="A4">
        <v>2025.0</v>
      </c>
      <c r="B4">
        <v>111.0</v>
      </c>
      <c r="C4" s="7" t="str">
        <f t="shared" si="1"/>
        <v>30.23</v>
      </c>
    </row>
    <row r="5">
      <c r="A5" t="s">
        <v>108</v>
      </c>
      <c r="B5">
        <v>79.0</v>
      </c>
      <c r="C5" s="7" t="str">
        <f t="shared" si="1"/>
        <v>21.51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  <col customWidth="1" min="7" max="7" width="11.71"/>
    <col customWidth="1" min="8" max="8" width="8.71"/>
  </cols>
  <sheetData>
    <row r="1">
      <c r="B1" s="12"/>
      <c r="C1" s="13" t="s">
        <v>109</v>
      </c>
      <c r="D1" s="14" t="s">
        <v>110</v>
      </c>
      <c r="E1" s="15"/>
      <c r="G1" t="s">
        <v>109</v>
      </c>
      <c r="H1" t="s">
        <v>110</v>
      </c>
    </row>
    <row r="2">
      <c r="B2" s="16">
        <v>45139.0</v>
      </c>
      <c r="C2" s="17">
        <v>2.0</v>
      </c>
      <c r="D2" s="18">
        <v>0.0</v>
      </c>
      <c r="E2" s="15"/>
      <c r="G2" s="8" t="str">
        <f t="shared" ref="G2:G35" si="1">-(C2/251)</f>
        <v>-0.008</v>
      </c>
      <c r="H2" s="8" t="str">
        <f t="shared" ref="H2:H35" si="2">(D2/251)</f>
        <v>0.000</v>
      </c>
    </row>
    <row r="3">
      <c r="B3" s="16">
        <v>45170.0</v>
      </c>
      <c r="C3" s="19">
        <v>2.0</v>
      </c>
      <c r="D3" s="20">
        <v>1.0</v>
      </c>
      <c r="E3" s="15"/>
      <c r="G3" s="8" t="str">
        <f t="shared" si="1"/>
        <v>-0.008</v>
      </c>
      <c r="H3" s="8" t="str">
        <f t="shared" si="2"/>
        <v>0.004</v>
      </c>
    </row>
    <row r="4" ht="15.0" customHeight="1">
      <c r="B4" s="16">
        <v>45200.0</v>
      </c>
      <c r="C4" s="19">
        <v>0.0</v>
      </c>
      <c r="D4" s="20">
        <v>3.0</v>
      </c>
      <c r="E4" s="15"/>
      <c r="G4" s="8" t="str">
        <f t="shared" si="1"/>
        <v>0.000</v>
      </c>
      <c r="H4" s="8" t="str">
        <f t="shared" si="2"/>
        <v>0.012</v>
      </c>
    </row>
    <row r="5">
      <c r="B5" s="16">
        <v>45231.0</v>
      </c>
      <c r="C5" s="19">
        <v>2.0</v>
      </c>
      <c r="D5" s="20">
        <v>1.0</v>
      </c>
      <c r="E5" s="15"/>
      <c r="G5" s="8" t="str">
        <f t="shared" si="1"/>
        <v>-0.008</v>
      </c>
      <c r="H5" s="8" t="str">
        <f t="shared" si="2"/>
        <v>0.004</v>
      </c>
    </row>
    <row r="6">
      <c r="B6" s="16">
        <v>45261.0</v>
      </c>
      <c r="C6" s="19">
        <v>3.0</v>
      </c>
      <c r="D6" s="20">
        <v>5.0</v>
      </c>
      <c r="E6" s="15"/>
      <c r="G6" s="8" t="str">
        <f t="shared" si="1"/>
        <v>-0.012</v>
      </c>
      <c r="H6" s="8" t="str">
        <f t="shared" si="2"/>
        <v>0.020</v>
      </c>
    </row>
    <row r="7">
      <c r="B7" s="16">
        <v>45323.0</v>
      </c>
      <c r="C7" s="19">
        <v>0.0</v>
      </c>
      <c r="D7" s="20">
        <v>4.0</v>
      </c>
      <c r="E7" s="15"/>
      <c r="G7" s="8" t="str">
        <f t="shared" si="1"/>
        <v>0.000</v>
      </c>
      <c r="H7" s="8" t="str">
        <f t="shared" si="2"/>
        <v>0.016</v>
      </c>
    </row>
    <row r="8">
      <c r="B8" s="16">
        <v>45352.0</v>
      </c>
      <c r="C8" s="19">
        <v>0.0</v>
      </c>
      <c r="D8" s="20">
        <v>1.0</v>
      </c>
      <c r="E8" s="15"/>
      <c r="G8" s="8" t="str">
        <f t="shared" si="1"/>
        <v>0.000</v>
      </c>
      <c r="H8" s="8" t="str">
        <f t="shared" si="2"/>
        <v>0.004</v>
      </c>
    </row>
    <row r="9">
      <c r="B9" s="16">
        <v>45383.0</v>
      </c>
      <c r="C9" s="19">
        <v>3.0</v>
      </c>
      <c r="D9" s="20">
        <v>0.0</v>
      </c>
      <c r="E9" s="15"/>
      <c r="G9" s="8" t="str">
        <f t="shared" si="1"/>
        <v>-0.012</v>
      </c>
      <c r="H9" s="8" t="str">
        <f t="shared" si="2"/>
        <v>0.000</v>
      </c>
    </row>
    <row r="10">
      <c r="B10" s="16">
        <v>45413.0</v>
      </c>
      <c r="C10" s="19">
        <v>1.0</v>
      </c>
      <c r="D10" s="20">
        <v>3.0</v>
      </c>
      <c r="E10" s="15"/>
      <c r="G10" s="8" t="str">
        <f t="shared" si="1"/>
        <v>-0.004</v>
      </c>
      <c r="H10" s="8" t="str">
        <f t="shared" si="2"/>
        <v>0.012</v>
      </c>
    </row>
    <row r="11">
      <c r="B11" s="16">
        <v>45474.0</v>
      </c>
      <c r="C11" s="19">
        <v>0.0</v>
      </c>
      <c r="D11" s="20">
        <v>6.0</v>
      </c>
      <c r="E11" s="15"/>
      <c r="G11" s="8" t="str">
        <f t="shared" si="1"/>
        <v>0.000</v>
      </c>
      <c r="H11" s="8" t="str">
        <f t="shared" si="2"/>
        <v>0.024</v>
      </c>
    </row>
    <row r="12">
      <c r="B12" s="16">
        <v>45505.0</v>
      </c>
      <c r="C12" s="19">
        <v>1.0</v>
      </c>
      <c r="D12" s="20">
        <v>1.0</v>
      </c>
      <c r="E12" s="15"/>
      <c r="G12" s="8" t="str">
        <f t="shared" si="1"/>
        <v>-0.004</v>
      </c>
      <c r="H12" s="8" t="str">
        <f t="shared" si="2"/>
        <v>0.004</v>
      </c>
    </row>
    <row r="13">
      <c r="B13" s="16">
        <v>45536.0</v>
      </c>
      <c r="C13" s="19">
        <v>4.0</v>
      </c>
      <c r="D13" s="20">
        <v>2.0</v>
      </c>
      <c r="E13" s="15"/>
      <c r="G13" s="8" t="str">
        <f t="shared" si="1"/>
        <v>-0.016</v>
      </c>
      <c r="H13" s="8" t="str">
        <f t="shared" si="2"/>
        <v>0.008</v>
      </c>
    </row>
    <row r="14">
      <c r="B14" s="16">
        <v>45566.0</v>
      </c>
      <c r="C14" s="19">
        <v>0.0</v>
      </c>
      <c r="D14" s="20">
        <v>3.0</v>
      </c>
      <c r="E14" s="15"/>
      <c r="G14" s="8" t="str">
        <f t="shared" si="1"/>
        <v>0.000</v>
      </c>
      <c r="H14" s="8" t="str">
        <f t="shared" si="2"/>
        <v>0.012</v>
      </c>
    </row>
    <row r="15">
      <c r="B15" s="16">
        <v>45597.0</v>
      </c>
      <c r="C15" s="19">
        <v>2.0</v>
      </c>
      <c r="D15" s="20">
        <v>2.0</v>
      </c>
      <c r="E15" s="15"/>
      <c r="G15" s="8" t="str">
        <f t="shared" si="1"/>
        <v>-0.008</v>
      </c>
      <c r="H15" s="8" t="str">
        <f t="shared" si="2"/>
        <v>0.008</v>
      </c>
    </row>
    <row r="16">
      <c r="B16" s="16">
        <v>45627.0</v>
      </c>
      <c r="C16" s="19">
        <v>5.0</v>
      </c>
      <c r="D16" s="20">
        <v>4.0</v>
      </c>
      <c r="E16" s="15"/>
      <c r="G16" s="8" t="str">
        <f t="shared" si="1"/>
        <v>-0.020</v>
      </c>
      <c r="H16" s="8" t="str">
        <f t="shared" si="2"/>
        <v>0.016</v>
      </c>
    </row>
    <row r="17">
      <c r="B17" s="16">
        <v>45658.0</v>
      </c>
      <c r="C17" s="19">
        <v>0.0</v>
      </c>
      <c r="D17" s="20">
        <v>5.0</v>
      </c>
      <c r="E17" s="15"/>
      <c r="G17" s="8" t="str">
        <f t="shared" si="1"/>
        <v>0.000</v>
      </c>
      <c r="H17" s="8" t="str">
        <f t="shared" si="2"/>
        <v>0.020</v>
      </c>
    </row>
    <row r="18">
      <c r="B18" s="16">
        <v>45689.0</v>
      </c>
      <c r="C18" s="19">
        <v>1.0</v>
      </c>
      <c r="D18" s="20">
        <v>3.0</v>
      </c>
      <c r="E18" s="15"/>
      <c r="G18" s="8" t="str">
        <f t="shared" si="1"/>
        <v>-0.004</v>
      </c>
      <c r="H18" s="8" t="str">
        <f t="shared" si="2"/>
        <v>0.012</v>
      </c>
    </row>
    <row r="19">
      <c r="B19" s="16">
        <v>45717.0</v>
      </c>
      <c r="C19" s="19">
        <v>5.0</v>
      </c>
      <c r="D19" s="20">
        <v>1.0</v>
      </c>
      <c r="E19" s="15"/>
      <c r="G19" s="8" t="str">
        <f t="shared" si="1"/>
        <v>-0.020</v>
      </c>
      <c r="H19" s="8" t="str">
        <f t="shared" si="2"/>
        <v>0.004</v>
      </c>
    </row>
    <row r="20">
      <c r="B20" s="16">
        <v>45748.0</v>
      </c>
      <c r="C20" s="19">
        <v>4.0</v>
      </c>
      <c r="D20" s="20">
        <v>2.0</v>
      </c>
      <c r="E20" s="15"/>
      <c r="G20" s="8" t="str">
        <f t="shared" si="1"/>
        <v>-0.016</v>
      </c>
      <c r="H20" s="8" t="str">
        <f t="shared" si="2"/>
        <v>0.008</v>
      </c>
    </row>
    <row r="21" ht="15.75" customHeight="1">
      <c r="B21" s="16">
        <v>45778.0</v>
      </c>
      <c r="C21" s="19">
        <v>2.0</v>
      </c>
      <c r="D21" s="20">
        <v>4.0</v>
      </c>
      <c r="E21" s="15"/>
      <c r="G21" s="8" t="str">
        <f t="shared" si="1"/>
        <v>-0.008</v>
      </c>
      <c r="H21" s="8" t="str">
        <f t="shared" si="2"/>
        <v>0.016</v>
      </c>
    </row>
    <row r="22" ht="15.75" customHeight="1">
      <c r="B22" s="16">
        <v>45809.0</v>
      </c>
      <c r="C22" s="19">
        <v>2.0</v>
      </c>
      <c r="D22" s="20">
        <v>1.0</v>
      </c>
      <c r="E22" s="15"/>
      <c r="G22" s="8" t="str">
        <f t="shared" si="1"/>
        <v>-0.008</v>
      </c>
      <c r="H22" s="8" t="str">
        <f t="shared" si="2"/>
        <v>0.004</v>
      </c>
    </row>
    <row r="23" ht="15.75" customHeight="1">
      <c r="B23" s="16">
        <v>45839.0</v>
      </c>
      <c r="C23" s="19">
        <v>1.0</v>
      </c>
      <c r="D23" s="20">
        <v>1.0</v>
      </c>
      <c r="E23" s="15"/>
      <c r="G23" s="8" t="str">
        <f t="shared" si="1"/>
        <v>-0.004</v>
      </c>
      <c r="H23" s="8" t="str">
        <f t="shared" si="2"/>
        <v>0.004</v>
      </c>
    </row>
    <row r="24" ht="15.75" customHeight="1">
      <c r="B24" s="16">
        <v>45870.0</v>
      </c>
      <c r="C24" s="19">
        <v>7.0</v>
      </c>
      <c r="D24" s="20">
        <v>10.0</v>
      </c>
      <c r="E24" s="15"/>
      <c r="G24" s="8" t="str">
        <f t="shared" si="1"/>
        <v>-0.028</v>
      </c>
      <c r="H24" s="8" t="str">
        <f t="shared" si="2"/>
        <v>0.040</v>
      </c>
    </row>
    <row r="25" ht="15.75" customHeight="1">
      <c r="B25" s="16">
        <v>45901.0</v>
      </c>
      <c r="C25" s="19">
        <v>9.0</v>
      </c>
      <c r="D25" s="20">
        <v>6.0</v>
      </c>
      <c r="E25" s="15"/>
      <c r="G25" s="8" t="str">
        <f t="shared" si="1"/>
        <v>-0.036</v>
      </c>
      <c r="H25" s="8" t="str">
        <f t="shared" si="2"/>
        <v>0.024</v>
      </c>
    </row>
    <row r="26" ht="15.75" customHeight="1">
      <c r="B26" s="16">
        <v>45931.0</v>
      </c>
      <c r="C26" s="19">
        <v>1.0</v>
      </c>
      <c r="D26" s="20">
        <v>8.0</v>
      </c>
      <c r="E26" s="15"/>
      <c r="G26" s="8" t="str">
        <f t="shared" si="1"/>
        <v>-0.004</v>
      </c>
      <c r="H26" s="8" t="str">
        <f t="shared" si="2"/>
        <v>0.032</v>
      </c>
    </row>
    <row r="27" ht="15.75" customHeight="1">
      <c r="B27" s="16">
        <v>45962.0</v>
      </c>
      <c r="C27" s="19">
        <v>1.0</v>
      </c>
      <c r="D27" s="20">
        <v>13.0</v>
      </c>
      <c r="E27" s="15"/>
      <c r="G27" s="8" t="str">
        <f t="shared" si="1"/>
        <v>-0.004</v>
      </c>
      <c r="H27" s="8" t="str">
        <f t="shared" si="2"/>
        <v>0.052</v>
      </c>
    </row>
    <row r="28" ht="15.75" customHeight="1">
      <c r="B28" s="16">
        <v>45992.0</v>
      </c>
      <c r="C28" s="19">
        <v>6.0</v>
      </c>
      <c r="D28" s="20">
        <v>18.0</v>
      </c>
      <c r="E28" s="15"/>
      <c r="G28" s="8" t="str">
        <f t="shared" si="1"/>
        <v>-0.024</v>
      </c>
      <c r="H28" s="8" t="str">
        <f t="shared" si="2"/>
        <v>0.072</v>
      </c>
    </row>
    <row r="29" ht="15.75" customHeight="1">
      <c r="B29" s="16">
        <v>46023.0</v>
      </c>
      <c r="C29" s="19">
        <v>4.0</v>
      </c>
      <c r="D29" s="20">
        <v>9.0</v>
      </c>
      <c r="E29" s="15"/>
      <c r="G29" s="8" t="str">
        <f t="shared" si="1"/>
        <v>-0.016</v>
      </c>
      <c r="H29" s="8" t="str">
        <f t="shared" si="2"/>
        <v>0.036</v>
      </c>
    </row>
    <row r="30" ht="15.75" customHeight="1">
      <c r="B30" s="16">
        <v>46054.0</v>
      </c>
      <c r="C30" s="19">
        <v>1.0</v>
      </c>
      <c r="D30" s="20">
        <v>9.0</v>
      </c>
      <c r="E30" s="15"/>
      <c r="G30" s="8" t="str">
        <f t="shared" si="1"/>
        <v>-0.004</v>
      </c>
      <c r="H30" s="8" t="str">
        <f t="shared" si="2"/>
        <v>0.036</v>
      </c>
    </row>
    <row r="31" ht="15.75" customHeight="1">
      <c r="B31" s="16">
        <v>46082.0</v>
      </c>
      <c r="C31" s="19">
        <v>2.0</v>
      </c>
      <c r="D31" s="20">
        <v>6.0</v>
      </c>
      <c r="E31" s="15"/>
      <c r="G31" s="8" t="str">
        <f t="shared" si="1"/>
        <v>-0.008</v>
      </c>
      <c r="H31" s="8" t="str">
        <f t="shared" si="2"/>
        <v>0.024</v>
      </c>
    </row>
    <row r="32" ht="15.75" customHeight="1">
      <c r="B32" s="16">
        <v>46113.0</v>
      </c>
      <c r="C32" s="19">
        <v>1.0</v>
      </c>
      <c r="D32" s="20">
        <v>6.0</v>
      </c>
      <c r="E32" s="15"/>
      <c r="G32" s="8" t="str">
        <f t="shared" si="1"/>
        <v>-0.004</v>
      </c>
      <c r="H32" s="8" t="str">
        <f t="shared" si="2"/>
        <v>0.024</v>
      </c>
    </row>
    <row r="33" ht="15.75" customHeight="1">
      <c r="B33" s="16">
        <v>46143.0</v>
      </c>
      <c r="C33" s="19">
        <v>0.0</v>
      </c>
      <c r="D33" s="20">
        <v>8.0</v>
      </c>
      <c r="E33" s="15"/>
      <c r="G33" s="8" t="str">
        <f t="shared" si="1"/>
        <v>0.000</v>
      </c>
      <c r="H33" s="8" t="str">
        <f t="shared" si="2"/>
        <v>0.032</v>
      </c>
    </row>
    <row r="34" ht="15.75" customHeight="1">
      <c r="B34" s="16">
        <v>46174.0</v>
      </c>
      <c r="C34" s="19">
        <v>2.0</v>
      </c>
      <c r="D34" s="20">
        <v>14.0</v>
      </c>
      <c r="E34" s="15"/>
      <c r="G34" s="8" t="str">
        <f t="shared" si="1"/>
        <v>-0.008</v>
      </c>
      <c r="H34" s="8" t="str">
        <f t="shared" si="2"/>
        <v>0.056</v>
      </c>
    </row>
    <row r="35" ht="15.75" customHeight="1">
      <c r="B35" s="16">
        <v>46204.0</v>
      </c>
      <c r="C35" s="19">
        <v>4.0</v>
      </c>
      <c r="D35" s="20">
        <v>13.0</v>
      </c>
      <c r="E35" s="15"/>
      <c r="G35" s="8" t="str">
        <f t="shared" si="1"/>
        <v>-0.016</v>
      </c>
      <c r="H35" s="8" t="str">
        <f t="shared" si="2"/>
        <v>0.052</v>
      </c>
    </row>
    <row r="36" ht="15.75" customHeight="1">
      <c r="C36" s="21" t="str">
        <f t="shared" ref="C36:D36" si="3">SUM(C2:C35)</f>
        <v>78</v>
      </c>
      <c r="D36" s="21" t="str">
        <f t="shared" si="3"/>
        <v>173</v>
      </c>
    </row>
    <row r="37" ht="15.75" customHeight="1"/>
    <row r="38" ht="15.75" customHeight="1">
      <c r="D38" s="2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86"/>
    <col customWidth="1" min="2" max="2" width="38.29"/>
    <col customWidth="1" min="3" max="3" width="23.0"/>
    <col customWidth="1" min="4" max="4" width="8.43"/>
    <col customWidth="1" min="5" max="5" width="34.71"/>
    <col customWidth="1" min="6" max="6" width="21.0"/>
  </cols>
  <sheetData>
    <row r="1">
      <c r="A1" s="22" t="s">
        <v>111</v>
      </c>
      <c r="B1" s="22" t="s">
        <v>112</v>
      </c>
      <c r="C1" s="22" t="s">
        <v>113</v>
      </c>
      <c r="D1" s="22" t="s">
        <v>114</v>
      </c>
      <c r="E1" s="22" t="s">
        <v>115</v>
      </c>
      <c r="F1" s="22" t="s">
        <v>116</v>
      </c>
    </row>
    <row r="2">
      <c r="A2" s="23" t="s">
        <v>117</v>
      </c>
      <c r="B2" s="23" t="s">
        <v>118</v>
      </c>
      <c r="C2" s="23" t="s">
        <v>119</v>
      </c>
      <c r="D2" s="23">
        <v>4.0</v>
      </c>
      <c r="E2" s="23" t="s">
        <v>120</v>
      </c>
      <c r="F2" s="23" t="s">
        <v>121</v>
      </c>
    </row>
    <row r="3">
      <c r="A3" s="23" t="s">
        <v>122</v>
      </c>
      <c r="B3" s="23" t="s">
        <v>123</v>
      </c>
      <c r="C3" s="23" t="s">
        <v>124</v>
      </c>
      <c r="D3" s="23">
        <v>5.69</v>
      </c>
      <c r="E3" s="23" t="s">
        <v>125</v>
      </c>
      <c r="F3" s="23" t="s">
        <v>126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86"/>
    <col customWidth="1" min="2" max="2" width="38.29"/>
    <col customWidth="1" min="3" max="3" width="23.0"/>
    <col customWidth="1" min="4" max="4" width="8.43"/>
    <col customWidth="1" min="5" max="5" width="34.71"/>
    <col customWidth="1" min="6" max="6" width="21.0"/>
  </cols>
  <sheetData>
    <row r="1">
      <c r="A1" s="22" t="s">
        <v>111</v>
      </c>
      <c r="B1" s="22" t="s">
        <v>112</v>
      </c>
      <c r="C1" s="22" t="s">
        <v>113</v>
      </c>
      <c r="D1" s="22" t="s">
        <v>114</v>
      </c>
      <c r="E1" s="22" t="s">
        <v>115</v>
      </c>
      <c r="F1" s="22" t="s">
        <v>116</v>
      </c>
    </row>
    <row r="2">
      <c r="A2" s="23" t="s">
        <v>117</v>
      </c>
      <c r="B2" s="23" t="s">
        <v>118</v>
      </c>
      <c r="C2" s="23" t="s">
        <v>119</v>
      </c>
      <c r="D2" s="23">
        <v>6.0</v>
      </c>
      <c r="E2" s="23" t="s">
        <v>127</v>
      </c>
      <c r="F2" s="23" t="s">
        <v>128</v>
      </c>
    </row>
    <row r="3">
      <c r="A3" s="23" t="s">
        <v>122</v>
      </c>
      <c r="B3" s="23" t="s">
        <v>123</v>
      </c>
      <c r="C3" s="23" t="s">
        <v>124</v>
      </c>
      <c r="D3" s="23">
        <v>7.38</v>
      </c>
      <c r="E3" s="23" t="s">
        <v>125</v>
      </c>
      <c r="F3" s="23" t="s">
        <v>129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CaseSeries19</vt:lpstr>
      <vt:lpstr>Sheet1</vt:lpstr>
      <vt:lpstr>TrendPerMonth</vt:lpstr>
      <vt:lpstr>TrendPerYear</vt:lpstr>
      <vt:lpstr>Age Group</vt:lpstr>
      <vt:lpstr>Epid 27months</vt:lpstr>
      <vt:lpstr>Epid 36months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2026-08-01T19:06:24Z</dcterms:created>
  <dc:creator>Dr.Behaylu Tesfamaryam</dc:creator>
  <cp:lastModifiedBy>Dr.Behaylu Tesfamaryam</cp:lastModifiedBy>
  <dcterms:modified xsi:type="dcterms:W3CDTF">2026-08-09T20:21:26Z</dcterms:modified>
</cp:coreProperties>
</file>