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7980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calcChain.xml><?xml version="1.0" encoding="utf-8"?>
<calcChain xmlns="http://schemas.openxmlformats.org/spreadsheetml/2006/main">
  <c r="B36" i="1"/>
  <c r="B35"/>
  <c r="B34"/>
  <c r="B32"/>
  <c r="B31"/>
  <c r="B30"/>
  <c r="B29"/>
  <c r="B28"/>
  <c r="B27"/>
  <c r="B26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</calcChain>
</file>

<file path=xl/sharedStrings.xml><?xml version="1.0" encoding="utf-8"?>
<sst xmlns="http://schemas.openxmlformats.org/spreadsheetml/2006/main" count="25" uniqueCount="25">
  <si>
    <t>Percent identity</t>
  </si>
  <si>
    <t>Accession  No.</t>
  </si>
  <si>
    <t>NC_038544.1</t>
  </si>
  <si>
    <t>NC_043446.1</t>
  </si>
  <si>
    <t>M19296.1</t>
  </si>
  <si>
    <t>NC_001539.1</t>
  </si>
  <si>
    <t>KY073269.1</t>
  </si>
  <si>
    <t>JN033694.1</t>
  </si>
  <si>
    <t>MT010564.1</t>
  </si>
  <si>
    <t>MT892649.1</t>
  </si>
  <si>
    <t>Canine Parvovirus</t>
  </si>
  <si>
    <t>Virus</t>
  </si>
  <si>
    <t>Rat Bufavirus</t>
  </si>
  <si>
    <t>Canine Bufavirus</t>
  </si>
  <si>
    <t>Porcine Bufavirus</t>
  </si>
  <si>
    <t>Sea Otter parvovirus</t>
  </si>
  <si>
    <t>Human Bufavirus</t>
  </si>
  <si>
    <t>Bat parvovirus</t>
  </si>
  <si>
    <t>KT716186.1</t>
  </si>
  <si>
    <t>Avian parvovirus</t>
  </si>
  <si>
    <t>GU214705.1</t>
  </si>
  <si>
    <t>KM598421.1</t>
  </si>
  <si>
    <t>MG602509.1</t>
  </si>
  <si>
    <t>MG846439.1</t>
  </si>
  <si>
    <t>Megabat Bufavirus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</si>
</sst>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7"/>
  <sheetViews>
    <sheetView tabSelected="1" topLeftCell="A13" workbookViewId="0">
      <selection activeCell="C25" sqref="C25"/>
    </sheetView>
  </sheetViews>
  <sheetFormatPr defaultRowHeight="15"/>
  <cols>
    <col min="1" max="1" width="19.7109375" customWidth="1"/>
    <col min="2" max="2" width="20.140625" customWidth="1"/>
    <col min="3" max="3" width="20" customWidth="1"/>
  </cols>
  <sheetData>
    <row r="1" spans="1:3">
      <c r="A1" t="s">
        <v>11</v>
      </c>
      <c r="B1" t="s">
        <v>1</v>
      </c>
      <c r="C1" t="s">
        <v>0</v>
      </c>
    </row>
    <row r="2" spans="1:3">
      <c r="A2" s="1" t="s">
        <v>13</v>
      </c>
      <c r="B2" t="str">
        <f>HYPERLINK("https://www.ncbi.nlm.nih.gov/nucleotide/MT542983.1?report=genbank&amp;log$=nucltop&amp;blast_rank=1&amp;RID=P7G1RSK711R","MT542983.1")</f>
        <v>MT542983.1</v>
      </c>
      <c r="C2">
        <v>98.81</v>
      </c>
    </row>
    <row r="3" spans="1:3">
      <c r="A3" s="1"/>
      <c r="B3" t="str">
        <f>HYPERLINK("https://www.ncbi.nlm.nih.gov/nucleotide/MT542982.1?report=genbank&amp;log$=nucltop&amp;blast_rank=2&amp;RID=P7G1RSK711R","MT542982.1")</f>
        <v>MT542982.1</v>
      </c>
      <c r="C3">
        <v>98.74</v>
      </c>
    </row>
    <row r="4" spans="1:3">
      <c r="A4" s="1"/>
      <c r="B4" t="str">
        <f>HYPERLINK("https://www.ncbi.nlm.nih.gov/nucleotide/MF198244.1?report=genbank&amp;log$=nucltop&amp;blast_rank=3&amp;RID=P7G1RSK711R","MF198244.1")</f>
        <v>MF198244.1</v>
      </c>
      <c r="C4">
        <v>98.55</v>
      </c>
    </row>
    <row r="5" spans="1:3">
      <c r="A5" s="1"/>
      <c r="B5" t="str">
        <f>HYPERLINK("https://www.ncbi.nlm.nih.gov/nucleotide/MT154050.1?report=genbank&amp;log$=nucltop&amp;blast_rank=4&amp;RID=P7G1RSK711R","MT154050.1")</f>
        <v>MT154050.1</v>
      </c>
      <c r="C5">
        <v>98.53</v>
      </c>
    </row>
    <row r="6" spans="1:3">
      <c r="A6" s="1"/>
      <c r="B6" t="str">
        <f>HYPERLINK("https://www.ncbi.nlm.nih.gov/nucleotide/MF198246.1?report=genbank&amp;log$=nucltop&amp;blast_rank=5&amp;RID=P7G1RSK711R","MF198246.1")</f>
        <v>MF198246.1</v>
      </c>
      <c r="C6">
        <v>98.48</v>
      </c>
    </row>
    <row r="7" spans="1:3">
      <c r="A7" s="1"/>
      <c r="B7" t="str">
        <f>HYPERLINK("https://www.ncbi.nlm.nih.gov/nucleotide/MF198245.1?report=genbank&amp;log$=nucltop&amp;blast_rank=6&amp;RID=P7G1RSK711R","MF198245.1")</f>
        <v>MF198245.1</v>
      </c>
      <c r="C7">
        <v>98.46</v>
      </c>
    </row>
    <row r="8" spans="1:3">
      <c r="A8" s="1"/>
      <c r="B8" t="str">
        <f>HYPERLINK("https://www.ncbi.nlm.nih.gov/nucleotide/MT364251.1?report=genbank&amp;log$=nucltop&amp;blast_rank=7&amp;RID=P7G1RSK711R","MT364251.1")</f>
        <v>MT364251.1</v>
      </c>
      <c r="C8">
        <v>98.46</v>
      </c>
    </row>
    <row r="9" spans="1:3">
      <c r="A9" s="1"/>
      <c r="B9" t="str">
        <f>HYPERLINK("https://www.ncbi.nlm.nih.gov/nucleotide/MH645362.1?report=genbank&amp;log$=nucltop&amp;blast_rank=8&amp;RID=P7G1RSK711R","MH645362.1")</f>
        <v>MH645362.1</v>
      </c>
      <c r="C9">
        <v>98.59</v>
      </c>
    </row>
    <row r="10" spans="1:3">
      <c r="A10" s="1"/>
      <c r="B10" t="str">
        <f>HYPERLINK("https://www.ncbi.nlm.nih.gov/nucleotide/MT577645.1?report=genbank&amp;log$=nucltop&amp;blast_rank=9&amp;RID=P7G1RSK711R","MT577645.1")</f>
        <v>MT577645.1</v>
      </c>
      <c r="C10">
        <v>98.34</v>
      </c>
    </row>
    <row r="11" spans="1:3">
      <c r="A11" s="1"/>
      <c r="B11" t="str">
        <f>HYPERLINK("https://www.ncbi.nlm.nih.gov/nucleotide/MT364252.1?report=genbank&amp;log$=nucltop&amp;blast_rank=10&amp;RID=P7G1RSK711R","MT364252.1")</f>
        <v>MT364252.1</v>
      </c>
      <c r="C11">
        <v>98.32</v>
      </c>
    </row>
    <row r="12" spans="1:3">
      <c r="A12" s="1"/>
      <c r="B12" t="str">
        <f>HYPERLINK("https://www.ncbi.nlm.nih.gov/nucleotide/MK404087.1?report=genbank&amp;log$=nucltop&amp;blast_rank=11&amp;RID=P7G1RSK711R","MK404087.1")</f>
        <v>MK404087.1</v>
      </c>
      <c r="C12">
        <v>98.15</v>
      </c>
    </row>
    <row r="13" spans="1:3">
      <c r="A13" s="1"/>
      <c r="B13" t="str">
        <f>HYPERLINK("https://www.ncbi.nlm.nih.gov/nucleotide/MK404086.1?report=genbank&amp;log$=nucltop&amp;blast_rank=12&amp;RID=P7G1RSK711R","MK404086.1")</f>
        <v>MK404086.1</v>
      </c>
      <c r="C13">
        <v>97.89</v>
      </c>
    </row>
    <row r="14" spans="1:3">
      <c r="A14" s="1"/>
      <c r="B14" t="str">
        <f>HYPERLINK("https://www.ncbi.nlm.nih.gov/nucleotide/MT154051.1?report=genbank&amp;log$=nucltop&amp;blast_rank=13&amp;RID=P7G1RSK711R","MT154051.1")</f>
        <v>MT154051.1</v>
      </c>
      <c r="C14">
        <v>94.01</v>
      </c>
    </row>
    <row r="15" spans="1:3">
      <c r="A15" s="1"/>
      <c r="B15" t="str">
        <f>HYPERLINK("https://www.ncbi.nlm.nih.gov/nucleotide/MT154052.1?report=genbank&amp;log$=nucltop&amp;blast_rank=14&amp;RID=P7G1RSK711R","MT154052.1")</f>
        <v>MT154052.1</v>
      </c>
      <c r="C15">
        <v>93.42</v>
      </c>
    </row>
    <row r="16" spans="1:3">
      <c r="A16" s="1" t="s">
        <v>14</v>
      </c>
      <c r="B16" t="str">
        <f>HYPERLINK("https://www.ncbi.nlm.nih.gov/nucleotide/MK279314.1?report=genbank&amp;log$=nucltop&amp;blast_rank=15&amp;RID=P7G1RSK711R","MK279314.1")</f>
        <v>MK279314.1</v>
      </c>
      <c r="C16">
        <v>73.400000000000006</v>
      </c>
    </row>
    <row r="17" spans="1:3">
      <c r="A17" s="1"/>
      <c r="B17" t="str">
        <f>HYPERLINK("https://www.ncbi.nlm.nih.gov/nucleotide/MN868671.1?report=genbank&amp;log$=nucltop&amp;blast_rank=16&amp;RID=P7G1RSK711R","MN868671.1")</f>
        <v>MN868671.1</v>
      </c>
      <c r="C17">
        <v>73.38</v>
      </c>
    </row>
    <row r="18" spans="1:3">
      <c r="A18" s="1"/>
      <c r="B18" t="str">
        <f>HYPERLINK("https://www.ncbi.nlm.nih.gov/nucleotide/KU867071.1?report=genbank&amp;log$=nucltop&amp;blast_rank=17&amp;RID=P7G1RSK711R","KU867071.1")</f>
        <v>KU867071.1</v>
      </c>
      <c r="C18">
        <v>73.38</v>
      </c>
    </row>
    <row r="19" spans="1:3">
      <c r="A19" s="1"/>
      <c r="B19" t="str">
        <f>HYPERLINK("https://www.ncbi.nlm.nih.gov/nucleotide/MK279319.1?report=genbank&amp;log$=nucltop&amp;blast_rank=18&amp;RID=P7G1RSK711R","MK279319.1")</f>
        <v>MK279319.1</v>
      </c>
      <c r="C19">
        <v>73.16</v>
      </c>
    </row>
    <row r="20" spans="1:3">
      <c r="A20" t="s">
        <v>15</v>
      </c>
      <c r="B20" t="str">
        <f>HYPERLINK("https://www.ncbi.nlm.nih.gov/nucleotide/KU561552.1?report=genbank&amp;log$=nucltop&amp;blast_rank=19&amp;RID=P7G1RSK711R","KU561552.1")</f>
        <v>KU561552.1</v>
      </c>
      <c r="C20">
        <v>72.7</v>
      </c>
    </row>
    <row r="21" spans="1:3">
      <c r="A21" s="1" t="s">
        <v>16</v>
      </c>
      <c r="B21" t="str">
        <f>HYPERLINK("https://www.ncbi.nlm.nih.gov/nucleotide/JQ918261.1?report=genbank&amp;log$=nucltop&amp;blast_rank=20&amp;RID=P7G1RSK711R","JQ918261.1")</f>
        <v>JQ918261.1</v>
      </c>
      <c r="C21">
        <v>72.52</v>
      </c>
    </row>
    <row r="22" spans="1:3">
      <c r="A22" s="1"/>
      <c r="B22" t="str">
        <f>HYPERLINK("https://www.ncbi.nlm.nih.gov/nucleotide/JX027295.1?report=genbank&amp;log$=nucltop&amp;blast_rank=21&amp;RID=P7G1RSK711R","JX027295.1")</f>
        <v>JX027295.1</v>
      </c>
      <c r="C22">
        <v>72.55</v>
      </c>
    </row>
    <row r="23" spans="1:3">
      <c r="A23" s="1"/>
      <c r="B23" t="str">
        <f>HYPERLINK("https://www.ncbi.nlm.nih.gov/nucleotide/KJ461875.1?report=genbank&amp;log$=nucltop&amp;blast_rank=22&amp;RID=P7G1RSK711R","KJ461875.1")</f>
        <v>KJ461875.1</v>
      </c>
      <c r="C23">
        <v>73.28</v>
      </c>
    </row>
    <row r="24" spans="1:3">
      <c r="A24" s="1"/>
      <c r="B24" t="str">
        <f>HYPERLINK("https://www.ncbi.nlm.nih.gov/nucleotide/KU362762.1?report=genbank&amp;log$=nucltop&amp;blast_rank=23&amp;RID=P7G1RSK711R","KU362762.1")</f>
        <v>KU362762.1</v>
      </c>
      <c r="C24">
        <v>73.31</v>
      </c>
    </row>
    <row r="25" spans="1:3">
      <c r="A25" s="1"/>
      <c r="B25" t="s">
        <v>3</v>
      </c>
      <c r="C25">
        <v>73.39</v>
      </c>
    </row>
    <row r="26" spans="1:3">
      <c r="A26" s="1"/>
      <c r="B26" t="str">
        <f>HYPERLINK("https://www.ncbi.nlm.nih.gov/nucleotide/KX856937.1?report=genbank&amp;log$=nucltop&amp;blast_rank=25&amp;RID=P7G1RSK711R","KX856937.1")</f>
        <v>KX856937.1</v>
      </c>
      <c r="C26">
        <v>73.180000000000007</v>
      </c>
    </row>
    <row r="27" spans="1:3">
      <c r="A27" s="1"/>
      <c r="B27" t="str">
        <f>HYPERLINK("https://www.ncbi.nlm.nih.gov/nucleotide/KM580347.1?report=genbank&amp;log$=nucltop&amp;blast_rank=26&amp;RID=P7G1RSK711R","KM580347.1")</f>
        <v>KM580347.1</v>
      </c>
      <c r="C27">
        <v>73.099999999999994</v>
      </c>
    </row>
    <row r="28" spans="1:3">
      <c r="A28" s="1"/>
      <c r="B28" t="str">
        <f>HYPERLINK("https://www.ncbi.nlm.nih.gov/nucleotide/JX027297.1?report=genbank&amp;log$=nucltop&amp;blast_rank=27&amp;RID=P7G1RSK711R","JX027297.1")</f>
        <v>JX027297.1</v>
      </c>
      <c r="C28">
        <v>71.48</v>
      </c>
    </row>
    <row r="29" spans="1:3">
      <c r="A29" s="1"/>
      <c r="B29" t="str">
        <f>HYPERLINK("https://www.ncbi.nlm.nih.gov/nucleotide/AB847987.1?report=genbank&amp;log$=nucltop&amp;blast_rank=28&amp;RID=P7G1RSK711R","AB847987.1")</f>
        <v>AB847987.1</v>
      </c>
      <c r="C29">
        <v>70.88</v>
      </c>
    </row>
    <row r="30" spans="1:3">
      <c r="A30" s="1"/>
      <c r="B30" t="str">
        <f>HYPERLINK("https://www.ncbi.nlm.nih.gov/nucleotide/KX856938.1?report=genbank&amp;log$=nucltop&amp;blast_rank=29&amp;RID=P7G1RSK711R","KX856938.1")</f>
        <v>KX856938.1</v>
      </c>
      <c r="C30">
        <v>71.81</v>
      </c>
    </row>
    <row r="31" spans="1:3">
      <c r="A31" s="1"/>
      <c r="B31" t="str">
        <f>HYPERLINK("https://www.ncbi.nlm.nih.gov/nucleotide/KX685945.1?report=genbank&amp;log$=nucltop&amp;blast_rank=31&amp;RID=P7G1RSK711R","KX685945.1")</f>
        <v>KX685945.1</v>
      </c>
      <c r="C31">
        <v>72.02</v>
      </c>
    </row>
    <row r="32" spans="1:3">
      <c r="A32" s="1"/>
      <c r="B32" t="str">
        <f>HYPERLINK("https://www.ncbi.nlm.nih.gov/nucleotide/KX856939.1?report=genbank&amp;log$=nucltop&amp;blast_rank=32&amp;RID=P7G1RSK711R","KX856939.1")</f>
        <v>KX856939.1</v>
      </c>
      <c r="C32">
        <v>70.92</v>
      </c>
    </row>
    <row r="33" spans="1:3">
      <c r="A33" s="1"/>
      <c r="B33" t="s">
        <v>2</v>
      </c>
      <c r="C33">
        <v>72.47</v>
      </c>
    </row>
    <row r="34" spans="1:3">
      <c r="A34" t="s">
        <v>24</v>
      </c>
      <c r="B34" t="str">
        <f>HYPERLINK("https://www.ncbi.nlm.nih.gov/nucleotide/LC085675.1?report=genbank&amp;log$=nucltop&amp;blast_rank=24&amp;RID=P7G1RSK711R","LC085675.1")</f>
        <v>LC085675.1</v>
      </c>
      <c r="C34">
        <v>77.89</v>
      </c>
    </row>
    <row r="35" spans="1:3">
      <c r="A35" s="1" t="s">
        <v>17</v>
      </c>
      <c r="B35" t="str">
        <f>HYPERLINK("https://www.ncbi.nlm.nih.gov/nucleotide/KR078343.1?report=genbank&amp;log$=nucltop&amp;blast_rank=30&amp;RID=P7G1RSK711R","KR078343.1")</f>
        <v>KR078343.1</v>
      </c>
      <c r="C35">
        <v>79.5</v>
      </c>
    </row>
    <row r="36" spans="1:3">
      <c r="A36" s="1"/>
      <c r="B36" t="str">
        <f>HYPERLINK("https://www.ncbi.nlm.nih.gov/nucleotide/KC154061.1?report=genbank&amp;log$=nucltop&amp;blast_rank=33&amp;RID=P7G1RSK711R","KC154061.1")</f>
        <v>KC154061.1</v>
      </c>
      <c r="C36">
        <v>70.34</v>
      </c>
    </row>
    <row r="37" spans="1:3" ht="15.75" customHeight="1">
      <c r="A37" s="1" t="s">
        <v>10</v>
      </c>
      <c r="B37" t="s">
        <v>4</v>
      </c>
      <c r="C37">
        <v>54.8</v>
      </c>
    </row>
    <row r="38" spans="1:3">
      <c r="A38" s="1"/>
      <c r="B38" t="s">
        <v>5</v>
      </c>
      <c r="C38">
        <v>54.8</v>
      </c>
    </row>
    <row r="39" spans="1:3">
      <c r="A39" s="1"/>
      <c r="B39" t="s">
        <v>6</v>
      </c>
      <c r="C39">
        <v>54.8</v>
      </c>
    </row>
    <row r="40" spans="1:3">
      <c r="A40" s="1"/>
      <c r="B40" t="s">
        <v>7</v>
      </c>
      <c r="C40">
        <v>54.4</v>
      </c>
    </row>
    <row r="41" spans="1:3">
      <c r="A41" s="1"/>
      <c r="B41" t="s">
        <v>8</v>
      </c>
      <c r="C41">
        <v>54.8</v>
      </c>
    </row>
    <row r="42" spans="1:3">
      <c r="A42" s="1"/>
      <c r="B42" t="s">
        <v>9</v>
      </c>
      <c r="C42">
        <v>54.7</v>
      </c>
    </row>
    <row r="43" spans="1:3">
      <c r="A43" t="s">
        <v>12</v>
      </c>
      <c r="B43" t="s">
        <v>18</v>
      </c>
      <c r="C43">
        <v>63</v>
      </c>
    </row>
    <row r="44" spans="1:3">
      <c r="A44" s="1" t="s">
        <v>19</v>
      </c>
      <c r="B44" t="s">
        <v>20</v>
      </c>
      <c r="C44">
        <v>39.9</v>
      </c>
    </row>
    <row r="45" spans="1:3">
      <c r="A45" s="1"/>
      <c r="B45" t="s">
        <v>21</v>
      </c>
      <c r="C45">
        <v>39.799999999999997</v>
      </c>
    </row>
    <row r="46" spans="1:3">
      <c r="A46" s="1"/>
      <c r="B46" t="s">
        <v>22</v>
      </c>
      <c r="C46">
        <v>40</v>
      </c>
    </row>
    <row r="47" spans="1:3">
      <c r="A47" s="1"/>
      <c r="B47" t="s">
        <v>23</v>
      </c>
      <c r="C47">
        <v>39.5</v>
      </c>
    </row>
  </sheetData>
  <mergeCells count="6">
    <mergeCell ref="A44:A47"/>
    <mergeCell ref="A2:A15"/>
    <mergeCell ref="A16:A19"/>
    <mergeCell ref="A35:A36"/>
    <mergeCell ref="A37:A42"/>
    <mergeCell ref="A21:A33"/>
  </mergeCells>
  <pageMargins left="0.7" right="0.7" top="0.75" bottom="0.75" header="0.3" footer="0.3"/>
  <pageSetup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2021-10-31T17:26:02Z</dcterms:created>
  <dcterms:modified xsi:type="dcterms:W3CDTF">2021-10-31T17:26:02Z</dcterms:modified>
</cp:coreProperties>
</file>