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SomaFunahashi/Documents/Oki_lab/Master/NatureSustainability/"/>
    </mc:Choice>
  </mc:AlternateContent>
  <xr:revisionPtr revIDLastSave="0" documentId="13_ncr:1_{79DBF28F-F31A-E941-A9DE-CB08384E9692}" xr6:coauthVersionLast="45" xr6:coauthVersionMax="45" xr10:uidLastSave="{00000000-0000-0000-0000-000000000000}"/>
  <bookViews>
    <workbookView xWindow="0" yWindow="460" windowWidth="28800" windowHeight="16280" activeTab="2" xr2:uid="{8E992303-C5C0-6D45-B5BE-0C9F0073AB4B}"/>
  </bookViews>
  <sheets>
    <sheet name="Contributing factors" sheetId="2" state="hidden" r:id="rId1"/>
    <sheet name="Documentations" sheetId="3" r:id="rId2"/>
    <sheet name="Trigger and Response" sheetId="4" r:id="rId3"/>
  </sheets>
  <definedNames>
    <definedName name="_xlnm._FilterDatabase" localSheetId="1" hidden="1">Documentations!$A$2:$L$75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00" i="2" l="1"/>
  <c r="Q99" i="2"/>
  <c r="Q98" i="2"/>
  <c r="P100" i="2"/>
  <c r="P99" i="2"/>
  <c r="P98" i="2"/>
  <c r="N100" i="2"/>
  <c r="N99" i="2"/>
  <c r="N98" i="2"/>
  <c r="M100" i="2"/>
  <c r="M99" i="2"/>
  <c r="M98" i="2"/>
  <c r="K100" i="2"/>
  <c r="K99" i="2"/>
  <c r="G100" i="2"/>
  <c r="G99" i="2"/>
  <c r="G95" i="2"/>
  <c r="H95" i="2"/>
  <c r="I95" i="2"/>
  <c r="J95" i="2"/>
  <c r="K95" i="2"/>
  <c r="L95" i="2"/>
  <c r="M95" i="2"/>
  <c r="N95" i="2"/>
  <c r="O95" i="2"/>
  <c r="P95" i="2"/>
  <c r="Q95" i="2"/>
  <c r="G96" i="2"/>
  <c r="H96" i="2"/>
  <c r="I96" i="2"/>
  <c r="J96" i="2"/>
  <c r="K96" i="2"/>
  <c r="L96" i="2"/>
  <c r="M96" i="2"/>
  <c r="N96" i="2"/>
  <c r="O96" i="2"/>
  <c r="P96" i="2"/>
  <c r="Q96" i="2"/>
  <c r="H94" i="2"/>
  <c r="I94" i="2"/>
  <c r="J94" i="2"/>
  <c r="L94" i="2"/>
  <c r="M94" i="2"/>
  <c r="N94" i="2"/>
  <c r="O94" i="2"/>
  <c r="P94" i="2"/>
  <c r="Q94" i="2"/>
  <c r="H88" i="2"/>
  <c r="I88" i="2"/>
  <c r="J88" i="2"/>
  <c r="G91" i="2" s="1"/>
  <c r="K88" i="2"/>
  <c r="L88" i="2"/>
  <c r="K91" i="2" s="1"/>
  <c r="M88" i="2"/>
  <c r="N88" i="2"/>
  <c r="N91" i="2" s="1"/>
  <c r="O88" i="2"/>
  <c r="P88" i="2"/>
  <c r="P91" i="2" s="1"/>
  <c r="Q88" i="2"/>
  <c r="R88" i="2"/>
  <c r="G88" i="2"/>
  <c r="H87" i="2"/>
  <c r="I87" i="2"/>
  <c r="J87" i="2"/>
  <c r="K87" i="2"/>
  <c r="L87" i="2"/>
  <c r="M87" i="2"/>
  <c r="N87" i="2"/>
  <c r="N90" i="2" s="1"/>
  <c r="O87" i="2"/>
  <c r="P87" i="2"/>
  <c r="Q87" i="2"/>
  <c r="R87" i="2"/>
  <c r="G87" i="2"/>
  <c r="K93" i="2"/>
  <c r="M93" i="2"/>
  <c r="N93" i="2"/>
  <c r="P93" i="2"/>
  <c r="Q93" i="2"/>
  <c r="G93" i="2"/>
  <c r="Q91" i="2"/>
  <c r="Q92" i="2"/>
  <c r="Q90" i="2"/>
  <c r="P92" i="2"/>
  <c r="P90" i="2"/>
  <c r="N92" i="2"/>
  <c r="M91" i="2"/>
  <c r="M92" i="2"/>
  <c r="M90" i="2"/>
  <c r="K92" i="2"/>
  <c r="G92" i="2"/>
  <c r="H89" i="2"/>
  <c r="I89" i="2"/>
  <c r="J89" i="2"/>
  <c r="K89" i="2"/>
  <c r="L89" i="2"/>
  <c r="M89" i="2"/>
  <c r="N89" i="2"/>
  <c r="O89" i="2"/>
  <c r="P89" i="2"/>
  <c r="Q89" i="2"/>
  <c r="R89" i="2"/>
  <c r="G89" i="2"/>
  <c r="G90" i="2" l="1"/>
  <c r="G94" i="2" s="1"/>
  <c r="G98" i="2" s="1"/>
  <c r="K90" i="2"/>
  <c r="K94" i="2" s="1"/>
  <c r="K98" i="2" s="1"/>
</calcChain>
</file>

<file path=xl/sharedStrings.xml><?xml version="1.0" encoding="utf-8"?>
<sst xmlns="http://schemas.openxmlformats.org/spreadsheetml/2006/main" count="840" uniqueCount="475">
  <si>
    <t>Country</t>
  </si>
  <si>
    <t>Nigeria</t>
  </si>
  <si>
    <t>Famine in South Tanzania</t>
  </si>
  <si>
    <t>Tanzania</t>
  </si>
  <si>
    <t>Russia</t>
  </si>
  <si>
    <t>Famines in East-Central China</t>
  </si>
  <si>
    <t>China</t>
  </si>
  <si>
    <t>Famine in West Africa</t>
  </si>
  <si>
    <t>Mount Lebanon Famine in WW1</t>
  </si>
  <si>
    <t>Lebanon</t>
  </si>
  <si>
    <t>Armenian jenoside</t>
  </si>
  <si>
    <t>Armenia</t>
  </si>
  <si>
    <t>Famine in Germany in WW1</t>
  </si>
  <si>
    <t>Germany</t>
  </si>
  <si>
    <t>Winter Famine in Russia</t>
  </si>
  <si>
    <t>Famine in Persia</t>
  </si>
  <si>
    <t>Iran</t>
  </si>
  <si>
    <t>Famine in Central Tanzania</t>
  </si>
  <si>
    <t>A series of famine in Turkestan in October Revolution</t>
  </si>
  <si>
    <t>Kazakhstan</t>
  </si>
  <si>
    <t>Famine in China, Gansu, Shaanxi</t>
  </si>
  <si>
    <t>Famine in Volga</t>
  </si>
  <si>
    <t>Russian Famine of 1921</t>
  </si>
  <si>
    <t>Famine in North West China</t>
  </si>
  <si>
    <t>Famine in Northan China</t>
  </si>
  <si>
    <t>Famine in Ruwanda-Burundi</t>
  </si>
  <si>
    <t>Famine in China, Hunan</t>
  </si>
  <si>
    <t>Soviet Famine</t>
  </si>
  <si>
    <t>Famine in China</t>
  </si>
  <si>
    <t>Famine in Warsaw Ghetto</t>
  </si>
  <si>
    <t>Poland</t>
  </si>
  <si>
    <t>Leningrad Famine</t>
  </si>
  <si>
    <t>Famine in Greece</t>
  </si>
  <si>
    <t>Greece</t>
  </si>
  <si>
    <t>Famine in China, Henan</t>
  </si>
  <si>
    <t>Bengal Famine of 1943</t>
  </si>
  <si>
    <t>India</t>
  </si>
  <si>
    <t>Dutch Famine of 1944</t>
  </si>
  <si>
    <t>Netherlands</t>
  </si>
  <si>
    <t>Vietnamese Famine of 1945</t>
  </si>
  <si>
    <t>Vietnam</t>
  </si>
  <si>
    <t>Soviet Famine of 1947</t>
  </si>
  <si>
    <t>Famine in Tigray</t>
  </si>
  <si>
    <t>Ethiopia</t>
  </si>
  <si>
    <t>The Great Chinese Famine</t>
  </si>
  <si>
    <t>Weg-Lasta Famine</t>
  </si>
  <si>
    <t>Biafran Famine</t>
  </si>
  <si>
    <t>Sahel Drought</t>
  </si>
  <si>
    <t>Famine in Ethiopia</t>
  </si>
  <si>
    <t>Maharashta draught</t>
  </si>
  <si>
    <t>Bangladesh Famine of 1974</t>
  </si>
  <si>
    <t>Bangladesh</t>
  </si>
  <si>
    <t>Famine in Somalia</t>
  </si>
  <si>
    <t>Somalia</t>
  </si>
  <si>
    <t>Khmer Rouge</t>
  </si>
  <si>
    <t>Cambodia</t>
  </si>
  <si>
    <t>Karamoja</t>
  </si>
  <si>
    <t>Uganda</t>
  </si>
  <si>
    <t>Famine in Mozanbique</t>
  </si>
  <si>
    <t>Mozanbique</t>
  </si>
  <si>
    <t>Famine in Sudan, Darfur, Kordofan</t>
  </si>
  <si>
    <t>Sudan</t>
  </si>
  <si>
    <t>Famine in Sudan</t>
  </si>
  <si>
    <t>North Korean Famine</t>
  </si>
  <si>
    <t>North Korea</t>
  </si>
  <si>
    <t>Second Congo War</t>
  </si>
  <si>
    <t>Democratic Republic of the Congo</t>
  </si>
  <si>
    <t>Zinbabwe Food Crisis</t>
  </si>
  <si>
    <t>Zinbabwe</t>
  </si>
  <si>
    <t>Darfur Conflict</t>
  </si>
  <si>
    <t>Malawi Food Crisis</t>
  </si>
  <si>
    <t>Malawi</t>
  </si>
  <si>
    <t>Niger Food Crisis</t>
  </si>
  <si>
    <t>Niger</t>
  </si>
  <si>
    <t>Horn of Africa Food Crisis</t>
  </si>
  <si>
    <t>Femine in North Korea</t>
  </si>
  <si>
    <t>Famine in South Sudan</t>
  </si>
  <si>
    <t>South Sudan</t>
  </si>
  <si>
    <t>Famine in North Korea</t>
  </si>
  <si>
    <t>Start year</t>
    <phoneticPr fontId="1"/>
  </si>
  <si>
    <t>End year</t>
    <phoneticPr fontId="1"/>
  </si>
  <si>
    <t>Event name</t>
    <phoneticPr fontId="1"/>
  </si>
  <si>
    <t>Contributing factors</t>
    <phoneticPr fontId="1"/>
  </si>
  <si>
    <t>Environment</t>
    <phoneticPr fontId="1"/>
  </si>
  <si>
    <t>Drought</t>
    <phoneticPr fontId="1"/>
  </si>
  <si>
    <t>Flood</t>
    <phoneticPr fontId="1"/>
  </si>
  <si>
    <t>Food market</t>
    <phoneticPr fontId="1"/>
  </si>
  <si>
    <t>Price rise</t>
    <phoneticPr fontId="1"/>
  </si>
  <si>
    <t>War or conflict</t>
    <phoneticPr fontId="1"/>
  </si>
  <si>
    <t>Government</t>
    <phoneticPr fontId="1"/>
  </si>
  <si>
    <t>Political regime</t>
    <phoneticPr fontId="1"/>
  </si>
  <si>
    <t>Government reaction, food policy</t>
    <phoneticPr fontId="1"/>
  </si>
  <si>
    <t>World response</t>
    <phoneticPr fontId="1"/>
  </si>
  <si>
    <t>War</t>
    <phoneticPr fontId="1"/>
  </si>
  <si>
    <t>International politics</t>
    <phoneticPr fontId="1"/>
  </si>
  <si>
    <t>Embargo on food aid, Blockade</t>
    <phoneticPr fontId="1"/>
  </si>
  <si>
    <t>Others</t>
    <phoneticPr fontId="1"/>
  </si>
  <si>
    <t>Insufficient or delayed aid, lack of non- food aid</t>
    <phoneticPr fontId="1"/>
  </si>
  <si>
    <t>Ghana
Nigeria</t>
    <phoneticPr fontId="1"/>
  </si>
  <si>
    <t>Brundi
Ruwanda</t>
    <phoneticPr fontId="1"/>
  </si>
  <si>
    <t>Ukraine
Kazakhstan</t>
    <phoneticPr fontId="1"/>
  </si>
  <si>
    <t>Djibouti
Eritrea
Kenya
Somalia</t>
    <phoneticPr fontId="1"/>
  </si>
  <si>
    <t>Somalia
Ethiopia
Kenya</t>
    <phoneticPr fontId="1"/>
  </si>
  <si>
    <t>Burkina Faso
Gambia
Mali
Mauritania
Niger
Senegal</t>
    <phoneticPr fontId="1"/>
  </si>
  <si>
    <t>Mauritania
Mali
Chad
Niger
Burkina Faso</t>
    <phoneticPr fontId="1"/>
  </si>
  <si>
    <t>about a third of the population</t>
    <phoneticPr fontId="1"/>
  </si>
  <si>
    <t>about a sixth of the population</t>
    <phoneticPr fontId="1"/>
  </si>
  <si>
    <t>Pre-famine</t>
    <phoneticPr fontId="1"/>
  </si>
  <si>
    <t>Shock</t>
    <phoneticPr fontId="1"/>
  </si>
  <si>
    <t>Response</t>
    <phoneticPr fontId="1"/>
  </si>
  <si>
    <t>8,000,000 - 10,000,000</t>
    <phoneticPr fontId="1"/>
  </si>
  <si>
    <t>5,000,000 - 9,000,000</t>
    <phoneticPr fontId="1"/>
  </si>
  <si>
    <t>7,000,000 - 10,000,000</t>
    <phoneticPr fontId="1"/>
  </si>
  <si>
    <t>2,100,000 - 3,000,000</t>
    <phoneticPr fontId="1"/>
  </si>
  <si>
    <t>400,000 - 2,000,000</t>
    <phoneticPr fontId="1"/>
  </si>
  <si>
    <t>1,000,000 - 1,500,000</t>
    <phoneticPr fontId="1"/>
  </si>
  <si>
    <t>100,000 - 397,000</t>
    <phoneticPr fontId="1"/>
  </si>
  <si>
    <t>15,000,000 - 43,000,000</t>
    <phoneticPr fontId="1"/>
  </si>
  <si>
    <t>45,000 - 60,000</t>
    <phoneticPr fontId="1"/>
  </si>
  <si>
    <t>200,000 - 500,000</t>
    <phoneticPr fontId="1"/>
  </si>
  <si>
    <t>1,500,000 - 2,000,000</t>
    <phoneticPr fontId="1"/>
  </si>
  <si>
    <t>30,000 - 50,000</t>
    <phoneticPr fontId="1"/>
  </si>
  <si>
    <t>20,000 - 3,500,000</t>
    <phoneticPr fontId="1"/>
  </si>
  <si>
    <t>19,900 - 100,000</t>
    <phoneticPr fontId="1"/>
  </si>
  <si>
    <t>*The government denied to accept relief.</t>
    <phoneticPr fontId="1"/>
  </si>
  <si>
    <t xml:space="preserve">*Fall in aggregate food production
*High government procurement from rural areas
*Government diverted resources from agriculture to industrialization. </t>
  </si>
  <si>
    <t>*Government returned workers who had been recently moved to urban areas
*Government abandonedmany of the more extreme policies of collectivization.</t>
  </si>
  <si>
    <t>*Government continued to collet taxes when people are already dying.
*Government's leisured reaction
*Food which was brought in for sale was rot while the poor starved.
*Resettlement</t>
  </si>
  <si>
    <t>*Independence. Its boundaries had been defined quite arbitrarily.
*Ethnic tensions broke out when the military took over.</t>
  </si>
  <si>
    <t>*Civil war
*The oil-rich eastern region of Biafra was surrounded by government troops, cut off and starving.</t>
  </si>
  <si>
    <t>*The main cause of mortality was kwashiorkor (malnutrition). (cf. infectious diseases)
*The first massive relief operation of Oxfam - Save the Children Fund alone was responsible for feeding nearly 1,5000,000 people in Nigeria.</t>
  </si>
  <si>
    <t>*Specific policies, initiated during the colonial period and continued by independent governments, can be identified as reducing the ability of West African famers and herders to exploit their environment with an adequate safety margin.</t>
  </si>
  <si>
    <t>*West African Sahel drought</t>
  </si>
  <si>
    <t>*UN Sahelian Office was created to address the problems of drought in the region (1973).
*Extensive damage to livestocks. 15-45% losses of cattle, sheep and goats.
*Economic development was hindered by the losses of lovestocks
*Citizens were unable to take effective measures to protect themselves from 6year-long drough. Approximately half the individuals in the Sahelian region took flight from theirs rural communities to more developed urban centers. Overcrowding became an immense problem (eg. malaria).
*Government response was limited for financial reason and others.</t>
  </si>
  <si>
    <t>*Widespread drought all over Maharashtra, even in the traditionally heavy rainfall talukas.</t>
  </si>
  <si>
    <t>*Large scale Maharashtra-wide movement
*The first “employment guarantee scheme” began in the country by worker's movement, but not enough work was created under this scheme to allow people to live.
*Grain was not produced.Fodder was also not produced.</t>
  </si>
  <si>
    <t>*South Wollo is heavily populated and cultivated.
*The land has been divided and subdivided due to population growth.</t>
  </si>
  <si>
    <t>*Drought (but not FAD)
*Harvest failure of 1973 was attributed to the loss of oxen and the shortage of seeds</t>
  </si>
  <si>
    <t>*Insufficient capacity and facility of relief camps.
*Foreign aid arrived after the peak of the starvation was over.
*Mismatch of aid with real distress
*Inability to move food sufficiently quickly into the affected areas, due to inadequate roads and bad transport.
*Food was carried out of Wollo
*Drastically reduced available workforce, which in turn affects the land.
*Grain Deficit Study Committee had been set up and requested for supplementary food, though it was late and insufficient.
*Government played down the severity of the situation and neglected the suffering</t>
  </si>
  <si>
    <t>*Independence war ravaged the economy
*Seriously affected by the oil shock
*Weak economy</t>
  </si>
  <si>
    <t>*Price inflation, which started before the flooding, sky-rocketed rice prices (black money from India, global food price rise).
*Series of devastating floods. However floods and droughts are part of its agriculture. The problem was more on distribution than on production.</t>
  </si>
  <si>
    <t>*Wealthy people hoarded rice
*The new government's inablity to import food from abroad. US placed a food embargo.
*Hardly any flow of petro-dollar from Middle East while those countries did not recognize Bangladesh's application for UN membership.
*The poor internal distribution system of aids. Government prefered to feed the urban middle classes and failed to reach the cery poor.
*"Market failure" famine</t>
  </si>
  <si>
    <t>*Tension between Northern and Southern Somalis</t>
  </si>
  <si>
    <t>*Drought
*Serious food shortage and sudden collapse of entitlements
*The widespread crop failure and the subsequent food shortages in neighbouring Ethiopia contributed.</t>
  </si>
  <si>
    <t>*Governmental policy. The nationalisation process and the introduction of price controls seriously disrupted food markets.
*Shutting down of the major historic trade axis.
*Failure of the food rationing system introduced by the government
*Government forced over 100,000 nomads to be transfered from relief camps in the north to more arable lands of southern Somalia, pursuing its objective of settling and convecting pastoralists to farmers.</t>
  </si>
  <si>
    <t>*Severe damage of the Vietnam war. 75% of its draft animals destroyed.
*Khmer Rouge Regime. City dwellers war displaced to villages.</t>
  </si>
  <si>
    <t>*Huge flood destroyed rice planting.</t>
  </si>
  <si>
    <t>*The government stockpiled rice to trade with China, anticipating war with Vietnam. This escalated the food deficit.
*Austere rationing
*Strong reaction from diverse NGOs, not only food aids but also medical aids and supports for human rights.</t>
  </si>
  <si>
    <t>*The poorest region of the country. Persistent poor harvest
*Cattle rustling and insecurity
*Poor governance and landlessness
*Due to un-reliable rainfall pattern, drought and hunger are a recurrent feature of life in Karamoja.
*The widespread insecurity in Karamoja resulted in many family groups planting far less than in normal year
*Competition over scarce resources, particularly water and pasture.
*Insecurity resulted in complete breakdown of trade and commerce, which is highly dependent on catlle. No grain from outside the region was brought in and people who still had money could not find little grain to buy at any price.</t>
  </si>
  <si>
    <t>*Recurrent food shortages due to localized drought
*Increased raiding between groups
*General political turmoil</t>
  </si>
  <si>
    <t>*Massive food relief were delivered by international organizations, but not before the enormous death.
*Young men who began to go to school often did not finish and have become unemployed school leavers. These alientated youth are easily recruited into raiding and banditry. The raiding and banditry have taken their toll in human lives as well</t>
  </si>
  <si>
    <t xml:space="preserve">*The infrastructure and agricultural profile of the country remain profoundly influened by its colonial heritage. 
*Destroyed infrastructure due to wars
*Widespread use of monocultural crops (particularly cotton) reduced food security of the country and encouraged labor migration </t>
  </si>
  <si>
    <t>*Very serious drought, possibly the most serious one of the century until then.
*The drought was prolonged and intensified by El Nino
*Famine was exacerbated by the conflict between the Frelimo government and the South African-backed Renamo.</t>
  </si>
  <si>
    <t>*Because of the war, food aid could not be delivered to the affected populations.
*South Africa and Renamo's disruption of famine relief.</t>
  </si>
  <si>
    <t>*More than two decades of insurgency and civil war.
*46% of GDP was allocated to military spending to quell insurgencies.
*People in south Shoa had less experiences of famine compared with people in Wollo.</t>
  </si>
  <si>
    <t>*Drought
*Governmental policies, specifically the set of counter-insurgency strategies
*'Social-transformation' in non-insurgent areas</t>
  </si>
  <si>
    <t>*Inability and unwillingness of the government to deal with the famine provoked universal condemnation by the international community.
*The great majority of the aid was channelled throught the government, which had only a limitted access to the affected population.
*Forced resettlement of peasants caused additional deaths.
*Food Relief food was used as an "incentive" for the resettlement</t>
  </si>
  <si>
    <t>*Most of the people rely on farming and off-farm income including livestocks.</t>
  </si>
  <si>
    <t>*Drought caused the failure of harvest in Darfur and loss of pasture.</t>
  </si>
  <si>
    <t>*Many national and international aid agencies shipped food.
*"Problem of distribution  which reflects the purchasing power of different social groups in the struggle over aveilable resources (Tony Barnett)"</t>
  </si>
  <si>
    <t>*Displacement by the war. People in refugee camps depend on infrequent food distribution.</t>
  </si>
  <si>
    <t>*Drought
*Fighting has disrucpted agricultural cycles</t>
  </si>
  <si>
    <t>*Rebels mine roads and prevent food aid to reach the affected region (southern provinces).</t>
  </si>
  <si>
    <t>*Collapse of the central government
*In state of civil war for several years.
*Several years of drought
*Destructed infrastructure
*crowding, lack of clinical sevices, inadequate immunization status of the population, limited access to porable water and poor sanitation.</t>
  </si>
  <si>
    <t>*Conflict and drought</t>
  </si>
  <si>
    <t>*Displacement and disruption of livelihood
*Vicious cycle of political instability, breakdown of public services and conflict over the remaining resources and services.
*The synergistic effect of malnutrition (particularly vitamin A deficiency) and disease. 
*US forces andUN coalition forces sent food aid.
*Public health measure. A mass immunization campaign was implemented</t>
  </si>
  <si>
    <t>*China and former Soviet Union implemented market price. Hard currency payment systems sharply reduced North Korea's ability to import goods.
*Poor international relationship. Labeled a terorist state.
*Aid-dependent</t>
  </si>
  <si>
    <t>*Began with economic crisis and became severe after a flood.</t>
  </si>
  <si>
    <t xml:space="preserve">*Several UN agencies sent survey groups and aids. 
*US maintained a policy to economically isolate NK. </t>
  </si>
  <si>
    <t>*Political unrest between DRC/Rwanda caused by Hutu refugee at genocide in Rwanda in 1994
*International demand for natural resources
*Economic mismanagement and patrimonial rule failed to adequately deal with natural resources
*Low national income, limited access to health and education, and the total disintegration of economic and transport infrastructure
*Land tenue policies</t>
  </si>
  <si>
    <t>*The Second Congo War (1998-2003) --&gt; production decrease, limited access to markets, reduction of financial means
*Eastern Congo, which is rich in natural resources, continued to be unstable even after the war</t>
  </si>
  <si>
    <t>*UN's mission called MONUC is mandated to protect civilians and help in the reconstruction of the country.
*Despite international community's support for political and diplomatic efforts, no effective steps have been taken.
*IMF, WB and other international bodies increased their development aid and financially supported the government's transitional reform
*Presence of foreign militias is a major source of insecurity
*The war has resulted in considerable regional disparities.
*Coping strategies (eg. development of peri-urban and urban agriculture)</t>
  </si>
  <si>
    <t xml:space="preserve">*Eritrean–Ethiopian War over their mutual border worsen the food shortage caused by a drought. </t>
  </si>
  <si>
    <t>*Aid agencies had responded late in drawing people into relief camps
*Communicable diseases such as measles spread rapidly in relief camps</t>
  </si>
  <si>
    <t>*Unstable political environment due to the flawed process of the Presidential election
*The deteriorating economic situation with high inflation, high unemployment and closure of factories and businesses due to dwindling confidence in the investment environment.
*Extreme decline of foreign currency due to withdrawal of aid by the donor community and a severe reduction in foreign exchange earnings from sales of tabacco, gold, and cotton.
*Over 30% of he population were affected by HIV/AIDS, which has had a detrimental effect on the economy and caused increased pressure on health services.</t>
  </si>
  <si>
    <t>*The land reform programme that made commercial farmers homeless and jobless by compulsory acquisition.
*Erractic rainfall (floods followed by drought in the 2001/02 crop season)</t>
  </si>
  <si>
    <t>*2 million people have been displaced by war
*The conflict caused problems with trade and markets
*Ethnic tensions amoung tribes</t>
  </si>
  <si>
    <t>*The rapid expansion of emergency food aid provision in Southern Sudan did decrease resources in other regions of the country, including Darfur.
*USAID/OFDA provided five grantees implementing agriculture and food security interventions, including seed and tool voucher programs (FY2010)</t>
  </si>
  <si>
    <t>*Aroung 15% of the population is estimated to be HIV/AIDS. Loss of labour due to death, illness or the diversion of labour to care for the sick affecting agricultural production
*Agricultrue-driven economy
*Increaseing natural disasters</t>
  </si>
  <si>
    <t>*Drought
*Flood</t>
  </si>
  <si>
    <t>*FAO promoted crop diversification to reduce reliance on maize,small livestock production, small-scale irrigation and income generating activities.</t>
  </si>
  <si>
    <t>*Several years of economic hardship have lowered people's capability to deal with shocks.
*Agricultrue-driven economy</t>
  </si>
  <si>
    <t>*Drought
*Locusts
*With limited food supplies, increasingly high prices for local food staples, and falling livestock prices, many vulnerable households (particularly pastoralists) have had difficulty accessing food</t>
  </si>
  <si>
    <t>*Lack of seeds in hard-striken regions dispite adequare rainfall.
*EWS including GIEWS forcasted a food crisis in late 2004. The extent of natural damage was known, but not the extent of economic depression and the impact of crop failure on rural populations.
*FAO made an appeal for funding, but the donor responses were slow.</t>
  </si>
  <si>
    <t>Reference</t>
    <phoneticPr fontId="1"/>
  </si>
  <si>
    <t>8,000,000 - 10,000,000</t>
  </si>
  <si>
    <t>5,000,000 - 9,000,000</t>
  </si>
  <si>
    <t>7,000,000 - 10,000,000</t>
  </si>
  <si>
    <t>2,100,000 - 3,000,000</t>
  </si>
  <si>
    <t>400,000 - 2,000,000</t>
  </si>
  <si>
    <t>1,000,000 - 1,500,000</t>
  </si>
  <si>
    <t>100,000 - 397,000</t>
  </si>
  <si>
    <t>15,000,000 - 43,000,000</t>
  </si>
  <si>
    <t>45,000 - 60,000</t>
  </si>
  <si>
    <t>200,000 - 500,000</t>
  </si>
  <si>
    <t>1,500,000 - 2,000,000</t>
  </si>
  <si>
    <t>30,000 - 50,000</t>
  </si>
  <si>
    <t>20,000 - 3,500,000</t>
  </si>
  <si>
    <t>3,800,000 - 5,400,000</t>
  </si>
  <si>
    <t>19,900 - 100,000</t>
  </si>
  <si>
    <t>Casualties</t>
    <phoneticPr fontId="1"/>
  </si>
  <si>
    <t>3,131,500 - 5,400,000</t>
    <phoneticPr fontId="1"/>
  </si>
  <si>
    <t>Ireland</t>
    <phoneticPr fontId="1"/>
  </si>
  <si>
    <t>India</t>
    <phoneticPr fontId="1"/>
  </si>
  <si>
    <t>Cape Verde</t>
    <phoneticPr fontId="1"/>
  </si>
  <si>
    <t>Finland</t>
    <phoneticPr fontId="1"/>
  </si>
  <si>
    <t>Brazil</t>
    <phoneticPr fontId="1"/>
  </si>
  <si>
    <t>China</t>
    <phoneticPr fontId="1"/>
  </si>
  <si>
    <t>Congo</t>
    <phoneticPr fontId="1"/>
  </si>
  <si>
    <t>Sudan</t>
    <phoneticPr fontId="1"/>
  </si>
  <si>
    <t>Ethiopia</t>
    <phoneticPr fontId="1"/>
  </si>
  <si>
    <t>Russia</t>
    <phoneticPr fontId="1"/>
  </si>
  <si>
    <t>South Africa</t>
    <phoneticPr fontId="1"/>
  </si>
  <si>
    <t>Iran</t>
    <phoneticPr fontId="1"/>
  </si>
  <si>
    <t>Ó Gráda (2007)</t>
    <phoneticPr fontId="1"/>
  </si>
  <si>
    <t>7,176,346 - 8,217,692</t>
    <phoneticPr fontId="1"/>
  </si>
  <si>
    <t>500,000 - 1,000,000</t>
    <phoneticPr fontId="1"/>
  </si>
  <si>
    <t>9,000,000 - 13,000,000</t>
    <phoneticPr fontId="1"/>
  </si>
  <si>
    <t>2,624,574 - 5,150,000</t>
    <phoneticPr fontId="1"/>
  </si>
  <si>
    <t>1,000,000 - 4,399,579</t>
    <phoneticPr fontId="1"/>
  </si>
  <si>
    <t>11,000 - 20,000</t>
    <phoneticPr fontId="1"/>
  </si>
  <si>
    <t>Ó Gráda (2009)</t>
    <phoneticPr fontId="1"/>
  </si>
  <si>
    <t>Kumar and Raychaudhuri [Eds.] (1983)</t>
    <phoneticPr fontId="1"/>
  </si>
  <si>
    <t>Imperial Gazetteer of India vol. III (1907),</t>
    <phoneticPr fontId="1"/>
  </si>
  <si>
    <t>Okazaki (1986)</t>
    <phoneticPr fontId="1"/>
  </si>
  <si>
    <t>WPF; Davis (2001)</t>
    <phoneticPr fontId="1"/>
  </si>
  <si>
    <t>WPF</t>
    <phoneticPr fontId="1"/>
  </si>
  <si>
    <t>Maharatna (1992)</t>
    <phoneticPr fontId="1"/>
  </si>
  <si>
    <t xml:space="preserve">Ó Gráda (2009) </t>
    <phoneticPr fontId="1"/>
  </si>
  <si>
    <t>Namibia</t>
    <phoneticPr fontId="1"/>
  </si>
  <si>
    <t>34 - 110,000</t>
    <phoneticPr fontId="1"/>
  </si>
  <si>
    <t>Devereux (2000)</t>
    <phoneticPr fontId="1"/>
  </si>
  <si>
    <t>ID</t>
    <phoneticPr fontId="1"/>
  </si>
  <si>
    <t>Orissa Famine of 1866: Demographic and Economic Consequences</t>
    <phoneticPr fontId="1"/>
  </si>
  <si>
    <t>The Great Finnish Famine</t>
    <phoneticPr fontId="1"/>
  </si>
  <si>
    <t>Epidemics, Famines, and Population in the Cape Verde Islands, 1580-1900</t>
    <phoneticPr fontId="1"/>
  </si>
  <si>
    <t>Long-Term Effects of Famine on Life Expectancy: A Re-Analysis of the Great Finnish Famine of 1866-1868</t>
    <phoneticPr fontId="1"/>
  </si>
  <si>
    <t>docs</t>
    <phoneticPr fontId="1"/>
  </si>
  <si>
    <t>http://disasterhistory.org/north-china-famine-1876-79</t>
    <phoneticPr fontId="1"/>
  </si>
  <si>
    <t xml:space="preserve"> </t>
    <phoneticPr fontId="1"/>
  </si>
  <si>
    <t>*From 1843, potato blight had been detected.
*Before 1846, though food was insufficient, the government bought maize and meal from America, which could feed the population.</t>
    <phoneticPr fontId="1"/>
  </si>
  <si>
    <t>Orissa Famine</t>
    <phoneticPr fontId="1"/>
  </si>
  <si>
    <t>Rajputana Famine</t>
    <phoneticPr fontId="1"/>
  </si>
  <si>
    <t>Upper Doab Famine</t>
    <phoneticPr fontId="1"/>
  </si>
  <si>
    <t>The Great Famine of Persia</t>
    <phoneticPr fontId="1"/>
  </si>
  <si>
    <t>Grande Seca (Great Drought)</t>
    <phoneticPr fontId="1"/>
  </si>
  <si>
    <t>Southern India Famine</t>
    <phoneticPr fontId="1"/>
  </si>
  <si>
    <t>Northern Chinese Famine</t>
    <phoneticPr fontId="1"/>
  </si>
  <si>
    <t>The Indian famine of 1899–1900</t>
    <phoneticPr fontId="1"/>
  </si>
  <si>
    <t>Ethiopian Great famine</t>
    <phoneticPr fontId="1"/>
  </si>
  <si>
    <t>Indian famine of 1896–97</t>
    <phoneticPr fontId="1"/>
  </si>
  <si>
    <t>Indian famine of 1899–1900</t>
    <phoneticPr fontId="1"/>
  </si>
  <si>
    <t>Famine in northern China</t>
    <phoneticPr fontId="1"/>
  </si>
  <si>
    <t>Russian famine of 1891–92</t>
    <phoneticPr fontId="1"/>
  </si>
  <si>
    <t>Great Famine in Ireland</t>
    <phoneticPr fontId="1"/>
  </si>
  <si>
    <t>Famine in Cape Verde</t>
    <phoneticPr fontId="1"/>
  </si>
  <si>
    <t>Herero and Namaqua</t>
    <phoneticPr fontId="1"/>
  </si>
  <si>
    <t>Epidemic</t>
    <phoneticPr fontId="1"/>
  </si>
  <si>
    <t>1840 - 1900</t>
    <phoneticPr fontId="1"/>
  </si>
  <si>
    <t>1901 - 1960</t>
    <phoneticPr fontId="1"/>
  </si>
  <si>
    <t>1961 - 2020</t>
    <phoneticPr fontId="1"/>
  </si>
  <si>
    <t>Environment</t>
  </si>
  <si>
    <t>Food market</t>
  </si>
  <si>
    <t>War</t>
  </si>
  <si>
    <t>Government</t>
  </si>
  <si>
    <t>World response</t>
  </si>
  <si>
    <t>International politics</t>
  </si>
  <si>
    <t>Imperfect or fragmented Market</t>
    <phoneticPr fontId="1"/>
  </si>
  <si>
    <t>Other Climatological Factors</t>
    <phoneticPr fontId="1"/>
  </si>
  <si>
    <t>The great Irish famine (Ó Gráda, 1995)</t>
    <phoneticPr fontId="1"/>
  </si>
  <si>
    <t xml:space="preserve">*More complete failure of the potato happened in 1846.
*The price of all all varieties of food rocketed.
</t>
    <phoneticPr fontId="1"/>
  </si>
  <si>
    <t>*Government did not stop exporting potatos or other food to England.</t>
    <phoneticPr fontId="1"/>
  </si>
  <si>
    <t>*Chronic poverty
*Those who died were those at the bottom of the social scale</t>
    <phoneticPr fontId="1"/>
  </si>
  <si>
    <t>*India was  under strain on acount of the taxation system imposed by British Raj.</t>
    <phoneticPr fontId="1"/>
  </si>
  <si>
    <t>*The Viceroy, as Governer General of British India, levied new charges on agricultural properties provided with irrigation channels, putting forward in justification the high maintenance costs of the watering system.
*Viceroy issued an annual "Irrigation tax" to meet the costs associated with the provision of water supply.
*These policies, which imposes more burden on the farmers, resulted in large number of casualties.</t>
    <phoneticPr fontId="1"/>
  </si>
  <si>
    <t>The Great Irish Famine</t>
    <phoneticPr fontId="1"/>
  </si>
  <si>
    <t>*All island experienced the failure of the rains in 1863, and the state of famine was decleared late in the year.</t>
    <phoneticPr fontId="1"/>
  </si>
  <si>
    <t>*Portuguese had colonaized Cape Verde.
*Cape Verde had experienced several drought in the 19th century.</t>
    <phoneticPr fontId="1"/>
  </si>
  <si>
    <t>*Thousands of people fled other islands and the rural areas of Santiago and rushed to Pria, the center of Santiago, to seek the food.
*The government distributed aid sent by the Lisbon government and other Portuguiese colonies.
*However, the relief effort was inadiquate to deal with the prolonged, widespread, severe drought.</t>
    <phoneticPr fontId="1"/>
  </si>
  <si>
    <t>*In 1865, the northeastern Indian regions were struck by drought, which affected a large area populated by around 47 million people.
*The 1866-winter harvest was stroungly hit; then, during the next spring heavy rain caused floods that damaged crop yields again.</t>
    <phoneticPr fontId="1"/>
  </si>
  <si>
    <t>*Drought occurred.</t>
    <phoneticPr fontId="1"/>
  </si>
  <si>
    <t>*Relief operation were strongly hindered by bad weather.
*Only few ships carrying grain could reach the Orissa's ports.
*Transporting food from coast to the inner location was even more difficult.
*Construction works were promptly impremented by the British colonizers after the famine.</t>
    <phoneticPr fontId="1"/>
  </si>
  <si>
    <t>*In 1868, the arrival of the summer monsoon was delayed and the rainy season was very short, which led to the scarcity of the 1868-autumn and 1869-spring harvest.
*The outbreak of cholera epidemic compounded furter the death tall.</t>
    <phoneticPr fontId="1"/>
  </si>
  <si>
    <t>*Rajputana was ruled by local Indian administrations apart from the district of Ajmer that was directly under the authority of the British Raj.</t>
    <phoneticPr fontId="1"/>
  </si>
  <si>
    <t>*Though the British rule understood the importance to confront emergencies without delay from the experience of Orissa famine, the Indian administration of Rajputana did not react to the crisis and failed to take measures aimed at supporting the famished communities.</t>
    <phoneticPr fontId="1"/>
  </si>
  <si>
    <t>Madras Famine</t>
    <phoneticPr fontId="1"/>
  </si>
  <si>
    <t>*Import have been insufficient to meet the production deficit
*Prices on the black market have soared due to an absolute shortage of maize etc.
*'Politicisation of data'
Food was being used as a political weapon. Families that supported the opposition were denied the right to buy food from the government's Grain Marketing Board warehouse
*Save the Children and Oxfam were banned by the government from distributing WFP food aid as they were viewed as loyal to the opposition party.
*The crisis received a certain amount of media attention and has been included in various aid agency appeals, with food aid viewed as a priority.
*Moost of the appeals were food and there are less on health or others</t>
    <phoneticPr fontId="1"/>
  </si>
  <si>
    <t>Social</t>
    <phoneticPr fontId="1"/>
  </si>
  <si>
    <t>Insufficient or delayed aid</t>
    <phoneticPr fontId="1"/>
  </si>
  <si>
    <t>Trigger</t>
    <phoneticPr fontId="1"/>
  </si>
  <si>
    <t>*During the summer monsoon had been weak and the precipitation in the summer of 1876 was scare.
*Severe drought lasted from 1876 - 1878.</t>
    <phoneticPr fontId="1"/>
  </si>
  <si>
    <t>*At the same time, a worldwide commercial crisis of cotton market happened, which made the colonial administration switch from agricultural production of food, to cash crops, especially cotton.
*Food shortage was aggravated from the export policies implemented by British rule.
*Food price soared due to the scarcity.</t>
    <phoneticPr fontId="1"/>
  </si>
  <si>
    <t>*In summer of 1899, monsoon failed again and a food crisis struck.
*The price of food rose sharply.</t>
    <phoneticPr fontId="1"/>
  </si>
  <si>
    <t>*Rains were abundant in summer 1897.</t>
    <phoneticPr fontId="1"/>
  </si>
  <si>
    <t>*Due to ENSO, severe rainfall shortage happened in North East part of Brazil.
*Unsustainable land use made the productivity even more less.</t>
    <phoneticPr fontId="1"/>
  </si>
  <si>
    <t>*The government of Brazil had a heavy dificit, made it difficult to support the poor people.
*There was a disparity between south east part and north part of Brazil, and there were not enough infrastcructure to supply food to north east regions, which caused the delay of aid.</t>
    <phoneticPr fontId="1"/>
  </si>
  <si>
    <t>Sweden and Finland Famine</t>
    <phoneticPr fontId="1"/>
  </si>
  <si>
    <t>Sweden
Finland</t>
    <phoneticPr fontId="1"/>
  </si>
  <si>
    <t>*Since the beginning of 1860s, the harvests were poor.</t>
    <phoneticPr fontId="1"/>
  </si>
  <si>
    <t>*In 1866, the weathrer was extraordinally cold in the Scandinavian Peninsula.
*Lakes and rivers remained frozen until June and cropland could not be sowed.
*Food prices soared  due to shortage.</t>
    <phoneticPr fontId="1"/>
  </si>
  <si>
    <t>*The government of Finland did not have enough resources to import food and was forced to resort to a loan from the Rothchild Bank of Frankfort at very high rates.
*The transportation system in Finland was limited and poor.
*due to the process of negotiation on the loan, acquiring and distributing food, the aid was delayed in finland.
*Sweden also had poor transportation system, which delayed the arrival of aid.
*The Government of Sweden was particularly active in raising the economic access of food, while no action was taken to counter prices of staples.</t>
    <phoneticPr fontId="1"/>
  </si>
  <si>
    <t>*Harvests were already scarce in 1875 due to drought.</t>
    <phoneticPr fontId="1"/>
  </si>
  <si>
    <t>*Lack of precipitation in 1876 and 1877 caused the intense and  long famine around the large area of the Yellow River basin.</t>
    <phoneticPr fontId="1"/>
  </si>
  <si>
    <t>*The late-Qing States, lacking in leadership and resource, could not provide enough aid for undernourished people.</t>
    <phoneticPr fontId="1"/>
  </si>
  <si>
    <t>Domestic</t>
    <phoneticPr fontId="1"/>
  </si>
  <si>
    <t>International</t>
    <phoneticPr fontId="1"/>
  </si>
  <si>
    <t>*Ethiopia was in a conflict between Itary, trying to colonize Ethiopia (First Italo-Ethiopian War).
*Form the cattles imported by Italy, rinderpest ("Cattle Plague") spreaded in northern area of Ethiopia.</t>
    <phoneticPr fontId="1"/>
  </si>
  <si>
    <t>*Crop yield was reduced by drought.
*Agricultural activity was slowed by the cattle plague; cattle was essential not lonely to suply meet but also as draft power.
*Starvation was severe and widespread, and yet infectious disease turned out to be the most important cause of death.</t>
    <phoneticPr fontId="1"/>
  </si>
  <si>
    <t>*Congo was ruled by Leopold II, King of the Belgians, as Etat Indépendant du Congo.
*Due to a weak capital base, the state routinely turned to tribute collecting and forced labor.
*Local people had to work, especially in rubber growing regions, with the fear of corporal punishment and hostage taking.</t>
    <phoneticPr fontId="1"/>
  </si>
  <si>
    <t>*Several factors, such as failed harvest, sleeping sickness, smallpox and violence, caused widespread suffering and death.
*Throughout this period, the population of was drastically decreased.</t>
    <phoneticPr fontId="1"/>
  </si>
  <si>
    <t>*An international humanitarian movement, which was started in British, widely publicised the brutality of the EIC regime and elevated the subject to an issue of international politics.
*In 1908, Belgium decided to annex the EIC; as a Belgian colony, the administration of the Congo became subject to parliamentary control, where significant legal reform was conducted.</t>
    <phoneticPr fontId="1"/>
  </si>
  <si>
    <t>Mass Violence in the Etat Indépendant du Congo</t>
    <phoneticPr fontId="1"/>
  </si>
  <si>
    <t>Famine in Cape Verde in 1863 - 1867</t>
    <phoneticPr fontId="1"/>
  </si>
  <si>
    <t>The Emperor Menelik II, tried to counter the increasing food prices by enforcing loaw against hoarding and other speculations.</t>
    <phoneticPr fontId="1"/>
  </si>
  <si>
    <t>*Food deficit was caused by two consecutive years of poor rains and by political instability and unrest. Hundreds of thousands of people died of hunger and disease.
*Rain was abundant the following year, but harvests were destroyed by locusts and other pests.
*Due to extensive price rise, some people sold their children as slaves to save their lives and later bought them back with higher prices.</t>
    <phoneticPr fontId="1"/>
  </si>
  <si>
    <t>*Belgium had colonized Rwanda.
*World War II was at its peak.
*Rwanda was prone to famine due to its high population density and weather pattern (two annual dryness).</t>
    <phoneticPr fontId="1"/>
  </si>
  <si>
    <t>*In a couple of years, drought happened and potato blight spreaded.
*In 1943, the harvest of sweet potato was devestated and the shipment to Europe has shrinked.</t>
    <phoneticPr fontId="1"/>
  </si>
  <si>
    <t>*The Belgium administration resorted to forced consiscations of food staffs, which made a lot to starve.</t>
    <phoneticPr fontId="1"/>
  </si>
  <si>
    <t>*The monsoon failed and a new food crisis struck.
*In autumn of 1899, the price rose sharply, and its effect spread to Bombey Presidency, which included a vast territory.
*This famine fad a disastorous impact on an area by far larger than the prior famine in India.
*Epidemic, such as cholera or malaria, also contributed to the death toll.</t>
    <phoneticPr fontId="1"/>
  </si>
  <si>
    <t>*In the Great Reap Forward, production, distribution and consumption of food were entirely controlled by the central government.</t>
    <phoneticPr fontId="1"/>
  </si>
  <si>
    <t>Poland</t>
    <phoneticPr fontId="1"/>
  </si>
  <si>
    <t>*This famine was excarbated by new tax systems, crop exports, declining trans-Saharan commerce, and labor migration.</t>
    <phoneticPr fontId="1"/>
  </si>
  <si>
    <t>*During WW1, the Ottomans formed an alliance with the German-Austrian coalition.
*French and British warships imposed a tight naval blockade on the Ottoman Empire.
*The Ottomans, under the severe shortage of food, decided to prioritize food for the army.
*Undernourishment was prevailing in poor area.</t>
    <phoneticPr fontId="1"/>
  </si>
  <si>
    <t>*Large swarm of locusts attacked cropland in Mount Lebanon with devestating effect on crops.
*About one third of the population died due to the famine caused by food shortage.</t>
    <phoneticPr fontId="1"/>
  </si>
  <si>
    <t>*Soup-kitchens were set up to relieve hunger but the tragedy seemed uncontainable.</t>
    <phoneticPr fontId="1"/>
  </si>
  <si>
    <t>*In 1945, Indochina was occupied by Japanese army.
*The bombing of roads, railroads, bridges, barge and cargo ships devestated the transportation system.</t>
    <phoneticPr fontId="1"/>
  </si>
  <si>
    <t>*Drought and insects reduced the spring 1944 rice crop by 19 percent compared to the previous year.</t>
    <phoneticPr fontId="1"/>
  </si>
  <si>
    <t>Imperfect infrastructure</t>
    <phoneticPr fontId="1"/>
  </si>
  <si>
    <t>*Due to the Allies blockade policy due to the British naval blockade policy, people in Germany experienced severe food deficit.</t>
    <phoneticPr fontId="1"/>
  </si>
  <si>
    <t>*In the winter of 1916, poor weather condition decreased the food production.
*People were said to live by eating mainly turnip, which caused the malnutrition.</t>
    <phoneticPr fontId="1"/>
  </si>
  <si>
    <t>*From 1916, severe drought happpened and food production was damaged.</t>
    <phoneticPr fontId="1"/>
  </si>
  <si>
    <t>*Iran was invaded and occupied by Britain and Russia.
*The tranportation was blockaded or damaged by both countries.</t>
    <phoneticPr fontId="1"/>
  </si>
  <si>
    <t>*Before the end of WW1, Tanzania was occupied by Germany, and After the war Britain took over.
*German and British miliary requisitions had drained the arid region of men, cattle and food.</t>
    <phoneticPr fontId="1"/>
  </si>
  <si>
    <t>*The harvest of 1918 was poor, but both of the local government continued confiscation of food, which led to the famine.
*Diseases prevailed and killed a lot of undernourished people.
*This famine represented a terrible loss of autonomy, a loss of the ability to control the reproduction of their own society.</t>
    <phoneticPr fontId="1"/>
  </si>
  <si>
    <t>*From 1918, Russian Revolution and Russian Civil War had destroyed the transportation system.</t>
    <phoneticPr fontId="1"/>
  </si>
  <si>
    <t>*American Relief Administration (ARA), which was formed by the US president Herbert Hoover, sent food aid.</t>
    <phoneticPr fontId="1"/>
  </si>
  <si>
    <t>*Severe drought happened in 1921 and food production was failed.
*The Bolsheviks seized the crop from pesants and distributed them to only their supporters, which accelerated famine in poor area.</t>
    <phoneticPr fontId="1"/>
  </si>
  <si>
    <t>News of widespread famine in China’s Northwest elicited substantial relief efforts from around the country, and from international channels.</t>
    <phoneticPr fontId="1"/>
  </si>
  <si>
    <t>*The failure of crops in Shaanxi’s fertile Wei River Valley, caused by drought, was a main trriger of food shortage.
*Famine conditions were exacerbated by simultaneous military activity in the area.</t>
    <phoneticPr fontId="1"/>
  </si>
  <si>
    <t>*In the summer of 1919, rainfall started to decrease.</t>
    <phoneticPr fontId="1"/>
  </si>
  <si>
    <t>*The harvest in the autumn of 1921 was severely failed, which caused the famine.
*Famine lead to the starvation conditions for many millions: extreme poor in remote and densely populated rural areas, limited transport infrastructure, a weak and cash-poor central government, and an ecologically scarred, flood-prone landscape that limited fall-back sources of income for afflicted communities.</t>
    <phoneticPr fontId="1"/>
  </si>
  <si>
    <t>*Unlike the Russian famine in 1921-22, drought was not severe.</t>
    <phoneticPr fontId="1"/>
  </si>
  <si>
    <t>*Stalin's First Five-Year Plan, adopted by the party in 1928, imposed people in Ukrine and Kazakhstan huge burden: forced grain procurement, combined with rapid industrialisation, a decreasing agricultural workforce and droughts.</t>
    <phoneticPr fontId="1"/>
  </si>
  <si>
    <t>*While fertile and densely populated, Sichuan was economically backward.</t>
    <phoneticPr fontId="1"/>
  </si>
  <si>
    <t>*Drought which happened in Sichuan caused mass starvation, which was compounded by civil war.</t>
    <phoneticPr fontId="1"/>
  </si>
  <si>
    <t>*Szechwan provincial government ordered the Provincial Department of Finance to appropriate $100,000 immediately for urgent relief.
*The China International Famine Relief Commission (CIFRC), was jointly set up by westerners and elite Chinese in 1921 and sent relief to Sichan.
*Relief measures included emergency relief, labour relief, small loans for farmers, subsidized food and free food. 
*The relief effort was also couched as part of efforts to develop Sichuan’s economy, infrastructure and governance.</t>
    <phoneticPr fontId="1"/>
  </si>
  <si>
    <t>*Famine came as a result of drought and warfare but the Nationalist Government not only failed to remedy the food shortage it through its unrelenting taxation made it far worse than would have been.</t>
    <phoneticPr fontId="1"/>
  </si>
  <si>
    <t>*The crops of 1940 and 1941 were poor and accumulated reserves were used up.
*Then in winter and spring of 1942 the rains failed to fall and there was nearly no wheat crop.
*The Government nevertheless extracted the tax in terms of grain as in a normal year.</t>
    <phoneticPr fontId="1"/>
  </si>
  <si>
    <t>*Drought happened.</t>
    <phoneticPr fontId="1"/>
  </si>
  <si>
    <t>*The government distribute some grain but it amounted too little for the millions of hunger people.</t>
    <phoneticPr fontId="1"/>
  </si>
  <si>
    <t>*Greece was not self sufficent in food production, and the occupation by Germany in WW2 made it impossible to import food.</t>
    <phoneticPr fontId="1"/>
  </si>
  <si>
    <t>*Famine was caused by severe food defecit.</t>
    <phoneticPr fontId="1"/>
  </si>
  <si>
    <t>*Even during the famine, the NAZI continued to carry food and raw materials from Greece to Germany.
*Large numbers of Greeks were deported to Germany to work as slave laborers.</t>
    <phoneticPr fontId="1"/>
  </si>
  <si>
    <t>*In the summer and autumn of 1891, a major crop-failure occurred in Russia due to rainfall shortage.
*Overpopulation, merciless taxation, heavy exports of crop, primitive technology of agriculture exacerbated the famine.</t>
    <phoneticPr fontId="1"/>
  </si>
  <si>
    <t>*The government kept seizing the crop and livestock, which contributed to the famine.</t>
    <phoneticPr fontId="1"/>
  </si>
  <si>
    <t>*The viceroy allocated funds to relieve the hunger-stricken areas and the scheme "food for work" was largely implemented to alleviate poverty, but such measures were not undertaken by the Princely States and carried only limited relief.
*This famine, which was ended by the 1900's monsoon, made the British rule introduce new farming technology, financial system and infrastructure in order to make India less vulnerable to famine.</t>
    <phoneticPr fontId="1"/>
  </si>
  <si>
    <t>20,000,000 - 25,000,000</t>
    <phoneticPr fontId="1"/>
  </si>
  <si>
    <t>*Political revellion was raging on against the Qing Dynasty's authority.</t>
    <phoneticPr fontId="1"/>
  </si>
  <si>
    <t>*In 1913-14, rainfall failed and drought happened.</t>
    <phoneticPr fontId="1"/>
  </si>
  <si>
    <t>*Famine was preceded by some year of poor harvest according to extended floods that inundated 40000 square miles, destroying crops.
*Severe drop of food production brought extensive death.</t>
    <phoneticPr fontId="1"/>
  </si>
  <si>
    <t>*In 1942, Japanese invation to Burma, which was the largest supplier of rice to India, lessen the amount of food imported to India.</t>
    <phoneticPr fontId="1"/>
  </si>
  <si>
    <t>*In 1942, the Bay of Bengal was hit by a violent typhoon which destroys cropland and warehouses, which lead to low harvest in this year.
*Crop disease spread.
*Combination of warfare (WW2), poor transportation system, imperfect market system exacerbate the famine.</t>
    <phoneticPr fontId="1"/>
  </si>
  <si>
    <t>The Viceroy in India appealed to London for a temporary reduction of the quote of grain exportation from India to Britain, but Churchill remained amadant and demanded the full commitment of the British Raj to deliver the established quantity of cereals.</t>
    <phoneticPr fontId="1"/>
  </si>
  <si>
    <t>*Drought</t>
    <phoneticPr fontId="1"/>
  </si>
  <si>
    <t>*Drought
*Conflict
*The use of anti-terrorism legislation by the US government to prevent aid reaching Southern Somalia
*An increase in global food prices</t>
    <phoneticPr fontId="1"/>
  </si>
  <si>
    <t>*Famine early warning systems clearly identified the risk of famine in South Central Somalia in 2010–2011 because of drought, crop and conflicts.</t>
    <phoneticPr fontId="1"/>
  </si>
  <si>
    <t>Famine in Yemen</t>
    <phoneticPr fontId="1"/>
  </si>
  <si>
    <t>Yemen</t>
    <phoneticPr fontId="1"/>
  </si>
  <si>
    <t>*Despite of the early warning, timely action to prevent the onset of famine was not taken, due to the lack of a leader, adequate funding from humanitarian agency, operational capacity.</t>
    <phoneticPr fontId="1"/>
  </si>
  <si>
    <t>*Sahel drought led to crop failure.
*Conflict in Mali</t>
    <phoneticPr fontId="1"/>
  </si>
  <si>
    <t xml:space="preserve">*Cereal prices increased unusually during the 2011 harvest season (Oct‐Dec) due to delayed harvests and larger and earlier than usual institutional demand. </t>
    <phoneticPr fontId="1"/>
  </si>
  <si>
    <t>*Conflict</t>
    <phoneticPr fontId="1"/>
  </si>
  <si>
    <t xml:space="preserve">*Before the war, Yemen was already the poorest country in the region and two years of war have sunk it deeper into crippling debt and poverty.
*Even before the conflict started, nearly 90 percent of Yemen’s food had to be imported. </t>
    <phoneticPr fontId="1"/>
  </si>
  <si>
    <t>*The conflict in the country forced over three million peopleout of their homes and destroyed infrastructures.
*The flow of food has been massively disrupted by the warring parties; a blockade was first imposed on the country, preventing food coming in the country</t>
    <phoneticPr fontId="1"/>
  </si>
  <si>
    <t>*Lenders have become increasingly reluctant to supply credit to Yemeni traders seeking to import essential goods and international banks are routinely closing international accounts of Yemeni private sector companies and individuals.</t>
    <phoneticPr fontId="1"/>
  </si>
  <si>
    <t>*After the WW2, the US, the UK, France and USSR occupied Germany.</t>
    <phoneticPr fontId="1"/>
  </si>
  <si>
    <t>*During the occupation, Germany did not had an enough capacity to import food due to the destruction of facilities by war and reparation.</t>
    <phoneticPr fontId="1"/>
  </si>
  <si>
    <t>*World War II was at its peak.
*Food shortage was chronically severe.</t>
    <phoneticPr fontId="1"/>
  </si>
  <si>
    <t>*in 1944-45, An exceptionally harsh winter, bad crops, and four years of brutal war caused famine.</t>
    <phoneticPr fontId="1"/>
  </si>
  <si>
    <t>*German blockade prevented the of Neitherland's import of food and fuels.</t>
    <phoneticPr fontId="1"/>
  </si>
  <si>
    <t>*Between 1904-1907, German military forces committed a genocide against indigenous people in their colony of German Southwest Africa.</t>
    <phoneticPr fontId="1"/>
  </si>
  <si>
    <t>Famine in Warsaw Ghetto</t>
    <phoneticPr fontId="1"/>
  </si>
  <si>
    <t>*In October 1940 the establishment of a ghetto was announced and the Jews were forced inside the area of the ghetto.</t>
    <phoneticPr fontId="1"/>
  </si>
  <si>
    <t>*The getto was overcrowded and food supply was not enough, which caused massive hunger.</t>
    <phoneticPr fontId="1"/>
  </si>
  <si>
    <t xml:space="preserve">*WW1 took men from the farms and food to the front, and it clogged up the railway system, so that people starved in the towns.
*Prices rose, and there was famine in the winter of 1916-1917.  </t>
    <phoneticPr fontId="1"/>
  </si>
  <si>
    <t>*WW1 was at its peak.
*The Romanov dynasty was weak and the Russian revolution happened in 1917.</t>
    <phoneticPr fontId="1"/>
  </si>
  <si>
    <t>Famine in Ruwanda Burundi</t>
    <phoneticPr fontId="1"/>
  </si>
  <si>
    <t>*Drought.
*Conflict.</t>
    <phoneticPr fontId="1"/>
  </si>
  <si>
    <t>*In the turbulent era, violence and fighting of local armies and political guerrilla made the access to food difficult.</t>
    <phoneticPr fontId="1"/>
  </si>
  <si>
    <t>*Drought caused poor harvest.
*Tax burden execarbated the prevailing of famine.</t>
    <phoneticPr fontId="1"/>
  </si>
  <si>
    <t>*The Soviet government was not satisfied with all the grain being taken out from kolkhozes, Sovnarkhozes, and subsidiary farms, so according to Prodrazvyorstka grain was also confiscated from crofts of peasants</t>
    <phoneticPr fontId="1"/>
  </si>
  <si>
    <t>Poor government reaction</t>
    <phoneticPr fontId="1"/>
  </si>
  <si>
    <t>Other environmental factors (Locust etc.)</t>
    <phoneticPr fontId="1"/>
  </si>
  <si>
    <t>Second Boer War</t>
    <phoneticPr fontId="1"/>
  </si>
  <si>
    <t>*In 1905, Russian Revolution happened.</t>
    <phoneticPr fontId="1"/>
  </si>
  <si>
    <t>Price rise / Economic crisis</t>
    <phoneticPr fontId="1"/>
  </si>
  <si>
    <t>Embargo on food aid / Blockade</t>
    <phoneticPr fontId="1"/>
  </si>
  <si>
    <t>*During the winter of 1869 - 1870, there was almost no rain, and in the following year only the western and southern provinces had rain.
*The drought, caused by this lack of rainfall, was followed by a very sharp rise in grain prices.</t>
    <phoneticPr fontId="1"/>
  </si>
  <si>
    <t>*Bofore the winter of 1969, rain was abundant and the grain price was cheap.
*Domestic demand for wheat rose due to urbanization.</t>
    <phoneticPr fontId="1"/>
  </si>
  <si>
    <t>*The famine was exacerbated by the hoarding and market manipulation by the suppliers.</t>
    <phoneticPr fontId="1"/>
  </si>
  <si>
    <t>*From 1895, drought spread in northern China.
*The Yellow river flood in 1898 destroyed cropland. 
*In 1898 food shortage became severe, which led to Boxer revellion in the following year.</t>
    <phoneticPr fontId="1"/>
  </si>
  <si>
    <t>*The Qing dynasty was becoming weaker and less stable.</t>
    <phoneticPr fontId="1"/>
  </si>
  <si>
    <t>*Soociety and economy in Brazil were unstable due to population increase and the development of plantation in northern area.</t>
    <phoneticPr fontId="1"/>
  </si>
  <si>
    <t>*Drought happened in 1896.
*Economic crisis</t>
    <phoneticPr fontId="1"/>
  </si>
  <si>
    <t>*The Maji Maji Rebellion happened against the Germany.
*As a repression, German military created famine in Tanganyika by seizure of food and destruction of cropland.</t>
    <phoneticPr fontId="1"/>
  </si>
  <si>
    <t>*Germany had occupied Tanganyika.</t>
    <phoneticPr fontId="1"/>
  </si>
  <si>
    <t>North Korea</t>
    <phoneticPr fontId="1"/>
  </si>
  <si>
    <t>North Korean famine</t>
    <phoneticPr fontId="1"/>
  </si>
  <si>
    <t>Ó Gráda (1995) [33]</t>
    <phoneticPr fontId="1"/>
  </si>
  <si>
    <t>Dianda (2018) [34]</t>
    <phoneticPr fontId="1"/>
  </si>
  <si>
    <t>Ó Gráda (2009) [1]
Patterson (1993) [35]</t>
    <phoneticPr fontId="1"/>
  </si>
  <si>
    <t>Mohanty (1993) [36]</t>
    <phoneticPr fontId="1"/>
  </si>
  <si>
    <t>Ó Gráda (2009) [1]
Dianda (2018) [34]</t>
    <phoneticPr fontId="1"/>
  </si>
  <si>
    <t>Melville (1988) [37]
Okazaki (1986) [38]</t>
    <phoneticPr fontId="1"/>
  </si>
  <si>
    <t>De Waal (2019) [39]
Davis (2001) [40]</t>
    <phoneticPr fontId="1"/>
  </si>
  <si>
    <t>De Waal (2019) [39]</t>
    <phoneticPr fontId="1"/>
  </si>
  <si>
    <t>Ó Gráda (2009) [1]
DisasterHistory.org [41]</t>
    <phoneticPr fontId="1"/>
  </si>
  <si>
    <t>De Waal (2019) [39]
Roes (2010) [42]</t>
    <phoneticPr fontId="1"/>
  </si>
  <si>
    <t>De Waal (2019) [39]
Teklu (1992) [43]</t>
    <phoneticPr fontId="1"/>
  </si>
  <si>
    <t>De Waal (2019) [39]
Dianda (2018) [34]</t>
    <phoneticPr fontId="1"/>
  </si>
  <si>
    <t>De Waal (2019) [39]
Edger (1893) [44]</t>
    <phoneticPr fontId="1"/>
  </si>
  <si>
    <t>Raychaudhuri et al. (1983) [45]</t>
    <phoneticPr fontId="1"/>
  </si>
  <si>
    <t>De Waal (2019) [39]
Smith (1946) [46]</t>
    <phoneticPr fontId="1"/>
  </si>
  <si>
    <t>Dianda (2018) [34]
Maharatna (1992) [47]</t>
    <phoneticPr fontId="1"/>
  </si>
  <si>
    <t>De Waal (2019) [39]
Warwick (1983) [48]</t>
    <phoneticPr fontId="1"/>
  </si>
  <si>
    <t>De Waal (2019) [39]
Montreal Holocaust Museum [49]</t>
    <phoneticPr fontId="1"/>
  </si>
  <si>
    <t>Devereux (2000) [11]</t>
  </si>
  <si>
    <t>Devereux (2000) [11]</t>
    <phoneticPr fontId="1"/>
  </si>
  <si>
    <t>Dronin et al. (2005) [50]</t>
    <phoneticPr fontId="1"/>
  </si>
  <si>
    <t>Dianda (2018) [34]</t>
  </si>
  <si>
    <t>De Waal (2005) [51]</t>
    <phoneticPr fontId="1"/>
  </si>
  <si>
    <t>Howard (1993) [52]</t>
    <phoneticPr fontId="1"/>
  </si>
  <si>
    <t>Clare (2014) [53]</t>
    <phoneticPr fontId="1"/>
  </si>
  <si>
    <t>Majd (2013) [54]</t>
    <phoneticPr fontId="1"/>
  </si>
  <si>
    <t>Maddox (1990) [55]</t>
    <phoneticPr fontId="1"/>
  </si>
  <si>
    <t>DisasterHistory.org [56]</t>
    <phoneticPr fontId="1"/>
  </si>
  <si>
    <t>DisasterHistory.org [57]</t>
    <phoneticPr fontId="1"/>
  </si>
  <si>
    <t>Wheeling Jesuit University/NASA-supported Classroom of the Future [58]</t>
    <phoneticPr fontId="1"/>
  </si>
  <si>
    <t>The History Place (2000) [59]</t>
    <phoneticPr fontId="1"/>
  </si>
  <si>
    <t>DisasterHistory.org [60]</t>
    <phoneticPr fontId="1"/>
  </si>
  <si>
    <t>Welch (2001) [61]</t>
    <phoneticPr fontId="1"/>
  </si>
  <si>
    <t>*Siege of Leningrad (Military blockade by Nazi Germany)</t>
    <phoneticPr fontId="1"/>
  </si>
  <si>
    <t>Kirschenbaum (2006) [62]</t>
    <phoneticPr fontId="1"/>
  </si>
  <si>
    <t>Children In History (2015) [63]</t>
    <phoneticPr fontId="1"/>
  </si>
  <si>
    <t>Famine in China, Henan</t>
    <phoneticPr fontId="1"/>
  </si>
  <si>
    <t>Garnaut (2013) [64]</t>
    <phoneticPr fontId="1"/>
  </si>
  <si>
    <t>Rachel Carson Center for Environment and Society [65]</t>
    <phoneticPr fontId="1"/>
  </si>
  <si>
    <t xml:space="preserve">Ó Gráda (2009) [1]
Devereux (2000) [11]
</t>
    <phoneticPr fontId="1"/>
  </si>
  <si>
    <t>Dianda (2018) [34]
Geoffrey (2011) [2011]</t>
    <phoneticPr fontId="1"/>
  </si>
  <si>
    <t>Langer (1946) [67]</t>
    <phoneticPr fontId="1"/>
  </si>
  <si>
    <t>Ellman (2000) [68]</t>
    <phoneticPr fontId="1"/>
  </si>
  <si>
    <t>Webb et al. (1992) [69]</t>
    <phoneticPr fontId="1"/>
  </si>
  <si>
    <t>Devereux (2000) [11]
BBC News (2000) [70]</t>
    <phoneticPr fontId="1"/>
  </si>
  <si>
    <t>Devereux (2000) [11]
Ball (1978) [71]</t>
    <phoneticPr fontId="1"/>
  </si>
  <si>
    <t>Devereux (2000) [11]
Curtis (2008) [72]</t>
    <phoneticPr fontId="1"/>
  </si>
  <si>
    <t>Devereux (2000) [11]
bdnews (2013) [73]</t>
    <phoneticPr fontId="1"/>
  </si>
  <si>
    <t>Devereux (2000) [11]
Li and Rothstein (2012) [74]</t>
    <phoneticPr fontId="1"/>
  </si>
  <si>
    <t xml:space="preserve">Devereux (2000) [11]
</t>
    <phoneticPr fontId="1"/>
  </si>
  <si>
    <t xml:space="preserve">Devereux (2006) [6]
Devereux (2000) [11]
</t>
    <phoneticPr fontId="1"/>
  </si>
  <si>
    <t>Devereux (2000) [11]
Locke (1993) [75]</t>
    <phoneticPr fontId="1"/>
  </si>
  <si>
    <t>Devereux (2000) [11]
The New York Times (1988) [76]</t>
    <phoneticPr fontId="1"/>
  </si>
  <si>
    <t>Kim (1998) [78]</t>
    <phoneticPr fontId="1"/>
  </si>
  <si>
    <t>World Without Genocide (2020) [79]</t>
    <phoneticPr fontId="1"/>
  </si>
  <si>
    <t>The New Humanitarian (2010) [80]</t>
    <phoneticPr fontId="1"/>
  </si>
  <si>
    <t>Watson (2003) [81]</t>
    <phoneticPr fontId="1"/>
  </si>
  <si>
    <t>Mieczkowska and Iszczek (2012) [82]</t>
    <phoneticPr fontId="1"/>
  </si>
  <si>
    <t>Devereux (2006) [6]
FAO (2008) [83]</t>
    <phoneticPr fontId="1"/>
  </si>
  <si>
    <t>FAO (2008) [84]
FAO (2008) [85]</t>
    <phoneticPr fontId="1"/>
  </si>
  <si>
    <t>Seal and Bailey (2013) [86]</t>
    <phoneticPr fontId="1"/>
  </si>
  <si>
    <t>ASIAPRESS INTERNATIONAL [87]</t>
    <phoneticPr fontId="1"/>
  </si>
  <si>
    <t>FEWS NET (2012) [88]</t>
    <phoneticPr fontId="1"/>
  </si>
  <si>
    <t>Alles (2017) [89]</t>
    <phoneticPr fontId="1"/>
  </si>
  <si>
    <t>*In 2011, in various regions of North Korea there were droughts and heavy rain damage which lead to problems in agricultural production in certain regions</t>
    <phoneticPr fontId="1"/>
  </si>
  <si>
    <t>*The famine, which happened in North and South Hwanghae Provinces located to the
southwest from Pyongyang, peaked between January and May of 2012
*Cannibalism was also reported</t>
    <phoneticPr fontId="1"/>
  </si>
  <si>
    <t>*South African War (Boer War) happened in 1899.
*Food supply was unstable due to the war.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</si>
</sst>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游ゴシック"/>
      <family val="2"/>
      <charset val="128"/>
      <scheme val="minor"/>
    </font>
    <font>
      <sz val="6"/>
      <name val="游ゴシック"/>
      <family val="2"/>
      <charset val="128"/>
      <scheme val="minor"/>
    </font>
    <font>
      <b/>
      <sz val="12"/>
      <color theme="1"/>
      <name val="Arial"/>
      <family val="2"/>
    </font>
    <font>
      <sz val="12"/>
      <color theme="1"/>
      <name val="Arial"/>
      <family val="2"/>
    </font>
    <font>
      <u/>
      <sz val="12"/>
      <color theme="10"/>
      <name val="游ゴシック"/>
      <family val="2"/>
      <charset val="128"/>
      <scheme val="minor"/>
    </font>
  </fonts>
  <fills count="17">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bottom/>
      <diagonal/>
    </border>
    <border>
      <left/>
      <right/>
      <top style="thin">
        <color indexed="64"/>
      </top>
      <bottom/>
      <diagonal/>
    </border>
    <border>
      <left/>
      <right style="thin">
        <color indexed="64"/>
      </right>
      <top style="thin">
        <color indexed="64"/>
      </top>
      <bottom style="medium">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23">
    <xf numFmtId="0" fontId="0" fillId="0" borderId="0" xfId="0">
      <alignment vertical="center"/>
    </xf>
    <xf numFmtId="0" fontId="3" fillId="0" borderId="0" xfId="0" applyFont="1">
      <alignment vertical="center"/>
    </xf>
    <xf numFmtId="0" fontId="3" fillId="0" borderId="0" xfId="0" applyFont="1" applyAlignment="1">
      <alignment vertical="center"/>
    </xf>
    <xf numFmtId="0" fontId="2" fillId="0" borderId="0" xfId="0" applyFont="1" applyAlignment="1">
      <alignment vertical="center"/>
    </xf>
    <xf numFmtId="0" fontId="3" fillId="0" borderId="1" xfId="0" applyFont="1" applyBorder="1" applyAlignment="1">
      <alignment vertical="center" wrapText="1"/>
    </xf>
    <xf numFmtId="0" fontId="3" fillId="0" borderId="0" xfId="0" applyFont="1" applyAlignment="1">
      <alignment horizontal="left" vertical="center"/>
    </xf>
    <xf numFmtId="0" fontId="3" fillId="0" borderId="0" xfId="0" applyFont="1" applyAlignment="1">
      <alignment horizontal="right" vertical="center"/>
    </xf>
    <xf numFmtId="0" fontId="3" fillId="2" borderId="0" xfId="0" applyFont="1" applyFill="1">
      <alignment vertical="center"/>
    </xf>
    <xf numFmtId="0" fontId="3" fillId="0" borderId="0" xfId="0" applyFont="1" applyAlignment="1">
      <alignment horizontal="right" vertical="center" wrapText="1"/>
    </xf>
    <xf numFmtId="0" fontId="3" fillId="0" borderId="5" xfId="0" applyFont="1" applyBorder="1" applyAlignment="1">
      <alignment horizontal="right" vertical="center" wrapText="1"/>
    </xf>
    <xf numFmtId="0" fontId="3" fillId="0" borderId="5" xfId="0" applyFont="1" applyBorder="1" applyAlignment="1">
      <alignment vertical="center" wrapText="1"/>
    </xf>
    <xf numFmtId="0" fontId="3" fillId="0" borderId="12" xfId="0" applyFont="1" applyBorder="1" applyAlignment="1">
      <alignment vertical="center" wrapText="1"/>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0" borderId="10" xfId="0" applyFont="1" applyBorder="1" applyAlignment="1">
      <alignment vertical="center" wrapText="1"/>
    </xf>
    <xf numFmtId="0" fontId="3" fillId="0" borderId="12" xfId="0" applyFont="1" applyBorder="1" applyAlignment="1">
      <alignment horizontal="right" vertical="center" wrapText="1"/>
    </xf>
    <xf numFmtId="0" fontId="3" fillId="2" borderId="12" xfId="0" applyFont="1" applyFill="1" applyBorder="1" applyAlignment="1">
      <alignment horizontal="right" vertical="center" wrapText="1"/>
    </xf>
    <xf numFmtId="0" fontId="3" fillId="2" borderId="13" xfId="0" applyFont="1" applyFill="1" applyBorder="1" applyAlignment="1">
      <alignment horizontal="right" vertical="center" wrapText="1"/>
    </xf>
    <xf numFmtId="3" fontId="3" fillId="0" borderId="12" xfId="0" applyNumberFormat="1" applyFont="1" applyBorder="1" applyAlignment="1">
      <alignment horizontal="right" vertical="center" wrapText="1"/>
    </xf>
    <xf numFmtId="3" fontId="3" fillId="2" borderId="12" xfId="0" applyNumberFormat="1" applyFont="1" applyFill="1" applyBorder="1" applyAlignment="1">
      <alignment horizontal="righ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2" fillId="0" borderId="20" xfId="0" applyFont="1" applyBorder="1" applyAlignment="1">
      <alignment vertical="center" wrapText="1"/>
    </xf>
    <xf numFmtId="0" fontId="2" fillId="5" borderId="22" xfId="0" applyFont="1" applyFill="1" applyBorder="1" applyAlignment="1">
      <alignment vertical="center" wrapText="1"/>
    </xf>
    <xf numFmtId="0" fontId="2" fillId="5" borderId="23" xfId="0" applyFont="1" applyFill="1" applyBorder="1" applyAlignment="1">
      <alignment vertical="center" wrapText="1"/>
    </xf>
    <xf numFmtId="0" fontId="2" fillId="4" borderId="22" xfId="0" applyFont="1" applyFill="1" applyBorder="1" applyAlignment="1">
      <alignment vertical="center" wrapText="1"/>
    </xf>
    <xf numFmtId="0" fontId="2" fillId="4" borderId="24" xfId="0" applyFont="1" applyFill="1" applyBorder="1" applyAlignment="1">
      <alignment vertical="center" wrapText="1"/>
    </xf>
    <xf numFmtId="0" fontId="2" fillId="4" borderId="25" xfId="0" applyFont="1" applyFill="1" applyBorder="1" applyAlignment="1">
      <alignment vertical="center" wrapText="1"/>
    </xf>
    <xf numFmtId="0" fontId="3" fillId="0" borderId="29" xfId="0" applyFont="1" applyBorder="1" applyAlignment="1">
      <alignment vertical="center" wrapText="1"/>
    </xf>
    <xf numFmtId="0" fontId="3" fillId="2" borderId="29" xfId="0" applyFont="1" applyFill="1" applyBorder="1" applyAlignment="1">
      <alignment vertical="center" wrapText="1"/>
    </xf>
    <xf numFmtId="0" fontId="3"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Border="1" applyAlignment="1">
      <alignment vertical="center" wrapText="1"/>
    </xf>
    <xf numFmtId="0" fontId="3" fillId="0" borderId="27" xfId="0" applyFont="1" applyBorder="1" applyAlignment="1">
      <alignment vertical="center" wrapText="1"/>
    </xf>
    <xf numFmtId="0" fontId="3" fillId="0" borderId="28" xfId="0" applyFont="1" applyFill="1" applyBorder="1">
      <alignment vertical="center"/>
    </xf>
    <xf numFmtId="0" fontId="3" fillId="0" borderId="29" xfId="0" applyFont="1" applyFill="1" applyBorder="1">
      <alignment vertical="center"/>
    </xf>
    <xf numFmtId="0" fontId="3" fillId="0" borderId="30" xfId="0" applyFont="1" applyFill="1" applyBorder="1">
      <alignment vertical="center"/>
    </xf>
    <xf numFmtId="0" fontId="2" fillId="5" borderId="34" xfId="0" applyFont="1" applyFill="1" applyBorder="1" applyAlignment="1">
      <alignment vertical="center" wrapText="1"/>
    </xf>
    <xf numFmtId="0" fontId="3" fillId="0" borderId="1" xfId="0" applyFont="1" applyBorder="1" applyAlignment="1">
      <alignment horizontal="right" vertical="center" wrapText="1"/>
    </xf>
    <xf numFmtId="0" fontId="3" fillId="0" borderId="31" xfId="0" applyFont="1" applyBorder="1" applyAlignment="1">
      <alignment horizontal="center" vertical="center" wrapText="1"/>
    </xf>
    <xf numFmtId="0" fontId="3" fillId="2" borderId="31" xfId="0" applyFont="1" applyFill="1" applyBorder="1" applyAlignment="1">
      <alignment horizontal="center" vertical="center" wrapText="1"/>
    </xf>
    <xf numFmtId="0" fontId="3" fillId="2" borderId="10" xfId="0" applyFont="1" applyFill="1" applyBorder="1" applyAlignment="1">
      <alignment horizontal="left" vertical="center" wrapText="1"/>
    </xf>
    <xf numFmtId="0" fontId="3" fillId="0" borderId="10" xfId="0" applyFont="1" applyBorder="1" applyAlignment="1">
      <alignment horizontal="left" vertical="center" wrapText="1"/>
    </xf>
    <xf numFmtId="0" fontId="2" fillId="5" borderId="24" xfId="0" applyFont="1" applyFill="1" applyBorder="1" applyAlignment="1">
      <alignment vertical="center" wrapText="1"/>
    </xf>
    <xf numFmtId="0" fontId="2" fillId="5" borderId="20" xfId="0" applyFont="1" applyFill="1" applyBorder="1" applyAlignment="1">
      <alignment horizontal="left" vertical="center" wrapText="1"/>
    </xf>
    <xf numFmtId="3" fontId="3" fillId="0" borderId="12"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3" fillId="2" borderId="29" xfId="0" applyFont="1" applyFill="1" applyBorder="1" applyAlignment="1">
      <alignment horizontal="right" vertical="center" wrapText="1"/>
    </xf>
    <xf numFmtId="0" fontId="3" fillId="0" borderId="29" xfId="0" applyFont="1" applyBorder="1" applyAlignment="1">
      <alignment horizontal="right" vertical="center" wrapText="1"/>
    </xf>
    <xf numFmtId="0" fontId="3" fillId="2" borderId="30" xfId="0" applyFont="1" applyFill="1" applyBorder="1" applyAlignment="1">
      <alignment horizontal="right" vertical="center" wrapText="1"/>
    </xf>
    <xf numFmtId="0" fontId="3" fillId="2" borderId="29" xfId="0" applyFont="1" applyFill="1" applyBorder="1" applyAlignment="1">
      <alignment horizontal="left" vertical="center" wrapText="1"/>
    </xf>
    <xf numFmtId="0" fontId="3" fillId="0" borderId="29" xfId="0" applyFont="1" applyBorder="1" applyAlignment="1">
      <alignment horizontal="left" vertical="center" wrapText="1"/>
    </xf>
    <xf numFmtId="0" fontId="3" fillId="2" borderId="30" xfId="0" applyFont="1" applyFill="1" applyBorder="1" applyAlignment="1">
      <alignment horizontal="left" vertical="center" wrapText="1"/>
    </xf>
    <xf numFmtId="0" fontId="3" fillId="2" borderId="30" xfId="0" applyFont="1" applyFill="1" applyBorder="1" applyAlignment="1">
      <alignment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12" borderId="40"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2" fillId="14" borderId="40"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2" borderId="14" xfId="0" applyFont="1" applyFill="1" applyBorder="1" applyAlignment="1">
      <alignment horizontal="center" vertical="center" wrapText="1"/>
    </xf>
    <xf numFmtId="0" fontId="3" fillId="0" borderId="0" xfId="0" applyFont="1" applyAlignment="1">
      <alignment horizontal="right" vertical="center"/>
    </xf>
    <xf numFmtId="0" fontId="2" fillId="3" borderId="14" xfId="0" applyFont="1" applyFill="1" applyBorder="1" applyAlignment="1">
      <alignment horizontal="center" vertical="center" wrapText="1"/>
    </xf>
    <xf numFmtId="0" fontId="3" fillId="16" borderId="29" xfId="0" applyFont="1" applyFill="1" applyBorder="1">
      <alignment vertical="center"/>
    </xf>
    <xf numFmtId="0" fontId="3" fillId="16" borderId="29" xfId="0" applyFont="1" applyFill="1" applyBorder="1" applyAlignment="1">
      <alignment horizontal="right" vertical="center" wrapText="1"/>
    </xf>
    <xf numFmtId="0" fontId="3" fillId="16" borderId="10" xfId="0" applyFont="1" applyFill="1" applyBorder="1" applyAlignment="1">
      <alignment horizontal="left" vertical="center" wrapText="1"/>
    </xf>
    <xf numFmtId="0" fontId="3" fillId="16" borderId="29" xfId="0" applyFont="1" applyFill="1" applyBorder="1" applyAlignment="1">
      <alignment vertical="center" wrapText="1"/>
    </xf>
    <xf numFmtId="3" fontId="3" fillId="16" borderId="12" xfId="0" applyNumberFormat="1" applyFont="1" applyFill="1" applyBorder="1" applyAlignment="1">
      <alignment horizontal="right" vertical="center" wrapText="1"/>
    </xf>
    <xf numFmtId="0" fontId="3" fillId="16" borderId="5"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3" fillId="16" borderId="10" xfId="0" applyFont="1" applyFill="1" applyBorder="1" applyAlignment="1">
      <alignment horizontal="center" vertical="center" wrapText="1"/>
    </xf>
    <xf numFmtId="0" fontId="3" fillId="16" borderId="6" xfId="0" applyFont="1" applyFill="1" applyBorder="1" applyAlignment="1">
      <alignment horizontal="center" vertical="center" wrapText="1"/>
    </xf>
    <xf numFmtId="0" fontId="3" fillId="16" borderId="31" xfId="0" applyFont="1" applyFill="1" applyBorder="1" applyAlignment="1">
      <alignment horizontal="center" vertical="center" wrapText="1"/>
    </xf>
    <xf numFmtId="0" fontId="3" fillId="16" borderId="12" xfId="0" applyFont="1" applyFill="1" applyBorder="1" applyAlignment="1">
      <alignment vertical="center" wrapText="1"/>
    </xf>
    <xf numFmtId="0" fontId="3" fillId="16" borderId="0" xfId="0" applyFont="1" applyFill="1">
      <alignment vertical="center"/>
    </xf>
    <xf numFmtId="0" fontId="3" fillId="16" borderId="12" xfId="0" applyFont="1" applyFill="1" applyBorder="1" applyAlignment="1">
      <alignment horizontal="right" vertical="center" wrapText="1"/>
    </xf>
    <xf numFmtId="0" fontId="4" fillId="16" borderId="0" xfId="1" applyFill="1">
      <alignment vertical="center"/>
    </xf>
    <xf numFmtId="0" fontId="3" fillId="16" borderId="39" xfId="0" applyFont="1" applyFill="1" applyBorder="1" applyAlignment="1">
      <alignment horizontal="right" vertical="center" wrapText="1"/>
    </xf>
    <xf numFmtId="0" fontId="3" fillId="16" borderId="26" xfId="0" applyFont="1" applyFill="1" applyBorder="1" applyAlignment="1">
      <alignment horizontal="left" vertical="center" wrapText="1"/>
    </xf>
    <xf numFmtId="0" fontId="3" fillId="16" borderId="39" xfId="0" applyFont="1" applyFill="1" applyBorder="1" applyAlignment="1">
      <alignment vertical="center" wrapText="1"/>
    </xf>
    <xf numFmtId="3" fontId="3" fillId="16" borderId="11" xfId="0" applyNumberFormat="1" applyFont="1" applyFill="1" applyBorder="1" applyAlignment="1">
      <alignment horizontal="right" vertical="center" wrapText="1"/>
    </xf>
    <xf numFmtId="0" fontId="3" fillId="16" borderId="16" xfId="0" applyFont="1" applyFill="1" applyBorder="1" applyAlignment="1">
      <alignment horizontal="center" vertical="center" wrapText="1"/>
    </xf>
    <xf numFmtId="0" fontId="3" fillId="16" borderId="21" xfId="0" applyFont="1" applyFill="1" applyBorder="1" applyAlignment="1">
      <alignment horizontal="center" vertical="center" wrapText="1"/>
    </xf>
    <xf numFmtId="0" fontId="3" fillId="16" borderId="26" xfId="0" applyFont="1" applyFill="1" applyBorder="1" applyAlignment="1">
      <alignment horizontal="center" vertical="center" wrapText="1"/>
    </xf>
    <xf numFmtId="0" fontId="3" fillId="16" borderId="17" xfId="0" applyFont="1" applyFill="1" applyBorder="1" applyAlignment="1">
      <alignment horizontal="center" vertical="center" wrapText="1"/>
    </xf>
    <xf numFmtId="0" fontId="3" fillId="16" borderId="41" xfId="0" applyFont="1" applyFill="1" applyBorder="1" applyAlignment="1">
      <alignment horizontal="center" vertical="center" wrapText="1"/>
    </xf>
    <xf numFmtId="0" fontId="3" fillId="16" borderId="18" xfId="0" applyFont="1" applyFill="1" applyBorder="1" applyAlignment="1">
      <alignment vertical="center" wrapText="1"/>
    </xf>
    <xf numFmtId="0" fontId="3" fillId="0" borderId="16" xfId="0" applyFont="1" applyFill="1" applyBorder="1" applyAlignment="1">
      <alignment horizontal="right" vertical="center" wrapText="1"/>
    </xf>
    <xf numFmtId="0" fontId="3" fillId="0" borderId="21" xfId="0" applyFont="1" applyFill="1" applyBorder="1" applyAlignment="1">
      <alignment horizontal="right" vertical="center" wrapText="1"/>
    </xf>
    <xf numFmtId="0" fontId="3" fillId="0" borderId="26" xfId="0" applyFont="1" applyFill="1" applyBorder="1" applyAlignment="1">
      <alignment horizontal="left" vertical="center" wrapText="1"/>
    </xf>
    <xf numFmtId="0" fontId="3" fillId="0" borderId="11" xfId="0" applyFont="1" applyFill="1" applyBorder="1" applyAlignment="1">
      <alignment vertical="center" wrapText="1"/>
    </xf>
    <xf numFmtId="3" fontId="3" fillId="0" borderId="11" xfId="0" applyNumberFormat="1" applyFont="1" applyFill="1" applyBorder="1" applyAlignment="1">
      <alignment horizontal="center"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37" xfId="0" applyFont="1" applyFill="1" applyBorder="1" applyAlignment="1">
      <alignment vertical="center" wrapText="1"/>
    </xf>
    <xf numFmtId="0" fontId="3" fillId="0" borderId="18" xfId="0" applyFont="1" applyFill="1" applyBorder="1" applyAlignment="1">
      <alignment vertical="center" wrapText="1"/>
    </xf>
    <xf numFmtId="0" fontId="3" fillId="0" borderId="0" xfId="0" applyFont="1" applyFill="1">
      <alignment vertical="center"/>
    </xf>
    <xf numFmtId="0" fontId="3" fillId="0" borderId="5" xfId="0" applyFont="1" applyFill="1" applyBorder="1" applyAlignment="1">
      <alignment horizontal="right" vertical="center" wrapText="1"/>
    </xf>
    <xf numFmtId="0" fontId="3" fillId="0" borderId="1" xfId="0" applyFont="1" applyFill="1" applyBorder="1" applyAlignment="1">
      <alignment horizontal="right" vertical="center" wrapText="1"/>
    </xf>
    <xf numFmtId="0" fontId="3" fillId="0" borderId="10" xfId="0" applyFont="1" applyFill="1" applyBorder="1" applyAlignment="1">
      <alignment horizontal="left" vertical="center" wrapText="1"/>
    </xf>
    <xf numFmtId="3" fontId="3" fillId="0" borderId="12" xfId="0" applyNumberFormat="1" applyFont="1" applyFill="1" applyBorder="1" applyAlignment="1">
      <alignment horizontal="center" vertical="center" wrapText="1"/>
    </xf>
    <xf numFmtId="0" fontId="3" fillId="0" borderId="5" xfId="0" applyFont="1" applyFill="1" applyBorder="1" applyAlignment="1">
      <alignment vertical="center" wrapText="1"/>
    </xf>
    <xf numFmtId="0" fontId="3" fillId="0" borderId="1" xfId="0" applyFont="1" applyFill="1" applyBorder="1" applyAlignment="1">
      <alignment vertical="center" wrapText="1"/>
    </xf>
    <xf numFmtId="0" fontId="3" fillId="0" borderId="10" xfId="0" applyFont="1" applyFill="1" applyBorder="1" applyAlignment="1">
      <alignment vertical="center" wrapText="1"/>
    </xf>
    <xf numFmtId="0" fontId="3" fillId="0" borderId="12" xfId="0" applyFont="1" applyFill="1" applyBorder="1" applyAlignment="1">
      <alignment vertical="center" wrapText="1"/>
    </xf>
    <xf numFmtId="0" fontId="3" fillId="0" borderId="29" xfId="0" applyFont="1" applyFill="1" applyBorder="1" applyAlignment="1">
      <alignment horizontal="right" vertical="center" wrapText="1"/>
    </xf>
    <xf numFmtId="0" fontId="3" fillId="0" borderId="29" xfId="0" applyFont="1" applyFill="1" applyBorder="1" applyAlignment="1">
      <alignment vertical="center" wrapText="1"/>
    </xf>
    <xf numFmtId="3" fontId="3" fillId="0" borderId="12" xfId="0" applyNumberFormat="1" applyFont="1" applyFill="1" applyBorder="1" applyAlignment="1">
      <alignment horizontal="right"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47" xfId="0" applyFont="1" applyBorder="1" applyAlignment="1">
      <alignment horizontal="center" vertical="center" wrapText="1"/>
    </xf>
    <xf numFmtId="0" fontId="2" fillId="6" borderId="32"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48"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4" borderId="52" xfId="0" applyFont="1" applyFill="1" applyBorder="1" applyAlignment="1">
      <alignment horizontal="center" vertical="center" wrapText="1"/>
    </xf>
    <xf numFmtId="0" fontId="2" fillId="4" borderId="53"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0" fillId="0" borderId="0" xfId="0" applyFill="1">
      <alignment vertical="center"/>
    </xf>
    <xf numFmtId="0" fontId="3" fillId="16" borderId="5" xfId="0" applyFont="1" applyFill="1" applyBorder="1" applyAlignment="1">
      <alignment horizontal="right" vertical="center" wrapText="1"/>
    </xf>
    <xf numFmtId="0" fontId="3" fillId="16" borderId="1" xfId="0" applyFont="1" applyFill="1" applyBorder="1" applyAlignment="1">
      <alignment horizontal="right" vertical="center" wrapText="1"/>
    </xf>
    <xf numFmtId="0" fontId="3" fillId="16" borderId="10" xfId="0" applyFont="1" applyFill="1" applyBorder="1" applyAlignment="1">
      <alignment vertical="center" wrapText="1"/>
    </xf>
    <xf numFmtId="3" fontId="3" fillId="16" borderId="12" xfId="0" applyNumberFormat="1" applyFont="1" applyFill="1" applyBorder="1" applyAlignment="1">
      <alignment horizontal="center" vertical="center" wrapText="1"/>
    </xf>
    <xf numFmtId="0" fontId="3" fillId="16" borderId="5" xfId="0" applyFont="1" applyFill="1" applyBorder="1" applyAlignment="1">
      <alignment vertical="center" wrapText="1"/>
    </xf>
    <xf numFmtId="0" fontId="3" fillId="16" borderId="1" xfId="0" applyFont="1" applyFill="1" applyBorder="1" applyAlignment="1">
      <alignment vertical="center" wrapText="1"/>
    </xf>
    <xf numFmtId="0" fontId="3" fillId="16" borderId="0" xfId="0" applyFont="1" applyFill="1" applyAlignment="1">
      <alignment vertical="center" wrapText="1"/>
    </xf>
    <xf numFmtId="0" fontId="3" fillId="0" borderId="0" xfId="0" applyFont="1" applyFill="1" applyAlignment="1">
      <alignment vertical="center"/>
    </xf>
    <xf numFmtId="0" fontId="4" fillId="0" borderId="0" xfId="1" applyFill="1" applyAlignment="1">
      <alignment vertical="center"/>
    </xf>
    <xf numFmtId="0" fontId="3" fillId="16" borderId="0" xfId="0" applyFont="1" applyFill="1" applyAlignment="1">
      <alignment vertical="center"/>
    </xf>
    <xf numFmtId="0" fontId="3" fillId="16" borderId="12" xfId="0" applyFont="1" applyFill="1" applyBorder="1" applyAlignment="1">
      <alignment horizontal="center" vertical="center" wrapText="1"/>
    </xf>
    <xf numFmtId="0" fontId="4" fillId="16" borderId="0" xfId="1" applyFill="1" applyAlignment="1">
      <alignment vertical="center"/>
    </xf>
    <xf numFmtId="0" fontId="3" fillId="0" borderId="0" xfId="0" applyFont="1" applyFill="1" applyAlignment="1">
      <alignment vertical="center" wrapText="1"/>
    </xf>
    <xf numFmtId="0" fontId="3" fillId="0" borderId="39" xfId="0" applyFont="1" applyFill="1" applyBorder="1" applyAlignment="1">
      <alignment horizontal="right" vertical="center" wrapText="1"/>
    </xf>
    <xf numFmtId="0" fontId="3" fillId="0" borderId="39" xfId="0" applyFont="1" applyFill="1" applyBorder="1" applyAlignment="1">
      <alignment vertical="center" wrapText="1"/>
    </xf>
    <xf numFmtId="0" fontId="3" fillId="0" borderId="16"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3" fillId="0" borderId="39" xfId="0" applyFont="1" applyFill="1" applyBorder="1">
      <alignment vertical="center"/>
    </xf>
    <xf numFmtId="0" fontId="3" fillId="0" borderId="11" xfId="0" applyFont="1" applyFill="1" applyBorder="1" applyAlignment="1">
      <alignment horizontal="right" vertical="center" wrapText="1"/>
    </xf>
    <xf numFmtId="0" fontId="3" fillId="0" borderId="12" xfId="0" applyFont="1" applyFill="1" applyBorder="1" applyAlignment="1">
      <alignment horizontal="right" vertical="center" wrapText="1"/>
    </xf>
    <xf numFmtId="0" fontId="3" fillId="0" borderId="13" xfId="0" applyFont="1" applyFill="1" applyBorder="1" applyAlignment="1">
      <alignment horizontal="right" vertical="center" wrapText="1"/>
    </xf>
    <xf numFmtId="0" fontId="3" fillId="0"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3" fillId="0" borderId="30" xfId="0" applyFont="1" applyFill="1" applyBorder="1" applyAlignment="1">
      <alignment horizontal="right" vertical="center" wrapText="1"/>
    </xf>
    <xf numFmtId="0" fontId="3" fillId="0" borderId="11" xfId="0" applyFont="1" applyFill="1" applyBorder="1" applyAlignment="1">
      <alignment horizontal="left" vertical="center" wrapText="1"/>
    </xf>
    <xf numFmtId="0" fontId="3" fillId="0" borderId="13"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4" fillId="0" borderId="0" xfId="1" applyAlignment="1">
      <alignment vertical="center"/>
    </xf>
    <xf numFmtId="0" fontId="4" fillId="0" borderId="0" xfId="1" applyAlignment="1">
      <alignment vertical="center" wrapText="1"/>
    </xf>
    <xf numFmtId="0" fontId="3" fillId="16" borderId="28" xfId="0" applyFont="1" applyFill="1" applyBorder="1">
      <alignment vertical="center"/>
    </xf>
    <xf numFmtId="0" fontId="3" fillId="0" borderId="39" xfId="0" applyFont="1" applyBorder="1" applyAlignment="1">
      <alignment horizontal="center" vertical="center"/>
    </xf>
    <xf numFmtId="0" fontId="3" fillId="0" borderId="29" xfId="0" applyFont="1" applyBorder="1" applyAlignment="1">
      <alignment horizontal="center" vertical="center"/>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36"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7" borderId="32"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2" fillId="15" borderId="2" xfId="0" applyFont="1" applyFill="1" applyBorder="1" applyAlignment="1">
      <alignment horizontal="center" vertical="center" wrapText="1"/>
    </xf>
    <xf numFmtId="0" fontId="2" fillId="15" borderId="37"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0" borderId="37"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2" borderId="44" xfId="0" applyFont="1" applyFill="1" applyBorder="1" applyAlignment="1">
      <alignment horizontal="center" vertical="center" wrapText="1"/>
    </xf>
    <xf numFmtId="0" fontId="2" fillId="12" borderId="45"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2" fillId="7" borderId="42" xfId="0" applyFont="1" applyFill="1" applyBorder="1" applyAlignment="1">
      <alignment horizontal="center" vertical="center" wrapText="1"/>
    </xf>
    <xf numFmtId="0" fontId="2" fillId="7" borderId="43" xfId="0" applyFont="1" applyFill="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2" fillId="5" borderId="40"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56" xfId="0" applyFont="1" applyFill="1" applyBorder="1" applyAlignment="1">
      <alignment horizontal="center" vertical="center" wrapText="1"/>
    </xf>
    <xf numFmtId="0" fontId="2" fillId="10" borderId="22" xfId="0" applyFont="1" applyFill="1" applyBorder="1" applyAlignment="1">
      <alignment horizontal="center" vertical="center" wrapText="1"/>
    </xf>
    <xf numFmtId="0" fontId="2" fillId="10" borderId="24" xfId="0" applyFont="1" applyFill="1" applyBorder="1" applyAlignment="1">
      <alignment horizontal="center" vertical="center" wrapText="1"/>
    </xf>
    <xf numFmtId="0" fontId="2" fillId="10" borderId="23"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2" fillId="13" borderId="23" xfId="0" applyFont="1" applyFill="1" applyBorder="1" applyAlignment="1">
      <alignment horizontal="center" vertical="center" wrapText="1"/>
    </xf>
    <xf numFmtId="0" fontId="2" fillId="11" borderId="27" xfId="0" applyFont="1" applyFill="1" applyBorder="1" applyAlignment="1">
      <alignment horizontal="center" vertical="center" wrapText="1"/>
    </xf>
    <xf numFmtId="0" fontId="2" fillId="11" borderId="43"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a:t>Contributing</a:t>
            </a:r>
            <a:r>
              <a:rPr lang="en-US" altLang="ja-JP" baseline="0"/>
              <a:t> Factors to Famine</a:t>
            </a:r>
            <a:endParaRPr lang="ja-JP" alt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CA"/>
        </a:p>
      </c:txPr>
    </c:title>
    <c:autoTitleDeleted val="0"/>
    <c:plotArea>
      <c:layout/>
      <c:barChart>
        <c:barDir val="bar"/>
        <c:grouping val="percentStacked"/>
        <c:varyColors val="0"/>
        <c:ser>
          <c:idx val="0"/>
          <c:order val="0"/>
          <c:tx>
            <c:strRef>
              <c:f>'Contributing factors'!$G$93</c:f>
              <c:strCache>
                <c:ptCount val="1"/>
                <c:pt idx="0">
                  <c:v>Environment</c:v>
                </c:pt>
              </c:strCache>
            </c:strRef>
          </c:tx>
          <c:spPr>
            <a:solidFill>
              <a:schemeClr val="accent1"/>
            </a:solidFill>
            <a:ln>
              <a:noFill/>
            </a:ln>
            <a:effectLst/>
          </c:spPr>
          <c:invertIfNegative val="0"/>
          <c:cat>
            <c:strRef>
              <c:f>'Contributing factors'!$F$94:$F$96</c:f>
              <c:strCache>
                <c:ptCount val="3"/>
                <c:pt idx="0">
                  <c:v>1840 - 1900</c:v>
                </c:pt>
                <c:pt idx="1">
                  <c:v>1901 - 1960</c:v>
                </c:pt>
                <c:pt idx="2">
                  <c:v>1961 - 2020</c:v>
                </c:pt>
              </c:strCache>
            </c:strRef>
          </c:cat>
          <c:val>
            <c:numRef>
              <c:f>'Contributing factors'!$G$94:$G$96</c:f>
              <c:numCache>
                <c:formatCode>General</c:formatCode>
                <c:ptCount val="3"/>
                <c:pt idx="0">
                  <c:v>15</c:v>
                </c:pt>
                <c:pt idx="1">
                  <c:v>19</c:v>
                </c:pt>
                <c:pt idx="2">
                  <c:v>30</c:v>
                </c:pt>
              </c:numCache>
            </c:numRef>
          </c:val>
          <c:extLst>
            <c:ext xmlns:c16="http://schemas.microsoft.com/office/drawing/2014/chart" uri="{C3380CC4-5D6E-409C-BE32-E72D297353CC}">
              <c16:uniqueId val="{00000000-7556-6D4F-9E97-CD9EA4EA0FB8}"/>
            </c:ext>
          </c:extLst>
        </c:ser>
        <c:ser>
          <c:idx val="1"/>
          <c:order val="1"/>
          <c:tx>
            <c:strRef>
              <c:f>'Contributing factors'!$K$93</c:f>
              <c:strCache>
                <c:ptCount val="1"/>
                <c:pt idx="0">
                  <c:v>Food market</c:v>
                </c:pt>
              </c:strCache>
            </c:strRef>
          </c:tx>
          <c:spPr>
            <a:solidFill>
              <a:schemeClr val="accent2"/>
            </a:solidFill>
            <a:ln>
              <a:noFill/>
            </a:ln>
            <a:effectLst/>
          </c:spPr>
          <c:invertIfNegative val="0"/>
          <c:cat>
            <c:strRef>
              <c:f>'Contributing factors'!$F$94:$F$96</c:f>
              <c:strCache>
                <c:ptCount val="3"/>
                <c:pt idx="0">
                  <c:v>1840 - 1900</c:v>
                </c:pt>
                <c:pt idx="1">
                  <c:v>1901 - 1960</c:v>
                </c:pt>
                <c:pt idx="2">
                  <c:v>1961 - 2020</c:v>
                </c:pt>
              </c:strCache>
            </c:strRef>
          </c:cat>
          <c:val>
            <c:numRef>
              <c:f>'Contributing factors'!$K$94:$K$96</c:f>
              <c:numCache>
                <c:formatCode>General</c:formatCode>
                <c:ptCount val="3"/>
                <c:pt idx="0">
                  <c:v>5</c:v>
                </c:pt>
                <c:pt idx="1">
                  <c:v>30</c:v>
                </c:pt>
                <c:pt idx="2">
                  <c:v>20</c:v>
                </c:pt>
              </c:numCache>
            </c:numRef>
          </c:val>
          <c:extLst>
            <c:ext xmlns:c16="http://schemas.microsoft.com/office/drawing/2014/chart" uri="{C3380CC4-5D6E-409C-BE32-E72D297353CC}">
              <c16:uniqueId val="{00000001-7556-6D4F-9E97-CD9EA4EA0FB8}"/>
            </c:ext>
          </c:extLst>
        </c:ser>
        <c:ser>
          <c:idx val="2"/>
          <c:order val="2"/>
          <c:tx>
            <c:strRef>
              <c:f>'Contributing factors'!$M$93</c:f>
              <c:strCache>
                <c:ptCount val="1"/>
                <c:pt idx="0">
                  <c:v>War</c:v>
                </c:pt>
              </c:strCache>
            </c:strRef>
          </c:tx>
          <c:spPr>
            <a:solidFill>
              <a:schemeClr val="accent3"/>
            </a:solidFill>
            <a:ln>
              <a:noFill/>
            </a:ln>
            <a:effectLst/>
          </c:spPr>
          <c:invertIfNegative val="0"/>
          <c:cat>
            <c:strRef>
              <c:f>'Contributing factors'!$F$94:$F$96</c:f>
              <c:strCache>
                <c:ptCount val="3"/>
                <c:pt idx="0">
                  <c:v>1840 - 1900</c:v>
                </c:pt>
                <c:pt idx="1">
                  <c:v>1901 - 1960</c:v>
                </c:pt>
                <c:pt idx="2">
                  <c:v>1961 - 2020</c:v>
                </c:pt>
              </c:strCache>
            </c:strRef>
          </c:cat>
          <c:val>
            <c:numRef>
              <c:f>'Contributing factors'!$M$94:$M$96</c:f>
              <c:numCache>
                <c:formatCode>General</c:formatCode>
                <c:ptCount val="3"/>
                <c:pt idx="0">
                  <c:v>0</c:v>
                </c:pt>
                <c:pt idx="1">
                  <c:v>19</c:v>
                </c:pt>
                <c:pt idx="2">
                  <c:v>15</c:v>
                </c:pt>
              </c:numCache>
            </c:numRef>
          </c:val>
          <c:extLst>
            <c:ext xmlns:c16="http://schemas.microsoft.com/office/drawing/2014/chart" uri="{C3380CC4-5D6E-409C-BE32-E72D297353CC}">
              <c16:uniqueId val="{00000002-7556-6D4F-9E97-CD9EA4EA0FB8}"/>
            </c:ext>
          </c:extLst>
        </c:ser>
        <c:ser>
          <c:idx val="3"/>
          <c:order val="3"/>
          <c:tx>
            <c:strRef>
              <c:f>'Contributing factors'!$N$93</c:f>
              <c:strCache>
                <c:ptCount val="1"/>
                <c:pt idx="0">
                  <c:v>Government</c:v>
                </c:pt>
              </c:strCache>
            </c:strRef>
          </c:tx>
          <c:spPr>
            <a:solidFill>
              <a:schemeClr val="accent4"/>
            </a:solidFill>
            <a:ln>
              <a:noFill/>
            </a:ln>
            <a:effectLst/>
          </c:spPr>
          <c:invertIfNegative val="0"/>
          <c:cat>
            <c:strRef>
              <c:f>'Contributing factors'!$F$94:$F$96</c:f>
              <c:strCache>
                <c:ptCount val="3"/>
                <c:pt idx="0">
                  <c:v>1840 - 1900</c:v>
                </c:pt>
                <c:pt idx="1">
                  <c:v>1901 - 1960</c:v>
                </c:pt>
                <c:pt idx="2">
                  <c:v>1961 - 2020</c:v>
                </c:pt>
              </c:strCache>
            </c:strRef>
          </c:cat>
          <c:val>
            <c:numRef>
              <c:f>'Contributing factors'!$N$94:$N$96</c:f>
              <c:numCache>
                <c:formatCode>General</c:formatCode>
                <c:ptCount val="3"/>
                <c:pt idx="0">
                  <c:v>12</c:v>
                </c:pt>
                <c:pt idx="1">
                  <c:v>35</c:v>
                </c:pt>
                <c:pt idx="2">
                  <c:v>25</c:v>
                </c:pt>
              </c:numCache>
            </c:numRef>
          </c:val>
          <c:extLst>
            <c:ext xmlns:c16="http://schemas.microsoft.com/office/drawing/2014/chart" uri="{C3380CC4-5D6E-409C-BE32-E72D297353CC}">
              <c16:uniqueId val="{00000003-7556-6D4F-9E97-CD9EA4EA0FB8}"/>
            </c:ext>
          </c:extLst>
        </c:ser>
        <c:ser>
          <c:idx val="4"/>
          <c:order val="4"/>
          <c:tx>
            <c:strRef>
              <c:f>'Contributing factors'!$P$93</c:f>
              <c:strCache>
                <c:ptCount val="1"/>
                <c:pt idx="0">
                  <c:v>World response</c:v>
                </c:pt>
              </c:strCache>
            </c:strRef>
          </c:tx>
          <c:spPr>
            <a:solidFill>
              <a:schemeClr val="accent5"/>
            </a:solidFill>
            <a:ln>
              <a:noFill/>
            </a:ln>
            <a:effectLst/>
          </c:spPr>
          <c:invertIfNegative val="0"/>
          <c:cat>
            <c:strRef>
              <c:f>'Contributing factors'!$F$94:$F$96</c:f>
              <c:strCache>
                <c:ptCount val="3"/>
                <c:pt idx="0">
                  <c:v>1840 - 1900</c:v>
                </c:pt>
                <c:pt idx="1">
                  <c:v>1901 - 1960</c:v>
                </c:pt>
                <c:pt idx="2">
                  <c:v>1961 - 2020</c:v>
                </c:pt>
              </c:strCache>
            </c:strRef>
          </c:cat>
          <c:val>
            <c:numRef>
              <c:f>'Contributing factors'!$P$94:$P$96</c:f>
              <c:numCache>
                <c:formatCode>General</c:formatCode>
                <c:ptCount val="3"/>
                <c:pt idx="0">
                  <c:v>4</c:v>
                </c:pt>
                <c:pt idx="1">
                  <c:v>1</c:v>
                </c:pt>
                <c:pt idx="2">
                  <c:v>11</c:v>
                </c:pt>
              </c:numCache>
            </c:numRef>
          </c:val>
          <c:extLst>
            <c:ext xmlns:c16="http://schemas.microsoft.com/office/drawing/2014/chart" uri="{C3380CC4-5D6E-409C-BE32-E72D297353CC}">
              <c16:uniqueId val="{00000004-7556-6D4F-9E97-CD9EA4EA0FB8}"/>
            </c:ext>
          </c:extLst>
        </c:ser>
        <c:ser>
          <c:idx val="5"/>
          <c:order val="5"/>
          <c:tx>
            <c:strRef>
              <c:f>'Contributing factors'!$Q$93</c:f>
              <c:strCache>
                <c:ptCount val="1"/>
                <c:pt idx="0">
                  <c:v>International politics</c:v>
                </c:pt>
              </c:strCache>
            </c:strRef>
          </c:tx>
          <c:spPr>
            <a:solidFill>
              <a:schemeClr val="accent6"/>
            </a:solidFill>
            <a:ln>
              <a:noFill/>
            </a:ln>
            <a:effectLst/>
          </c:spPr>
          <c:invertIfNegative val="0"/>
          <c:cat>
            <c:strRef>
              <c:f>'Contributing factors'!$F$94:$F$96</c:f>
              <c:strCache>
                <c:ptCount val="3"/>
                <c:pt idx="0">
                  <c:v>1840 - 1900</c:v>
                </c:pt>
                <c:pt idx="1">
                  <c:v>1901 - 1960</c:v>
                </c:pt>
                <c:pt idx="2">
                  <c:v>1961 - 2020</c:v>
                </c:pt>
              </c:strCache>
            </c:strRef>
          </c:cat>
          <c:val>
            <c:numRef>
              <c:f>'Contributing factors'!$Q$94:$Q$96</c:f>
              <c:numCache>
                <c:formatCode>General</c:formatCode>
                <c:ptCount val="3"/>
                <c:pt idx="0">
                  <c:v>1</c:v>
                </c:pt>
                <c:pt idx="1">
                  <c:v>2</c:v>
                </c:pt>
                <c:pt idx="2">
                  <c:v>8</c:v>
                </c:pt>
              </c:numCache>
            </c:numRef>
          </c:val>
          <c:extLst>
            <c:ext xmlns:c16="http://schemas.microsoft.com/office/drawing/2014/chart" uri="{C3380CC4-5D6E-409C-BE32-E72D297353CC}">
              <c16:uniqueId val="{00000005-7556-6D4F-9E97-CD9EA4EA0FB8}"/>
            </c:ext>
          </c:extLst>
        </c:ser>
        <c:dLbls>
          <c:showLegendKey val="0"/>
          <c:showVal val="0"/>
          <c:showCatName val="0"/>
          <c:showSerName val="0"/>
          <c:showPercent val="0"/>
          <c:showBubbleSize val="0"/>
        </c:dLbls>
        <c:gapWidth val="150"/>
        <c:overlap val="100"/>
        <c:axId val="314027680"/>
        <c:axId val="333619712"/>
      </c:barChart>
      <c:catAx>
        <c:axId val="3140276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CA"/>
          </a:p>
        </c:txPr>
        <c:crossAx val="333619712"/>
        <c:crosses val="autoZero"/>
        <c:auto val="1"/>
        <c:lblAlgn val="ctr"/>
        <c:lblOffset val="100"/>
        <c:noMultiLvlLbl val="0"/>
      </c:catAx>
      <c:valAx>
        <c:axId val="3336197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CA"/>
          </a:p>
        </c:txPr>
        <c:crossAx val="314027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CA"/>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C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a:t>Contributing Factors</a:t>
            </a:r>
            <a:r>
              <a:rPr lang="en-US" altLang="ja-JP" baseline="0"/>
              <a:t> to Famine</a:t>
            </a:r>
            <a:endParaRPr lang="ja-JP" alt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CA"/>
        </a:p>
      </c:txPr>
    </c:title>
    <c:autoTitleDeleted val="0"/>
    <c:plotArea>
      <c:layout/>
      <c:barChart>
        <c:barDir val="col"/>
        <c:grouping val="clustered"/>
        <c:varyColors val="0"/>
        <c:ser>
          <c:idx val="0"/>
          <c:order val="0"/>
          <c:tx>
            <c:strRef>
              <c:f>'Contributing factors'!$F$98</c:f>
              <c:strCache>
                <c:ptCount val="1"/>
                <c:pt idx="0">
                  <c:v>1840 - 1900</c:v>
                </c:pt>
              </c:strCache>
            </c:strRef>
          </c:tx>
          <c:spPr>
            <a:solidFill>
              <a:schemeClr val="accent1"/>
            </a:solidFill>
            <a:ln>
              <a:noFill/>
            </a:ln>
            <a:effectLst/>
          </c:spPr>
          <c:invertIfNegative val="0"/>
          <c:cat>
            <c:strRef>
              <c:f>('Contributing factors'!$G$97,'Contributing factors'!$K$97,'Contributing factors'!$M$97:$N$97,'Contributing factors'!$P$97:$Q$97)</c:f>
              <c:strCache>
                <c:ptCount val="6"/>
                <c:pt idx="0">
                  <c:v>Environment</c:v>
                </c:pt>
                <c:pt idx="1">
                  <c:v>Food market</c:v>
                </c:pt>
                <c:pt idx="2">
                  <c:v>War</c:v>
                </c:pt>
                <c:pt idx="3">
                  <c:v>Government</c:v>
                </c:pt>
                <c:pt idx="4">
                  <c:v>World response</c:v>
                </c:pt>
                <c:pt idx="5">
                  <c:v>International politics</c:v>
                </c:pt>
              </c:strCache>
            </c:strRef>
          </c:cat>
          <c:val>
            <c:numRef>
              <c:f>('Contributing factors'!$G$98,'Contributing factors'!$K$98,'Contributing factors'!$M$98:$N$98,'Contributing factors'!$P$98:$Q$98)</c:f>
              <c:numCache>
                <c:formatCode>General</c:formatCode>
                <c:ptCount val="6"/>
                <c:pt idx="0">
                  <c:v>0.7142857142857143</c:v>
                </c:pt>
                <c:pt idx="1">
                  <c:v>0.23809523809523808</c:v>
                </c:pt>
                <c:pt idx="2">
                  <c:v>0</c:v>
                </c:pt>
                <c:pt idx="3">
                  <c:v>0.5714285714285714</c:v>
                </c:pt>
                <c:pt idx="4">
                  <c:v>0.19047619047619047</c:v>
                </c:pt>
                <c:pt idx="5">
                  <c:v>4.7619047619047616E-2</c:v>
                </c:pt>
              </c:numCache>
            </c:numRef>
          </c:val>
          <c:extLst>
            <c:ext xmlns:c16="http://schemas.microsoft.com/office/drawing/2014/chart" uri="{C3380CC4-5D6E-409C-BE32-E72D297353CC}">
              <c16:uniqueId val="{00000000-1240-194E-87B6-50CC158E0227}"/>
            </c:ext>
          </c:extLst>
        </c:ser>
        <c:ser>
          <c:idx val="1"/>
          <c:order val="1"/>
          <c:tx>
            <c:strRef>
              <c:f>'Contributing factors'!$F$99</c:f>
              <c:strCache>
                <c:ptCount val="1"/>
                <c:pt idx="0">
                  <c:v>1901 - 1960</c:v>
                </c:pt>
              </c:strCache>
            </c:strRef>
          </c:tx>
          <c:spPr>
            <a:solidFill>
              <a:schemeClr val="accent2"/>
            </a:solidFill>
            <a:ln>
              <a:noFill/>
            </a:ln>
            <a:effectLst/>
          </c:spPr>
          <c:invertIfNegative val="0"/>
          <c:cat>
            <c:strRef>
              <c:f>('Contributing factors'!$G$97,'Contributing factors'!$K$97,'Contributing factors'!$M$97:$N$97,'Contributing factors'!$P$97:$Q$97)</c:f>
              <c:strCache>
                <c:ptCount val="6"/>
                <c:pt idx="0">
                  <c:v>Environment</c:v>
                </c:pt>
                <c:pt idx="1">
                  <c:v>Food market</c:v>
                </c:pt>
                <c:pt idx="2">
                  <c:v>War</c:v>
                </c:pt>
                <c:pt idx="3">
                  <c:v>Government</c:v>
                </c:pt>
                <c:pt idx="4">
                  <c:v>World response</c:v>
                </c:pt>
                <c:pt idx="5">
                  <c:v>International politics</c:v>
                </c:pt>
              </c:strCache>
            </c:strRef>
          </c:cat>
          <c:val>
            <c:numRef>
              <c:f>('Contributing factors'!$G$99,'Contributing factors'!$K$99,'Contributing factors'!$M$99:$N$99,'Contributing factors'!$P$99:$Q$99)</c:f>
              <c:numCache>
                <c:formatCode>General</c:formatCode>
                <c:ptCount val="6"/>
                <c:pt idx="0">
                  <c:v>0.55882352941176472</c:v>
                </c:pt>
                <c:pt idx="1">
                  <c:v>0.88235294117647056</c:v>
                </c:pt>
                <c:pt idx="2">
                  <c:v>0.55882352941176472</c:v>
                </c:pt>
                <c:pt idx="3">
                  <c:v>1.0294117647058822</c:v>
                </c:pt>
                <c:pt idx="4">
                  <c:v>2.9411764705882353E-2</c:v>
                </c:pt>
                <c:pt idx="5">
                  <c:v>5.8823529411764705E-2</c:v>
                </c:pt>
              </c:numCache>
            </c:numRef>
          </c:val>
          <c:extLst>
            <c:ext xmlns:c16="http://schemas.microsoft.com/office/drawing/2014/chart" uri="{C3380CC4-5D6E-409C-BE32-E72D297353CC}">
              <c16:uniqueId val="{00000001-1240-194E-87B6-50CC158E0227}"/>
            </c:ext>
          </c:extLst>
        </c:ser>
        <c:ser>
          <c:idx val="2"/>
          <c:order val="2"/>
          <c:tx>
            <c:strRef>
              <c:f>'Contributing factors'!$F$100</c:f>
              <c:strCache>
                <c:ptCount val="1"/>
                <c:pt idx="0">
                  <c:v>1961 - 2020</c:v>
                </c:pt>
              </c:strCache>
            </c:strRef>
          </c:tx>
          <c:spPr>
            <a:solidFill>
              <a:schemeClr val="accent3"/>
            </a:solidFill>
            <a:ln>
              <a:noFill/>
            </a:ln>
            <a:effectLst/>
          </c:spPr>
          <c:invertIfNegative val="0"/>
          <c:cat>
            <c:strRef>
              <c:f>('Contributing factors'!$G$97,'Contributing factors'!$K$97,'Contributing factors'!$M$97:$N$97,'Contributing factors'!$P$97:$Q$97)</c:f>
              <c:strCache>
                <c:ptCount val="6"/>
                <c:pt idx="0">
                  <c:v>Environment</c:v>
                </c:pt>
                <c:pt idx="1">
                  <c:v>Food market</c:v>
                </c:pt>
                <c:pt idx="2">
                  <c:v>War</c:v>
                </c:pt>
                <c:pt idx="3">
                  <c:v>Government</c:v>
                </c:pt>
                <c:pt idx="4">
                  <c:v>World response</c:v>
                </c:pt>
                <c:pt idx="5">
                  <c:v>International politics</c:v>
                </c:pt>
              </c:strCache>
            </c:strRef>
          </c:cat>
          <c:val>
            <c:numRef>
              <c:f>('Contributing factors'!$G$100,'Contributing factors'!$K$100,'Contributing factors'!$M$100:$N$100,'Contributing factors'!$P$100:$Q$100)</c:f>
              <c:numCache>
                <c:formatCode>General</c:formatCode>
                <c:ptCount val="6"/>
                <c:pt idx="0">
                  <c:v>1.1538461538461537</c:v>
                </c:pt>
                <c:pt idx="1">
                  <c:v>0.76923076923076927</c:v>
                </c:pt>
                <c:pt idx="2">
                  <c:v>0.57692307692307687</c:v>
                </c:pt>
                <c:pt idx="3">
                  <c:v>0.96153846153846156</c:v>
                </c:pt>
                <c:pt idx="4">
                  <c:v>0.42307692307692307</c:v>
                </c:pt>
                <c:pt idx="5">
                  <c:v>0.30769230769230771</c:v>
                </c:pt>
              </c:numCache>
            </c:numRef>
          </c:val>
          <c:extLst>
            <c:ext xmlns:c16="http://schemas.microsoft.com/office/drawing/2014/chart" uri="{C3380CC4-5D6E-409C-BE32-E72D297353CC}">
              <c16:uniqueId val="{00000002-1240-194E-87B6-50CC158E0227}"/>
            </c:ext>
          </c:extLst>
        </c:ser>
        <c:dLbls>
          <c:showLegendKey val="0"/>
          <c:showVal val="0"/>
          <c:showCatName val="0"/>
          <c:showSerName val="0"/>
          <c:showPercent val="0"/>
          <c:showBubbleSize val="0"/>
        </c:dLbls>
        <c:gapWidth val="219"/>
        <c:overlap val="-27"/>
        <c:axId val="332246304"/>
        <c:axId val="332313584"/>
      </c:barChart>
      <c:catAx>
        <c:axId val="332246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CA"/>
          </a:p>
        </c:txPr>
        <c:crossAx val="332313584"/>
        <c:crosses val="autoZero"/>
        <c:auto val="1"/>
        <c:lblAlgn val="ctr"/>
        <c:lblOffset val="100"/>
        <c:noMultiLvlLbl val="0"/>
      </c:catAx>
      <c:valAx>
        <c:axId val="332313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CA"/>
          </a:p>
        </c:txPr>
        <c:crossAx val="332246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CA"/>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C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17</xdr:col>
      <xdr:colOff>615950</xdr:colOff>
      <xdr:row>102</xdr:row>
      <xdr:rowOff>107950</xdr:rowOff>
    </xdr:from>
    <xdr:to>
      <xdr:col>22</xdr:col>
      <xdr:colOff>800100</xdr:colOff>
      <xdr:row>124</xdr:row>
      <xdr:rowOff>38100</xdr:rowOff>
    </xdr:to>
    <xdr:graphicFrame macro="">
      <xdr:nvGraphicFramePr>
        <xdr:cNvPr id="10" name="グラフ 9">
          <a:extLst>
            <a:ext uri="{FF2B5EF4-FFF2-40B4-BE49-F238E27FC236}">
              <a16:creationId xmlns:a16="http://schemas.microsoft.com/office/drawing/2014/main" id="{4E361F8C-F43E-554E-969E-46FC9868AE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91</xdr:row>
      <xdr:rowOff>107950</xdr:rowOff>
    </xdr:from>
    <xdr:to>
      <xdr:col>16</xdr:col>
      <xdr:colOff>850900</xdr:colOff>
      <xdr:row>112</xdr:row>
      <xdr:rowOff>139700</xdr:rowOff>
    </xdr:to>
    <xdr:graphicFrame macro="">
      <xdr:nvGraphicFramePr>
        <xdr:cNvPr id="12" name="グラフ 11">
          <a:extLst>
            <a:ext uri="{FF2B5EF4-FFF2-40B4-BE49-F238E27FC236}">
              <a16:creationId xmlns:a16="http://schemas.microsoft.com/office/drawing/2014/main" id="{5AC0AB74-8F19-7C44-834B-F0CE45435B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disasterhistory.org/north-china-famine-1876-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6BAD3-1B7F-B540-B5F2-3DE2B5C2A02E}">
  <dimension ref="A1:V100"/>
  <sheetViews>
    <sheetView zoomScaleNormal="100" workbookViewId="0">
      <pane xSplit="5" ySplit="3" topLeftCell="F4" activePane="bottomRight" state="frozen"/>
      <selection pane="topRight" activeCell="E1" sqref="E1"/>
      <selection pane="bottomLeft" activeCell="A4" sqref="A4"/>
      <selection pane="bottomRight" activeCell="F13" sqref="F13"/>
    </sheetView>
  </sheetViews>
  <sheetFormatPr baseColWidth="10" defaultRowHeight="16"/>
  <cols>
    <col min="1" max="1" width="10.7109375" style="1"/>
    <col min="2" max="3" width="10.7109375" style="6"/>
    <col min="4" max="4" width="30.7109375" style="5" customWidth="1"/>
    <col min="5" max="5" width="15.7109375" style="1" customWidth="1"/>
    <col min="6" max="7" width="15.7109375" style="6" customWidth="1"/>
    <col min="8" max="18" width="15.7109375" style="1" customWidth="1"/>
    <col min="19" max="19" width="30.7109375" style="1" customWidth="1"/>
    <col min="20" max="16384" width="10.7109375" style="1"/>
  </cols>
  <sheetData>
    <row r="1" spans="1:22" s="2" customFormat="1" ht="18" customHeight="1" thickBot="1">
      <c r="A1" s="184" t="s">
        <v>232</v>
      </c>
      <c r="B1" s="186" t="s">
        <v>79</v>
      </c>
      <c r="C1" s="189" t="s">
        <v>80</v>
      </c>
      <c r="D1" s="186" t="s">
        <v>81</v>
      </c>
      <c r="E1" s="186" t="s">
        <v>0</v>
      </c>
      <c r="F1" s="186" t="s">
        <v>200</v>
      </c>
      <c r="G1" s="192" t="s">
        <v>82</v>
      </c>
      <c r="H1" s="193"/>
      <c r="I1" s="193"/>
      <c r="J1" s="193"/>
      <c r="K1" s="193"/>
      <c r="L1" s="193"/>
      <c r="M1" s="193"/>
      <c r="N1" s="193"/>
      <c r="O1" s="193"/>
      <c r="P1" s="193"/>
      <c r="Q1" s="193"/>
      <c r="R1" s="194"/>
      <c r="S1" s="186" t="s">
        <v>184</v>
      </c>
      <c r="T1" s="3"/>
      <c r="U1" s="3" t="s">
        <v>237</v>
      </c>
      <c r="V1" s="3"/>
    </row>
    <row r="2" spans="1:22" s="2" customFormat="1" ht="17">
      <c r="A2" s="185"/>
      <c r="B2" s="187"/>
      <c r="C2" s="190"/>
      <c r="D2" s="187"/>
      <c r="E2" s="187"/>
      <c r="F2" s="187"/>
      <c r="G2" s="197" t="s">
        <v>83</v>
      </c>
      <c r="H2" s="198"/>
      <c r="I2" s="199"/>
      <c r="J2" s="200"/>
      <c r="K2" s="201" t="s">
        <v>86</v>
      </c>
      <c r="L2" s="202"/>
      <c r="M2" s="62" t="s">
        <v>93</v>
      </c>
      <c r="N2" s="203" t="s">
        <v>89</v>
      </c>
      <c r="O2" s="204"/>
      <c r="P2" s="64" t="s">
        <v>92</v>
      </c>
      <c r="Q2" s="195" t="s">
        <v>94</v>
      </c>
      <c r="R2" s="196"/>
      <c r="S2" s="187"/>
      <c r="T2" s="3"/>
      <c r="U2" s="3"/>
      <c r="V2" s="3"/>
    </row>
    <row r="3" spans="1:22" s="2" customFormat="1" ht="50" customHeight="1" thickBot="1">
      <c r="A3" s="185"/>
      <c r="B3" s="187"/>
      <c r="C3" s="191"/>
      <c r="D3" s="188"/>
      <c r="E3" s="188"/>
      <c r="F3" s="188"/>
      <c r="G3" s="54" t="s">
        <v>84</v>
      </c>
      <c r="H3" s="55" t="s">
        <v>85</v>
      </c>
      <c r="I3" s="80" t="s">
        <v>257</v>
      </c>
      <c r="J3" s="56" t="s">
        <v>268</v>
      </c>
      <c r="K3" s="57" t="s">
        <v>87</v>
      </c>
      <c r="L3" s="58" t="s">
        <v>267</v>
      </c>
      <c r="M3" s="63" t="s">
        <v>88</v>
      </c>
      <c r="N3" s="59" t="s">
        <v>90</v>
      </c>
      <c r="O3" s="60" t="s">
        <v>91</v>
      </c>
      <c r="P3" s="65" t="s">
        <v>97</v>
      </c>
      <c r="Q3" s="61" t="s">
        <v>95</v>
      </c>
      <c r="R3" s="75" t="s">
        <v>96</v>
      </c>
      <c r="S3" s="188"/>
      <c r="T3" s="3"/>
      <c r="U3" s="3"/>
      <c r="V3" s="3"/>
    </row>
    <row r="4" spans="1:22" s="92" customFormat="1" ht="17">
      <c r="A4" s="81">
        <v>1</v>
      </c>
      <c r="B4" s="82">
        <v>1846</v>
      </c>
      <c r="C4" s="95">
        <v>1852</v>
      </c>
      <c r="D4" s="96" t="s">
        <v>254</v>
      </c>
      <c r="E4" s="97" t="s">
        <v>202</v>
      </c>
      <c r="F4" s="98">
        <v>1000000</v>
      </c>
      <c r="G4" s="99"/>
      <c r="H4" s="100"/>
      <c r="I4" s="101"/>
      <c r="J4" s="102"/>
      <c r="K4" s="99">
        <v>1</v>
      </c>
      <c r="L4" s="102"/>
      <c r="M4" s="103"/>
      <c r="N4" s="99"/>
      <c r="O4" s="102">
        <v>1</v>
      </c>
      <c r="P4" s="103">
        <v>1</v>
      </c>
      <c r="Q4" s="99"/>
      <c r="R4" s="101">
        <v>1</v>
      </c>
      <c r="S4" s="104" t="s">
        <v>214</v>
      </c>
      <c r="T4" s="92" t="s">
        <v>269</v>
      </c>
      <c r="U4" s="92">
        <v>0</v>
      </c>
    </row>
    <row r="5" spans="1:22" s="114" customFormat="1" ht="34">
      <c r="A5" s="35">
        <v>2</v>
      </c>
      <c r="B5" s="123">
        <v>1860</v>
      </c>
      <c r="C5" s="123">
        <v>1861</v>
      </c>
      <c r="D5" s="117" t="s">
        <v>243</v>
      </c>
      <c r="E5" s="124" t="s">
        <v>203</v>
      </c>
      <c r="F5" s="125">
        <v>2000000</v>
      </c>
      <c r="G5" s="126">
        <v>1</v>
      </c>
      <c r="H5" s="127"/>
      <c r="I5" s="128"/>
      <c r="J5" s="129"/>
      <c r="K5" s="126">
        <v>1</v>
      </c>
      <c r="L5" s="129"/>
      <c r="M5" s="130"/>
      <c r="N5" s="126">
        <v>1</v>
      </c>
      <c r="O5" s="129"/>
      <c r="P5" s="130"/>
      <c r="Q5" s="126"/>
      <c r="R5" s="128"/>
      <c r="S5" s="122" t="s">
        <v>222</v>
      </c>
      <c r="U5" s="114">
        <v>0</v>
      </c>
    </row>
    <row r="6" spans="1:22" s="114" customFormat="1" ht="17">
      <c r="A6" s="35">
        <v>3</v>
      </c>
      <c r="B6" s="123">
        <v>1863</v>
      </c>
      <c r="C6" s="123">
        <v>1867</v>
      </c>
      <c r="D6" s="117"/>
      <c r="E6" s="124" t="s">
        <v>204</v>
      </c>
      <c r="F6" s="125">
        <v>30000</v>
      </c>
      <c r="G6" s="126">
        <v>1</v>
      </c>
      <c r="H6" s="127"/>
      <c r="I6" s="128"/>
      <c r="J6" s="129"/>
      <c r="K6" s="126"/>
      <c r="L6" s="129"/>
      <c r="M6" s="130"/>
      <c r="N6" s="126"/>
      <c r="O6" s="129"/>
      <c r="P6" s="130"/>
      <c r="Q6" s="126"/>
      <c r="R6" s="128"/>
      <c r="S6" s="122" t="s">
        <v>221</v>
      </c>
      <c r="T6" s="114" t="s">
        <v>235</v>
      </c>
      <c r="U6" s="114">
        <v>1</v>
      </c>
    </row>
    <row r="7" spans="1:22" s="92" customFormat="1" ht="34">
      <c r="A7" s="81">
        <v>4</v>
      </c>
      <c r="B7" s="82">
        <v>1866</v>
      </c>
      <c r="C7" s="82">
        <v>1867</v>
      </c>
      <c r="D7" s="83" t="s">
        <v>241</v>
      </c>
      <c r="E7" s="84" t="s">
        <v>203</v>
      </c>
      <c r="F7" s="85">
        <v>961043</v>
      </c>
      <c r="G7" s="86">
        <v>1</v>
      </c>
      <c r="H7" s="87">
        <v>1</v>
      </c>
      <c r="I7" s="88"/>
      <c r="J7" s="89"/>
      <c r="K7" s="86"/>
      <c r="L7" s="89">
        <v>1</v>
      </c>
      <c r="M7" s="90"/>
      <c r="N7" s="86"/>
      <c r="O7" s="89"/>
      <c r="P7" s="90">
        <v>1</v>
      </c>
      <c r="Q7" s="86"/>
      <c r="R7" s="88"/>
      <c r="S7" s="91" t="s">
        <v>222</v>
      </c>
      <c r="T7" s="92" t="s">
        <v>233</v>
      </c>
      <c r="U7" s="92">
        <v>1</v>
      </c>
    </row>
    <row r="8" spans="1:22" s="92" customFormat="1" ht="17">
      <c r="A8" s="81">
        <v>5</v>
      </c>
      <c r="B8" s="82">
        <v>1868</v>
      </c>
      <c r="C8" s="82">
        <v>1868</v>
      </c>
      <c r="D8" s="83" t="s">
        <v>234</v>
      </c>
      <c r="E8" s="84" t="s">
        <v>205</v>
      </c>
      <c r="F8" s="85">
        <v>100000</v>
      </c>
      <c r="G8" s="86"/>
      <c r="H8" s="87"/>
      <c r="I8" s="88"/>
      <c r="J8" s="89"/>
      <c r="K8" s="86"/>
      <c r="L8" s="89"/>
      <c r="M8" s="90"/>
      <c r="N8" s="86"/>
      <c r="O8" s="89">
        <v>1</v>
      </c>
      <c r="P8" s="90">
        <v>1</v>
      </c>
      <c r="Q8" s="86"/>
      <c r="R8" s="88"/>
      <c r="S8" s="91" t="s">
        <v>221</v>
      </c>
      <c r="T8" s="92" t="s">
        <v>236</v>
      </c>
      <c r="U8" s="92">
        <v>2</v>
      </c>
    </row>
    <row r="9" spans="1:22" s="92" customFormat="1" ht="34">
      <c r="A9" s="81">
        <v>6</v>
      </c>
      <c r="B9" s="82">
        <v>1868</v>
      </c>
      <c r="C9" s="82">
        <v>1870</v>
      </c>
      <c r="D9" s="83" t="s">
        <v>242</v>
      </c>
      <c r="E9" s="84" t="s">
        <v>203</v>
      </c>
      <c r="F9" s="85">
        <v>1500000</v>
      </c>
      <c r="G9" s="86">
        <v>1</v>
      </c>
      <c r="H9" s="87"/>
      <c r="I9" s="88"/>
      <c r="J9" s="89"/>
      <c r="K9" s="86"/>
      <c r="L9" s="89"/>
      <c r="M9" s="90"/>
      <c r="N9" s="86"/>
      <c r="O9" s="89">
        <v>1</v>
      </c>
      <c r="P9" s="90">
        <v>1</v>
      </c>
      <c r="Q9" s="86"/>
      <c r="R9" s="88"/>
      <c r="S9" s="91" t="s">
        <v>223</v>
      </c>
      <c r="U9" s="92">
        <v>1</v>
      </c>
    </row>
    <row r="10" spans="1:22" s="92" customFormat="1" ht="34">
      <c r="A10" s="81">
        <v>7</v>
      </c>
      <c r="B10" s="82">
        <v>1870</v>
      </c>
      <c r="C10" s="82">
        <v>1871</v>
      </c>
      <c r="D10" s="83" t="s">
        <v>244</v>
      </c>
      <c r="E10" s="84" t="s">
        <v>213</v>
      </c>
      <c r="F10" s="93" t="s">
        <v>216</v>
      </c>
      <c r="G10" s="86">
        <v>1</v>
      </c>
      <c r="H10" s="87"/>
      <c r="I10" s="88"/>
      <c r="J10" s="89"/>
      <c r="K10" s="86"/>
      <c r="L10" s="89">
        <v>1</v>
      </c>
      <c r="M10" s="90"/>
      <c r="N10" s="86"/>
      <c r="O10" s="89">
        <v>1</v>
      </c>
      <c r="P10" s="90"/>
      <c r="Q10" s="86"/>
      <c r="R10" s="88"/>
      <c r="S10" s="91" t="s">
        <v>224</v>
      </c>
      <c r="U10" s="92">
        <v>1</v>
      </c>
    </row>
    <row r="11" spans="1:22" s="92" customFormat="1" ht="17">
      <c r="A11" s="81">
        <v>8</v>
      </c>
      <c r="B11" s="82">
        <v>1876</v>
      </c>
      <c r="C11" s="82">
        <v>1879</v>
      </c>
      <c r="D11" s="83" t="s">
        <v>245</v>
      </c>
      <c r="E11" s="84" t="s">
        <v>206</v>
      </c>
      <c r="F11" s="85">
        <v>750000</v>
      </c>
      <c r="G11" s="86">
        <v>1</v>
      </c>
      <c r="H11" s="87"/>
      <c r="I11" s="88"/>
      <c r="J11" s="89"/>
      <c r="K11" s="86"/>
      <c r="L11" s="89"/>
      <c r="M11" s="90"/>
      <c r="N11" s="86"/>
      <c r="O11" s="89">
        <v>1</v>
      </c>
      <c r="P11" s="90"/>
      <c r="Q11" s="86"/>
      <c r="R11" s="88"/>
      <c r="S11" s="91" t="s">
        <v>225</v>
      </c>
      <c r="U11" s="92">
        <v>1</v>
      </c>
    </row>
    <row r="12" spans="1:22" s="92" customFormat="1" ht="34">
      <c r="A12" s="81">
        <v>9</v>
      </c>
      <c r="B12" s="82">
        <v>1876</v>
      </c>
      <c r="C12" s="82">
        <v>1879</v>
      </c>
      <c r="D12" s="83" t="s">
        <v>246</v>
      </c>
      <c r="E12" s="84" t="s">
        <v>203</v>
      </c>
      <c r="F12" s="93" t="s">
        <v>215</v>
      </c>
      <c r="G12" s="86">
        <v>1</v>
      </c>
      <c r="H12" s="87"/>
      <c r="I12" s="88"/>
      <c r="J12" s="89"/>
      <c r="K12" s="86"/>
      <c r="L12" s="89"/>
      <c r="M12" s="90"/>
      <c r="N12" s="86"/>
      <c r="O12" s="89"/>
      <c r="P12" s="90"/>
      <c r="Q12" s="86"/>
      <c r="R12" s="88"/>
      <c r="S12" s="91" t="s">
        <v>228</v>
      </c>
      <c r="U12" s="92">
        <v>1</v>
      </c>
    </row>
    <row r="13" spans="1:22" s="92" customFormat="1" ht="34">
      <c r="A13" s="81">
        <v>10</v>
      </c>
      <c r="B13" s="82">
        <v>1877</v>
      </c>
      <c r="C13" s="82">
        <v>1879</v>
      </c>
      <c r="D13" s="83" t="s">
        <v>247</v>
      </c>
      <c r="E13" s="84" t="s">
        <v>207</v>
      </c>
      <c r="F13" s="93" t="s">
        <v>217</v>
      </c>
      <c r="G13" s="86">
        <v>1</v>
      </c>
      <c r="H13" s="87"/>
      <c r="I13" s="88"/>
      <c r="J13" s="89"/>
      <c r="K13" s="86"/>
      <c r="L13" s="89"/>
      <c r="M13" s="90"/>
      <c r="N13" s="86"/>
      <c r="O13" s="89"/>
      <c r="P13" s="90"/>
      <c r="Q13" s="86"/>
      <c r="R13" s="88"/>
      <c r="S13" s="91" t="s">
        <v>228</v>
      </c>
      <c r="T13" s="94" t="s">
        <v>238</v>
      </c>
      <c r="U13" s="92">
        <v>2</v>
      </c>
    </row>
    <row r="14" spans="1:22" s="92" customFormat="1" ht="17">
      <c r="A14" s="81">
        <v>11</v>
      </c>
      <c r="B14" s="82">
        <v>1885</v>
      </c>
      <c r="C14" s="82">
        <v>1899</v>
      </c>
      <c r="D14" s="83"/>
      <c r="E14" s="84" t="s">
        <v>208</v>
      </c>
      <c r="F14" s="85">
        <v>3000000</v>
      </c>
      <c r="G14" s="86"/>
      <c r="H14" s="87"/>
      <c r="I14" s="88"/>
      <c r="J14" s="89"/>
      <c r="K14" s="86"/>
      <c r="L14" s="89"/>
      <c r="M14" s="90"/>
      <c r="N14" s="86">
        <v>1</v>
      </c>
      <c r="O14" s="89">
        <v>1</v>
      </c>
      <c r="P14" s="90"/>
      <c r="Q14" s="86"/>
      <c r="R14" s="88"/>
      <c r="S14" s="91" t="s">
        <v>226</v>
      </c>
      <c r="T14" s="92" t="s">
        <v>239</v>
      </c>
    </row>
    <row r="15" spans="1:22" s="92" customFormat="1" ht="34">
      <c r="A15" s="81">
        <v>12</v>
      </c>
      <c r="B15" s="82">
        <v>1888</v>
      </c>
      <c r="C15" s="82">
        <v>1889</v>
      </c>
      <c r="D15" s="83" t="s">
        <v>248</v>
      </c>
      <c r="E15" s="84" t="s">
        <v>203</v>
      </c>
      <c r="F15" s="85">
        <v>150000</v>
      </c>
      <c r="G15" s="86">
        <v>1</v>
      </c>
      <c r="H15" s="87"/>
      <c r="I15" s="88"/>
      <c r="J15" s="89"/>
      <c r="K15" s="86"/>
      <c r="L15" s="89"/>
      <c r="M15" s="90"/>
      <c r="N15" s="86">
        <v>1</v>
      </c>
      <c r="O15" s="89"/>
      <c r="P15" s="90"/>
      <c r="Q15" s="86"/>
      <c r="R15" s="88"/>
      <c r="S15" s="91" t="s">
        <v>222</v>
      </c>
    </row>
    <row r="16" spans="1:22" s="7" customFormat="1" ht="17">
      <c r="A16" s="35">
        <v>13</v>
      </c>
      <c r="B16" s="47">
        <v>1888</v>
      </c>
      <c r="C16" s="47">
        <v>1892</v>
      </c>
      <c r="D16" s="41"/>
      <c r="E16" s="29" t="s">
        <v>209</v>
      </c>
      <c r="F16" s="19">
        <v>2000000</v>
      </c>
      <c r="G16" s="66"/>
      <c r="H16" s="31"/>
      <c r="I16" s="76"/>
      <c r="J16" s="67"/>
      <c r="K16" s="66"/>
      <c r="L16" s="67"/>
      <c r="M16" s="40"/>
      <c r="N16" s="66"/>
      <c r="O16" s="67"/>
      <c r="P16" s="40"/>
      <c r="Q16" s="66"/>
      <c r="R16" s="76"/>
      <c r="S16" s="12" t="s">
        <v>226</v>
      </c>
    </row>
    <row r="17" spans="1:19" s="92" customFormat="1" ht="17">
      <c r="A17" s="81">
        <v>14</v>
      </c>
      <c r="B17" s="82">
        <v>1888</v>
      </c>
      <c r="C17" s="82">
        <v>1892</v>
      </c>
      <c r="D17" s="83" t="s">
        <v>249</v>
      </c>
      <c r="E17" s="84" t="s">
        <v>210</v>
      </c>
      <c r="F17" s="85">
        <v>1000000</v>
      </c>
      <c r="G17" s="86"/>
      <c r="H17" s="87"/>
      <c r="I17" s="88">
        <v>1</v>
      </c>
      <c r="J17" s="89"/>
      <c r="K17" s="86"/>
      <c r="L17" s="89"/>
      <c r="M17" s="90"/>
      <c r="N17" s="86"/>
      <c r="O17" s="89"/>
      <c r="P17" s="90"/>
      <c r="Q17" s="86"/>
      <c r="R17" s="88"/>
      <c r="S17" s="91" t="s">
        <v>226</v>
      </c>
    </row>
    <row r="18" spans="1:19" s="92" customFormat="1" ht="17">
      <c r="A18" s="81">
        <v>15</v>
      </c>
      <c r="B18" s="82">
        <v>1891</v>
      </c>
      <c r="C18" s="82">
        <v>1892</v>
      </c>
      <c r="D18" s="83" t="s">
        <v>253</v>
      </c>
      <c r="E18" s="84" t="s">
        <v>211</v>
      </c>
      <c r="F18" s="85">
        <v>275000</v>
      </c>
      <c r="G18" s="86">
        <v>1</v>
      </c>
      <c r="H18" s="87"/>
      <c r="I18" s="88">
        <v>1</v>
      </c>
      <c r="J18" s="89"/>
      <c r="K18" s="86"/>
      <c r="L18" s="89">
        <v>1</v>
      </c>
      <c r="M18" s="90"/>
      <c r="N18" s="86"/>
      <c r="O18" s="89">
        <v>1</v>
      </c>
      <c r="P18" s="90"/>
      <c r="Q18" s="86"/>
      <c r="R18" s="88"/>
      <c r="S18" s="91" t="s">
        <v>226</v>
      </c>
    </row>
    <row r="19" spans="1:19" s="7" customFormat="1" ht="34">
      <c r="A19" s="35">
        <v>16</v>
      </c>
      <c r="B19" s="47">
        <v>1896</v>
      </c>
      <c r="C19" s="47">
        <v>1897</v>
      </c>
      <c r="D19" s="41" t="s">
        <v>250</v>
      </c>
      <c r="E19" s="29" t="s">
        <v>203</v>
      </c>
      <c r="F19" s="16" t="s">
        <v>218</v>
      </c>
      <c r="G19" s="66">
        <v>1</v>
      </c>
      <c r="H19" s="31"/>
      <c r="I19" s="76"/>
      <c r="J19" s="67"/>
      <c r="K19" s="66"/>
      <c r="L19" s="67"/>
      <c r="M19" s="40"/>
      <c r="N19" s="66">
        <v>1</v>
      </c>
      <c r="O19" s="67"/>
      <c r="P19" s="40"/>
      <c r="Q19" s="66"/>
      <c r="R19" s="76"/>
      <c r="S19" s="12" t="s">
        <v>222</v>
      </c>
    </row>
    <row r="20" spans="1:19" s="7" customFormat="1" ht="17">
      <c r="A20" s="35">
        <v>17</v>
      </c>
      <c r="B20" s="47">
        <v>1896</v>
      </c>
      <c r="C20" s="47">
        <v>1900</v>
      </c>
      <c r="D20" s="41"/>
      <c r="E20" s="29" t="s">
        <v>206</v>
      </c>
      <c r="F20" s="19">
        <v>1000000</v>
      </c>
      <c r="G20" s="66"/>
      <c r="H20" s="31"/>
      <c r="I20" s="76"/>
      <c r="J20" s="67"/>
      <c r="K20" s="66"/>
      <c r="L20" s="67"/>
      <c r="M20" s="40"/>
      <c r="N20" s="66"/>
      <c r="O20" s="67"/>
      <c r="P20" s="40"/>
      <c r="Q20" s="66"/>
      <c r="R20" s="76"/>
      <c r="S20" s="12" t="s">
        <v>226</v>
      </c>
    </row>
    <row r="21" spans="1:19" s="7" customFormat="1" ht="17">
      <c r="A21" s="35">
        <v>18</v>
      </c>
      <c r="B21" s="47">
        <v>1897</v>
      </c>
      <c r="C21" s="47">
        <v>1901</v>
      </c>
      <c r="D21" s="41" t="s">
        <v>252</v>
      </c>
      <c r="E21" s="29" t="s">
        <v>207</v>
      </c>
      <c r="F21" s="19">
        <v>1000000</v>
      </c>
      <c r="G21" s="66"/>
      <c r="H21" s="31"/>
      <c r="I21" s="76"/>
      <c r="J21" s="67"/>
      <c r="K21" s="66"/>
      <c r="L21" s="67"/>
      <c r="M21" s="40"/>
      <c r="N21" s="66"/>
      <c r="O21" s="67"/>
      <c r="P21" s="40"/>
      <c r="Q21" s="66"/>
      <c r="R21" s="76"/>
      <c r="S21" s="12" t="s">
        <v>226</v>
      </c>
    </row>
    <row r="22" spans="1:19" s="7" customFormat="1" ht="34">
      <c r="A22" s="35">
        <v>19</v>
      </c>
      <c r="B22" s="47">
        <v>1899</v>
      </c>
      <c r="C22" s="47">
        <v>1901</v>
      </c>
      <c r="D22" s="41" t="s">
        <v>251</v>
      </c>
      <c r="E22" s="29" t="s">
        <v>203</v>
      </c>
      <c r="F22" s="16" t="s">
        <v>219</v>
      </c>
      <c r="G22" s="66">
        <v>1</v>
      </c>
      <c r="H22" s="31"/>
      <c r="I22" s="76"/>
      <c r="J22" s="67"/>
      <c r="K22" s="66"/>
      <c r="L22" s="67"/>
      <c r="M22" s="40"/>
      <c r="N22" s="66">
        <v>1</v>
      </c>
      <c r="O22" s="67"/>
      <c r="P22" s="40"/>
      <c r="Q22" s="66"/>
      <c r="R22" s="76"/>
      <c r="S22" s="12" t="s">
        <v>227</v>
      </c>
    </row>
    <row r="23" spans="1:19" s="7" customFormat="1" ht="17">
      <c r="A23" s="35">
        <v>20</v>
      </c>
      <c r="B23" s="47">
        <v>1899</v>
      </c>
      <c r="C23" s="47">
        <v>1902</v>
      </c>
      <c r="D23" s="41"/>
      <c r="E23" s="29" t="s">
        <v>212</v>
      </c>
      <c r="F23" s="19">
        <v>42000</v>
      </c>
      <c r="G23" s="66"/>
      <c r="H23" s="31"/>
      <c r="I23" s="76"/>
      <c r="J23" s="67"/>
      <c r="K23" s="66"/>
      <c r="L23" s="67"/>
      <c r="M23" s="40"/>
      <c r="N23" s="66"/>
      <c r="O23" s="67"/>
      <c r="P23" s="40"/>
      <c r="Q23" s="66"/>
      <c r="R23" s="76"/>
      <c r="S23" s="12" t="s">
        <v>226</v>
      </c>
    </row>
    <row r="24" spans="1:19" s="7" customFormat="1" ht="17">
      <c r="A24" s="35">
        <v>21</v>
      </c>
      <c r="B24" s="47">
        <v>1900</v>
      </c>
      <c r="C24" s="47">
        <v>1903</v>
      </c>
      <c r="D24" s="41" t="s">
        <v>255</v>
      </c>
      <c r="E24" s="29" t="s">
        <v>204</v>
      </c>
      <c r="F24" s="16" t="s">
        <v>220</v>
      </c>
      <c r="G24" s="66"/>
      <c r="H24" s="31"/>
      <c r="I24" s="76"/>
      <c r="J24" s="67"/>
      <c r="K24" s="66"/>
      <c r="L24" s="67"/>
      <c r="M24" s="40"/>
      <c r="N24" s="66"/>
      <c r="O24" s="67"/>
      <c r="P24" s="40"/>
      <c r="Q24" s="66"/>
      <c r="R24" s="76"/>
      <c r="S24" s="12" t="s">
        <v>221</v>
      </c>
    </row>
    <row r="25" spans="1:19" s="7" customFormat="1" ht="17">
      <c r="A25" s="35">
        <v>22</v>
      </c>
      <c r="B25" s="47">
        <v>1904</v>
      </c>
      <c r="C25" s="47">
        <v>1907</v>
      </c>
      <c r="D25" s="41" t="s">
        <v>256</v>
      </c>
      <c r="E25" s="29" t="s">
        <v>229</v>
      </c>
      <c r="F25" s="16" t="s">
        <v>230</v>
      </c>
      <c r="G25" s="66"/>
      <c r="H25" s="31"/>
      <c r="I25" s="76"/>
      <c r="J25" s="67"/>
      <c r="K25" s="66"/>
      <c r="L25" s="67">
        <v>1</v>
      </c>
      <c r="M25" s="40">
        <v>1</v>
      </c>
      <c r="N25" s="66"/>
      <c r="O25" s="67">
        <v>1</v>
      </c>
      <c r="P25" s="40"/>
      <c r="Q25" s="66"/>
      <c r="R25" s="76"/>
      <c r="S25" s="12" t="s">
        <v>226</v>
      </c>
    </row>
    <row r="26" spans="1:19" ht="17">
      <c r="A26" s="35">
        <v>23</v>
      </c>
      <c r="B26" s="48">
        <v>1906</v>
      </c>
      <c r="C26" s="48">
        <v>1906</v>
      </c>
      <c r="D26" s="51" t="s">
        <v>2</v>
      </c>
      <c r="E26" s="28" t="s">
        <v>3</v>
      </c>
      <c r="F26" s="18">
        <v>37500</v>
      </c>
      <c r="G26" s="68"/>
      <c r="H26" s="69"/>
      <c r="I26" s="77"/>
      <c r="J26" s="70"/>
      <c r="K26" s="68">
        <v>1</v>
      </c>
      <c r="L26" s="70"/>
      <c r="M26" s="39">
        <v>1</v>
      </c>
      <c r="N26" s="68"/>
      <c r="O26" s="70">
        <v>1</v>
      </c>
      <c r="P26" s="39"/>
      <c r="Q26" s="68"/>
      <c r="R26" s="77"/>
      <c r="S26" s="11" t="s">
        <v>231</v>
      </c>
    </row>
    <row r="27" spans="1:19" s="7" customFormat="1" ht="17">
      <c r="A27" s="35">
        <v>24</v>
      </c>
      <c r="B27" s="47">
        <v>1906</v>
      </c>
      <c r="C27" s="47">
        <v>1906</v>
      </c>
      <c r="D27" s="50"/>
      <c r="E27" s="29" t="s">
        <v>4</v>
      </c>
      <c r="F27" s="19">
        <v>25000000</v>
      </c>
      <c r="G27" s="66"/>
      <c r="H27" s="31"/>
      <c r="I27" s="76"/>
      <c r="J27" s="67"/>
      <c r="K27" s="66"/>
      <c r="L27" s="67"/>
      <c r="M27" s="40"/>
      <c r="N27" s="66"/>
      <c r="O27" s="67"/>
      <c r="P27" s="40"/>
      <c r="Q27" s="66"/>
      <c r="R27" s="76"/>
      <c r="S27" s="12"/>
    </row>
    <row r="28" spans="1:19" ht="17">
      <c r="A28" s="35">
        <v>25</v>
      </c>
      <c r="B28" s="48">
        <v>1907</v>
      </c>
      <c r="C28" s="48">
        <v>1911</v>
      </c>
      <c r="D28" s="51" t="s">
        <v>5</v>
      </c>
      <c r="E28" s="28" t="s">
        <v>6</v>
      </c>
      <c r="F28" s="15"/>
      <c r="G28" s="68"/>
      <c r="H28" s="69"/>
      <c r="I28" s="77"/>
      <c r="J28" s="70">
        <v>1</v>
      </c>
      <c r="K28" s="68"/>
      <c r="L28" s="70"/>
      <c r="M28" s="39"/>
      <c r="N28" s="68">
        <v>1</v>
      </c>
      <c r="O28" s="70"/>
      <c r="P28" s="39"/>
      <c r="Q28" s="68"/>
      <c r="R28" s="77"/>
      <c r="S28" s="11"/>
    </row>
    <row r="29" spans="1:19" ht="34">
      <c r="A29" s="35">
        <v>26</v>
      </c>
      <c r="B29" s="48">
        <v>1913</v>
      </c>
      <c r="C29" s="48">
        <v>1914</v>
      </c>
      <c r="D29" s="28" t="s">
        <v>7</v>
      </c>
      <c r="E29" s="28" t="s">
        <v>98</v>
      </c>
      <c r="F29" s="18">
        <v>125000</v>
      </c>
      <c r="G29" s="68">
        <v>1</v>
      </c>
      <c r="H29" s="69"/>
      <c r="I29" s="77"/>
      <c r="J29" s="70"/>
      <c r="K29" s="68">
        <v>1</v>
      </c>
      <c r="L29" s="70"/>
      <c r="M29" s="39">
        <v>1</v>
      </c>
      <c r="N29" s="68"/>
      <c r="O29" s="70">
        <v>1</v>
      </c>
      <c r="P29" s="39"/>
      <c r="Q29" s="68"/>
      <c r="R29" s="77"/>
      <c r="S29" s="11"/>
    </row>
    <row r="30" spans="1:19" ht="34">
      <c r="A30" s="35">
        <v>27</v>
      </c>
      <c r="B30" s="48">
        <v>1914</v>
      </c>
      <c r="C30" s="48">
        <v>1918</v>
      </c>
      <c r="D30" s="51" t="s">
        <v>8</v>
      </c>
      <c r="E30" s="28" t="s">
        <v>9</v>
      </c>
      <c r="F30" s="15" t="s">
        <v>105</v>
      </c>
      <c r="G30" s="68"/>
      <c r="H30" s="69"/>
      <c r="I30" s="77"/>
      <c r="J30" s="70"/>
      <c r="K30" s="68"/>
      <c r="L30" s="70">
        <v>1</v>
      </c>
      <c r="M30" s="39">
        <v>1</v>
      </c>
      <c r="N30" s="68"/>
      <c r="O30" s="70">
        <v>1</v>
      </c>
      <c r="P30" s="39"/>
      <c r="Q30" s="68">
        <v>1</v>
      </c>
      <c r="R30" s="77"/>
      <c r="S30" s="11"/>
    </row>
    <row r="31" spans="1:19" s="7" customFormat="1" ht="17">
      <c r="A31" s="35">
        <v>28</v>
      </c>
      <c r="B31" s="47">
        <v>1915</v>
      </c>
      <c r="C31" s="47">
        <v>1916</v>
      </c>
      <c r="D31" s="50" t="s">
        <v>10</v>
      </c>
      <c r="E31" s="29" t="s">
        <v>11</v>
      </c>
      <c r="F31" s="16"/>
      <c r="G31" s="66"/>
      <c r="H31" s="31"/>
      <c r="I31" s="76"/>
      <c r="J31" s="67"/>
      <c r="K31" s="66"/>
      <c r="L31" s="67"/>
      <c r="M31" s="40"/>
      <c r="N31" s="66"/>
      <c r="O31" s="67"/>
      <c r="P31" s="40"/>
      <c r="Q31" s="66"/>
      <c r="R31" s="76"/>
      <c r="S31" s="12"/>
    </row>
    <row r="32" spans="1:19" ht="17">
      <c r="A32" s="35">
        <v>29</v>
      </c>
      <c r="B32" s="48">
        <v>1916</v>
      </c>
      <c r="C32" s="48">
        <v>1917</v>
      </c>
      <c r="D32" s="51" t="s">
        <v>12</v>
      </c>
      <c r="E32" s="28" t="s">
        <v>13</v>
      </c>
      <c r="F32" s="15"/>
      <c r="G32" s="68"/>
      <c r="H32" s="69"/>
      <c r="I32" s="77"/>
      <c r="J32" s="70">
        <v>1</v>
      </c>
      <c r="K32" s="68"/>
      <c r="L32" s="70">
        <v>1</v>
      </c>
      <c r="M32" s="39">
        <v>1</v>
      </c>
      <c r="N32" s="68">
        <v>1</v>
      </c>
      <c r="O32" s="70">
        <v>1</v>
      </c>
      <c r="P32" s="39"/>
      <c r="Q32" s="68"/>
      <c r="R32" s="77"/>
      <c r="S32" s="11"/>
    </row>
    <row r="33" spans="1:19" ht="17">
      <c r="A33" s="35">
        <v>30</v>
      </c>
      <c r="B33" s="48">
        <v>1916</v>
      </c>
      <c r="C33" s="48">
        <v>1917</v>
      </c>
      <c r="D33" s="51" t="s">
        <v>14</v>
      </c>
      <c r="E33" s="28" t="s">
        <v>4</v>
      </c>
      <c r="F33" s="15"/>
      <c r="G33" s="68"/>
      <c r="H33" s="69"/>
      <c r="I33" s="77"/>
      <c r="J33" s="70"/>
      <c r="K33" s="68">
        <v>1</v>
      </c>
      <c r="L33" s="70"/>
      <c r="M33" s="39">
        <v>1</v>
      </c>
      <c r="N33" s="68">
        <v>1</v>
      </c>
      <c r="O33" s="70">
        <v>1</v>
      </c>
      <c r="P33" s="39"/>
      <c r="Q33" s="68"/>
      <c r="R33" s="77"/>
      <c r="S33" s="11"/>
    </row>
    <row r="34" spans="1:19" ht="34">
      <c r="A34" s="35">
        <v>31</v>
      </c>
      <c r="B34" s="48">
        <v>1917</v>
      </c>
      <c r="C34" s="48">
        <v>1919</v>
      </c>
      <c r="D34" s="51" t="s">
        <v>15</v>
      </c>
      <c r="E34" s="28" t="s">
        <v>16</v>
      </c>
      <c r="F34" s="15" t="s">
        <v>110</v>
      </c>
      <c r="G34" s="68"/>
      <c r="H34" s="69"/>
      <c r="I34" s="77"/>
      <c r="J34" s="70"/>
      <c r="K34" s="68"/>
      <c r="L34" s="70"/>
      <c r="M34" s="39"/>
      <c r="N34" s="68">
        <v>1</v>
      </c>
      <c r="O34" s="70">
        <v>1</v>
      </c>
      <c r="P34" s="39"/>
      <c r="Q34" s="68"/>
      <c r="R34" s="77"/>
      <c r="S34" s="11"/>
    </row>
    <row r="35" spans="1:19" ht="17">
      <c r="A35" s="35">
        <v>32</v>
      </c>
      <c r="B35" s="48">
        <v>1917</v>
      </c>
      <c r="C35" s="48">
        <v>1919</v>
      </c>
      <c r="D35" s="51" t="s">
        <v>17</v>
      </c>
      <c r="E35" s="28" t="s">
        <v>3</v>
      </c>
      <c r="F35" s="18">
        <v>30000</v>
      </c>
      <c r="G35" s="68">
        <v>1</v>
      </c>
      <c r="H35" s="69"/>
      <c r="I35" s="77"/>
      <c r="J35" s="70"/>
      <c r="K35" s="68"/>
      <c r="L35" s="70"/>
      <c r="M35" s="39">
        <v>1</v>
      </c>
      <c r="N35" s="68"/>
      <c r="O35" s="70">
        <v>1</v>
      </c>
      <c r="P35" s="39"/>
      <c r="Q35" s="68"/>
      <c r="R35" s="77"/>
      <c r="S35" s="11"/>
    </row>
    <row r="36" spans="1:19" ht="34">
      <c r="A36" s="35">
        <v>33</v>
      </c>
      <c r="B36" s="48">
        <v>1917</v>
      </c>
      <c r="C36" s="48">
        <v>1921</v>
      </c>
      <c r="D36" s="51" t="s">
        <v>18</v>
      </c>
      <c r="E36" s="28" t="s">
        <v>19</v>
      </c>
      <c r="F36" s="15" t="s">
        <v>106</v>
      </c>
      <c r="G36" s="68">
        <v>1</v>
      </c>
      <c r="H36" s="69"/>
      <c r="I36" s="77"/>
      <c r="J36" s="70"/>
      <c r="K36" s="68"/>
      <c r="L36" s="70"/>
      <c r="M36" s="39">
        <v>1</v>
      </c>
      <c r="N36" s="68">
        <v>1</v>
      </c>
      <c r="O36" s="70">
        <v>1</v>
      </c>
      <c r="P36" s="39"/>
      <c r="Q36" s="68"/>
      <c r="R36" s="77"/>
      <c r="S36" s="11"/>
    </row>
    <row r="37" spans="1:19" s="7" customFormat="1" ht="17">
      <c r="A37" s="35">
        <v>34</v>
      </c>
      <c r="B37" s="47">
        <v>1920</v>
      </c>
      <c r="C37" s="47">
        <v>1921</v>
      </c>
      <c r="D37" s="50" t="s">
        <v>20</v>
      </c>
      <c r="E37" s="29" t="s">
        <v>6</v>
      </c>
      <c r="F37" s="19">
        <v>500000</v>
      </c>
      <c r="G37" s="66"/>
      <c r="H37" s="31"/>
      <c r="I37" s="76"/>
      <c r="J37" s="67"/>
      <c r="K37" s="66"/>
      <c r="L37" s="67"/>
      <c r="M37" s="40"/>
      <c r="N37" s="66"/>
      <c r="O37" s="67"/>
      <c r="P37" s="40"/>
      <c r="Q37" s="66"/>
      <c r="R37" s="76"/>
      <c r="S37" s="12"/>
    </row>
    <row r="38" spans="1:19" ht="34">
      <c r="A38" s="35">
        <v>35</v>
      </c>
      <c r="B38" s="48">
        <v>1921</v>
      </c>
      <c r="C38" s="48">
        <v>1922</v>
      </c>
      <c r="D38" s="51" t="s">
        <v>21</v>
      </c>
      <c r="E38" s="28" t="s">
        <v>4</v>
      </c>
      <c r="F38" s="15" t="s">
        <v>111</v>
      </c>
      <c r="G38" s="68">
        <v>1</v>
      </c>
      <c r="H38" s="69"/>
      <c r="I38" s="77"/>
      <c r="J38" s="70"/>
      <c r="K38" s="68"/>
      <c r="L38" s="70">
        <v>1</v>
      </c>
      <c r="M38" s="39">
        <v>1</v>
      </c>
      <c r="N38" s="68">
        <v>1</v>
      </c>
      <c r="O38" s="70"/>
      <c r="P38" s="39"/>
      <c r="Q38" s="68"/>
      <c r="R38" s="77"/>
      <c r="S38" s="11"/>
    </row>
    <row r="39" spans="1:19" ht="17">
      <c r="A39" s="35">
        <v>36</v>
      </c>
      <c r="B39" s="48">
        <v>1921</v>
      </c>
      <c r="C39" s="48">
        <v>1921</v>
      </c>
      <c r="D39" s="51" t="s">
        <v>22</v>
      </c>
      <c r="E39" s="28" t="s">
        <v>4</v>
      </c>
      <c r="F39" s="18">
        <v>5000000</v>
      </c>
      <c r="G39" s="68">
        <v>1</v>
      </c>
      <c r="H39" s="69"/>
      <c r="I39" s="77"/>
      <c r="J39" s="70"/>
      <c r="K39" s="68"/>
      <c r="L39" s="70">
        <v>1</v>
      </c>
      <c r="M39" s="39">
        <v>1</v>
      </c>
      <c r="N39" s="68"/>
      <c r="O39" s="70">
        <v>1</v>
      </c>
      <c r="P39" s="39">
        <v>1</v>
      </c>
      <c r="Q39" s="68"/>
      <c r="R39" s="77"/>
      <c r="S39" s="11"/>
    </row>
    <row r="40" spans="1:19" ht="17">
      <c r="A40" s="35">
        <v>37</v>
      </c>
      <c r="B40" s="48">
        <v>1927</v>
      </c>
      <c r="C40" s="48">
        <v>1927</v>
      </c>
      <c r="D40" s="51" t="s">
        <v>23</v>
      </c>
      <c r="E40" s="28" t="s">
        <v>6</v>
      </c>
      <c r="F40" s="18">
        <v>6000000</v>
      </c>
      <c r="G40" s="68">
        <v>1</v>
      </c>
      <c r="H40" s="69"/>
      <c r="I40" s="77"/>
      <c r="J40" s="70"/>
      <c r="K40" s="68"/>
      <c r="L40" s="70">
        <v>1</v>
      </c>
      <c r="M40" s="39">
        <v>1</v>
      </c>
      <c r="N40" s="68"/>
      <c r="O40" s="70">
        <v>1</v>
      </c>
      <c r="P40" s="39"/>
      <c r="Q40" s="68"/>
      <c r="R40" s="77"/>
      <c r="S40" s="11"/>
    </row>
    <row r="41" spans="1:19" ht="17">
      <c r="A41" s="35">
        <v>38</v>
      </c>
      <c r="B41" s="48">
        <v>1928</v>
      </c>
      <c r="C41" s="48">
        <v>1930</v>
      </c>
      <c r="D41" s="51" t="s">
        <v>24</v>
      </c>
      <c r="E41" s="28" t="s">
        <v>6</v>
      </c>
      <c r="F41" s="18">
        <v>3000000</v>
      </c>
      <c r="G41" s="68">
        <v>1</v>
      </c>
      <c r="H41" s="69"/>
      <c r="I41" s="77"/>
      <c r="J41" s="70"/>
      <c r="K41" s="68"/>
      <c r="L41" s="70">
        <v>1</v>
      </c>
      <c r="M41" s="39"/>
      <c r="N41" s="68">
        <v>1</v>
      </c>
      <c r="O41" s="70">
        <v>1</v>
      </c>
      <c r="P41" s="39"/>
      <c r="Q41" s="68"/>
      <c r="R41" s="77"/>
      <c r="S41" s="11"/>
    </row>
    <row r="42" spans="1:19" ht="34">
      <c r="A42" s="35">
        <v>39</v>
      </c>
      <c r="B42" s="48">
        <v>1928</v>
      </c>
      <c r="C42" s="48">
        <v>1929</v>
      </c>
      <c r="D42" s="28" t="s">
        <v>25</v>
      </c>
      <c r="E42" s="28" t="s">
        <v>99</v>
      </c>
      <c r="F42" s="18">
        <v>300000</v>
      </c>
      <c r="G42" s="68">
        <v>1</v>
      </c>
      <c r="H42" s="69"/>
      <c r="I42" s="77"/>
      <c r="J42" s="70"/>
      <c r="K42" s="68">
        <v>1</v>
      </c>
      <c r="L42" s="70">
        <v>1</v>
      </c>
      <c r="M42" s="39">
        <v>1</v>
      </c>
      <c r="N42" s="68"/>
      <c r="O42" s="70">
        <v>1</v>
      </c>
      <c r="P42" s="39"/>
      <c r="Q42" s="68"/>
      <c r="R42" s="77"/>
      <c r="S42" s="11"/>
    </row>
    <row r="43" spans="1:19" ht="17">
      <c r="A43" s="35">
        <v>40</v>
      </c>
      <c r="B43" s="48">
        <v>1929</v>
      </c>
      <c r="C43" s="48">
        <v>1929</v>
      </c>
      <c r="D43" s="51" t="s">
        <v>26</v>
      </c>
      <c r="E43" s="28" t="s">
        <v>6</v>
      </c>
      <c r="F43" s="18">
        <v>2000000</v>
      </c>
      <c r="G43" s="68">
        <v>1</v>
      </c>
      <c r="H43" s="69"/>
      <c r="I43" s="77"/>
      <c r="J43" s="70"/>
      <c r="K43" s="68"/>
      <c r="L43" s="70">
        <v>1</v>
      </c>
      <c r="M43" s="39">
        <v>1</v>
      </c>
      <c r="N43" s="68">
        <v>1</v>
      </c>
      <c r="O43" s="70">
        <v>1</v>
      </c>
      <c r="P43" s="39"/>
      <c r="Q43" s="68"/>
      <c r="R43" s="77"/>
      <c r="S43" s="11"/>
    </row>
    <row r="44" spans="1:19" ht="34">
      <c r="A44" s="35">
        <v>41</v>
      </c>
      <c r="B44" s="48">
        <v>1932</v>
      </c>
      <c r="C44" s="48">
        <v>1933</v>
      </c>
      <c r="D44" s="51" t="s">
        <v>27</v>
      </c>
      <c r="E44" s="28" t="s">
        <v>100</v>
      </c>
      <c r="F44" s="15" t="s">
        <v>112</v>
      </c>
      <c r="G44" s="68"/>
      <c r="H44" s="69"/>
      <c r="I44" s="77"/>
      <c r="J44" s="70"/>
      <c r="K44" s="68"/>
      <c r="L44" s="70"/>
      <c r="M44" s="39"/>
      <c r="N44" s="68">
        <v>1</v>
      </c>
      <c r="O44" s="70"/>
      <c r="P44" s="39"/>
      <c r="Q44" s="68"/>
      <c r="R44" s="77">
        <v>1</v>
      </c>
      <c r="S44" s="11"/>
    </row>
    <row r="45" spans="1:19" s="7" customFormat="1" ht="17">
      <c r="A45" s="35">
        <v>42</v>
      </c>
      <c r="B45" s="47">
        <v>1936</v>
      </c>
      <c r="C45" s="47">
        <v>1936</v>
      </c>
      <c r="D45" s="50" t="s">
        <v>28</v>
      </c>
      <c r="E45" s="29" t="s">
        <v>6</v>
      </c>
      <c r="F45" s="19">
        <v>5000000</v>
      </c>
      <c r="G45" s="66"/>
      <c r="H45" s="31"/>
      <c r="I45" s="76"/>
      <c r="J45" s="67"/>
      <c r="K45" s="66"/>
      <c r="L45" s="67"/>
      <c r="M45" s="40"/>
      <c r="N45" s="66"/>
      <c r="O45" s="67"/>
      <c r="P45" s="40"/>
      <c r="Q45" s="66"/>
      <c r="R45" s="76"/>
      <c r="S45" s="12"/>
    </row>
    <row r="46" spans="1:19" ht="17">
      <c r="A46" s="35">
        <v>43</v>
      </c>
      <c r="B46" s="48">
        <v>1940</v>
      </c>
      <c r="C46" s="48">
        <v>1943</v>
      </c>
      <c r="D46" s="51" t="s">
        <v>29</v>
      </c>
      <c r="E46" s="28" t="s">
        <v>30</v>
      </c>
      <c r="F46" s="18">
        <v>112000</v>
      </c>
      <c r="G46" s="68"/>
      <c r="H46" s="69"/>
      <c r="I46" s="77"/>
      <c r="J46" s="70"/>
      <c r="K46" s="68">
        <v>1</v>
      </c>
      <c r="L46" s="70">
        <v>1</v>
      </c>
      <c r="M46" s="39">
        <v>1</v>
      </c>
      <c r="N46" s="68">
        <v>1</v>
      </c>
      <c r="O46" s="70"/>
      <c r="P46" s="39"/>
      <c r="Q46" s="68"/>
      <c r="R46" s="77"/>
      <c r="S46" s="11"/>
    </row>
    <row r="47" spans="1:19" ht="17">
      <c r="A47" s="35">
        <v>44</v>
      </c>
      <c r="B47" s="48">
        <v>1941</v>
      </c>
      <c r="C47" s="48">
        <v>1944</v>
      </c>
      <c r="D47" s="51" t="s">
        <v>31</v>
      </c>
      <c r="E47" s="28" t="s">
        <v>4</v>
      </c>
      <c r="F47" s="18">
        <v>1000000</v>
      </c>
      <c r="G47" s="68"/>
      <c r="H47" s="69"/>
      <c r="I47" s="77"/>
      <c r="J47" s="70"/>
      <c r="K47" s="68">
        <v>1</v>
      </c>
      <c r="L47" s="70">
        <v>1</v>
      </c>
      <c r="M47" s="39">
        <v>1</v>
      </c>
      <c r="N47" s="68"/>
      <c r="O47" s="70"/>
      <c r="P47" s="39"/>
      <c r="Q47" s="68"/>
      <c r="R47" s="77"/>
      <c r="S47" s="11"/>
    </row>
    <row r="48" spans="1:19" ht="17">
      <c r="A48" s="35">
        <v>45</v>
      </c>
      <c r="B48" s="48">
        <v>1941</v>
      </c>
      <c r="C48" s="48">
        <v>1944</v>
      </c>
      <c r="D48" s="51" t="s">
        <v>32</v>
      </c>
      <c r="E48" s="28" t="s">
        <v>33</v>
      </c>
      <c r="F48" s="18">
        <v>300000</v>
      </c>
      <c r="G48" s="68"/>
      <c r="H48" s="69"/>
      <c r="I48" s="77"/>
      <c r="J48" s="70"/>
      <c r="K48" s="68">
        <v>1</v>
      </c>
      <c r="L48" s="70"/>
      <c r="M48" s="39">
        <v>1</v>
      </c>
      <c r="N48" s="68">
        <v>1</v>
      </c>
      <c r="O48" s="70">
        <v>1</v>
      </c>
      <c r="P48" s="39"/>
      <c r="Q48" s="68"/>
      <c r="R48" s="77"/>
      <c r="S48" s="11"/>
    </row>
    <row r="49" spans="1:19" ht="17">
      <c r="A49" s="35">
        <v>46</v>
      </c>
      <c r="B49" s="48">
        <v>1943</v>
      </c>
      <c r="C49" s="48">
        <v>1943</v>
      </c>
      <c r="D49" s="51" t="s">
        <v>34</v>
      </c>
      <c r="E49" s="28" t="s">
        <v>6</v>
      </c>
      <c r="F49" s="18">
        <v>5000000</v>
      </c>
      <c r="G49" s="68"/>
      <c r="H49" s="69"/>
      <c r="I49" s="77"/>
      <c r="J49" s="70"/>
      <c r="K49" s="68"/>
      <c r="L49" s="70"/>
      <c r="M49" s="39"/>
      <c r="N49" s="68"/>
      <c r="O49" s="70"/>
      <c r="P49" s="39"/>
      <c r="Q49" s="68"/>
      <c r="R49" s="77"/>
      <c r="S49" s="11"/>
    </row>
    <row r="50" spans="1:19" ht="34">
      <c r="A50" s="35">
        <v>47</v>
      </c>
      <c r="B50" s="48">
        <v>1943</v>
      </c>
      <c r="C50" s="48">
        <v>1943</v>
      </c>
      <c r="D50" s="51" t="s">
        <v>35</v>
      </c>
      <c r="E50" s="28" t="s">
        <v>36</v>
      </c>
      <c r="F50" s="15" t="s">
        <v>113</v>
      </c>
      <c r="G50" s="68"/>
      <c r="H50" s="69">
        <v>1</v>
      </c>
      <c r="I50" s="77"/>
      <c r="J50" s="70">
        <v>1</v>
      </c>
      <c r="K50" s="68">
        <v>1</v>
      </c>
      <c r="L50" s="70">
        <v>1</v>
      </c>
      <c r="M50" s="39">
        <v>1</v>
      </c>
      <c r="N50" s="68"/>
      <c r="O50" s="70">
        <v>1</v>
      </c>
      <c r="P50" s="39"/>
      <c r="Q50" s="68"/>
      <c r="R50" s="77"/>
      <c r="S50" s="11"/>
    </row>
    <row r="51" spans="1:19" ht="34">
      <c r="A51" s="35">
        <v>48</v>
      </c>
      <c r="B51" s="48">
        <v>1943</v>
      </c>
      <c r="C51" s="48">
        <v>1943</v>
      </c>
      <c r="D51" s="51" t="s">
        <v>25</v>
      </c>
      <c r="E51" s="28" t="s">
        <v>99</v>
      </c>
      <c r="F51" s="18">
        <v>300000</v>
      </c>
      <c r="G51" s="68">
        <v>1</v>
      </c>
      <c r="H51" s="69"/>
      <c r="I51" s="77"/>
      <c r="J51" s="70"/>
      <c r="K51" s="68">
        <v>1</v>
      </c>
      <c r="L51" s="70">
        <v>1</v>
      </c>
      <c r="M51" s="39">
        <v>1</v>
      </c>
      <c r="N51" s="68"/>
      <c r="O51" s="70">
        <v>1</v>
      </c>
      <c r="P51" s="39"/>
      <c r="Q51" s="68"/>
      <c r="R51" s="77"/>
      <c r="S51" s="11"/>
    </row>
    <row r="52" spans="1:19" ht="17">
      <c r="A52" s="35">
        <v>49</v>
      </c>
      <c r="B52" s="48">
        <v>1944</v>
      </c>
      <c r="C52" s="48">
        <v>1944</v>
      </c>
      <c r="D52" s="51" t="s">
        <v>37</v>
      </c>
      <c r="E52" s="28" t="s">
        <v>38</v>
      </c>
      <c r="F52" s="18">
        <v>20000</v>
      </c>
      <c r="G52" s="68"/>
      <c r="H52" s="69"/>
      <c r="I52" s="77"/>
      <c r="J52" s="70"/>
      <c r="K52" s="68">
        <v>1</v>
      </c>
      <c r="L52" s="70">
        <v>1</v>
      </c>
      <c r="M52" s="39">
        <v>1</v>
      </c>
      <c r="N52" s="68"/>
      <c r="O52" s="70">
        <v>1</v>
      </c>
      <c r="P52" s="39"/>
      <c r="Q52" s="68"/>
      <c r="R52" s="77"/>
      <c r="S52" s="11"/>
    </row>
    <row r="53" spans="1:19" ht="34">
      <c r="A53" s="35">
        <v>50</v>
      </c>
      <c r="B53" s="48">
        <v>1945</v>
      </c>
      <c r="C53" s="48">
        <v>1945</v>
      </c>
      <c r="D53" s="51" t="s">
        <v>39</v>
      </c>
      <c r="E53" s="28" t="s">
        <v>40</v>
      </c>
      <c r="F53" s="15" t="s">
        <v>114</v>
      </c>
      <c r="G53" s="68">
        <v>1</v>
      </c>
      <c r="H53" s="69"/>
      <c r="I53" s="77"/>
      <c r="J53" s="70">
        <v>1</v>
      </c>
      <c r="K53" s="68">
        <v>1</v>
      </c>
      <c r="L53" s="70">
        <v>1</v>
      </c>
      <c r="M53" s="39"/>
      <c r="N53" s="68"/>
      <c r="O53" s="70">
        <v>1</v>
      </c>
      <c r="P53" s="39"/>
      <c r="Q53" s="68"/>
      <c r="R53" s="77"/>
      <c r="S53" s="11"/>
    </row>
    <row r="54" spans="1:19" s="7" customFormat="1" ht="17">
      <c r="A54" s="35">
        <v>51</v>
      </c>
      <c r="B54" s="47">
        <v>1946</v>
      </c>
      <c r="C54" s="47">
        <v>1946</v>
      </c>
      <c r="D54" s="50"/>
      <c r="E54" s="29" t="s">
        <v>13</v>
      </c>
      <c r="F54" s="16"/>
      <c r="G54" s="66"/>
      <c r="H54" s="31"/>
      <c r="I54" s="76"/>
      <c r="J54" s="67"/>
      <c r="K54" s="66"/>
      <c r="L54" s="67"/>
      <c r="M54" s="40"/>
      <c r="N54" s="66"/>
      <c r="O54" s="67"/>
      <c r="P54" s="40"/>
      <c r="Q54" s="66"/>
      <c r="R54" s="76"/>
      <c r="S54" s="12"/>
    </row>
    <row r="55" spans="1:19" ht="34">
      <c r="A55" s="35">
        <v>52</v>
      </c>
      <c r="B55" s="48">
        <v>1947</v>
      </c>
      <c r="C55" s="48">
        <v>1947</v>
      </c>
      <c r="D55" s="51" t="s">
        <v>41</v>
      </c>
      <c r="E55" s="28" t="s">
        <v>4</v>
      </c>
      <c r="F55" s="15" t="s">
        <v>115</v>
      </c>
      <c r="G55" s="68">
        <v>1</v>
      </c>
      <c r="H55" s="69"/>
      <c r="I55" s="77"/>
      <c r="J55" s="70"/>
      <c r="K55" s="68">
        <v>1</v>
      </c>
      <c r="L55" s="70">
        <v>1</v>
      </c>
      <c r="M55" s="39"/>
      <c r="N55" s="68">
        <v>1</v>
      </c>
      <c r="O55" s="70">
        <v>1</v>
      </c>
      <c r="P55" s="39"/>
      <c r="Q55" s="68"/>
      <c r="R55" s="77"/>
      <c r="S55" s="11"/>
    </row>
    <row r="56" spans="1:19" ht="17">
      <c r="A56" s="35">
        <v>53</v>
      </c>
      <c r="B56" s="48">
        <v>1958</v>
      </c>
      <c r="C56" s="48">
        <v>1958</v>
      </c>
      <c r="D56" s="51" t="s">
        <v>42</v>
      </c>
      <c r="E56" s="28" t="s">
        <v>43</v>
      </c>
      <c r="F56" s="15" t="s">
        <v>116</v>
      </c>
      <c r="G56" s="68">
        <v>1</v>
      </c>
      <c r="H56" s="69"/>
      <c r="I56" s="77"/>
      <c r="J56" s="70">
        <v>1</v>
      </c>
      <c r="K56" s="68"/>
      <c r="L56" s="70"/>
      <c r="M56" s="39"/>
      <c r="N56" s="68"/>
      <c r="O56" s="70">
        <v>1</v>
      </c>
      <c r="P56" s="39"/>
      <c r="Q56" s="68"/>
      <c r="R56" s="77"/>
      <c r="S56" s="11"/>
    </row>
    <row r="57" spans="1:19" ht="34">
      <c r="A57" s="35">
        <v>54</v>
      </c>
      <c r="B57" s="48">
        <v>1959</v>
      </c>
      <c r="C57" s="48">
        <v>1961</v>
      </c>
      <c r="D57" s="51" t="s">
        <v>44</v>
      </c>
      <c r="E57" s="28" t="s">
        <v>6</v>
      </c>
      <c r="F57" s="15" t="s">
        <v>117</v>
      </c>
      <c r="G57" s="68"/>
      <c r="H57" s="69"/>
      <c r="I57" s="77"/>
      <c r="J57" s="70"/>
      <c r="K57" s="68">
        <v>1</v>
      </c>
      <c r="L57" s="70">
        <v>1</v>
      </c>
      <c r="M57" s="39"/>
      <c r="N57" s="68">
        <v>1</v>
      </c>
      <c r="O57" s="70">
        <v>1</v>
      </c>
      <c r="P57" s="39"/>
      <c r="Q57" s="68"/>
      <c r="R57" s="77"/>
      <c r="S57" s="11"/>
    </row>
    <row r="58" spans="1:19" s="7" customFormat="1" ht="17">
      <c r="A58" s="35">
        <v>55</v>
      </c>
      <c r="B58" s="47">
        <v>1965</v>
      </c>
      <c r="C58" s="47">
        <v>1967</v>
      </c>
      <c r="D58" s="50"/>
      <c r="E58" s="29" t="s">
        <v>36</v>
      </c>
      <c r="F58" s="16"/>
      <c r="G58" s="66"/>
      <c r="H58" s="31"/>
      <c r="I58" s="76"/>
      <c r="J58" s="67"/>
      <c r="K58" s="66"/>
      <c r="L58" s="67"/>
      <c r="M58" s="40"/>
      <c r="N58" s="66"/>
      <c r="O58" s="67"/>
      <c r="P58" s="40"/>
      <c r="Q58" s="66"/>
      <c r="R58" s="76"/>
      <c r="S58" s="12"/>
    </row>
    <row r="59" spans="1:19" ht="17">
      <c r="A59" s="35">
        <v>56</v>
      </c>
      <c r="B59" s="48">
        <v>1966</v>
      </c>
      <c r="C59" s="48">
        <v>1966</v>
      </c>
      <c r="D59" s="51" t="s">
        <v>45</v>
      </c>
      <c r="E59" s="28" t="s">
        <v>43</v>
      </c>
      <c r="F59" s="15" t="s">
        <v>118</v>
      </c>
      <c r="G59" s="68">
        <v>1</v>
      </c>
      <c r="H59" s="69"/>
      <c r="I59" s="77"/>
      <c r="J59" s="70">
        <v>1</v>
      </c>
      <c r="K59" s="68">
        <v>1</v>
      </c>
      <c r="L59" s="70"/>
      <c r="M59" s="39"/>
      <c r="N59" s="68"/>
      <c r="O59" s="70">
        <v>1</v>
      </c>
      <c r="P59" s="39">
        <v>1</v>
      </c>
      <c r="Q59" s="68"/>
      <c r="R59" s="77">
        <v>1</v>
      </c>
      <c r="S59" s="11"/>
    </row>
    <row r="60" spans="1:19" ht="17">
      <c r="A60" s="35">
        <v>57</v>
      </c>
      <c r="B60" s="48">
        <v>1967</v>
      </c>
      <c r="C60" s="48">
        <v>1970</v>
      </c>
      <c r="D60" s="51" t="s">
        <v>46</v>
      </c>
      <c r="E60" s="28" t="s">
        <v>1</v>
      </c>
      <c r="F60" s="18">
        <v>1000000</v>
      </c>
      <c r="G60" s="68"/>
      <c r="H60" s="69"/>
      <c r="I60" s="77"/>
      <c r="J60" s="70"/>
      <c r="K60" s="68"/>
      <c r="L60" s="70"/>
      <c r="M60" s="39">
        <v>1</v>
      </c>
      <c r="N60" s="68">
        <v>1</v>
      </c>
      <c r="O60" s="70">
        <v>1</v>
      </c>
      <c r="P60" s="39">
        <v>1</v>
      </c>
      <c r="Q60" s="68"/>
      <c r="R60" s="77"/>
      <c r="S60" s="11"/>
    </row>
    <row r="61" spans="1:19" ht="85">
      <c r="A61" s="35">
        <v>58</v>
      </c>
      <c r="B61" s="48">
        <v>1968</v>
      </c>
      <c r="C61" s="48">
        <v>1972</v>
      </c>
      <c r="D61" s="51" t="s">
        <v>47</v>
      </c>
      <c r="E61" s="28" t="s">
        <v>104</v>
      </c>
      <c r="F61" s="18">
        <v>101000</v>
      </c>
      <c r="G61" s="68">
        <v>1</v>
      </c>
      <c r="H61" s="69"/>
      <c r="I61" s="77"/>
      <c r="J61" s="70">
        <v>1</v>
      </c>
      <c r="K61" s="68"/>
      <c r="L61" s="70">
        <v>1</v>
      </c>
      <c r="M61" s="39"/>
      <c r="N61" s="68">
        <v>1</v>
      </c>
      <c r="O61" s="70">
        <v>1</v>
      </c>
      <c r="P61" s="39">
        <v>1</v>
      </c>
      <c r="Q61" s="68"/>
      <c r="R61" s="77"/>
      <c r="S61" s="11"/>
    </row>
    <row r="62" spans="1:19" ht="17">
      <c r="A62" s="35">
        <v>59</v>
      </c>
      <c r="B62" s="48">
        <v>1972</v>
      </c>
      <c r="C62" s="48">
        <v>1973</v>
      </c>
      <c r="D62" s="51" t="s">
        <v>48</v>
      </c>
      <c r="E62" s="28" t="s">
        <v>43</v>
      </c>
      <c r="F62" s="15" t="s">
        <v>119</v>
      </c>
      <c r="G62" s="68">
        <v>1</v>
      </c>
      <c r="H62" s="69"/>
      <c r="I62" s="77"/>
      <c r="J62" s="70">
        <v>1</v>
      </c>
      <c r="K62" s="68"/>
      <c r="L62" s="70">
        <v>1</v>
      </c>
      <c r="M62" s="39"/>
      <c r="N62" s="68"/>
      <c r="O62" s="70">
        <v>1</v>
      </c>
      <c r="P62" s="39">
        <v>1</v>
      </c>
      <c r="Q62" s="68"/>
      <c r="R62" s="77"/>
      <c r="S62" s="11"/>
    </row>
    <row r="63" spans="1:19" ht="17">
      <c r="A63" s="35">
        <v>60</v>
      </c>
      <c r="B63" s="48">
        <v>1972</v>
      </c>
      <c r="C63" s="48">
        <v>1972</v>
      </c>
      <c r="D63" s="51" t="s">
        <v>49</v>
      </c>
      <c r="E63" s="28" t="s">
        <v>36</v>
      </c>
      <c r="F63" s="18">
        <v>100000</v>
      </c>
      <c r="G63" s="68">
        <v>1</v>
      </c>
      <c r="H63" s="69"/>
      <c r="I63" s="77"/>
      <c r="J63" s="70"/>
      <c r="K63" s="68"/>
      <c r="L63" s="70"/>
      <c r="M63" s="39">
        <v>1</v>
      </c>
      <c r="N63" s="68">
        <v>1</v>
      </c>
      <c r="O63" s="70">
        <v>1</v>
      </c>
      <c r="P63" s="39"/>
      <c r="Q63" s="68"/>
      <c r="R63" s="77"/>
      <c r="S63" s="11"/>
    </row>
    <row r="64" spans="1:19" ht="17">
      <c r="A64" s="35">
        <v>61</v>
      </c>
      <c r="B64" s="48">
        <v>1974</v>
      </c>
      <c r="C64" s="48">
        <v>1974</v>
      </c>
      <c r="D64" s="51" t="s">
        <v>50</v>
      </c>
      <c r="E64" s="28" t="s">
        <v>51</v>
      </c>
      <c r="F64" s="18">
        <v>1500000</v>
      </c>
      <c r="G64" s="68"/>
      <c r="H64" s="69">
        <v>1</v>
      </c>
      <c r="I64" s="77"/>
      <c r="J64" s="70"/>
      <c r="K64" s="68">
        <v>1</v>
      </c>
      <c r="L64" s="70">
        <v>1</v>
      </c>
      <c r="M64" s="39">
        <v>1</v>
      </c>
      <c r="N64" s="68"/>
      <c r="O64" s="70">
        <v>1</v>
      </c>
      <c r="P64" s="39">
        <v>1</v>
      </c>
      <c r="Q64" s="68">
        <v>1</v>
      </c>
      <c r="R64" s="77"/>
      <c r="S64" s="11"/>
    </row>
    <row r="65" spans="1:19" ht="17">
      <c r="A65" s="35">
        <v>62</v>
      </c>
      <c r="B65" s="48">
        <v>1974</v>
      </c>
      <c r="C65" s="48">
        <v>1975</v>
      </c>
      <c r="D65" s="51" t="s">
        <v>52</v>
      </c>
      <c r="E65" s="28" t="s">
        <v>53</v>
      </c>
      <c r="F65" s="18">
        <v>20000</v>
      </c>
      <c r="G65" s="68">
        <v>1</v>
      </c>
      <c r="H65" s="69"/>
      <c r="I65" s="77"/>
      <c r="J65" s="70">
        <v>1</v>
      </c>
      <c r="K65" s="68">
        <v>1</v>
      </c>
      <c r="L65" s="70">
        <v>1</v>
      </c>
      <c r="M65" s="39">
        <v>1</v>
      </c>
      <c r="N65" s="68">
        <v>1</v>
      </c>
      <c r="O65" s="70">
        <v>1</v>
      </c>
      <c r="P65" s="39">
        <v>1</v>
      </c>
      <c r="Q65" s="68"/>
      <c r="R65" s="77"/>
      <c r="S65" s="11"/>
    </row>
    <row r="66" spans="1:19" ht="34">
      <c r="A66" s="35">
        <v>63</v>
      </c>
      <c r="B66" s="48">
        <v>1975</v>
      </c>
      <c r="C66" s="48">
        <v>1979</v>
      </c>
      <c r="D66" s="51" t="s">
        <v>54</v>
      </c>
      <c r="E66" s="28" t="s">
        <v>55</v>
      </c>
      <c r="F66" s="15" t="s">
        <v>120</v>
      </c>
      <c r="G66" s="68"/>
      <c r="H66" s="69"/>
      <c r="I66" s="77"/>
      <c r="J66" s="70">
        <v>1</v>
      </c>
      <c r="K66" s="68"/>
      <c r="L66" s="70">
        <v>1</v>
      </c>
      <c r="M66" s="39">
        <v>1</v>
      </c>
      <c r="N66" s="68">
        <v>1</v>
      </c>
      <c r="O66" s="70">
        <v>1</v>
      </c>
      <c r="P66" s="39"/>
      <c r="Q66" s="68"/>
      <c r="R66" s="77"/>
      <c r="S66" s="11"/>
    </row>
    <row r="67" spans="1:19" ht="17">
      <c r="A67" s="35">
        <v>64</v>
      </c>
      <c r="B67" s="48">
        <v>1980</v>
      </c>
      <c r="C67" s="48">
        <v>1981</v>
      </c>
      <c r="D67" s="51" t="s">
        <v>56</v>
      </c>
      <c r="E67" s="28" t="s">
        <v>57</v>
      </c>
      <c r="F67" s="15" t="s">
        <v>121</v>
      </c>
      <c r="G67" s="68">
        <v>1</v>
      </c>
      <c r="H67" s="69"/>
      <c r="I67" s="77"/>
      <c r="J67" s="70"/>
      <c r="K67" s="68"/>
      <c r="L67" s="70">
        <v>1</v>
      </c>
      <c r="M67" s="39">
        <v>1</v>
      </c>
      <c r="N67" s="68"/>
      <c r="O67" s="70">
        <v>1</v>
      </c>
      <c r="P67" s="39">
        <v>1</v>
      </c>
      <c r="Q67" s="68"/>
      <c r="R67" s="77"/>
      <c r="S67" s="11"/>
    </row>
    <row r="68" spans="1:19" ht="17">
      <c r="A68" s="35">
        <v>65</v>
      </c>
      <c r="B68" s="48">
        <v>1982</v>
      </c>
      <c r="C68" s="48">
        <v>1985</v>
      </c>
      <c r="D68" s="51" t="s">
        <v>58</v>
      </c>
      <c r="E68" s="28" t="s">
        <v>59</v>
      </c>
      <c r="F68" s="18">
        <v>100000</v>
      </c>
      <c r="G68" s="68">
        <v>1</v>
      </c>
      <c r="H68" s="69"/>
      <c r="I68" s="77"/>
      <c r="J68" s="70"/>
      <c r="K68" s="68"/>
      <c r="L68" s="70"/>
      <c r="M68" s="39">
        <v>1</v>
      </c>
      <c r="N68" s="68">
        <v>1</v>
      </c>
      <c r="O68" s="70"/>
      <c r="P68" s="39"/>
      <c r="Q68" s="68"/>
      <c r="R68" s="77"/>
      <c r="S68" s="11"/>
    </row>
    <row r="69" spans="1:19" ht="17">
      <c r="A69" s="35">
        <v>66</v>
      </c>
      <c r="B69" s="48">
        <v>1984</v>
      </c>
      <c r="C69" s="48">
        <v>1985</v>
      </c>
      <c r="D69" s="51" t="s">
        <v>48</v>
      </c>
      <c r="E69" s="28" t="s">
        <v>43</v>
      </c>
      <c r="F69" s="18">
        <v>250000</v>
      </c>
      <c r="G69" s="68">
        <v>1</v>
      </c>
      <c r="H69" s="69"/>
      <c r="I69" s="77"/>
      <c r="J69" s="70">
        <v>1</v>
      </c>
      <c r="K69" s="68"/>
      <c r="L69" s="70">
        <v>1</v>
      </c>
      <c r="M69" s="39">
        <v>1</v>
      </c>
      <c r="N69" s="68">
        <v>1</v>
      </c>
      <c r="O69" s="70">
        <v>1</v>
      </c>
      <c r="P69" s="39">
        <v>1</v>
      </c>
      <c r="Q69" s="68"/>
      <c r="R69" s="77"/>
      <c r="S69" s="11"/>
    </row>
    <row r="70" spans="1:19" ht="16" customHeight="1">
      <c r="A70" s="35">
        <v>67</v>
      </c>
      <c r="B70" s="48">
        <v>1984</v>
      </c>
      <c r="C70" s="48">
        <v>1985</v>
      </c>
      <c r="D70" s="51" t="s">
        <v>60</v>
      </c>
      <c r="E70" s="28" t="s">
        <v>61</v>
      </c>
      <c r="F70" s="18">
        <v>250000</v>
      </c>
      <c r="G70" s="68">
        <v>1</v>
      </c>
      <c r="H70" s="69"/>
      <c r="I70" s="77"/>
      <c r="J70" s="70"/>
      <c r="K70" s="68"/>
      <c r="L70" s="70">
        <v>1</v>
      </c>
      <c r="M70" s="39"/>
      <c r="N70" s="68"/>
      <c r="O70" s="70">
        <v>1</v>
      </c>
      <c r="P70" s="39"/>
      <c r="Q70" s="68"/>
      <c r="R70" s="77"/>
      <c r="S70" s="11"/>
    </row>
    <row r="71" spans="1:19" ht="16" customHeight="1">
      <c r="A71" s="35">
        <v>68</v>
      </c>
      <c r="B71" s="48">
        <v>1988</v>
      </c>
      <c r="C71" s="48">
        <v>1988</v>
      </c>
      <c r="D71" s="51" t="s">
        <v>62</v>
      </c>
      <c r="E71" s="28" t="s">
        <v>61</v>
      </c>
      <c r="F71" s="18">
        <v>250000</v>
      </c>
      <c r="G71" s="68">
        <v>1</v>
      </c>
      <c r="H71" s="69"/>
      <c r="I71" s="77"/>
      <c r="J71" s="70"/>
      <c r="K71" s="68"/>
      <c r="L71" s="70">
        <v>1</v>
      </c>
      <c r="M71" s="39">
        <v>1</v>
      </c>
      <c r="N71" s="68"/>
      <c r="O71" s="70">
        <v>1</v>
      </c>
      <c r="P71" s="39"/>
      <c r="Q71" s="68">
        <v>1</v>
      </c>
      <c r="R71" s="77"/>
      <c r="S71" s="11"/>
    </row>
    <row r="72" spans="1:19" ht="16" customHeight="1">
      <c r="A72" s="35">
        <v>69</v>
      </c>
      <c r="B72" s="48">
        <v>1991</v>
      </c>
      <c r="C72" s="48">
        <v>1992</v>
      </c>
      <c r="D72" s="51" t="s">
        <v>52</v>
      </c>
      <c r="E72" s="28" t="s">
        <v>53</v>
      </c>
      <c r="F72" s="18">
        <v>300000</v>
      </c>
      <c r="G72" s="68">
        <v>1</v>
      </c>
      <c r="H72" s="69"/>
      <c r="I72" s="77"/>
      <c r="J72" s="70"/>
      <c r="K72" s="68"/>
      <c r="L72" s="70"/>
      <c r="M72" s="39">
        <v>1</v>
      </c>
      <c r="N72" s="68"/>
      <c r="O72" s="70">
        <v>1</v>
      </c>
      <c r="P72" s="39"/>
      <c r="Q72" s="68"/>
      <c r="R72" s="77"/>
      <c r="S72" s="11"/>
    </row>
    <row r="73" spans="1:19" ht="17">
      <c r="A73" s="35">
        <v>70</v>
      </c>
      <c r="B73" s="48">
        <v>1995</v>
      </c>
      <c r="C73" s="48">
        <v>1999</v>
      </c>
      <c r="D73" s="51" t="s">
        <v>63</v>
      </c>
      <c r="E73" s="28" t="s">
        <v>64</v>
      </c>
      <c r="F73" s="15" t="s">
        <v>122</v>
      </c>
      <c r="G73" s="68"/>
      <c r="H73" s="69">
        <v>1</v>
      </c>
      <c r="I73" s="77"/>
      <c r="J73" s="70"/>
      <c r="K73" s="68">
        <v>1</v>
      </c>
      <c r="L73" s="70">
        <v>1</v>
      </c>
      <c r="M73" s="39"/>
      <c r="N73" s="68">
        <v>1</v>
      </c>
      <c r="O73" s="70">
        <v>1</v>
      </c>
      <c r="P73" s="39"/>
      <c r="Q73" s="68">
        <v>1</v>
      </c>
      <c r="R73" s="77"/>
      <c r="S73" s="11"/>
    </row>
    <row r="74" spans="1:19" ht="51">
      <c r="A74" s="35">
        <v>71</v>
      </c>
      <c r="B74" s="48">
        <v>1998</v>
      </c>
      <c r="C74" s="48">
        <v>2004</v>
      </c>
      <c r="D74" s="51" t="s">
        <v>65</v>
      </c>
      <c r="E74" s="28" t="s">
        <v>66</v>
      </c>
      <c r="F74" s="15" t="s">
        <v>201</v>
      </c>
      <c r="G74" s="68"/>
      <c r="H74" s="69"/>
      <c r="I74" s="77"/>
      <c r="J74" s="70"/>
      <c r="K74" s="68"/>
      <c r="L74" s="70">
        <v>1</v>
      </c>
      <c r="M74" s="39">
        <v>1</v>
      </c>
      <c r="N74" s="68"/>
      <c r="O74" s="70">
        <v>1</v>
      </c>
      <c r="P74" s="39"/>
      <c r="Q74" s="68"/>
      <c r="R74" s="77"/>
      <c r="S74" s="11"/>
    </row>
    <row r="75" spans="1:19" ht="17">
      <c r="A75" s="35">
        <v>72</v>
      </c>
      <c r="B75" s="48">
        <v>1998</v>
      </c>
      <c r="C75" s="48">
        <v>2000</v>
      </c>
      <c r="D75" s="51" t="s">
        <v>48</v>
      </c>
      <c r="E75" s="28" t="s">
        <v>43</v>
      </c>
      <c r="F75" s="15" t="s">
        <v>123</v>
      </c>
      <c r="G75" s="68">
        <v>1</v>
      </c>
      <c r="H75" s="69"/>
      <c r="I75" s="77"/>
      <c r="J75" s="70">
        <v>1</v>
      </c>
      <c r="K75" s="68">
        <v>1</v>
      </c>
      <c r="L75" s="70">
        <v>1</v>
      </c>
      <c r="M75" s="39">
        <v>1</v>
      </c>
      <c r="N75" s="68"/>
      <c r="O75" s="70"/>
      <c r="P75" s="39">
        <v>1</v>
      </c>
      <c r="Q75" s="68">
        <v>1</v>
      </c>
      <c r="R75" s="77"/>
      <c r="S75" s="11"/>
    </row>
    <row r="76" spans="1:19" ht="17">
      <c r="A76" s="35">
        <v>73</v>
      </c>
      <c r="B76" s="48">
        <v>2000</v>
      </c>
      <c r="C76" s="48">
        <v>2007</v>
      </c>
      <c r="D76" s="51" t="s">
        <v>67</v>
      </c>
      <c r="E76" s="28" t="s">
        <v>68</v>
      </c>
      <c r="F76" s="15"/>
      <c r="G76" s="68">
        <v>1</v>
      </c>
      <c r="H76" s="69"/>
      <c r="I76" s="77"/>
      <c r="J76" s="70"/>
      <c r="K76" s="68">
        <v>1</v>
      </c>
      <c r="L76" s="70"/>
      <c r="M76" s="39"/>
      <c r="N76" s="68"/>
      <c r="O76" s="70">
        <v>1</v>
      </c>
      <c r="P76" s="39">
        <v>1</v>
      </c>
      <c r="Q76" s="68"/>
      <c r="R76" s="77">
        <v>1</v>
      </c>
      <c r="S76" s="11"/>
    </row>
    <row r="77" spans="1:19" ht="17">
      <c r="A77" s="35">
        <v>74</v>
      </c>
      <c r="B77" s="48">
        <v>2003</v>
      </c>
      <c r="C77" s="48">
        <v>2003</v>
      </c>
      <c r="D77" s="51" t="s">
        <v>69</v>
      </c>
      <c r="E77" s="28" t="s">
        <v>61</v>
      </c>
      <c r="F77" s="15"/>
      <c r="G77" s="68">
        <v>1</v>
      </c>
      <c r="H77" s="69"/>
      <c r="I77" s="77"/>
      <c r="J77" s="70"/>
      <c r="K77" s="68"/>
      <c r="L77" s="70"/>
      <c r="M77" s="39">
        <v>1</v>
      </c>
      <c r="N77" s="68"/>
      <c r="O77" s="70">
        <v>1</v>
      </c>
      <c r="P77" s="39"/>
      <c r="Q77" s="68"/>
      <c r="R77" s="77">
        <v>1</v>
      </c>
      <c r="S77" s="11"/>
    </row>
    <row r="78" spans="1:19" ht="17">
      <c r="A78" s="35">
        <v>75</v>
      </c>
      <c r="B78" s="48">
        <v>2005</v>
      </c>
      <c r="C78" s="48">
        <v>2005</v>
      </c>
      <c r="D78" s="51" t="s">
        <v>70</v>
      </c>
      <c r="E78" s="28" t="s">
        <v>71</v>
      </c>
      <c r="F78" s="15"/>
      <c r="G78" s="68">
        <v>1</v>
      </c>
      <c r="H78" s="69">
        <v>1</v>
      </c>
      <c r="I78" s="77"/>
      <c r="J78" s="70"/>
      <c r="K78" s="68"/>
      <c r="L78" s="70"/>
      <c r="M78" s="39"/>
      <c r="N78" s="68"/>
      <c r="O78" s="70"/>
      <c r="P78" s="39"/>
      <c r="Q78" s="68"/>
      <c r="R78" s="77">
        <v>1</v>
      </c>
      <c r="S78" s="11"/>
    </row>
    <row r="79" spans="1:19" ht="17">
      <c r="A79" s="35">
        <v>76</v>
      </c>
      <c r="B79" s="48">
        <v>2005</v>
      </c>
      <c r="C79" s="48">
        <v>2006</v>
      </c>
      <c r="D79" s="51" t="s">
        <v>72</v>
      </c>
      <c r="E79" s="28" t="s">
        <v>73</v>
      </c>
      <c r="F79" s="15"/>
      <c r="G79" s="68">
        <v>1</v>
      </c>
      <c r="H79" s="69"/>
      <c r="I79" s="77"/>
      <c r="J79" s="70">
        <v>1</v>
      </c>
      <c r="K79" s="68">
        <v>1</v>
      </c>
      <c r="L79" s="70">
        <v>1</v>
      </c>
      <c r="M79" s="39"/>
      <c r="N79" s="68"/>
      <c r="O79" s="70"/>
      <c r="P79" s="39">
        <v>1</v>
      </c>
      <c r="Q79" s="68"/>
      <c r="R79" s="77"/>
      <c r="S79" s="11"/>
    </row>
    <row r="80" spans="1:19" ht="68">
      <c r="A80" s="35">
        <v>77</v>
      </c>
      <c r="B80" s="48">
        <v>2006</v>
      </c>
      <c r="C80" s="48">
        <v>2006</v>
      </c>
      <c r="D80" s="51" t="s">
        <v>74</v>
      </c>
      <c r="E80" s="28" t="s">
        <v>101</v>
      </c>
      <c r="F80" s="15"/>
      <c r="G80" s="68">
        <v>1</v>
      </c>
      <c r="H80" s="69"/>
      <c r="I80" s="77"/>
      <c r="J80" s="70"/>
      <c r="K80" s="68"/>
      <c r="L80" s="70"/>
      <c r="M80" s="39">
        <v>1</v>
      </c>
      <c r="N80" s="68"/>
      <c r="O80" s="70"/>
      <c r="P80" s="39"/>
      <c r="Q80" s="68"/>
      <c r="R80" s="77"/>
      <c r="S80" s="11"/>
    </row>
    <row r="81" spans="1:19" ht="51">
      <c r="A81" s="35">
        <v>78</v>
      </c>
      <c r="B81" s="48">
        <v>2011</v>
      </c>
      <c r="C81" s="48">
        <v>2011</v>
      </c>
      <c r="D81" s="51" t="s">
        <v>52</v>
      </c>
      <c r="E81" s="28" t="s">
        <v>102</v>
      </c>
      <c r="F81" s="18">
        <v>258000</v>
      </c>
      <c r="G81" s="68">
        <v>1</v>
      </c>
      <c r="H81" s="69"/>
      <c r="I81" s="77"/>
      <c r="J81" s="70"/>
      <c r="K81" s="68"/>
      <c r="L81" s="70"/>
      <c r="M81" s="39">
        <v>1</v>
      </c>
      <c r="N81" s="68"/>
      <c r="O81" s="70"/>
      <c r="P81" s="39"/>
      <c r="Q81" s="68"/>
      <c r="R81" s="77"/>
      <c r="S81" s="11"/>
    </row>
    <row r="82" spans="1:19" s="7" customFormat="1" ht="17">
      <c r="A82" s="35">
        <v>79</v>
      </c>
      <c r="B82" s="47">
        <v>2012</v>
      </c>
      <c r="C82" s="47">
        <v>2012</v>
      </c>
      <c r="D82" s="50" t="s">
        <v>75</v>
      </c>
      <c r="E82" s="29" t="s">
        <v>64</v>
      </c>
      <c r="F82" s="16"/>
      <c r="G82" s="66"/>
      <c r="H82" s="31"/>
      <c r="I82" s="76"/>
      <c r="J82" s="67"/>
      <c r="K82" s="66"/>
      <c r="L82" s="67"/>
      <c r="M82" s="40"/>
      <c r="N82" s="66"/>
      <c r="O82" s="67"/>
      <c r="P82" s="40"/>
      <c r="Q82" s="66"/>
      <c r="R82" s="76"/>
      <c r="S82" s="12"/>
    </row>
    <row r="83" spans="1:19" ht="102">
      <c r="A83" s="35">
        <v>80</v>
      </c>
      <c r="B83" s="48">
        <v>2012</v>
      </c>
      <c r="C83" s="48">
        <v>2012</v>
      </c>
      <c r="D83" s="51" t="s">
        <v>7</v>
      </c>
      <c r="E83" s="28" t="s">
        <v>103</v>
      </c>
      <c r="F83" s="15"/>
      <c r="G83" s="68">
        <v>1</v>
      </c>
      <c r="H83" s="69"/>
      <c r="I83" s="77"/>
      <c r="J83" s="70"/>
      <c r="K83" s="68"/>
      <c r="L83" s="70"/>
      <c r="M83" s="39"/>
      <c r="N83" s="68"/>
      <c r="O83" s="70"/>
      <c r="P83" s="39"/>
      <c r="Q83" s="68"/>
      <c r="R83" s="77"/>
      <c r="S83" s="11"/>
    </row>
    <row r="84" spans="1:19" s="7" customFormat="1" ht="17">
      <c r="A84" s="35">
        <v>81</v>
      </c>
      <c r="B84" s="47">
        <v>2013</v>
      </c>
      <c r="C84" s="47">
        <v>2014</v>
      </c>
      <c r="D84" s="29" t="s">
        <v>76</v>
      </c>
      <c r="E84" s="29" t="s">
        <v>77</v>
      </c>
      <c r="F84" s="16"/>
      <c r="G84" s="66"/>
      <c r="H84" s="31"/>
      <c r="I84" s="76"/>
      <c r="J84" s="67"/>
      <c r="K84" s="66"/>
      <c r="L84" s="67"/>
      <c r="M84" s="40"/>
      <c r="N84" s="66"/>
      <c r="O84" s="67"/>
      <c r="P84" s="40"/>
      <c r="Q84" s="66"/>
      <c r="R84" s="76"/>
      <c r="S84" s="12"/>
    </row>
    <row r="85" spans="1:19" s="7" customFormat="1" ht="17">
      <c r="A85" s="35">
        <v>82</v>
      </c>
      <c r="B85" s="47">
        <v>2016</v>
      </c>
      <c r="C85" s="47">
        <v>2018</v>
      </c>
      <c r="D85" s="29" t="s">
        <v>76</v>
      </c>
      <c r="E85" s="29" t="s">
        <v>77</v>
      </c>
      <c r="F85" s="16"/>
      <c r="G85" s="66"/>
      <c r="H85" s="31"/>
      <c r="I85" s="76"/>
      <c r="J85" s="67"/>
      <c r="K85" s="66"/>
      <c r="L85" s="67"/>
      <c r="M85" s="40"/>
      <c r="N85" s="66"/>
      <c r="O85" s="67"/>
      <c r="P85" s="40"/>
      <c r="Q85" s="66"/>
      <c r="R85" s="76"/>
      <c r="S85" s="12"/>
    </row>
    <row r="86" spans="1:19" s="7" customFormat="1" ht="18" thickBot="1">
      <c r="A86" s="36">
        <v>83</v>
      </c>
      <c r="B86" s="49">
        <v>2019</v>
      </c>
      <c r="C86" s="49">
        <v>2019</v>
      </c>
      <c r="D86" s="52" t="s">
        <v>78</v>
      </c>
      <c r="E86" s="53" t="s">
        <v>64</v>
      </c>
      <c r="F86" s="17"/>
      <c r="G86" s="71"/>
      <c r="H86" s="72"/>
      <c r="I86" s="78"/>
      <c r="J86" s="73"/>
      <c r="K86" s="71"/>
      <c r="L86" s="73"/>
      <c r="M86" s="74"/>
      <c r="N86" s="71"/>
      <c r="O86" s="73"/>
      <c r="P86" s="74"/>
      <c r="Q86" s="71"/>
      <c r="R86" s="78"/>
      <c r="S86" s="13"/>
    </row>
    <row r="87" spans="1:19">
      <c r="G87" s="6">
        <f>SUM(G3:G23)</f>
        <v>12</v>
      </c>
      <c r="H87" s="79">
        <f t="shared" ref="H87:R87" si="0">SUM(H3:H23)</f>
        <v>1</v>
      </c>
      <c r="I87" s="79">
        <f t="shared" si="0"/>
        <v>2</v>
      </c>
      <c r="J87" s="79">
        <f t="shared" si="0"/>
        <v>0</v>
      </c>
      <c r="K87" s="79">
        <f t="shared" si="0"/>
        <v>2</v>
      </c>
      <c r="L87" s="79">
        <f t="shared" si="0"/>
        <v>3</v>
      </c>
      <c r="M87" s="79">
        <f t="shared" si="0"/>
        <v>0</v>
      </c>
      <c r="N87" s="79">
        <f t="shared" si="0"/>
        <v>5</v>
      </c>
      <c r="O87" s="79">
        <f t="shared" si="0"/>
        <v>7</v>
      </c>
      <c r="P87" s="79">
        <f t="shared" si="0"/>
        <v>4</v>
      </c>
      <c r="Q87" s="79">
        <f t="shared" si="0"/>
        <v>0</v>
      </c>
      <c r="R87" s="79">
        <f t="shared" si="0"/>
        <v>1</v>
      </c>
    </row>
    <row r="88" spans="1:19">
      <c r="G88" s="79">
        <f>SUM(G24:G57)</f>
        <v>13</v>
      </c>
      <c r="H88" s="79">
        <f t="shared" ref="H88:R88" si="1">SUM(H24:H57)</f>
        <v>1</v>
      </c>
      <c r="I88" s="79">
        <f t="shared" si="1"/>
        <v>0</v>
      </c>
      <c r="J88" s="79">
        <f t="shared" si="1"/>
        <v>5</v>
      </c>
      <c r="K88" s="79">
        <f t="shared" si="1"/>
        <v>13</v>
      </c>
      <c r="L88" s="79">
        <f t="shared" si="1"/>
        <v>17</v>
      </c>
      <c r="M88" s="79">
        <f t="shared" si="1"/>
        <v>19</v>
      </c>
      <c r="N88" s="79">
        <f t="shared" si="1"/>
        <v>13</v>
      </c>
      <c r="O88" s="79">
        <f t="shared" si="1"/>
        <v>22</v>
      </c>
      <c r="P88" s="79">
        <f t="shared" si="1"/>
        <v>1</v>
      </c>
      <c r="Q88" s="79">
        <f t="shared" si="1"/>
        <v>1</v>
      </c>
      <c r="R88" s="79">
        <f t="shared" si="1"/>
        <v>1</v>
      </c>
    </row>
    <row r="89" spans="1:19">
      <c r="G89" s="79">
        <f>SUM(G58:G83)</f>
        <v>19</v>
      </c>
      <c r="H89" s="79">
        <f t="shared" ref="H89:R89" si="2">SUM(H58:H83)</f>
        <v>3</v>
      </c>
      <c r="I89" s="79">
        <f t="shared" si="2"/>
        <v>0</v>
      </c>
      <c r="J89" s="79">
        <f t="shared" si="2"/>
        <v>8</v>
      </c>
      <c r="K89" s="79">
        <f t="shared" si="2"/>
        <v>7</v>
      </c>
      <c r="L89" s="79">
        <f t="shared" si="2"/>
        <v>13</v>
      </c>
      <c r="M89" s="79">
        <f t="shared" si="2"/>
        <v>15</v>
      </c>
      <c r="N89" s="79">
        <f t="shared" si="2"/>
        <v>8</v>
      </c>
      <c r="O89" s="79">
        <f t="shared" si="2"/>
        <v>17</v>
      </c>
      <c r="P89" s="79">
        <f t="shared" si="2"/>
        <v>11</v>
      </c>
      <c r="Q89" s="79">
        <f t="shared" si="2"/>
        <v>4</v>
      </c>
      <c r="R89" s="79">
        <f t="shared" si="2"/>
        <v>4</v>
      </c>
    </row>
    <row r="90" spans="1:19">
      <c r="G90" s="6">
        <f>SUM(G87:J87)</f>
        <v>15</v>
      </c>
      <c r="H90" s="79"/>
      <c r="I90" s="79"/>
      <c r="J90" s="79"/>
      <c r="K90" s="79">
        <f>SUM(K87:L87)</f>
        <v>5</v>
      </c>
      <c r="L90" s="79"/>
      <c r="M90" s="79">
        <f>SUM(M87)</f>
        <v>0</v>
      </c>
      <c r="N90" s="79">
        <f>SUM(N87:O87)</f>
        <v>12</v>
      </c>
      <c r="O90" s="79"/>
      <c r="P90" s="79">
        <f>SUM(P87:P87)</f>
        <v>4</v>
      </c>
      <c r="Q90" s="79">
        <f>SUM(Q87:R87)</f>
        <v>1</v>
      </c>
      <c r="R90" s="79"/>
    </row>
    <row r="91" spans="1:19">
      <c r="G91" s="79">
        <f t="shared" ref="G91:G92" si="3">SUM(G88:J88)</f>
        <v>19</v>
      </c>
      <c r="H91" s="79"/>
      <c r="I91" s="79"/>
      <c r="J91" s="79"/>
      <c r="K91" s="79">
        <f t="shared" ref="K91:K92" si="4">SUM(K88:L88)</f>
        <v>30</v>
      </c>
      <c r="L91" s="79"/>
      <c r="M91" s="79">
        <f t="shared" ref="M91:M92" si="5">SUM(M88)</f>
        <v>19</v>
      </c>
      <c r="N91" s="79">
        <f t="shared" ref="N91:N92" si="6">SUM(N88:O88)</f>
        <v>35</v>
      </c>
      <c r="O91" s="79"/>
      <c r="P91" s="79">
        <f t="shared" ref="P91:P92" si="7">SUM(P88:P88)</f>
        <v>1</v>
      </c>
      <c r="Q91" s="79">
        <f t="shared" ref="Q91:Q92" si="8">SUM(Q88:R88)</f>
        <v>2</v>
      </c>
      <c r="R91" s="79"/>
    </row>
    <row r="92" spans="1:19">
      <c r="G92" s="79">
        <f t="shared" si="3"/>
        <v>30</v>
      </c>
      <c r="H92" s="79"/>
      <c r="I92" s="79"/>
      <c r="J92" s="79"/>
      <c r="K92" s="79">
        <f t="shared" si="4"/>
        <v>20</v>
      </c>
      <c r="L92" s="79"/>
      <c r="M92" s="79">
        <f t="shared" si="5"/>
        <v>15</v>
      </c>
      <c r="N92" s="79">
        <f t="shared" si="6"/>
        <v>25</v>
      </c>
      <c r="O92" s="79"/>
      <c r="P92" s="79">
        <f t="shared" si="7"/>
        <v>11</v>
      </c>
      <c r="Q92" s="79">
        <f t="shared" si="8"/>
        <v>8</v>
      </c>
      <c r="R92" s="79"/>
    </row>
    <row r="93" spans="1:19">
      <c r="G93" s="6" t="str">
        <f>G2</f>
        <v>Environment</v>
      </c>
      <c r="H93" s="79"/>
      <c r="I93" s="79"/>
      <c r="J93" s="79"/>
      <c r="K93" s="79" t="str">
        <f t="shared" ref="K93:Q93" si="9">K2</f>
        <v>Food market</v>
      </c>
      <c r="L93" s="79"/>
      <c r="M93" s="79" t="str">
        <f t="shared" si="9"/>
        <v>War</v>
      </c>
      <c r="N93" s="79" t="str">
        <f t="shared" si="9"/>
        <v>Government</v>
      </c>
      <c r="O93" s="79"/>
      <c r="P93" s="79" t="str">
        <f t="shared" si="9"/>
        <v>World response</v>
      </c>
      <c r="Q93" s="79" t="str">
        <f t="shared" si="9"/>
        <v>International politics</v>
      </c>
    </row>
    <row r="94" spans="1:19">
      <c r="F94" s="1" t="s">
        <v>258</v>
      </c>
      <c r="G94" s="6">
        <f>G90</f>
        <v>15</v>
      </c>
      <c r="H94" s="79">
        <f t="shared" ref="H94:Q94" si="10">H90</f>
        <v>0</v>
      </c>
      <c r="I94" s="79">
        <f t="shared" si="10"/>
        <v>0</v>
      </c>
      <c r="J94" s="79">
        <f t="shared" si="10"/>
        <v>0</v>
      </c>
      <c r="K94" s="79">
        <f t="shared" si="10"/>
        <v>5</v>
      </c>
      <c r="L94" s="79">
        <f t="shared" si="10"/>
        <v>0</v>
      </c>
      <c r="M94" s="79">
        <f t="shared" si="10"/>
        <v>0</v>
      </c>
      <c r="N94" s="79">
        <f t="shared" si="10"/>
        <v>12</v>
      </c>
      <c r="O94" s="79">
        <f t="shared" si="10"/>
        <v>0</v>
      </c>
      <c r="P94" s="79">
        <f t="shared" si="10"/>
        <v>4</v>
      </c>
      <c r="Q94" s="79">
        <f t="shared" si="10"/>
        <v>1</v>
      </c>
    </row>
    <row r="95" spans="1:19">
      <c r="F95" s="1" t="s">
        <v>259</v>
      </c>
      <c r="G95" s="79">
        <f t="shared" ref="G95:Q95" si="11">G91</f>
        <v>19</v>
      </c>
      <c r="H95" s="79">
        <f t="shared" si="11"/>
        <v>0</v>
      </c>
      <c r="I95" s="79">
        <f t="shared" si="11"/>
        <v>0</v>
      </c>
      <c r="J95" s="79">
        <f t="shared" si="11"/>
        <v>0</v>
      </c>
      <c r="K95" s="79">
        <f t="shared" si="11"/>
        <v>30</v>
      </c>
      <c r="L95" s="79">
        <f t="shared" si="11"/>
        <v>0</v>
      </c>
      <c r="M95" s="79">
        <f t="shared" si="11"/>
        <v>19</v>
      </c>
      <c r="N95" s="79">
        <f t="shared" si="11"/>
        <v>35</v>
      </c>
      <c r="O95" s="79">
        <f t="shared" si="11"/>
        <v>0</v>
      </c>
      <c r="P95" s="79">
        <f t="shared" si="11"/>
        <v>1</v>
      </c>
      <c r="Q95" s="79">
        <f t="shared" si="11"/>
        <v>2</v>
      </c>
    </row>
    <row r="96" spans="1:19">
      <c r="F96" s="1" t="s">
        <v>260</v>
      </c>
      <c r="G96" s="79">
        <f t="shared" ref="G96:Q96" si="12">G92</f>
        <v>30</v>
      </c>
      <c r="H96" s="79">
        <f t="shared" si="12"/>
        <v>0</v>
      </c>
      <c r="I96" s="79">
        <f t="shared" si="12"/>
        <v>0</v>
      </c>
      <c r="J96" s="79">
        <f t="shared" si="12"/>
        <v>0</v>
      </c>
      <c r="K96" s="79">
        <f t="shared" si="12"/>
        <v>20</v>
      </c>
      <c r="L96" s="79">
        <f t="shared" si="12"/>
        <v>0</v>
      </c>
      <c r="M96" s="79">
        <f t="shared" si="12"/>
        <v>15</v>
      </c>
      <c r="N96" s="79">
        <f t="shared" si="12"/>
        <v>25</v>
      </c>
      <c r="O96" s="79">
        <f t="shared" si="12"/>
        <v>0</v>
      </c>
      <c r="P96" s="79">
        <f t="shared" si="12"/>
        <v>11</v>
      </c>
      <c r="Q96" s="79">
        <f t="shared" si="12"/>
        <v>8</v>
      </c>
    </row>
    <row r="97" spans="6:17">
      <c r="G97" s="6" t="s">
        <v>261</v>
      </c>
      <c r="K97" s="1" t="s">
        <v>262</v>
      </c>
      <c r="M97" s="1" t="s">
        <v>263</v>
      </c>
      <c r="N97" s="1" t="s">
        <v>264</v>
      </c>
      <c r="P97" s="1" t="s">
        <v>265</v>
      </c>
      <c r="Q97" s="1" t="s">
        <v>266</v>
      </c>
    </row>
    <row r="98" spans="6:17">
      <c r="F98" s="1" t="s">
        <v>258</v>
      </c>
      <c r="G98" s="6">
        <f>G94/21</f>
        <v>0.7142857142857143</v>
      </c>
      <c r="K98" s="79">
        <f>K94/21</f>
        <v>0.23809523809523808</v>
      </c>
      <c r="M98" s="79">
        <f>M94/21</f>
        <v>0</v>
      </c>
      <c r="N98" s="79">
        <f>N94/21</f>
        <v>0.5714285714285714</v>
      </c>
      <c r="P98" s="79">
        <f>P94/21</f>
        <v>0.19047619047619047</v>
      </c>
      <c r="Q98" s="79">
        <f>Q94/21</f>
        <v>4.7619047619047616E-2</v>
      </c>
    </row>
    <row r="99" spans="6:17">
      <c r="F99" s="1" t="s">
        <v>259</v>
      </c>
      <c r="G99" s="6">
        <f>G95/34</f>
        <v>0.55882352941176472</v>
      </c>
      <c r="K99" s="79">
        <f>K95/34</f>
        <v>0.88235294117647056</v>
      </c>
      <c r="M99" s="79">
        <f>M95/34</f>
        <v>0.55882352941176472</v>
      </c>
      <c r="N99" s="79">
        <f>N95/34</f>
        <v>1.0294117647058822</v>
      </c>
      <c r="P99" s="79">
        <f>P95/34</f>
        <v>2.9411764705882353E-2</v>
      </c>
      <c r="Q99" s="79">
        <f>Q95/34</f>
        <v>5.8823529411764705E-2</v>
      </c>
    </row>
    <row r="100" spans="6:17">
      <c r="F100" s="1" t="s">
        <v>260</v>
      </c>
      <c r="G100" s="6">
        <f>G96/26</f>
        <v>1.1538461538461537</v>
      </c>
      <c r="K100" s="79">
        <f>K96/26</f>
        <v>0.76923076923076927</v>
      </c>
      <c r="M100" s="79">
        <f>M96/26</f>
        <v>0.57692307692307687</v>
      </c>
      <c r="N100" s="79">
        <f>N96/26</f>
        <v>0.96153846153846156</v>
      </c>
      <c r="P100" s="79">
        <f>P96/26</f>
        <v>0.42307692307692307</v>
      </c>
      <c r="Q100" s="79">
        <f>Q96/26</f>
        <v>0.30769230769230771</v>
      </c>
    </row>
  </sheetData>
  <mergeCells count="12">
    <mergeCell ref="A1:A3"/>
    <mergeCell ref="S1:S3"/>
    <mergeCell ref="B1:B3"/>
    <mergeCell ref="C1:C3"/>
    <mergeCell ref="E1:E3"/>
    <mergeCell ref="G1:R1"/>
    <mergeCell ref="Q2:R2"/>
    <mergeCell ref="F1:F3"/>
    <mergeCell ref="D1:D3"/>
    <mergeCell ref="G2:J2"/>
    <mergeCell ref="K2:L2"/>
    <mergeCell ref="N2:O2"/>
  </mergeCells>
  <phoneticPr fontId="1"/>
  <hyperlinks>
    <hyperlink ref="T13" r:id="rId1" xr:uid="{60B39BBB-EEBB-A042-A8D7-27B9BF0FEBA8}"/>
  </hyperlinks>
  <pageMargins left="0.7" right="0.7" top="0.75" bottom="0.75" header="0.3" footer="0.3"/>
  <pageSetup paperSize="9"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9EC61-DDB5-6A4E-80C7-665CA8BC408C}">
  <dimension ref="A1:L75"/>
  <sheetViews>
    <sheetView zoomScale="75" zoomScaleNormal="100" workbookViewId="0">
      <pane xSplit="3" ySplit="1" topLeftCell="D2" activePane="bottomRight" state="frozen"/>
      <selection pane="topRight" activeCell="D1" sqref="D1"/>
      <selection pane="bottomLeft" activeCell="A2" sqref="A2"/>
      <selection pane="bottomRight" activeCell="L73" sqref="L73"/>
    </sheetView>
  </sheetViews>
  <sheetFormatPr baseColWidth="10" defaultRowHeight="16"/>
  <cols>
    <col min="1" max="1" width="10.7109375" style="20"/>
    <col min="2" max="3" width="10.7109375" style="8"/>
    <col min="4" max="4" width="30.7109375" style="21" customWidth="1"/>
    <col min="5" max="5" width="15.7109375" style="20" customWidth="1"/>
    <col min="6" max="6" width="15.7109375" style="30" customWidth="1"/>
    <col min="7" max="9" width="40.7109375" style="20" customWidth="1"/>
    <col min="10" max="10" width="30.7109375" style="32" customWidth="1"/>
    <col min="11" max="12" width="10.7109375" style="2"/>
    <col min="13" max="16384" width="10.7109375" style="20"/>
  </cols>
  <sheetData>
    <row r="1" spans="1:12" ht="18" thickBot="1">
      <c r="A1" s="33" t="s">
        <v>232</v>
      </c>
      <c r="B1" s="23" t="s">
        <v>79</v>
      </c>
      <c r="C1" s="43" t="s">
        <v>80</v>
      </c>
      <c r="D1" s="24" t="s">
        <v>81</v>
      </c>
      <c r="E1" s="37" t="s">
        <v>0</v>
      </c>
      <c r="F1" s="44" t="s">
        <v>200</v>
      </c>
      <c r="G1" s="25" t="s">
        <v>107</v>
      </c>
      <c r="H1" s="26" t="s">
        <v>108</v>
      </c>
      <c r="I1" s="27" t="s">
        <v>109</v>
      </c>
      <c r="J1" s="22" t="s">
        <v>184</v>
      </c>
    </row>
    <row r="2" spans="1:12" s="114" customFormat="1" ht="68">
      <c r="A2" s="34">
        <v>1</v>
      </c>
      <c r="B2" s="105">
        <v>1846</v>
      </c>
      <c r="C2" s="106">
        <v>1852</v>
      </c>
      <c r="D2" s="107" t="s">
        <v>275</v>
      </c>
      <c r="E2" s="108" t="s">
        <v>202</v>
      </c>
      <c r="F2" s="109">
        <v>1000000</v>
      </c>
      <c r="G2" s="110" t="s">
        <v>240</v>
      </c>
      <c r="H2" s="111" t="s">
        <v>270</v>
      </c>
      <c r="I2" s="112" t="s">
        <v>271</v>
      </c>
      <c r="J2" s="113" t="s">
        <v>408</v>
      </c>
      <c r="K2" s="152"/>
      <c r="L2" s="152"/>
    </row>
    <row r="3" spans="1:12" s="114" customFormat="1" ht="170">
      <c r="A3" s="35">
        <v>2</v>
      </c>
      <c r="B3" s="115">
        <v>1860</v>
      </c>
      <c r="C3" s="116">
        <v>1861</v>
      </c>
      <c r="D3" s="117" t="s">
        <v>243</v>
      </c>
      <c r="E3" s="113" t="s">
        <v>203</v>
      </c>
      <c r="F3" s="118">
        <v>2000000</v>
      </c>
      <c r="G3" s="119" t="s">
        <v>273</v>
      </c>
      <c r="H3" s="120" t="s">
        <v>280</v>
      </c>
      <c r="I3" s="121" t="s">
        <v>274</v>
      </c>
      <c r="J3" s="122" t="s">
        <v>409</v>
      </c>
      <c r="K3" s="152"/>
      <c r="L3" s="152"/>
    </row>
    <row r="4" spans="1:12" s="114" customFormat="1" ht="119">
      <c r="A4" s="35">
        <v>3</v>
      </c>
      <c r="B4" s="115">
        <v>1863</v>
      </c>
      <c r="C4" s="116">
        <v>1867</v>
      </c>
      <c r="D4" s="117" t="s">
        <v>312</v>
      </c>
      <c r="E4" s="122" t="s">
        <v>204</v>
      </c>
      <c r="F4" s="118">
        <v>30000</v>
      </c>
      <c r="G4" s="119" t="s">
        <v>277</v>
      </c>
      <c r="H4" s="120" t="s">
        <v>276</v>
      </c>
      <c r="I4" s="121" t="s">
        <v>278</v>
      </c>
      <c r="J4" s="122" t="s">
        <v>410</v>
      </c>
      <c r="K4" s="152"/>
      <c r="L4" s="152"/>
    </row>
    <row r="5" spans="1:12" s="114" customFormat="1" ht="136">
      <c r="A5" s="34">
        <v>4</v>
      </c>
      <c r="B5" s="115">
        <v>1866</v>
      </c>
      <c r="C5" s="116">
        <v>1867</v>
      </c>
      <c r="D5" s="117" t="s">
        <v>241</v>
      </c>
      <c r="E5" s="122" t="s">
        <v>203</v>
      </c>
      <c r="F5" s="118">
        <v>961043</v>
      </c>
      <c r="G5" s="119"/>
      <c r="H5" s="120" t="s">
        <v>279</v>
      </c>
      <c r="I5" s="121" t="s">
        <v>281</v>
      </c>
      <c r="J5" s="122" t="s">
        <v>411</v>
      </c>
      <c r="K5" s="152"/>
      <c r="L5" s="152"/>
    </row>
    <row r="6" spans="1:12" s="114" customFormat="1" ht="238">
      <c r="A6" s="35">
        <v>5</v>
      </c>
      <c r="B6" s="115">
        <v>1868</v>
      </c>
      <c r="C6" s="116">
        <v>1868</v>
      </c>
      <c r="D6" s="117" t="s">
        <v>296</v>
      </c>
      <c r="E6" s="122" t="s">
        <v>297</v>
      </c>
      <c r="F6" s="118">
        <v>270000</v>
      </c>
      <c r="G6" s="119" t="s">
        <v>298</v>
      </c>
      <c r="H6" s="120" t="s">
        <v>299</v>
      </c>
      <c r="I6" s="121" t="s">
        <v>300</v>
      </c>
      <c r="J6" s="122" t="s">
        <v>412</v>
      </c>
      <c r="K6" s="152"/>
      <c r="L6" s="152"/>
    </row>
    <row r="7" spans="1:12" s="114" customFormat="1" ht="102">
      <c r="A7" s="35">
        <v>6</v>
      </c>
      <c r="B7" s="115">
        <v>1868</v>
      </c>
      <c r="C7" s="116">
        <v>1870</v>
      </c>
      <c r="D7" s="117" t="s">
        <v>242</v>
      </c>
      <c r="E7" s="122" t="s">
        <v>203</v>
      </c>
      <c r="F7" s="118">
        <v>1500000</v>
      </c>
      <c r="G7" s="119" t="s">
        <v>283</v>
      </c>
      <c r="H7" s="120" t="s">
        <v>282</v>
      </c>
      <c r="I7" s="121" t="s">
        <v>284</v>
      </c>
      <c r="J7" s="122" t="s">
        <v>409</v>
      </c>
      <c r="K7" s="152"/>
      <c r="L7" s="152"/>
    </row>
    <row r="8" spans="1:12" s="114" customFormat="1" ht="85">
      <c r="A8" s="34">
        <v>7</v>
      </c>
      <c r="B8" s="115">
        <v>1870</v>
      </c>
      <c r="C8" s="116">
        <v>1871</v>
      </c>
      <c r="D8" s="117" t="s">
        <v>244</v>
      </c>
      <c r="E8" s="122" t="s">
        <v>213</v>
      </c>
      <c r="F8" s="143" t="s">
        <v>216</v>
      </c>
      <c r="G8" s="119" t="s">
        <v>398</v>
      </c>
      <c r="H8" s="120" t="s">
        <v>397</v>
      </c>
      <c r="I8" s="121" t="s">
        <v>399</v>
      </c>
      <c r="J8" s="122" t="s">
        <v>413</v>
      </c>
      <c r="K8" s="152"/>
      <c r="L8" s="152"/>
    </row>
    <row r="9" spans="1:12" s="114" customFormat="1" ht="102">
      <c r="A9" s="35">
        <v>8</v>
      </c>
      <c r="B9" s="115">
        <v>1876</v>
      </c>
      <c r="C9" s="116">
        <v>1879</v>
      </c>
      <c r="D9" s="117" t="s">
        <v>245</v>
      </c>
      <c r="E9" s="122" t="s">
        <v>206</v>
      </c>
      <c r="F9" s="118">
        <v>750000</v>
      </c>
      <c r="G9" s="119"/>
      <c r="H9" s="120" t="s">
        <v>294</v>
      </c>
      <c r="I9" s="121" t="s">
        <v>295</v>
      </c>
      <c r="J9" s="122" t="s">
        <v>414</v>
      </c>
      <c r="K9" s="157"/>
      <c r="L9" s="152"/>
    </row>
    <row r="10" spans="1:12" s="114" customFormat="1" ht="119">
      <c r="A10" s="35">
        <v>9</v>
      </c>
      <c r="B10" s="115">
        <v>1876</v>
      </c>
      <c r="C10" s="116">
        <v>1879</v>
      </c>
      <c r="D10" s="117" t="s">
        <v>285</v>
      </c>
      <c r="E10" s="122" t="s">
        <v>203</v>
      </c>
      <c r="F10" s="143" t="s">
        <v>215</v>
      </c>
      <c r="G10" s="119"/>
      <c r="H10" s="120" t="s">
        <v>290</v>
      </c>
      <c r="I10" s="121" t="s">
        <v>291</v>
      </c>
      <c r="J10" s="122" t="s">
        <v>412</v>
      </c>
      <c r="K10" s="152"/>
      <c r="L10" s="152"/>
    </row>
    <row r="11" spans="1:12" s="114" customFormat="1" ht="51">
      <c r="A11" s="34">
        <v>10</v>
      </c>
      <c r="B11" s="115">
        <v>1876</v>
      </c>
      <c r="C11" s="116">
        <v>1879</v>
      </c>
      <c r="D11" s="117" t="s">
        <v>247</v>
      </c>
      <c r="E11" s="122" t="s">
        <v>207</v>
      </c>
      <c r="F11" s="143" t="s">
        <v>217</v>
      </c>
      <c r="G11" s="119" t="s">
        <v>301</v>
      </c>
      <c r="H11" s="120" t="s">
        <v>302</v>
      </c>
      <c r="I11" s="121" t="s">
        <v>303</v>
      </c>
      <c r="J11" s="122" t="s">
        <v>416</v>
      </c>
      <c r="K11" s="153"/>
      <c r="L11" s="152"/>
    </row>
    <row r="12" spans="1:12" s="114" customFormat="1" ht="136">
      <c r="A12" s="35">
        <v>11</v>
      </c>
      <c r="B12" s="115">
        <v>1885</v>
      </c>
      <c r="C12" s="116">
        <v>1899</v>
      </c>
      <c r="D12" s="117" t="s">
        <v>311</v>
      </c>
      <c r="E12" s="122" t="s">
        <v>208</v>
      </c>
      <c r="F12" s="118">
        <v>3000000</v>
      </c>
      <c r="G12" s="119" t="s">
        <v>308</v>
      </c>
      <c r="H12" s="120" t="s">
        <v>309</v>
      </c>
      <c r="I12" s="121" t="s">
        <v>310</v>
      </c>
      <c r="J12" s="122" t="s">
        <v>417</v>
      </c>
      <c r="K12" s="152"/>
      <c r="L12" s="152"/>
    </row>
    <row r="13" spans="1:12" s="114" customFormat="1" ht="153">
      <c r="A13" s="35">
        <v>12</v>
      </c>
      <c r="B13" s="115">
        <v>1888</v>
      </c>
      <c r="C13" s="116">
        <v>1892</v>
      </c>
      <c r="D13" s="117"/>
      <c r="E13" s="122" t="s">
        <v>209</v>
      </c>
      <c r="F13" s="118">
        <v>2000000</v>
      </c>
      <c r="G13" s="119"/>
      <c r="H13" s="120" t="s">
        <v>314</v>
      </c>
      <c r="I13" s="121"/>
      <c r="J13" s="122" t="s">
        <v>418</v>
      </c>
      <c r="K13" s="152"/>
      <c r="L13" s="152"/>
    </row>
    <row r="14" spans="1:12" s="114" customFormat="1" ht="119">
      <c r="A14" s="34">
        <v>13</v>
      </c>
      <c r="B14" s="115">
        <v>1888</v>
      </c>
      <c r="C14" s="116">
        <v>1892</v>
      </c>
      <c r="D14" s="117" t="s">
        <v>249</v>
      </c>
      <c r="E14" s="122" t="s">
        <v>210</v>
      </c>
      <c r="F14" s="118">
        <v>3500000</v>
      </c>
      <c r="G14" s="119" t="s">
        <v>306</v>
      </c>
      <c r="H14" s="120" t="s">
        <v>307</v>
      </c>
      <c r="I14" s="121" t="s">
        <v>313</v>
      </c>
      <c r="J14" s="122" t="s">
        <v>419</v>
      </c>
      <c r="K14" s="152"/>
      <c r="L14" s="152"/>
    </row>
    <row r="15" spans="1:12" s="114" customFormat="1" ht="85">
      <c r="A15" s="35">
        <v>14</v>
      </c>
      <c r="B15" s="115">
        <v>1891</v>
      </c>
      <c r="C15" s="116">
        <v>1892</v>
      </c>
      <c r="D15" s="117" t="s">
        <v>253</v>
      </c>
      <c r="E15" s="122" t="s">
        <v>211</v>
      </c>
      <c r="F15" s="118">
        <v>275000</v>
      </c>
      <c r="G15" s="119"/>
      <c r="H15" s="120" t="s">
        <v>353</v>
      </c>
      <c r="I15" s="121" t="s">
        <v>354</v>
      </c>
      <c r="J15" s="122" t="s">
        <v>420</v>
      </c>
      <c r="K15" s="152"/>
      <c r="L15" s="153"/>
    </row>
    <row r="16" spans="1:12" s="114" customFormat="1" ht="51">
      <c r="A16" s="35">
        <v>15</v>
      </c>
      <c r="B16" s="115">
        <v>1896</v>
      </c>
      <c r="C16" s="116">
        <v>1897</v>
      </c>
      <c r="D16" s="117" t="s">
        <v>250</v>
      </c>
      <c r="E16" s="122" t="s">
        <v>203</v>
      </c>
      <c r="F16" s="143" t="s">
        <v>218</v>
      </c>
      <c r="G16" s="119" t="s">
        <v>293</v>
      </c>
      <c r="H16" s="120" t="s">
        <v>292</v>
      </c>
      <c r="I16" s="121"/>
      <c r="J16" s="122" t="s">
        <v>421</v>
      </c>
      <c r="K16" s="152"/>
      <c r="L16" s="152"/>
    </row>
    <row r="17" spans="1:12" s="114" customFormat="1" ht="51">
      <c r="A17" s="34">
        <v>16</v>
      </c>
      <c r="B17" s="115">
        <v>1896</v>
      </c>
      <c r="C17" s="116">
        <v>1900</v>
      </c>
      <c r="D17" s="117"/>
      <c r="E17" s="122" t="s">
        <v>206</v>
      </c>
      <c r="F17" s="118">
        <v>1000000</v>
      </c>
      <c r="G17" s="119" t="s">
        <v>402</v>
      </c>
      <c r="H17" s="120" t="s">
        <v>403</v>
      </c>
      <c r="I17" s="121"/>
      <c r="J17" s="122" t="s">
        <v>422</v>
      </c>
      <c r="K17" s="152"/>
      <c r="L17" s="153"/>
    </row>
    <row r="18" spans="1:12" s="114" customFormat="1" ht="68">
      <c r="A18" s="35">
        <v>17</v>
      </c>
      <c r="B18" s="115">
        <v>1897</v>
      </c>
      <c r="C18" s="116">
        <v>1901</v>
      </c>
      <c r="D18" s="117" t="s">
        <v>252</v>
      </c>
      <c r="E18" s="122" t="s">
        <v>207</v>
      </c>
      <c r="F18" s="118">
        <v>1000000</v>
      </c>
      <c r="G18" s="119" t="s">
        <v>401</v>
      </c>
      <c r="H18" s="120" t="s">
        <v>400</v>
      </c>
      <c r="I18" s="121"/>
      <c r="J18" s="122" t="s">
        <v>415</v>
      </c>
      <c r="K18" s="152"/>
      <c r="L18" s="152"/>
    </row>
    <row r="19" spans="1:12" s="114" customFormat="1" ht="170">
      <c r="A19" s="35">
        <v>18</v>
      </c>
      <c r="B19" s="115">
        <v>1899</v>
      </c>
      <c r="C19" s="116">
        <v>1900</v>
      </c>
      <c r="D19" s="117" t="s">
        <v>251</v>
      </c>
      <c r="E19" s="122" t="s">
        <v>203</v>
      </c>
      <c r="F19" s="143" t="s">
        <v>219</v>
      </c>
      <c r="G19" s="119"/>
      <c r="H19" s="120" t="s">
        <v>318</v>
      </c>
      <c r="I19" s="121" t="s">
        <v>355</v>
      </c>
      <c r="J19" s="122" t="s">
        <v>423</v>
      </c>
      <c r="K19" s="152"/>
      <c r="L19" s="152"/>
    </row>
    <row r="20" spans="1:12" s="92" customFormat="1" ht="34">
      <c r="A20" s="183">
        <v>19</v>
      </c>
      <c r="B20" s="145">
        <v>1899</v>
      </c>
      <c r="C20" s="146">
        <v>1902</v>
      </c>
      <c r="D20" s="83"/>
      <c r="E20" s="91" t="s">
        <v>212</v>
      </c>
      <c r="F20" s="148">
        <v>42000</v>
      </c>
      <c r="G20" s="149"/>
      <c r="H20" s="150" t="s">
        <v>474</v>
      </c>
      <c r="I20" s="147"/>
      <c r="J20" s="91" t="s">
        <v>424</v>
      </c>
      <c r="K20" s="154"/>
      <c r="L20" s="154"/>
    </row>
    <row r="21" spans="1:12" s="114" customFormat="1" ht="17">
      <c r="A21" s="35">
        <v>20</v>
      </c>
      <c r="B21" s="115">
        <v>1900</v>
      </c>
      <c r="C21" s="116">
        <v>1903</v>
      </c>
      <c r="D21" s="117" t="s">
        <v>255</v>
      </c>
      <c r="E21" s="122" t="s">
        <v>204</v>
      </c>
      <c r="F21" s="143" t="s">
        <v>220</v>
      </c>
      <c r="G21" s="119"/>
      <c r="H21" s="120" t="s">
        <v>363</v>
      </c>
      <c r="I21" s="121"/>
      <c r="J21" s="122" t="s">
        <v>221</v>
      </c>
      <c r="K21" s="152"/>
      <c r="L21" s="152"/>
    </row>
    <row r="22" spans="1:12" s="114" customFormat="1" ht="51">
      <c r="A22" s="35">
        <v>21</v>
      </c>
      <c r="B22" s="115">
        <v>1904</v>
      </c>
      <c r="C22" s="116">
        <v>1907</v>
      </c>
      <c r="D22" s="117" t="s">
        <v>256</v>
      </c>
      <c r="E22" s="122" t="s">
        <v>229</v>
      </c>
      <c r="F22" s="118">
        <v>110000</v>
      </c>
      <c r="G22" s="119"/>
      <c r="H22" s="120" t="s">
        <v>380</v>
      </c>
      <c r="I22" s="121"/>
      <c r="J22" s="122" t="s">
        <v>425</v>
      </c>
      <c r="K22" s="153"/>
      <c r="L22" s="152"/>
    </row>
    <row r="23" spans="1:12" s="157" customFormat="1" ht="85">
      <c r="A23" s="34">
        <v>22</v>
      </c>
      <c r="B23" s="115">
        <v>1906</v>
      </c>
      <c r="C23" s="116">
        <v>1906</v>
      </c>
      <c r="D23" s="117" t="s">
        <v>2</v>
      </c>
      <c r="E23" s="122" t="s">
        <v>3</v>
      </c>
      <c r="F23" s="118">
        <v>37500</v>
      </c>
      <c r="G23" s="119" t="s">
        <v>405</v>
      </c>
      <c r="H23" s="120" t="s">
        <v>404</v>
      </c>
      <c r="I23" s="121"/>
      <c r="J23" s="122" t="s">
        <v>427</v>
      </c>
      <c r="K23" s="152"/>
      <c r="L23" s="152"/>
    </row>
    <row r="24" spans="1:12" s="157" customFormat="1" ht="17">
      <c r="A24" s="35">
        <v>23</v>
      </c>
      <c r="B24" s="115">
        <v>1906</v>
      </c>
      <c r="C24" s="116">
        <v>1906</v>
      </c>
      <c r="D24" s="117"/>
      <c r="E24" s="122" t="s">
        <v>4</v>
      </c>
      <c r="F24" s="118">
        <v>25000000</v>
      </c>
      <c r="G24" s="119" t="s">
        <v>394</v>
      </c>
      <c r="H24" s="120" t="s">
        <v>363</v>
      </c>
      <c r="I24" s="121"/>
      <c r="J24" s="122" t="s">
        <v>428</v>
      </c>
      <c r="K24" s="152"/>
      <c r="L24" s="152"/>
    </row>
    <row r="25" spans="1:12" s="157" customFormat="1" ht="85">
      <c r="A25" s="35">
        <v>24</v>
      </c>
      <c r="B25" s="115">
        <v>1907</v>
      </c>
      <c r="C25" s="116">
        <v>1911</v>
      </c>
      <c r="D25" s="117" t="s">
        <v>5</v>
      </c>
      <c r="E25" s="122" t="s">
        <v>6</v>
      </c>
      <c r="F25" s="143" t="s">
        <v>356</v>
      </c>
      <c r="G25" s="119" t="s">
        <v>357</v>
      </c>
      <c r="H25" s="120" t="s">
        <v>359</v>
      </c>
      <c r="I25" s="121"/>
      <c r="J25" s="122" t="s">
        <v>409</v>
      </c>
      <c r="K25" s="152"/>
      <c r="L25" s="152"/>
    </row>
    <row r="26" spans="1:12" s="151" customFormat="1" ht="51">
      <c r="A26" s="34">
        <v>25</v>
      </c>
      <c r="B26" s="145">
        <v>1913</v>
      </c>
      <c r="C26" s="146">
        <v>1914</v>
      </c>
      <c r="D26" s="147" t="s">
        <v>7</v>
      </c>
      <c r="E26" s="91" t="s">
        <v>98</v>
      </c>
      <c r="F26" s="148">
        <v>125000</v>
      </c>
      <c r="G26" s="149"/>
      <c r="H26" s="150" t="s">
        <v>358</v>
      </c>
      <c r="I26" s="147" t="s">
        <v>321</v>
      </c>
      <c r="J26" s="91" t="s">
        <v>430</v>
      </c>
      <c r="K26" s="154"/>
      <c r="L26" s="154"/>
    </row>
    <row r="27" spans="1:12" s="151" customFormat="1" ht="119">
      <c r="A27" s="35">
        <v>26</v>
      </c>
      <c r="B27" s="145">
        <v>1914</v>
      </c>
      <c r="C27" s="146">
        <v>1918</v>
      </c>
      <c r="D27" s="83" t="s">
        <v>8</v>
      </c>
      <c r="E27" s="91" t="s">
        <v>9</v>
      </c>
      <c r="F27" s="148">
        <v>200000</v>
      </c>
      <c r="G27" s="149" t="s">
        <v>322</v>
      </c>
      <c r="H27" s="150" t="s">
        <v>323</v>
      </c>
      <c r="I27" s="147" t="s">
        <v>324</v>
      </c>
      <c r="J27" s="91" t="s">
        <v>409</v>
      </c>
      <c r="K27" s="154"/>
      <c r="L27" s="154"/>
    </row>
    <row r="28" spans="1:12" s="151" customFormat="1" ht="68">
      <c r="A28" s="35">
        <v>27</v>
      </c>
      <c r="B28" s="145">
        <v>1916</v>
      </c>
      <c r="C28" s="146">
        <v>1917</v>
      </c>
      <c r="D28" s="83" t="s">
        <v>12</v>
      </c>
      <c r="E28" s="91" t="s">
        <v>13</v>
      </c>
      <c r="F28" s="155"/>
      <c r="G28" s="149" t="s">
        <v>328</v>
      </c>
      <c r="H28" s="150" t="s">
        <v>329</v>
      </c>
      <c r="I28" s="147"/>
      <c r="J28" s="91" t="s">
        <v>431</v>
      </c>
      <c r="K28" s="154"/>
      <c r="L28" s="154"/>
    </row>
    <row r="29" spans="1:12" s="157" customFormat="1" ht="85">
      <c r="A29" s="34">
        <v>28</v>
      </c>
      <c r="B29" s="115">
        <v>1916</v>
      </c>
      <c r="C29" s="116">
        <v>1917</v>
      </c>
      <c r="D29" s="117" t="s">
        <v>14</v>
      </c>
      <c r="E29" s="122" t="s">
        <v>4</v>
      </c>
      <c r="F29" s="143"/>
      <c r="G29" s="119" t="s">
        <v>385</v>
      </c>
      <c r="H29" s="120" t="s">
        <v>384</v>
      </c>
      <c r="I29" s="121"/>
      <c r="J29" s="122" t="s">
        <v>432</v>
      </c>
      <c r="K29" s="153"/>
      <c r="L29" s="152"/>
    </row>
    <row r="30" spans="1:12" s="151" customFormat="1" ht="68">
      <c r="A30" s="35">
        <v>29</v>
      </c>
      <c r="B30" s="145">
        <v>1917</v>
      </c>
      <c r="C30" s="146">
        <v>1919</v>
      </c>
      <c r="D30" s="83" t="s">
        <v>15</v>
      </c>
      <c r="E30" s="91" t="s">
        <v>16</v>
      </c>
      <c r="F30" s="155" t="s">
        <v>185</v>
      </c>
      <c r="G30" s="149" t="s">
        <v>331</v>
      </c>
      <c r="H30" s="150" t="s">
        <v>330</v>
      </c>
      <c r="I30" s="147"/>
      <c r="J30" s="91" t="s">
        <v>433</v>
      </c>
      <c r="K30" s="154"/>
      <c r="L30" s="154"/>
    </row>
    <row r="31" spans="1:12" s="151" customFormat="1" ht="136">
      <c r="A31" s="35">
        <v>30</v>
      </c>
      <c r="B31" s="145">
        <v>1917</v>
      </c>
      <c r="C31" s="146">
        <v>1919</v>
      </c>
      <c r="D31" s="83" t="s">
        <v>17</v>
      </c>
      <c r="E31" s="91" t="s">
        <v>3</v>
      </c>
      <c r="F31" s="148">
        <v>150000</v>
      </c>
      <c r="G31" s="149" t="s">
        <v>332</v>
      </c>
      <c r="H31" s="150" t="s">
        <v>333</v>
      </c>
      <c r="I31" s="147"/>
      <c r="J31" s="91" t="s">
        <v>434</v>
      </c>
      <c r="K31" s="154"/>
      <c r="L31" s="154"/>
    </row>
    <row r="32" spans="1:12" s="151" customFormat="1" ht="153">
      <c r="A32" s="34">
        <v>31</v>
      </c>
      <c r="B32" s="145">
        <v>1920</v>
      </c>
      <c r="C32" s="146">
        <v>1921</v>
      </c>
      <c r="D32" s="83" t="s">
        <v>20</v>
      </c>
      <c r="E32" s="91" t="s">
        <v>6</v>
      </c>
      <c r="F32" s="148">
        <v>500000</v>
      </c>
      <c r="G32" s="149" t="s">
        <v>339</v>
      </c>
      <c r="H32" s="150" t="s">
        <v>340</v>
      </c>
      <c r="I32" s="147"/>
      <c r="J32" s="91" t="s">
        <v>435</v>
      </c>
      <c r="K32" s="156"/>
      <c r="L32" s="154"/>
    </row>
    <row r="33" spans="1:12" s="151" customFormat="1" ht="85">
      <c r="A33" s="35">
        <v>32</v>
      </c>
      <c r="B33" s="145">
        <v>1921</v>
      </c>
      <c r="C33" s="146">
        <v>1922</v>
      </c>
      <c r="D33" s="83" t="s">
        <v>21</v>
      </c>
      <c r="E33" s="91" t="s">
        <v>4</v>
      </c>
      <c r="F33" s="155" t="s">
        <v>186</v>
      </c>
      <c r="G33" s="149" t="s">
        <v>334</v>
      </c>
      <c r="H33" s="150" t="s">
        <v>336</v>
      </c>
      <c r="I33" s="147" t="s">
        <v>335</v>
      </c>
      <c r="J33" s="91" t="s">
        <v>428</v>
      </c>
      <c r="K33" s="154"/>
      <c r="L33" s="154"/>
    </row>
    <row r="34" spans="1:12" s="151" customFormat="1" ht="85">
      <c r="A34" s="35">
        <v>33</v>
      </c>
      <c r="B34" s="145">
        <v>1928</v>
      </c>
      <c r="C34" s="146">
        <v>1930</v>
      </c>
      <c r="D34" s="83" t="s">
        <v>24</v>
      </c>
      <c r="E34" s="91" t="s">
        <v>6</v>
      </c>
      <c r="F34" s="148">
        <v>3000000</v>
      </c>
      <c r="G34" s="149"/>
      <c r="H34" s="150" t="s">
        <v>338</v>
      </c>
      <c r="I34" s="147" t="s">
        <v>337</v>
      </c>
      <c r="J34" s="91" t="s">
        <v>436</v>
      </c>
      <c r="K34" s="156"/>
      <c r="L34" s="154"/>
    </row>
    <row r="35" spans="1:12" s="157" customFormat="1" ht="51">
      <c r="A35" s="34">
        <v>34</v>
      </c>
      <c r="B35" s="115">
        <v>1928</v>
      </c>
      <c r="C35" s="116">
        <v>1929</v>
      </c>
      <c r="D35" s="121" t="s">
        <v>386</v>
      </c>
      <c r="E35" s="122" t="s">
        <v>99</v>
      </c>
      <c r="F35" s="118">
        <v>300000</v>
      </c>
      <c r="G35" s="119"/>
      <c r="H35" s="120" t="s">
        <v>387</v>
      </c>
      <c r="I35" s="121"/>
      <c r="J35" s="122" t="s">
        <v>437</v>
      </c>
      <c r="K35" s="153"/>
      <c r="L35" s="152"/>
    </row>
    <row r="36" spans="1:12" s="157" customFormat="1" ht="51">
      <c r="A36" s="35">
        <v>35</v>
      </c>
      <c r="B36" s="115">
        <v>1929</v>
      </c>
      <c r="C36" s="116">
        <v>1929</v>
      </c>
      <c r="D36" s="117" t="s">
        <v>26</v>
      </c>
      <c r="E36" s="122" t="s">
        <v>6</v>
      </c>
      <c r="F36" s="118">
        <v>2000000</v>
      </c>
      <c r="G36" s="119" t="s">
        <v>388</v>
      </c>
      <c r="H36" s="120" t="s">
        <v>389</v>
      </c>
      <c r="I36" s="121"/>
      <c r="J36" s="122" t="s">
        <v>409</v>
      </c>
      <c r="K36" s="152"/>
      <c r="L36" s="152"/>
    </row>
    <row r="37" spans="1:12" s="151" customFormat="1" ht="85">
      <c r="A37" s="35">
        <v>36</v>
      </c>
      <c r="B37" s="145">
        <v>1932</v>
      </c>
      <c r="C37" s="146">
        <v>1933</v>
      </c>
      <c r="D37" s="83" t="s">
        <v>27</v>
      </c>
      <c r="E37" s="91" t="s">
        <v>100</v>
      </c>
      <c r="F37" s="155" t="s">
        <v>187</v>
      </c>
      <c r="G37" s="149" t="s">
        <v>341</v>
      </c>
      <c r="H37" s="150" t="s">
        <v>342</v>
      </c>
      <c r="I37" s="147"/>
      <c r="J37" s="91" t="s">
        <v>438</v>
      </c>
      <c r="K37" s="156"/>
      <c r="L37" s="154"/>
    </row>
    <row r="38" spans="1:12" s="151" customFormat="1" ht="221">
      <c r="A38" s="34">
        <v>37</v>
      </c>
      <c r="B38" s="145">
        <v>1936</v>
      </c>
      <c r="C38" s="146">
        <v>1936</v>
      </c>
      <c r="D38" s="83" t="s">
        <v>28</v>
      </c>
      <c r="E38" s="91" t="s">
        <v>6</v>
      </c>
      <c r="F38" s="148">
        <v>5000000</v>
      </c>
      <c r="G38" s="149" t="s">
        <v>343</v>
      </c>
      <c r="H38" s="150" t="s">
        <v>344</v>
      </c>
      <c r="I38" s="147" t="s">
        <v>345</v>
      </c>
      <c r="J38" s="91" t="s">
        <v>439</v>
      </c>
      <c r="K38" s="156"/>
      <c r="L38" s="154"/>
    </row>
    <row r="39" spans="1:12" s="157" customFormat="1" ht="51">
      <c r="A39" s="35">
        <v>38</v>
      </c>
      <c r="B39" s="115">
        <v>1940</v>
      </c>
      <c r="C39" s="116">
        <v>1943</v>
      </c>
      <c r="D39" s="117" t="s">
        <v>381</v>
      </c>
      <c r="E39" s="122" t="s">
        <v>320</v>
      </c>
      <c r="F39" s="118">
        <v>112000</v>
      </c>
      <c r="G39" s="119" t="s">
        <v>382</v>
      </c>
      <c r="H39" s="120" t="s">
        <v>383</v>
      </c>
      <c r="I39" s="121"/>
      <c r="J39" s="122" t="s">
        <v>440</v>
      </c>
      <c r="K39" s="152"/>
      <c r="L39" s="153"/>
    </row>
    <row r="40" spans="1:12" s="151" customFormat="1" ht="34">
      <c r="A40" s="81">
        <v>39</v>
      </c>
      <c r="B40" s="145">
        <v>1941</v>
      </c>
      <c r="C40" s="146">
        <v>1944</v>
      </c>
      <c r="D40" s="83" t="s">
        <v>31</v>
      </c>
      <c r="E40" s="91" t="s">
        <v>4</v>
      </c>
      <c r="F40" s="148">
        <v>1000000</v>
      </c>
      <c r="G40" s="149"/>
      <c r="H40" s="150" t="s">
        <v>441</v>
      </c>
      <c r="I40" s="147"/>
      <c r="J40" s="91" t="s">
        <v>442</v>
      </c>
      <c r="K40" s="154"/>
      <c r="L40" s="154"/>
    </row>
    <row r="41" spans="1:12" s="151" customFormat="1" ht="85">
      <c r="A41" s="34">
        <v>40</v>
      </c>
      <c r="B41" s="145">
        <v>1941</v>
      </c>
      <c r="C41" s="146">
        <v>1944</v>
      </c>
      <c r="D41" s="83" t="s">
        <v>32</v>
      </c>
      <c r="E41" s="91" t="s">
        <v>33</v>
      </c>
      <c r="F41" s="148">
        <v>300000</v>
      </c>
      <c r="G41" s="149" t="s">
        <v>350</v>
      </c>
      <c r="H41" s="150" t="s">
        <v>351</v>
      </c>
      <c r="I41" s="147" t="s">
        <v>352</v>
      </c>
      <c r="J41" s="91" t="s">
        <v>443</v>
      </c>
      <c r="K41" s="156"/>
      <c r="L41" s="154"/>
    </row>
    <row r="42" spans="1:12" s="151" customFormat="1" ht="102">
      <c r="A42" s="35">
        <v>41</v>
      </c>
      <c r="B42" s="145">
        <v>1943</v>
      </c>
      <c r="C42" s="146">
        <v>1943</v>
      </c>
      <c r="D42" s="83" t="s">
        <v>444</v>
      </c>
      <c r="E42" s="91" t="s">
        <v>6</v>
      </c>
      <c r="F42" s="148">
        <v>5000000</v>
      </c>
      <c r="G42" s="149" t="s">
        <v>347</v>
      </c>
      <c r="H42" s="150" t="s">
        <v>346</v>
      </c>
      <c r="I42" s="147" t="s">
        <v>349</v>
      </c>
      <c r="J42" s="91" t="s">
        <v>445</v>
      </c>
      <c r="K42" s="156"/>
      <c r="L42" s="154"/>
    </row>
    <row r="43" spans="1:12" s="157" customFormat="1" ht="119">
      <c r="A43" s="35">
        <v>42</v>
      </c>
      <c r="B43" s="115">
        <v>1943</v>
      </c>
      <c r="C43" s="116">
        <v>1943</v>
      </c>
      <c r="D43" s="117" t="s">
        <v>35</v>
      </c>
      <c r="E43" s="122" t="s">
        <v>36</v>
      </c>
      <c r="F43" s="143" t="s">
        <v>188</v>
      </c>
      <c r="G43" s="119" t="s">
        <v>360</v>
      </c>
      <c r="H43" s="120" t="s">
        <v>361</v>
      </c>
      <c r="I43" s="121" t="s">
        <v>362</v>
      </c>
      <c r="J43" s="122" t="s">
        <v>409</v>
      </c>
      <c r="K43" s="152"/>
      <c r="L43" s="152"/>
    </row>
    <row r="44" spans="1:12" ht="85">
      <c r="A44" s="34">
        <v>43</v>
      </c>
      <c r="B44" s="9">
        <v>1943</v>
      </c>
      <c r="C44" s="38">
        <v>1943</v>
      </c>
      <c r="D44" s="42" t="s">
        <v>25</v>
      </c>
      <c r="E44" s="11" t="s">
        <v>99</v>
      </c>
      <c r="F44" s="45">
        <v>300000</v>
      </c>
      <c r="G44" s="10" t="s">
        <v>315</v>
      </c>
      <c r="H44" s="4" t="s">
        <v>316</v>
      </c>
      <c r="I44" s="14" t="s">
        <v>317</v>
      </c>
      <c r="J44" s="11" t="s">
        <v>429</v>
      </c>
      <c r="K44" s="152"/>
    </row>
    <row r="45" spans="1:12" s="157" customFormat="1" ht="34">
      <c r="A45" s="35">
        <v>44</v>
      </c>
      <c r="B45" s="115">
        <v>1944</v>
      </c>
      <c r="C45" s="116">
        <v>1944</v>
      </c>
      <c r="D45" s="117" t="s">
        <v>37</v>
      </c>
      <c r="E45" s="122" t="s">
        <v>38</v>
      </c>
      <c r="F45" s="118">
        <v>22000</v>
      </c>
      <c r="G45" s="119" t="s">
        <v>377</v>
      </c>
      <c r="H45" s="120" t="s">
        <v>378</v>
      </c>
      <c r="I45" s="121" t="s">
        <v>379</v>
      </c>
      <c r="J45" s="122" t="s">
        <v>446</v>
      </c>
      <c r="K45" s="153"/>
      <c r="L45" s="152"/>
    </row>
    <row r="46" spans="1:12" s="151" customFormat="1" ht="85">
      <c r="A46" s="35">
        <v>45</v>
      </c>
      <c r="B46" s="145">
        <v>1945</v>
      </c>
      <c r="C46" s="146">
        <v>1945</v>
      </c>
      <c r="D46" s="83" t="s">
        <v>39</v>
      </c>
      <c r="E46" s="91" t="s">
        <v>40</v>
      </c>
      <c r="F46" s="155" t="s">
        <v>189</v>
      </c>
      <c r="G46" s="149" t="s">
        <v>325</v>
      </c>
      <c r="H46" s="150" t="s">
        <v>326</v>
      </c>
      <c r="I46" s="147"/>
      <c r="J46" s="91" t="s">
        <v>448</v>
      </c>
      <c r="K46" s="154"/>
      <c r="L46" s="156"/>
    </row>
    <row r="47" spans="1:12" s="151" customFormat="1" ht="51">
      <c r="A47" s="34">
        <v>46</v>
      </c>
      <c r="B47" s="145">
        <v>1946</v>
      </c>
      <c r="C47" s="146">
        <v>1946</v>
      </c>
      <c r="D47" s="83"/>
      <c r="E47" s="91" t="s">
        <v>13</v>
      </c>
      <c r="F47" s="155"/>
      <c r="G47" s="149" t="s">
        <v>375</v>
      </c>
      <c r="H47" s="150" t="s">
        <v>376</v>
      </c>
      <c r="I47" s="147"/>
      <c r="J47" s="91" t="s">
        <v>449</v>
      </c>
      <c r="K47" s="154"/>
      <c r="L47" s="154"/>
    </row>
    <row r="48" spans="1:12" s="157" customFormat="1" ht="85">
      <c r="A48" s="35">
        <v>47</v>
      </c>
      <c r="B48" s="115">
        <v>1947</v>
      </c>
      <c r="C48" s="116">
        <v>1947</v>
      </c>
      <c r="D48" s="117" t="s">
        <v>41</v>
      </c>
      <c r="E48" s="122" t="s">
        <v>4</v>
      </c>
      <c r="F48" s="143" t="s">
        <v>190</v>
      </c>
      <c r="G48" s="119"/>
      <c r="H48" s="120" t="s">
        <v>390</v>
      </c>
      <c r="I48" s="121"/>
      <c r="J48" s="122" t="s">
        <v>450</v>
      </c>
      <c r="K48" s="152"/>
      <c r="L48" s="152"/>
    </row>
    <row r="49" spans="1:12" s="151" customFormat="1" ht="17">
      <c r="A49" s="35">
        <v>48</v>
      </c>
      <c r="B49" s="145">
        <v>1958</v>
      </c>
      <c r="C49" s="146">
        <v>1958</v>
      </c>
      <c r="D49" s="83" t="s">
        <v>42</v>
      </c>
      <c r="E49" s="91" t="s">
        <v>43</v>
      </c>
      <c r="F49" s="155" t="s">
        <v>191</v>
      </c>
      <c r="G49" s="149"/>
      <c r="H49" s="150" t="s">
        <v>348</v>
      </c>
      <c r="I49" s="147" t="s">
        <v>124</v>
      </c>
      <c r="J49" s="91" t="s">
        <v>451</v>
      </c>
      <c r="K49" s="154"/>
      <c r="L49" s="154"/>
    </row>
    <row r="50" spans="1:12" ht="68">
      <c r="A50" s="34">
        <v>49</v>
      </c>
      <c r="B50" s="9">
        <v>1959</v>
      </c>
      <c r="C50" s="38">
        <v>1961</v>
      </c>
      <c r="D50" s="42" t="s">
        <v>44</v>
      </c>
      <c r="E50" s="11" t="s">
        <v>6</v>
      </c>
      <c r="F50" s="46" t="s">
        <v>192</v>
      </c>
      <c r="G50" s="10" t="s">
        <v>319</v>
      </c>
      <c r="H50" s="4" t="s">
        <v>125</v>
      </c>
      <c r="I50" s="14" t="s">
        <v>126</v>
      </c>
      <c r="J50" s="11" t="s">
        <v>426</v>
      </c>
    </row>
    <row r="51" spans="1:12" ht="102">
      <c r="A51" s="35">
        <v>50</v>
      </c>
      <c r="B51" s="9">
        <v>1966</v>
      </c>
      <c r="C51" s="38">
        <v>1966</v>
      </c>
      <c r="D51" s="42" t="s">
        <v>45</v>
      </c>
      <c r="E51" s="11" t="s">
        <v>43</v>
      </c>
      <c r="F51" s="46" t="s">
        <v>193</v>
      </c>
      <c r="G51" s="10" t="s">
        <v>272</v>
      </c>
      <c r="H51" s="4"/>
      <c r="I51" s="14" t="s">
        <v>127</v>
      </c>
      <c r="J51" s="11" t="s">
        <v>426</v>
      </c>
    </row>
    <row r="52" spans="1:12" ht="85">
      <c r="A52" s="35">
        <v>51</v>
      </c>
      <c r="B52" s="9">
        <v>1967</v>
      </c>
      <c r="C52" s="38">
        <v>1970</v>
      </c>
      <c r="D52" s="42" t="s">
        <v>46</v>
      </c>
      <c r="E52" s="11" t="s">
        <v>1</v>
      </c>
      <c r="F52" s="45">
        <v>1000000</v>
      </c>
      <c r="G52" s="10" t="s">
        <v>128</v>
      </c>
      <c r="H52" s="4" t="s">
        <v>129</v>
      </c>
      <c r="I52" s="14" t="s">
        <v>130</v>
      </c>
      <c r="J52" s="11" t="s">
        <v>452</v>
      </c>
      <c r="K52" s="20"/>
    </row>
    <row r="53" spans="1:12" ht="238">
      <c r="A53" s="34">
        <v>52</v>
      </c>
      <c r="B53" s="9">
        <v>1968</v>
      </c>
      <c r="C53" s="38">
        <v>1972</v>
      </c>
      <c r="D53" s="42" t="s">
        <v>47</v>
      </c>
      <c r="E53" s="11" t="s">
        <v>104</v>
      </c>
      <c r="F53" s="45">
        <v>101000</v>
      </c>
      <c r="G53" s="10" t="s">
        <v>131</v>
      </c>
      <c r="H53" s="4" t="s">
        <v>132</v>
      </c>
      <c r="I53" s="14" t="s">
        <v>133</v>
      </c>
      <c r="J53" s="11" t="s">
        <v>453</v>
      </c>
      <c r="K53" s="20"/>
    </row>
    <row r="54" spans="1:12" ht="255">
      <c r="A54" s="35">
        <v>53</v>
      </c>
      <c r="B54" s="9">
        <v>1972</v>
      </c>
      <c r="C54" s="38">
        <v>1973</v>
      </c>
      <c r="D54" s="42" t="s">
        <v>48</v>
      </c>
      <c r="E54" s="11" t="s">
        <v>43</v>
      </c>
      <c r="F54" s="46" t="s">
        <v>194</v>
      </c>
      <c r="G54" s="10" t="s">
        <v>136</v>
      </c>
      <c r="H54" s="4" t="s">
        <v>137</v>
      </c>
      <c r="I54" s="14" t="s">
        <v>138</v>
      </c>
      <c r="J54" s="11" t="s">
        <v>454</v>
      </c>
      <c r="K54" s="20"/>
    </row>
    <row r="55" spans="1:12" ht="119">
      <c r="A55" s="35">
        <v>54</v>
      </c>
      <c r="B55" s="9">
        <v>1972</v>
      </c>
      <c r="C55" s="38">
        <v>1972</v>
      </c>
      <c r="D55" s="42" t="s">
        <v>49</v>
      </c>
      <c r="E55" s="11" t="s">
        <v>36</v>
      </c>
      <c r="F55" s="45">
        <v>100000</v>
      </c>
      <c r="G55" s="10"/>
      <c r="H55" s="4" t="s">
        <v>134</v>
      </c>
      <c r="I55" s="14" t="s">
        <v>135</v>
      </c>
      <c r="J55" s="11" t="s">
        <v>426</v>
      </c>
    </row>
    <row r="56" spans="1:12" ht="170">
      <c r="A56" s="34">
        <v>55</v>
      </c>
      <c r="B56" s="9">
        <v>1974</v>
      </c>
      <c r="C56" s="38">
        <v>1974</v>
      </c>
      <c r="D56" s="42" t="s">
        <v>50</v>
      </c>
      <c r="E56" s="11" t="s">
        <v>51</v>
      </c>
      <c r="F56" s="45">
        <v>1500000</v>
      </c>
      <c r="G56" s="10" t="s">
        <v>139</v>
      </c>
      <c r="H56" s="4" t="s">
        <v>140</v>
      </c>
      <c r="I56" s="14" t="s">
        <v>141</v>
      </c>
      <c r="J56" s="11" t="s">
        <v>455</v>
      </c>
      <c r="K56" s="20"/>
    </row>
    <row r="57" spans="1:12" ht="187">
      <c r="A57" s="35">
        <v>56</v>
      </c>
      <c r="B57" s="9">
        <v>1974</v>
      </c>
      <c r="C57" s="38">
        <v>1975</v>
      </c>
      <c r="D57" s="42" t="s">
        <v>52</v>
      </c>
      <c r="E57" s="11" t="s">
        <v>53</v>
      </c>
      <c r="F57" s="45">
        <v>20000</v>
      </c>
      <c r="G57" s="10" t="s">
        <v>142</v>
      </c>
      <c r="H57" s="4" t="s">
        <v>143</v>
      </c>
      <c r="I57" s="14" t="s">
        <v>144</v>
      </c>
      <c r="J57" s="11" t="s">
        <v>456</v>
      </c>
    </row>
    <row r="58" spans="1:12" ht="119">
      <c r="A58" s="35">
        <v>57</v>
      </c>
      <c r="B58" s="9">
        <v>1975</v>
      </c>
      <c r="C58" s="38">
        <v>1979</v>
      </c>
      <c r="D58" s="42" t="s">
        <v>54</v>
      </c>
      <c r="E58" s="11" t="s">
        <v>55</v>
      </c>
      <c r="F58" s="46" t="s">
        <v>195</v>
      </c>
      <c r="G58" s="10" t="s">
        <v>145</v>
      </c>
      <c r="H58" s="4" t="s">
        <v>146</v>
      </c>
      <c r="I58" s="14" t="s">
        <v>147</v>
      </c>
      <c r="J58" s="11" t="s">
        <v>427</v>
      </c>
      <c r="K58" s="20"/>
    </row>
    <row r="59" spans="1:12" ht="272">
      <c r="A59" s="34">
        <v>58</v>
      </c>
      <c r="B59" s="9">
        <v>1980</v>
      </c>
      <c r="C59" s="38">
        <v>1981</v>
      </c>
      <c r="D59" s="42" t="s">
        <v>56</v>
      </c>
      <c r="E59" s="11" t="s">
        <v>57</v>
      </c>
      <c r="F59" s="46" t="s">
        <v>196</v>
      </c>
      <c r="G59" s="10" t="s">
        <v>148</v>
      </c>
      <c r="H59" s="4" t="s">
        <v>149</v>
      </c>
      <c r="I59" s="14" t="s">
        <v>150</v>
      </c>
      <c r="J59" s="11" t="s">
        <v>447</v>
      </c>
    </row>
    <row r="60" spans="1:12" ht="119">
      <c r="A60" s="35">
        <v>59</v>
      </c>
      <c r="B60" s="9">
        <v>1982</v>
      </c>
      <c r="C60" s="38">
        <v>1985</v>
      </c>
      <c r="D60" s="42" t="s">
        <v>58</v>
      </c>
      <c r="E60" s="11" t="s">
        <v>59</v>
      </c>
      <c r="F60" s="45">
        <v>100000</v>
      </c>
      <c r="G60" s="10" t="s">
        <v>151</v>
      </c>
      <c r="H60" s="4" t="s">
        <v>152</v>
      </c>
      <c r="I60" s="14" t="s">
        <v>153</v>
      </c>
      <c r="J60" s="11" t="s">
        <v>427</v>
      </c>
    </row>
    <row r="61" spans="1:12" ht="170">
      <c r="A61" s="35">
        <v>60</v>
      </c>
      <c r="B61" s="9">
        <v>1984</v>
      </c>
      <c r="C61" s="38">
        <v>1985</v>
      </c>
      <c r="D61" s="42" t="s">
        <v>48</v>
      </c>
      <c r="E61" s="11" t="s">
        <v>43</v>
      </c>
      <c r="F61" s="45">
        <v>250000</v>
      </c>
      <c r="G61" s="10" t="s">
        <v>154</v>
      </c>
      <c r="H61" s="4" t="s">
        <v>155</v>
      </c>
      <c r="I61" s="14" t="s">
        <v>156</v>
      </c>
      <c r="J61" s="11" t="s">
        <v>458</v>
      </c>
      <c r="K61" s="20"/>
    </row>
    <row r="62" spans="1:12" ht="85">
      <c r="A62" s="34">
        <v>61</v>
      </c>
      <c r="B62" s="9">
        <v>1984</v>
      </c>
      <c r="C62" s="38">
        <v>1985</v>
      </c>
      <c r="D62" s="42" t="s">
        <v>60</v>
      </c>
      <c r="E62" s="11" t="s">
        <v>61</v>
      </c>
      <c r="F62" s="45">
        <v>250000</v>
      </c>
      <c r="G62" s="10" t="s">
        <v>157</v>
      </c>
      <c r="H62" s="4" t="s">
        <v>158</v>
      </c>
      <c r="I62" s="14" t="s">
        <v>159</v>
      </c>
      <c r="J62" s="11" t="s">
        <v>459</v>
      </c>
      <c r="K62" s="20"/>
    </row>
    <row r="63" spans="1:12" ht="34">
      <c r="A63" s="35">
        <v>62</v>
      </c>
      <c r="B63" s="9">
        <v>1988</v>
      </c>
      <c r="C63" s="38">
        <v>1988</v>
      </c>
      <c r="D63" s="42" t="s">
        <v>62</v>
      </c>
      <c r="E63" s="11" t="s">
        <v>61</v>
      </c>
      <c r="F63" s="45">
        <v>250000</v>
      </c>
      <c r="G63" s="10" t="s">
        <v>160</v>
      </c>
      <c r="H63" s="4" t="s">
        <v>161</v>
      </c>
      <c r="I63" s="14" t="s">
        <v>162</v>
      </c>
      <c r="J63" s="11" t="s">
        <v>460</v>
      </c>
      <c r="K63" s="20"/>
    </row>
    <row r="64" spans="1:12" ht="153">
      <c r="A64" s="35">
        <v>63</v>
      </c>
      <c r="B64" s="9">
        <v>1991</v>
      </c>
      <c r="C64" s="38">
        <v>1992</v>
      </c>
      <c r="D64" s="42" t="s">
        <v>52</v>
      </c>
      <c r="E64" s="11" t="s">
        <v>53</v>
      </c>
      <c r="F64" s="45">
        <v>300000</v>
      </c>
      <c r="G64" s="10" t="s">
        <v>163</v>
      </c>
      <c r="H64" s="4" t="s">
        <v>164</v>
      </c>
      <c r="I64" s="14" t="s">
        <v>165</v>
      </c>
      <c r="J64" s="11" t="s">
        <v>457</v>
      </c>
      <c r="K64" s="20"/>
    </row>
    <row r="65" spans="1:12" ht="119">
      <c r="A65" s="34">
        <v>64</v>
      </c>
      <c r="B65" s="9">
        <v>1995</v>
      </c>
      <c r="C65" s="38">
        <v>1999</v>
      </c>
      <c r="D65" s="42" t="s">
        <v>63</v>
      </c>
      <c r="E65" s="11" t="s">
        <v>64</v>
      </c>
      <c r="F65" s="46" t="s">
        <v>197</v>
      </c>
      <c r="G65" s="10" t="s">
        <v>166</v>
      </c>
      <c r="H65" s="4" t="s">
        <v>167</v>
      </c>
      <c r="I65" s="14" t="s">
        <v>168</v>
      </c>
      <c r="J65" s="11" t="s">
        <v>461</v>
      </c>
    </row>
    <row r="66" spans="1:12" ht="255">
      <c r="A66" s="35">
        <v>65</v>
      </c>
      <c r="B66" s="9">
        <v>1998</v>
      </c>
      <c r="C66" s="38">
        <v>2004</v>
      </c>
      <c r="D66" s="42" t="s">
        <v>65</v>
      </c>
      <c r="E66" s="11" t="s">
        <v>66</v>
      </c>
      <c r="F66" s="46" t="s">
        <v>198</v>
      </c>
      <c r="G66" s="10" t="s">
        <v>169</v>
      </c>
      <c r="H66" s="4" t="s">
        <v>170</v>
      </c>
      <c r="I66" s="14" t="s">
        <v>171</v>
      </c>
      <c r="J66" s="11" t="s">
        <v>462</v>
      </c>
      <c r="K66" s="181"/>
    </row>
    <row r="67" spans="1:12" ht="68">
      <c r="A67" s="35">
        <v>66</v>
      </c>
      <c r="B67" s="9">
        <v>1998</v>
      </c>
      <c r="C67" s="38">
        <v>2000</v>
      </c>
      <c r="D67" s="42" t="s">
        <v>48</v>
      </c>
      <c r="E67" s="11" t="s">
        <v>43</v>
      </c>
      <c r="F67" s="46" t="s">
        <v>199</v>
      </c>
      <c r="G67" s="10"/>
      <c r="H67" s="4" t="s">
        <v>172</v>
      </c>
      <c r="I67" s="14" t="s">
        <v>173</v>
      </c>
      <c r="J67" s="11" t="s">
        <v>463</v>
      </c>
      <c r="K67" s="181"/>
    </row>
    <row r="68" spans="1:12" ht="289">
      <c r="A68" s="34">
        <v>67</v>
      </c>
      <c r="B68" s="9">
        <v>2000</v>
      </c>
      <c r="C68" s="38">
        <v>2007</v>
      </c>
      <c r="D68" s="42" t="s">
        <v>67</v>
      </c>
      <c r="E68" s="11" t="s">
        <v>68</v>
      </c>
      <c r="F68" s="46"/>
      <c r="G68" s="10" t="s">
        <v>174</v>
      </c>
      <c r="H68" s="4" t="s">
        <v>175</v>
      </c>
      <c r="I68" s="14" t="s">
        <v>286</v>
      </c>
      <c r="J68" s="11" t="s">
        <v>464</v>
      </c>
      <c r="K68" s="181"/>
    </row>
    <row r="69" spans="1:12" ht="136">
      <c r="A69" s="35">
        <v>68</v>
      </c>
      <c r="B69" s="9">
        <v>2003</v>
      </c>
      <c r="C69" s="38">
        <v>2003</v>
      </c>
      <c r="D69" s="42" t="s">
        <v>69</v>
      </c>
      <c r="E69" s="11" t="s">
        <v>61</v>
      </c>
      <c r="F69" s="46"/>
      <c r="G69" s="10" t="s">
        <v>176</v>
      </c>
      <c r="H69" s="4" t="s">
        <v>371</v>
      </c>
      <c r="I69" s="14" t="s">
        <v>177</v>
      </c>
      <c r="J69" s="11" t="s">
        <v>465</v>
      </c>
      <c r="K69" s="181"/>
    </row>
    <row r="70" spans="1:12" ht="102">
      <c r="A70" s="35">
        <v>69</v>
      </c>
      <c r="B70" s="9">
        <v>2005</v>
      </c>
      <c r="C70" s="38">
        <v>2005</v>
      </c>
      <c r="D70" s="42" t="s">
        <v>70</v>
      </c>
      <c r="E70" s="11" t="s">
        <v>71</v>
      </c>
      <c r="F70" s="46"/>
      <c r="G70" s="10" t="s">
        <v>178</v>
      </c>
      <c r="H70" s="4" t="s">
        <v>179</v>
      </c>
      <c r="I70" s="14" t="s">
        <v>180</v>
      </c>
      <c r="J70" s="11" t="s">
        <v>466</v>
      </c>
      <c r="K70" s="182"/>
    </row>
    <row r="71" spans="1:12" ht="136">
      <c r="A71" s="34">
        <v>70</v>
      </c>
      <c r="B71" s="9">
        <v>2005</v>
      </c>
      <c r="C71" s="38">
        <v>2006</v>
      </c>
      <c r="D71" s="42" t="s">
        <v>72</v>
      </c>
      <c r="E71" s="11" t="s">
        <v>73</v>
      </c>
      <c r="F71" s="46"/>
      <c r="G71" s="10" t="s">
        <v>181</v>
      </c>
      <c r="H71" s="4" t="s">
        <v>182</v>
      </c>
      <c r="I71" s="14" t="s">
        <v>183</v>
      </c>
      <c r="J71" s="11" t="s">
        <v>467</v>
      </c>
      <c r="K71" s="182"/>
    </row>
    <row r="72" spans="1:12" s="151" customFormat="1" ht="102">
      <c r="A72" s="35">
        <v>71</v>
      </c>
      <c r="B72" s="145">
        <v>2011</v>
      </c>
      <c r="C72" s="146">
        <v>2011</v>
      </c>
      <c r="D72" s="83" t="s">
        <v>52</v>
      </c>
      <c r="E72" s="91" t="s">
        <v>102</v>
      </c>
      <c r="F72" s="148">
        <v>258000</v>
      </c>
      <c r="G72" s="149" t="s">
        <v>365</v>
      </c>
      <c r="H72" s="150" t="s">
        <v>364</v>
      </c>
      <c r="I72" s="147" t="s">
        <v>368</v>
      </c>
      <c r="J72" s="91" t="s">
        <v>468</v>
      </c>
      <c r="K72" s="154"/>
      <c r="L72" s="154"/>
    </row>
    <row r="73" spans="1:12" s="151" customFormat="1" ht="85">
      <c r="A73" s="35">
        <v>72</v>
      </c>
      <c r="B73" s="145">
        <v>2012</v>
      </c>
      <c r="C73" s="146">
        <v>2012</v>
      </c>
      <c r="D73" s="83" t="s">
        <v>407</v>
      </c>
      <c r="E73" s="91" t="s">
        <v>406</v>
      </c>
      <c r="F73" s="148">
        <v>10000</v>
      </c>
      <c r="G73" s="149" t="s">
        <v>472</v>
      </c>
      <c r="H73" s="150" t="s">
        <v>473</v>
      </c>
      <c r="I73" s="147"/>
      <c r="J73" s="91" t="s">
        <v>469</v>
      </c>
      <c r="K73" s="181"/>
      <c r="L73" s="154"/>
    </row>
    <row r="74" spans="1:12" s="151" customFormat="1" ht="102">
      <c r="A74" s="35">
        <v>73</v>
      </c>
      <c r="B74" s="145">
        <v>2012</v>
      </c>
      <c r="C74" s="146">
        <v>2012</v>
      </c>
      <c r="D74" s="83" t="s">
        <v>7</v>
      </c>
      <c r="E74" s="91" t="s">
        <v>103</v>
      </c>
      <c r="F74" s="155"/>
      <c r="G74" s="149" t="s">
        <v>370</v>
      </c>
      <c r="H74" s="150" t="s">
        <v>369</v>
      </c>
      <c r="I74" s="147"/>
      <c r="J74" s="91" t="s">
        <v>470</v>
      </c>
      <c r="K74" s="154"/>
      <c r="L74" s="156"/>
    </row>
    <row r="75" spans="1:12" s="151" customFormat="1" ht="119">
      <c r="A75" s="34">
        <v>74</v>
      </c>
      <c r="B75" s="145">
        <v>2016</v>
      </c>
      <c r="C75" s="146">
        <v>2016</v>
      </c>
      <c r="D75" s="147" t="s">
        <v>366</v>
      </c>
      <c r="E75" s="91" t="s">
        <v>367</v>
      </c>
      <c r="F75" s="148">
        <v>85000</v>
      </c>
      <c r="G75" s="149" t="s">
        <v>372</v>
      </c>
      <c r="H75" s="150" t="s">
        <v>373</v>
      </c>
      <c r="I75" s="147" t="s">
        <v>374</v>
      </c>
      <c r="J75" s="91" t="s">
        <v>471</v>
      </c>
      <c r="K75" s="154"/>
      <c r="L75" s="94"/>
    </row>
  </sheetData>
  <phoneticPr fontId="1"/>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26953-C605-6348-9459-528F9664BF9F}">
  <dimension ref="A1:O76"/>
  <sheetViews>
    <sheetView tabSelected="1" workbookViewId="0">
      <pane xSplit="5" ySplit="3" topLeftCell="F4" activePane="bottomRight" state="frozen"/>
      <selection pane="topRight" activeCell="F1" sqref="F1"/>
      <selection pane="bottomLeft" activeCell="A4" sqref="A4"/>
      <selection pane="bottomRight" activeCell="G14" sqref="G14"/>
    </sheetView>
  </sheetViews>
  <sheetFormatPr baseColWidth="10" defaultRowHeight="20"/>
  <cols>
    <col min="4" max="4" width="30.7109375" customWidth="1"/>
    <col min="6" max="15" width="12.7109375" customWidth="1"/>
  </cols>
  <sheetData>
    <row r="1" spans="1:15" ht="21" thickBot="1">
      <c r="A1" s="210" t="s">
        <v>232</v>
      </c>
      <c r="B1" s="186" t="s">
        <v>79</v>
      </c>
      <c r="C1" s="213" t="s">
        <v>80</v>
      </c>
      <c r="D1" s="186" t="s">
        <v>81</v>
      </c>
      <c r="E1" s="186" t="s">
        <v>0</v>
      </c>
      <c r="F1" s="207" t="s">
        <v>289</v>
      </c>
      <c r="G1" s="208"/>
      <c r="H1" s="208"/>
      <c r="I1" s="208"/>
      <c r="J1" s="208"/>
      <c r="K1" s="208"/>
      <c r="L1" s="207" t="s">
        <v>109</v>
      </c>
      <c r="M1" s="208"/>
      <c r="N1" s="208"/>
      <c r="O1" s="209"/>
    </row>
    <row r="2" spans="1:15" ht="21" thickBot="1">
      <c r="A2" s="211"/>
      <c r="B2" s="187"/>
      <c r="C2" s="214"/>
      <c r="D2" s="187"/>
      <c r="E2" s="187"/>
      <c r="F2" s="216" t="s">
        <v>83</v>
      </c>
      <c r="G2" s="217"/>
      <c r="H2" s="218"/>
      <c r="I2" s="205" t="s">
        <v>287</v>
      </c>
      <c r="J2" s="206"/>
      <c r="K2" s="206"/>
      <c r="L2" s="219" t="s">
        <v>304</v>
      </c>
      <c r="M2" s="220"/>
      <c r="N2" s="221" t="s">
        <v>305</v>
      </c>
      <c r="O2" s="222"/>
    </row>
    <row r="3" spans="1:15" ht="69" thickBot="1">
      <c r="A3" s="212"/>
      <c r="B3" s="188"/>
      <c r="C3" s="215"/>
      <c r="D3" s="188"/>
      <c r="E3" s="188"/>
      <c r="F3" s="136" t="s">
        <v>84</v>
      </c>
      <c r="G3" s="137" t="s">
        <v>85</v>
      </c>
      <c r="H3" s="138" t="s">
        <v>392</v>
      </c>
      <c r="I3" s="133" t="s">
        <v>88</v>
      </c>
      <c r="J3" s="134" t="s">
        <v>395</v>
      </c>
      <c r="K3" s="135" t="s">
        <v>327</v>
      </c>
      <c r="L3" s="139" t="s">
        <v>90</v>
      </c>
      <c r="M3" s="140" t="s">
        <v>391</v>
      </c>
      <c r="N3" s="141" t="s">
        <v>288</v>
      </c>
      <c r="O3" s="142" t="s">
        <v>396</v>
      </c>
    </row>
    <row r="4" spans="1:15" s="144" customFormat="1">
      <c r="A4" s="167">
        <v>1</v>
      </c>
      <c r="B4" s="168">
        <v>1846</v>
      </c>
      <c r="C4" s="158">
        <v>1852</v>
      </c>
      <c r="D4" s="174" t="s">
        <v>254</v>
      </c>
      <c r="E4" s="159" t="s">
        <v>202</v>
      </c>
      <c r="F4" s="160"/>
      <c r="G4" s="161"/>
      <c r="H4" s="162">
        <v>1</v>
      </c>
      <c r="I4" s="163"/>
      <c r="J4" s="164">
        <v>1</v>
      </c>
      <c r="K4" s="165"/>
      <c r="L4" s="166"/>
      <c r="M4" s="162">
        <v>1</v>
      </c>
      <c r="N4" s="163">
        <v>1</v>
      </c>
      <c r="O4" s="165"/>
    </row>
    <row r="5" spans="1:15" s="144" customFormat="1">
      <c r="A5" s="35">
        <v>2</v>
      </c>
      <c r="B5" s="169">
        <v>1860</v>
      </c>
      <c r="C5" s="123">
        <v>1861</v>
      </c>
      <c r="D5" s="171" t="s">
        <v>243</v>
      </c>
      <c r="E5" s="124" t="s">
        <v>203</v>
      </c>
      <c r="F5" s="126">
        <v>1</v>
      </c>
      <c r="G5" s="127"/>
      <c r="H5" s="128"/>
      <c r="I5" s="126"/>
      <c r="J5" s="127">
        <v>1</v>
      </c>
      <c r="K5" s="129"/>
      <c r="L5" s="131">
        <v>1</v>
      </c>
      <c r="M5" s="128"/>
      <c r="N5" s="126"/>
      <c r="O5" s="129"/>
    </row>
    <row r="6" spans="1:15" s="144" customFormat="1">
      <c r="A6" s="35">
        <v>3</v>
      </c>
      <c r="B6" s="169">
        <v>1863</v>
      </c>
      <c r="C6" s="123">
        <v>1867</v>
      </c>
      <c r="D6" s="171"/>
      <c r="E6" s="124" t="s">
        <v>204</v>
      </c>
      <c r="F6" s="126">
        <v>1</v>
      </c>
      <c r="G6" s="127"/>
      <c r="H6" s="128"/>
      <c r="I6" s="126"/>
      <c r="J6" s="127"/>
      <c r="K6" s="129"/>
      <c r="L6" s="131"/>
      <c r="M6" s="128"/>
      <c r="N6" s="126"/>
      <c r="O6" s="129"/>
    </row>
    <row r="7" spans="1:15" s="144" customFormat="1">
      <c r="A7" s="35">
        <v>4</v>
      </c>
      <c r="B7" s="169">
        <v>1866</v>
      </c>
      <c r="C7" s="123">
        <v>1867</v>
      </c>
      <c r="D7" s="171" t="s">
        <v>241</v>
      </c>
      <c r="E7" s="124" t="s">
        <v>203</v>
      </c>
      <c r="F7" s="126">
        <v>1</v>
      </c>
      <c r="G7" s="127">
        <v>1</v>
      </c>
      <c r="H7" s="128"/>
      <c r="I7" s="126"/>
      <c r="J7" s="127"/>
      <c r="K7" s="129">
        <v>1</v>
      </c>
      <c r="L7" s="131"/>
      <c r="M7" s="128"/>
      <c r="N7" s="126">
        <v>1</v>
      </c>
      <c r="O7" s="129"/>
    </row>
    <row r="8" spans="1:15" s="144" customFormat="1" ht="21" thickBot="1">
      <c r="A8" s="35">
        <v>5</v>
      </c>
      <c r="B8" s="169">
        <v>1868</v>
      </c>
      <c r="C8" s="123">
        <v>1868</v>
      </c>
      <c r="D8" s="171" t="s">
        <v>234</v>
      </c>
      <c r="E8" s="124" t="s">
        <v>205</v>
      </c>
      <c r="F8" s="126"/>
      <c r="G8" s="127"/>
      <c r="H8" s="128"/>
      <c r="I8" s="126"/>
      <c r="J8" s="127"/>
      <c r="K8" s="129"/>
      <c r="L8" s="131"/>
      <c r="M8" s="128">
        <v>1</v>
      </c>
      <c r="N8" s="126">
        <v>1</v>
      </c>
      <c r="O8" s="129"/>
    </row>
    <row r="9" spans="1:15" s="144" customFormat="1">
      <c r="A9" s="167">
        <v>6</v>
      </c>
      <c r="B9" s="169">
        <v>1868</v>
      </c>
      <c r="C9" s="123">
        <v>1870</v>
      </c>
      <c r="D9" s="171" t="s">
        <v>242</v>
      </c>
      <c r="E9" s="124" t="s">
        <v>203</v>
      </c>
      <c r="F9" s="126">
        <v>1</v>
      </c>
      <c r="G9" s="127"/>
      <c r="H9" s="128"/>
      <c r="I9" s="126"/>
      <c r="J9" s="127"/>
      <c r="K9" s="129"/>
      <c r="L9" s="131"/>
      <c r="M9" s="128">
        <v>1</v>
      </c>
      <c r="N9" s="126">
        <v>1</v>
      </c>
      <c r="O9" s="129"/>
    </row>
    <row r="10" spans="1:15" s="144" customFormat="1">
      <c r="A10" s="35">
        <v>7</v>
      </c>
      <c r="B10" s="169">
        <v>1870</v>
      </c>
      <c r="C10" s="123">
        <v>1871</v>
      </c>
      <c r="D10" s="171" t="s">
        <v>244</v>
      </c>
      <c r="E10" s="124" t="s">
        <v>213</v>
      </c>
      <c r="F10" s="126">
        <v>1</v>
      </c>
      <c r="G10" s="127"/>
      <c r="H10" s="128"/>
      <c r="I10" s="126"/>
      <c r="J10" s="127"/>
      <c r="K10" s="129">
        <v>1</v>
      </c>
      <c r="L10" s="131"/>
      <c r="M10" s="128">
        <v>1</v>
      </c>
      <c r="N10" s="126"/>
      <c r="O10" s="129"/>
    </row>
    <row r="11" spans="1:15" s="144" customFormat="1">
      <c r="A11" s="35">
        <v>8</v>
      </c>
      <c r="B11" s="169">
        <v>1876</v>
      </c>
      <c r="C11" s="123">
        <v>1879</v>
      </c>
      <c r="D11" s="171" t="s">
        <v>245</v>
      </c>
      <c r="E11" s="124" t="s">
        <v>206</v>
      </c>
      <c r="F11" s="126">
        <v>1</v>
      </c>
      <c r="G11" s="127"/>
      <c r="H11" s="128">
        <v>1</v>
      </c>
      <c r="I11" s="126"/>
      <c r="J11" s="127"/>
      <c r="K11" s="129"/>
      <c r="L11" s="131"/>
      <c r="M11" s="128">
        <v>1</v>
      </c>
      <c r="N11" s="126"/>
      <c r="O11" s="129"/>
    </row>
    <row r="12" spans="1:15" s="144" customFormat="1">
      <c r="A12" s="35">
        <v>9</v>
      </c>
      <c r="B12" s="169">
        <v>1876</v>
      </c>
      <c r="C12" s="123">
        <v>1879</v>
      </c>
      <c r="D12" s="171" t="s">
        <v>285</v>
      </c>
      <c r="E12" s="124" t="s">
        <v>203</v>
      </c>
      <c r="F12" s="126">
        <v>1</v>
      </c>
      <c r="G12" s="127"/>
      <c r="H12" s="128"/>
      <c r="I12" s="126"/>
      <c r="J12" s="127">
        <v>1</v>
      </c>
      <c r="K12" s="129">
        <v>1</v>
      </c>
      <c r="L12" s="131">
        <v>1</v>
      </c>
      <c r="M12" s="128">
        <v>1</v>
      </c>
      <c r="N12" s="126"/>
      <c r="O12" s="129"/>
    </row>
    <row r="13" spans="1:15" s="144" customFormat="1" ht="21" thickBot="1">
      <c r="A13" s="35">
        <v>10</v>
      </c>
      <c r="B13" s="169">
        <v>1877</v>
      </c>
      <c r="C13" s="123">
        <v>1879</v>
      </c>
      <c r="D13" s="171" t="s">
        <v>247</v>
      </c>
      <c r="E13" s="124" t="s">
        <v>207</v>
      </c>
      <c r="F13" s="126">
        <v>1</v>
      </c>
      <c r="G13" s="127"/>
      <c r="H13" s="128">
        <v>1</v>
      </c>
      <c r="I13" s="126"/>
      <c r="J13" s="127"/>
      <c r="K13" s="129"/>
      <c r="L13" s="131"/>
      <c r="M13" s="128"/>
      <c r="N13" s="126"/>
      <c r="O13" s="129"/>
    </row>
    <row r="14" spans="1:15" s="144" customFormat="1" ht="34">
      <c r="A14" s="167">
        <v>11</v>
      </c>
      <c r="B14" s="169">
        <v>1885</v>
      </c>
      <c r="C14" s="123">
        <v>1899</v>
      </c>
      <c r="D14" s="171" t="s">
        <v>311</v>
      </c>
      <c r="E14" s="124" t="s">
        <v>208</v>
      </c>
      <c r="F14" s="126"/>
      <c r="G14" s="127"/>
      <c r="H14" s="128"/>
      <c r="I14" s="126">
        <v>1</v>
      </c>
      <c r="J14" s="127"/>
      <c r="K14" s="129"/>
      <c r="L14" s="131">
        <v>1</v>
      </c>
      <c r="M14" s="128">
        <v>1</v>
      </c>
      <c r="N14" s="126"/>
      <c r="O14" s="129"/>
    </row>
    <row r="15" spans="1:15" s="144" customFormat="1">
      <c r="A15" s="35">
        <v>12</v>
      </c>
      <c r="B15" s="169">
        <v>1888</v>
      </c>
      <c r="C15" s="123">
        <v>1892</v>
      </c>
      <c r="D15" s="171"/>
      <c r="E15" s="124" t="s">
        <v>209</v>
      </c>
      <c r="F15" s="126">
        <v>1</v>
      </c>
      <c r="G15" s="127"/>
      <c r="H15" s="128">
        <v>1</v>
      </c>
      <c r="I15" s="126"/>
      <c r="K15" s="129"/>
      <c r="L15" s="131">
        <v>1</v>
      </c>
      <c r="M15" s="128"/>
      <c r="N15" s="126"/>
      <c r="O15" s="129"/>
    </row>
    <row r="16" spans="1:15" s="144" customFormat="1">
      <c r="A16" s="35">
        <v>13</v>
      </c>
      <c r="B16" s="169">
        <v>1888</v>
      </c>
      <c r="C16" s="123">
        <v>1892</v>
      </c>
      <c r="D16" s="171" t="s">
        <v>249</v>
      </c>
      <c r="E16" s="124" t="s">
        <v>210</v>
      </c>
      <c r="F16" s="126">
        <v>1</v>
      </c>
      <c r="G16" s="127"/>
      <c r="H16" s="128">
        <v>1</v>
      </c>
      <c r="I16" s="126">
        <v>1</v>
      </c>
      <c r="J16" s="127"/>
      <c r="K16" s="129"/>
      <c r="L16" s="131"/>
      <c r="M16" s="128"/>
      <c r="N16" s="126"/>
      <c r="O16" s="129"/>
    </row>
    <row r="17" spans="1:15" s="144" customFormat="1">
      <c r="A17" s="35">
        <v>14</v>
      </c>
      <c r="B17" s="169">
        <v>1891</v>
      </c>
      <c r="C17" s="123">
        <v>1892</v>
      </c>
      <c r="D17" s="171" t="s">
        <v>253</v>
      </c>
      <c r="E17" s="124" t="s">
        <v>211</v>
      </c>
      <c r="F17" s="126">
        <v>1</v>
      </c>
      <c r="G17" s="127"/>
      <c r="H17" s="128"/>
      <c r="I17" s="126"/>
      <c r="J17" s="127"/>
      <c r="K17" s="129">
        <v>1</v>
      </c>
      <c r="L17" s="131"/>
      <c r="M17" s="128">
        <v>1</v>
      </c>
      <c r="N17" s="126"/>
      <c r="O17" s="129"/>
    </row>
    <row r="18" spans="1:15" s="144" customFormat="1" ht="21" thickBot="1">
      <c r="A18" s="35">
        <v>15</v>
      </c>
      <c r="B18" s="169">
        <v>1896</v>
      </c>
      <c r="C18" s="123">
        <v>1897</v>
      </c>
      <c r="D18" s="171" t="s">
        <v>250</v>
      </c>
      <c r="E18" s="124" t="s">
        <v>203</v>
      </c>
      <c r="F18" s="126">
        <v>1</v>
      </c>
      <c r="G18" s="127"/>
      <c r="H18" s="128"/>
      <c r="I18" s="126"/>
      <c r="J18" s="127">
        <v>1</v>
      </c>
      <c r="K18" s="129">
        <v>1</v>
      </c>
      <c r="L18" s="131">
        <v>1</v>
      </c>
      <c r="M18" s="128"/>
      <c r="N18" s="126"/>
      <c r="O18" s="129"/>
    </row>
    <row r="19" spans="1:15" s="144" customFormat="1">
      <c r="A19" s="167">
        <v>16</v>
      </c>
      <c r="B19" s="169">
        <v>1896</v>
      </c>
      <c r="C19" s="123">
        <v>1900</v>
      </c>
      <c r="D19" s="171"/>
      <c r="E19" s="124" t="s">
        <v>206</v>
      </c>
      <c r="F19" s="126">
        <v>1</v>
      </c>
      <c r="G19" s="127"/>
      <c r="H19" s="128"/>
      <c r="I19" s="126"/>
      <c r="J19" s="127">
        <v>1</v>
      </c>
      <c r="K19" s="129"/>
      <c r="L19" s="131"/>
      <c r="M19" s="128"/>
      <c r="N19" s="126"/>
      <c r="O19" s="129"/>
    </row>
    <row r="20" spans="1:15" s="144" customFormat="1">
      <c r="A20" s="35">
        <v>17</v>
      </c>
      <c r="B20" s="169">
        <v>1897</v>
      </c>
      <c r="C20" s="123">
        <v>1901</v>
      </c>
      <c r="D20" s="171" t="s">
        <v>252</v>
      </c>
      <c r="E20" s="124" t="s">
        <v>207</v>
      </c>
      <c r="F20" s="126">
        <v>1</v>
      </c>
      <c r="G20" s="127"/>
      <c r="H20" s="128"/>
      <c r="I20" s="126"/>
      <c r="J20" s="127"/>
      <c r="K20" s="129"/>
      <c r="L20" s="131"/>
      <c r="M20" s="128"/>
      <c r="N20" s="126"/>
      <c r="O20" s="129"/>
    </row>
    <row r="21" spans="1:15" s="144" customFormat="1">
      <c r="A21" s="35">
        <v>18</v>
      </c>
      <c r="B21" s="169">
        <v>1899</v>
      </c>
      <c r="C21" s="123">
        <v>1901</v>
      </c>
      <c r="D21" s="171" t="s">
        <v>251</v>
      </c>
      <c r="E21" s="124" t="s">
        <v>203</v>
      </c>
      <c r="F21" s="126">
        <v>1</v>
      </c>
      <c r="G21" s="127"/>
      <c r="H21" s="128"/>
      <c r="I21" s="126"/>
      <c r="J21" s="127"/>
      <c r="K21" s="129">
        <v>1</v>
      </c>
      <c r="L21" s="131">
        <v>1</v>
      </c>
      <c r="M21" s="128"/>
      <c r="N21" s="126"/>
      <c r="O21" s="129"/>
    </row>
    <row r="22" spans="1:15" s="144" customFormat="1">
      <c r="A22" s="35">
        <v>19</v>
      </c>
      <c r="B22" s="169">
        <v>1899</v>
      </c>
      <c r="C22" s="123">
        <v>1902</v>
      </c>
      <c r="D22" s="171" t="s">
        <v>393</v>
      </c>
      <c r="E22" s="124" t="s">
        <v>212</v>
      </c>
      <c r="F22" s="126">
        <v>1</v>
      </c>
      <c r="G22" s="127"/>
      <c r="H22" s="128"/>
      <c r="I22" s="126">
        <v>1</v>
      </c>
      <c r="J22" s="127"/>
      <c r="K22" s="129"/>
      <c r="L22" s="131"/>
      <c r="M22" s="128"/>
      <c r="N22" s="126"/>
      <c r="O22" s="129"/>
    </row>
    <row r="23" spans="1:15" s="144" customFormat="1" ht="21" thickBot="1">
      <c r="A23" s="35">
        <v>20</v>
      </c>
      <c r="B23" s="169">
        <v>1900</v>
      </c>
      <c r="C23" s="123">
        <v>1903</v>
      </c>
      <c r="D23" s="171" t="s">
        <v>255</v>
      </c>
      <c r="E23" s="124" t="s">
        <v>204</v>
      </c>
      <c r="F23" s="126">
        <v>1</v>
      </c>
      <c r="G23" s="127"/>
      <c r="H23" s="128"/>
      <c r="I23" s="126"/>
      <c r="J23" s="127"/>
      <c r="K23" s="129"/>
      <c r="L23" s="131"/>
      <c r="M23" s="128"/>
      <c r="N23" s="126"/>
      <c r="O23" s="129"/>
    </row>
    <row r="24" spans="1:15" s="144" customFormat="1">
      <c r="A24" s="167">
        <v>21</v>
      </c>
      <c r="B24" s="169">
        <v>1904</v>
      </c>
      <c r="C24" s="123">
        <v>1907</v>
      </c>
      <c r="D24" s="171" t="s">
        <v>256</v>
      </c>
      <c r="E24" s="124" t="s">
        <v>229</v>
      </c>
      <c r="F24" s="126"/>
      <c r="G24" s="127"/>
      <c r="H24" s="128"/>
      <c r="I24" s="126">
        <v>1</v>
      </c>
      <c r="J24" s="127"/>
      <c r="K24" s="129">
        <v>1</v>
      </c>
      <c r="L24" s="131"/>
      <c r="M24" s="128">
        <v>1</v>
      </c>
      <c r="N24" s="126"/>
      <c r="O24" s="129"/>
    </row>
    <row r="25" spans="1:15" s="144" customFormat="1">
      <c r="A25" s="35">
        <v>22</v>
      </c>
      <c r="B25" s="169">
        <v>1906</v>
      </c>
      <c r="C25" s="123">
        <v>1906</v>
      </c>
      <c r="D25" s="171" t="s">
        <v>2</v>
      </c>
      <c r="E25" s="124" t="s">
        <v>3</v>
      </c>
      <c r="F25" s="126"/>
      <c r="G25" s="127"/>
      <c r="H25" s="128"/>
      <c r="I25" s="126">
        <v>1</v>
      </c>
      <c r="J25" s="127">
        <v>1</v>
      </c>
      <c r="K25" s="129"/>
      <c r="L25" s="131">
        <v>1</v>
      </c>
      <c r="M25" s="128"/>
      <c r="N25" s="126"/>
      <c r="O25" s="129"/>
    </row>
    <row r="26" spans="1:15" s="144" customFormat="1">
      <c r="A26" s="35">
        <v>23</v>
      </c>
      <c r="B26" s="169">
        <v>1906</v>
      </c>
      <c r="C26" s="123">
        <v>1906</v>
      </c>
      <c r="D26" s="171"/>
      <c r="E26" s="124" t="s">
        <v>4</v>
      </c>
      <c r="F26" s="126">
        <v>1</v>
      </c>
      <c r="G26" s="127"/>
      <c r="H26" s="128"/>
      <c r="I26" s="126"/>
      <c r="J26" s="127"/>
      <c r="K26" s="129"/>
      <c r="L26" s="131">
        <v>1</v>
      </c>
      <c r="M26" s="128"/>
      <c r="N26" s="126"/>
      <c r="O26" s="129"/>
    </row>
    <row r="27" spans="1:15">
      <c r="A27" s="35">
        <v>24</v>
      </c>
      <c r="B27" s="15">
        <v>1907</v>
      </c>
      <c r="C27" s="48">
        <v>1911</v>
      </c>
      <c r="D27" s="172" t="s">
        <v>5</v>
      </c>
      <c r="E27" s="28" t="s">
        <v>6</v>
      </c>
      <c r="F27" s="68"/>
      <c r="G27" s="69">
        <v>1</v>
      </c>
      <c r="H27" s="77"/>
      <c r="I27" s="68">
        <v>1</v>
      </c>
      <c r="J27" s="69"/>
      <c r="K27" s="70">
        <v>1</v>
      </c>
      <c r="L27" s="132">
        <v>1</v>
      </c>
      <c r="M27" s="77"/>
      <c r="N27" s="68"/>
      <c r="O27" s="70"/>
    </row>
    <row r="28" spans="1:15" ht="35" thickBot="1">
      <c r="A28" s="35">
        <v>25</v>
      </c>
      <c r="B28" s="15">
        <v>1913</v>
      </c>
      <c r="C28" s="48">
        <v>1914</v>
      </c>
      <c r="D28" s="11" t="s">
        <v>7</v>
      </c>
      <c r="E28" s="28" t="s">
        <v>98</v>
      </c>
      <c r="F28" s="68">
        <v>1</v>
      </c>
      <c r="G28" s="69"/>
      <c r="H28" s="77"/>
      <c r="I28" s="68"/>
      <c r="J28" s="69">
        <v>1</v>
      </c>
      <c r="K28" s="70"/>
      <c r="L28" s="132">
        <v>1</v>
      </c>
      <c r="M28" s="77">
        <v>1</v>
      </c>
      <c r="N28" s="68"/>
      <c r="O28" s="70"/>
    </row>
    <row r="29" spans="1:15">
      <c r="A29" s="167">
        <v>26</v>
      </c>
      <c r="B29" s="15">
        <v>1914</v>
      </c>
      <c r="C29" s="48">
        <v>1918</v>
      </c>
      <c r="D29" s="172" t="s">
        <v>8</v>
      </c>
      <c r="E29" s="28" t="s">
        <v>9</v>
      </c>
      <c r="F29" s="68"/>
      <c r="G29" s="69"/>
      <c r="H29" s="77">
        <v>1</v>
      </c>
      <c r="I29" s="68">
        <v>1</v>
      </c>
      <c r="J29" s="69"/>
      <c r="K29" s="70">
        <v>1</v>
      </c>
      <c r="L29" s="132"/>
      <c r="M29" s="77"/>
      <c r="N29" s="68"/>
      <c r="O29" s="70">
        <v>1</v>
      </c>
    </row>
    <row r="30" spans="1:15">
      <c r="A30" s="35">
        <v>27</v>
      </c>
      <c r="B30" s="15">
        <v>1916</v>
      </c>
      <c r="C30" s="48">
        <v>1917</v>
      </c>
      <c r="D30" s="172" t="s">
        <v>12</v>
      </c>
      <c r="E30" s="28" t="s">
        <v>13</v>
      </c>
      <c r="F30" s="68"/>
      <c r="G30" s="69"/>
      <c r="H30" s="77">
        <v>1</v>
      </c>
      <c r="I30" s="68">
        <v>1</v>
      </c>
      <c r="J30" s="69"/>
      <c r="K30" s="70">
        <v>1</v>
      </c>
      <c r="L30" s="132">
        <v>1</v>
      </c>
      <c r="M30" s="77">
        <v>1</v>
      </c>
      <c r="N30" s="68"/>
      <c r="O30" s="70"/>
    </row>
    <row r="31" spans="1:15">
      <c r="A31" s="35">
        <v>28</v>
      </c>
      <c r="B31" s="15">
        <v>1916</v>
      </c>
      <c r="C31" s="48">
        <v>1917</v>
      </c>
      <c r="D31" s="172" t="s">
        <v>14</v>
      </c>
      <c r="E31" s="28" t="s">
        <v>4</v>
      </c>
      <c r="F31" s="68"/>
      <c r="G31" s="69"/>
      <c r="H31" s="77"/>
      <c r="I31" s="68">
        <v>1</v>
      </c>
      <c r="J31" s="69">
        <v>1</v>
      </c>
      <c r="K31" s="70"/>
      <c r="L31" s="132">
        <v>1</v>
      </c>
      <c r="M31" s="77">
        <v>1</v>
      </c>
      <c r="N31" s="68"/>
      <c r="O31" s="70"/>
    </row>
    <row r="32" spans="1:15">
      <c r="A32" s="35">
        <v>29</v>
      </c>
      <c r="B32" s="15">
        <v>1917</v>
      </c>
      <c r="C32" s="48">
        <v>1919</v>
      </c>
      <c r="D32" s="172" t="s">
        <v>15</v>
      </c>
      <c r="E32" s="28" t="s">
        <v>16</v>
      </c>
      <c r="F32" s="68">
        <v>1</v>
      </c>
      <c r="G32" s="69"/>
      <c r="H32" s="77"/>
      <c r="I32" s="68"/>
      <c r="J32" s="69"/>
      <c r="K32" s="70"/>
      <c r="L32" s="132">
        <v>1</v>
      </c>
      <c r="M32" s="77">
        <v>1</v>
      </c>
      <c r="N32" s="68"/>
      <c r="O32" s="70"/>
    </row>
    <row r="33" spans="1:15" ht="21" thickBot="1">
      <c r="A33" s="35">
        <v>30</v>
      </c>
      <c r="B33" s="15">
        <v>1917</v>
      </c>
      <c r="C33" s="48">
        <v>1919</v>
      </c>
      <c r="D33" s="172" t="s">
        <v>17</v>
      </c>
      <c r="E33" s="28" t="s">
        <v>3</v>
      </c>
      <c r="F33" s="68">
        <v>1</v>
      </c>
      <c r="G33" s="69"/>
      <c r="H33" s="77"/>
      <c r="I33" s="68">
        <v>1</v>
      </c>
      <c r="J33" s="69"/>
      <c r="K33" s="70"/>
      <c r="L33" s="132"/>
      <c r="M33" s="77">
        <v>1</v>
      </c>
      <c r="N33" s="68"/>
      <c r="O33" s="70"/>
    </row>
    <row r="34" spans="1:15" s="144" customFormat="1">
      <c r="A34" s="167">
        <v>31</v>
      </c>
      <c r="B34" s="169">
        <v>1920</v>
      </c>
      <c r="C34" s="123">
        <v>1921</v>
      </c>
      <c r="D34" s="171" t="s">
        <v>20</v>
      </c>
      <c r="E34" s="124" t="s">
        <v>6</v>
      </c>
      <c r="F34" s="126">
        <v>1</v>
      </c>
      <c r="G34" s="127"/>
      <c r="H34" s="128"/>
      <c r="I34" s="126"/>
      <c r="J34" s="127"/>
      <c r="K34" s="129">
        <v>1</v>
      </c>
      <c r="L34" s="131">
        <v>1</v>
      </c>
      <c r="M34" s="128"/>
      <c r="N34" s="126"/>
      <c r="O34" s="129"/>
    </row>
    <row r="35" spans="1:15">
      <c r="A35" s="35">
        <v>32</v>
      </c>
      <c r="B35" s="15">
        <v>1921</v>
      </c>
      <c r="C35" s="48">
        <v>1922</v>
      </c>
      <c r="D35" s="172" t="s">
        <v>21</v>
      </c>
      <c r="E35" s="28" t="s">
        <v>4</v>
      </c>
      <c r="F35" s="68">
        <v>1</v>
      </c>
      <c r="G35" s="69"/>
      <c r="H35" s="77"/>
      <c r="I35" s="68">
        <v>1</v>
      </c>
      <c r="J35" s="69"/>
      <c r="K35" s="70">
        <v>1</v>
      </c>
      <c r="L35" s="132">
        <v>1</v>
      </c>
      <c r="M35" s="77"/>
      <c r="N35" s="68"/>
      <c r="O35" s="70"/>
    </row>
    <row r="36" spans="1:15">
      <c r="A36" s="35">
        <v>33</v>
      </c>
      <c r="B36" s="15">
        <v>1928</v>
      </c>
      <c r="C36" s="48">
        <v>1930</v>
      </c>
      <c r="D36" s="172" t="s">
        <v>24</v>
      </c>
      <c r="E36" s="28" t="s">
        <v>6</v>
      </c>
      <c r="F36" s="68">
        <v>1</v>
      </c>
      <c r="G36" s="69"/>
      <c r="H36" s="77"/>
      <c r="I36" s="68"/>
      <c r="J36" s="69"/>
      <c r="K36" s="70">
        <v>1</v>
      </c>
      <c r="L36" s="132">
        <v>1</v>
      </c>
      <c r="M36" s="77">
        <v>1</v>
      </c>
      <c r="N36" s="68"/>
      <c r="O36" s="70"/>
    </row>
    <row r="37" spans="1:15" ht="34">
      <c r="A37" s="35">
        <v>34</v>
      </c>
      <c r="B37" s="15">
        <v>1928</v>
      </c>
      <c r="C37" s="48">
        <v>1929</v>
      </c>
      <c r="D37" s="11" t="s">
        <v>25</v>
      </c>
      <c r="E37" s="28" t="s">
        <v>99</v>
      </c>
      <c r="F37" s="68">
        <v>1</v>
      </c>
      <c r="G37" s="69"/>
      <c r="H37" s="77"/>
      <c r="I37" s="68">
        <v>1</v>
      </c>
      <c r="J37" s="69">
        <v>1</v>
      </c>
      <c r="K37" s="70">
        <v>1</v>
      </c>
      <c r="L37" s="132"/>
      <c r="M37" s="77">
        <v>1</v>
      </c>
      <c r="N37" s="68"/>
      <c r="O37" s="70"/>
    </row>
    <row r="38" spans="1:15" ht="21" thickBot="1">
      <c r="A38" s="35">
        <v>35</v>
      </c>
      <c r="B38" s="15">
        <v>1929</v>
      </c>
      <c r="C38" s="48">
        <v>1929</v>
      </c>
      <c r="D38" s="172" t="s">
        <v>26</v>
      </c>
      <c r="E38" s="28" t="s">
        <v>6</v>
      </c>
      <c r="F38" s="68">
        <v>1</v>
      </c>
      <c r="G38" s="69"/>
      <c r="H38" s="77"/>
      <c r="I38" s="68">
        <v>1</v>
      </c>
      <c r="J38" s="69"/>
      <c r="K38" s="70">
        <v>1</v>
      </c>
      <c r="L38" s="132">
        <v>1</v>
      </c>
      <c r="M38" s="77">
        <v>1</v>
      </c>
      <c r="N38" s="68"/>
      <c r="O38" s="70"/>
    </row>
    <row r="39" spans="1:15" ht="34">
      <c r="A39" s="167">
        <v>36</v>
      </c>
      <c r="B39" s="15">
        <v>1932</v>
      </c>
      <c r="C39" s="48">
        <v>1933</v>
      </c>
      <c r="D39" s="172" t="s">
        <v>27</v>
      </c>
      <c r="E39" s="28" t="s">
        <v>100</v>
      </c>
      <c r="F39" s="68">
        <v>1</v>
      </c>
      <c r="G39" s="69"/>
      <c r="H39" s="77"/>
      <c r="I39" s="68"/>
      <c r="J39" s="69"/>
      <c r="K39" s="70"/>
      <c r="L39" s="132">
        <v>1</v>
      </c>
      <c r="M39" s="77"/>
      <c r="N39" s="68"/>
      <c r="O39" s="70"/>
    </row>
    <row r="40" spans="1:15" s="144" customFormat="1">
      <c r="A40" s="35">
        <v>37</v>
      </c>
      <c r="B40" s="169">
        <v>1936</v>
      </c>
      <c r="C40" s="123">
        <v>1936</v>
      </c>
      <c r="D40" s="171" t="s">
        <v>28</v>
      </c>
      <c r="E40" s="124" t="s">
        <v>6</v>
      </c>
      <c r="F40" s="126">
        <v>1</v>
      </c>
      <c r="G40" s="127"/>
      <c r="H40" s="128"/>
      <c r="I40" s="126">
        <v>1</v>
      </c>
      <c r="J40" s="127"/>
      <c r="K40" s="129"/>
      <c r="L40" s="131">
        <v>1</v>
      </c>
      <c r="M40" s="128"/>
      <c r="N40" s="126"/>
      <c r="O40" s="129"/>
    </row>
    <row r="41" spans="1:15">
      <c r="A41" s="35">
        <v>38</v>
      </c>
      <c r="B41" s="15">
        <v>1940</v>
      </c>
      <c r="C41" s="48">
        <v>1943</v>
      </c>
      <c r="D41" s="172" t="s">
        <v>29</v>
      </c>
      <c r="E41" s="28" t="s">
        <v>30</v>
      </c>
      <c r="F41" s="68"/>
      <c r="G41" s="69"/>
      <c r="H41" s="77"/>
      <c r="I41" s="68">
        <v>1</v>
      </c>
      <c r="J41" s="69">
        <v>1</v>
      </c>
      <c r="K41" s="70">
        <v>1</v>
      </c>
      <c r="L41" s="132">
        <v>1</v>
      </c>
      <c r="M41" s="77"/>
      <c r="N41" s="68"/>
      <c r="O41" s="70"/>
    </row>
    <row r="42" spans="1:15">
      <c r="A42" s="35">
        <v>39</v>
      </c>
      <c r="B42" s="15">
        <v>1941</v>
      </c>
      <c r="C42" s="48">
        <v>1944</v>
      </c>
      <c r="D42" s="172" t="s">
        <v>31</v>
      </c>
      <c r="E42" s="28" t="s">
        <v>4</v>
      </c>
      <c r="F42" s="68"/>
      <c r="G42" s="69"/>
      <c r="H42" s="77"/>
      <c r="I42" s="68">
        <v>1</v>
      </c>
      <c r="J42" s="69">
        <v>1</v>
      </c>
      <c r="K42" s="70">
        <v>1</v>
      </c>
      <c r="L42" s="132"/>
      <c r="M42" s="77"/>
      <c r="N42" s="68"/>
      <c r="O42" s="70">
        <v>1</v>
      </c>
    </row>
    <row r="43" spans="1:15" ht="21" thickBot="1">
      <c r="A43" s="35">
        <v>40</v>
      </c>
      <c r="B43" s="15">
        <v>1941</v>
      </c>
      <c r="C43" s="48">
        <v>1944</v>
      </c>
      <c r="D43" s="172" t="s">
        <v>32</v>
      </c>
      <c r="E43" s="28" t="s">
        <v>33</v>
      </c>
      <c r="F43" s="68"/>
      <c r="G43" s="69"/>
      <c r="H43" s="77"/>
      <c r="I43" s="68">
        <v>1</v>
      </c>
      <c r="J43" s="69">
        <v>1</v>
      </c>
      <c r="K43" s="70"/>
      <c r="L43" s="132">
        <v>1</v>
      </c>
      <c r="M43" s="77">
        <v>1</v>
      </c>
      <c r="N43" s="68"/>
      <c r="O43" s="70"/>
    </row>
    <row r="44" spans="1:15">
      <c r="A44" s="167">
        <v>41</v>
      </c>
      <c r="B44" s="15">
        <v>1943</v>
      </c>
      <c r="C44" s="48">
        <v>1943</v>
      </c>
      <c r="D44" s="172" t="s">
        <v>34</v>
      </c>
      <c r="E44" s="28" t="s">
        <v>6</v>
      </c>
      <c r="F44" s="68">
        <v>1</v>
      </c>
      <c r="G44" s="69"/>
      <c r="H44" s="77"/>
      <c r="I44" s="68"/>
      <c r="J44" s="69"/>
      <c r="K44" s="70">
        <v>1</v>
      </c>
      <c r="L44" s="132">
        <v>1</v>
      </c>
      <c r="M44" s="77"/>
      <c r="N44" s="68"/>
      <c r="O44" s="70"/>
    </row>
    <row r="45" spans="1:15">
      <c r="A45" s="35">
        <v>42</v>
      </c>
      <c r="B45" s="15">
        <v>1943</v>
      </c>
      <c r="C45" s="48">
        <v>1943</v>
      </c>
      <c r="D45" s="172" t="s">
        <v>35</v>
      </c>
      <c r="E45" s="28" t="s">
        <v>36</v>
      </c>
      <c r="F45" s="68"/>
      <c r="G45" s="69">
        <v>1</v>
      </c>
      <c r="H45" s="77">
        <v>1</v>
      </c>
      <c r="I45" s="68">
        <v>1</v>
      </c>
      <c r="J45" s="69">
        <v>1</v>
      </c>
      <c r="K45" s="70">
        <v>1</v>
      </c>
      <c r="L45" s="132"/>
      <c r="M45" s="77">
        <v>1</v>
      </c>
      <c r="N45" s="68"/>
      <c r="O45" s="70"/>
    </row>
    <row r="46" spans="1:15" ht="34">
      <c r="A46" s="35">
        <v>43</v>
      </c>
      <c r="B46" s="15">
        <v>1943</v>
      </c>
      <c r="C46" s="48">
        <v>1943</v>
      </c>
      <c r="D46" s="172" t="s">
        <v>25</v>
      </c>
      <c r="E46" s="28" t="s">
        <v>99</v>
      </c>
      <c r="F46" s="68">
        <v>1</v>
      </c>
      <c r="G46" s="69"/>
      <c r="H46" s="77">
        <v>1</v>
      </c>
      <c r="I46" s="68">
        <v>1</v>
      </c>
      <c r="J46" s="69">
        <v>1</v>
      </c>
      <c r="K46" s="70"/>
      <c r="L46" s="132">
        <v>1</v>
      </c>
      <c r="M46" s="77">
        <v>1</v>
      </c>
      <c r="N46" s="68"/>
      <c r="O46" s="70"/>
    </row>
    <row r="47" spans="1:15">
      <c r="A47" s="35">
        <v>44</v>
      </c>
      <c r="B47" s="15">
        <v>1944</v>
      </c>
      <c r="C47" s="48">
        <v>1944</v>
      </c>
      <c r="D47" s="172" t="s">
        <v>37</v>
      </c>
      <c r="E47" s="28" t="s">
        <v>38</v>
      </c>
      <c r="F47" s="68"/>
      <c r="G47" s="69"/>
      <c r="H47" s="77"/>
      <c r="I47" s="68">
        <v>1</v>
      </c>
      <c r="J47" s="69">
        <v>1</v>
      </c>
      <c r="K47" s="70">
        <v>1</v>
      </c>
      <c r="L47" s="132"/>
      <c r="M47" s="77">
        <v>1</v>
      </c>
      <c r="N47" s="68"/>
      <c r="O47" s="70"/>
    </row>
    <row r="48" spans="1:15" ht="21" thickBot="1">
      <c r="A48" s="35">
        <v>45</v>
      </c>
      <c r="B48" s="15">
        <v>1945</v>
      </c>
      <c r="C48" s="48">
        <v>1945</v>
      </c>
      <c r="D48" s="172" t="s">
        <v>39</v>
      </c>
      <c r="E48" s="28" t="s">
        <v>40</v>
      </c>
      <c r="F48" s="68">
        <v>1</v>
      </c>
      <c r="G48" s="69"/>
      <c r="H48" s="77">
        <v>1</v>
      </c>
      <c r="I48" s="68">
        <v>1</v>
      </c>
      <c r="J48" s="69"/>
      <c r="K48" s="70">
        <v>1</v>
      </c>
      <c r="L48" s="132"/>
      <c r="M48" s="77">
        <v>1</v>
      </c>
      <c r="N48" s="68"/>
      <c r="O48" s="70"/>
    </row>
    <row r="49" spans="1:15" s="144" customFormat="1">
      <c r="A49" s="167">
        <v>46</v>
      </c>
      <c r="B49" s="169">
        <v>1946</v>
      </c>
      <c r="C49" s="123">
        <v>1946</v>
      </c>
      <c r="D49" s="171"/>
      <c r="E49" s="124" t="s">
        <v>13</v>
      </c>
      <c r="F49" s="126"/>
      <c r="G49" s="127"/>
      <c r="H49" s="128"/>
      <c r="I49" s="126">
        <v>1</v>
      </c>
      <c r="J49" s="127"/>
      <c r="K49" s="129"/>
      <c r="L49" s="131">
        <v>1</v>
      </c>
      <c r="M49" s="128"/>
      <c r="N49" s="126"/>
      <c r="O49" s="129"/>
    </row>
    <row r="50" spans="1:15">
      <c r="A50" s="35">
        <v>47</v>
      </c>
      <c r="B50" s="15">
        <v>1947</v>
      </c>
      <c r="C50" s="48">
        <v>1947</v>
      </c>
      <c r="D50" s="172" t="s">
        <v>41</v>
      </c>
      <c r="E50" s="28" t="s">
        <v>4</v>
      </c>
      <c r="F50" s="68">
        <v>1</v>
      </c>
      <c r="G50" s="69"/>
      <c r="H50" s="77"/>
      <c r="I50" s="68"/>
      <c r="J50" s="69">
        <v>1</v>
      </c>
      <c r="K50" s="70">
        <v>1</v>
      </c>
      <c r="L50" s="132">
        <v>1</v>
      </c>
      <c r="M50" s="77">
        <v>1</v>
      </c>
      <c r="N50" s="68"/>
      <c r="O50" s="70"/>
    </row>
    <row r="51" spans="1:15">
      <c r="A51" s="35">
        <v>48</v>
      </c>
      <c r="B51" s="15">
        <v>1958</v>
      </c>
      <c r="C51" s="48">
        <v>1958</v>
      </c>
      <c r="D51" s="172" t="s">
        <v>42</v>
      </c>
      <c r="E51" s="28" t="s">
        <v>43</v>
      </c>
      <c r="F51" s="68">
        <v>1</v>
      </c>
      <c r="G51" s="69"/>
      <c r="H51" s="77">
        <v>1</v>
      </c>
      <c r="I51" s="68"/>
      <c r="J51" s="69"/>
      <c r="K51" s="70"/>
      <c r="L51" s="132"/>
      <c r="M51" s="77">
        <v>1</v>
      </c>
      <c r="N51" s="68"/>
      <c r="O51" s="70"/>
    </row>
    <row r="52" spans="1:15">
      <c r="A52" s="35">
        <v>49</v>
      </c>
      <c r="B52" s="15">
        <v>1959</v>
      </c>
      <c r="C52" s="48">
        <v>1961</v>
      </c>
      <c r="D52" s="172" t="s">
        <v>44</v>
      </c>
      <c r="E52" s="28" t="s">
        <v>6</v>
      </c>
      <c r="F52" s="68"/>
      <c r="G52" s="69"/>
      <c r="H52" s="77"/>
      <c r="I52" s="68"/>
      <c r="J52" s="69">
        <v>1</v>
      </c>
      <c r="K52" s="70">
        <v>1</v>
      </c>
      <c r="L52" s="132">
        <v>1</v>
      </c>
      <c r="M52" s="77">
        <v>1</v>
      </c>
      <c r="N52" s="68"/>
      <c r="O52" s="70"/>
    </row>
    <row r="53" spans="1:15" ht="21" thickBot="1">
      <c r="A53" s="35">
        <v>50</v>
      </c>
      <c r="B53" s="15">
        <v>1966</v>
      </c>
      <c r="C53" s="48">
        <v>1966</v>
      </c>
      <c r="D53" s="172" t="s">
        <v>45</v>
      </c>
      <c r="E53" s="28" t="s">
        <v>43</v>
      </c>
      <c r="F53" s="68">
        <v>1</v>
      </c>
      <c r="G53" s="69"/>
      <c r="H53" s="77">
        <v>1</v>
      </c>
      <c r="I53" s="68"/>
      <c r="J53" s="69">
        <v>1</v>
      </c>
      <c r="K53" s="70"/>
      <c r="L53" s="132"/>
      <c r="M53" s="77">
        <v>1</v>
      </c>
      <c r="N53" s="68">
        <v>1</v>
      </c>
      <c r="O53" s="70"/>
    </row>
    <row r="54" spans="1:15">
      <c r="A54" s="167">
        <v>51</v>
      </c>
      <c r="B54" s="15">
        <v>1967</v>
      </c>
      <c r="C54" s="48">
        <v>1970</v>
      </c>
      <c r="D54" s="172" t="s">
        <v>46</v>
      </c>
      <c r="E54" s="28" t="s">
        <v>1</v>
      </c>
      <c r="F54" s="68"/>
      <c r="G54" s="69"/>
      <c r="H54" s="77"/>
      <c r="I54" s="68">
        <v>1</v>
      </c>
      <c r="J54" s="69"/>
      <c r="K54" s="70"/>
      <c r="L54" s="132">
        <v>1</v>
      </c>
      <c r="M54" s="77">
        <v>1</v>
      </c>
      <c r="N54" s="68">
        <v>1</v>
      </c>
      <c r="O54" s="70"/>
    </row>
    <row r="55" spans="1:15" ht="102">
      <c r="A55" s="35">
        <v>52</v>
      </c>
      <c r="B55" s="15">
        <v>1968</v>
      </c>
      <c r="C55" s="48">
        <v>1972</v>
      </c>
      <c r="D55" s="172" t="s">
        <v>47</v>
      </c>
      <c r="E55" s="28" t="s">
        <v>104</v>
      </c>
      <c r="F55" s="68">
        <v>1</v>
      </c>
      <c r="G55" s="69"/>
      <c r="H55" s="77">
        <v>1</v>
      </c>
      <c r="I55" s="68"/>
      <c r="J55" s="69"/>
      <c r="K55" s="70">
        <v>1</v>
      </c>
      <c r="L55" s="132">
        <v>1</v>
      </c>
      <c r="M55" s="77">
        <v>1</v>
      </c>
      <c r="N55" s="68">
        <v>1</v>
      </c>
      <c r="O55" s="70"/>
    </row>
    <row r="56" spans="1:15">
      <c r="A56" s="35">
        <v>53</v>
      </c>
      <c r="B56" s="15">
        <v>1972</v>
      </c>
      <c r="C56" s="48">
        <v>1973</v>
      </c>
      <c r="D56" s="172" t="s">
        <v>48</v>
      </c>
      <c r="E56" s="28" t="s">
        <v>43</v>
      </c>
      <c r="F56" s="68">
        <v>1</v>
      </c>
      <c r="G56" s="69"/>
      <c r="H56" s="77">
        <v>1</v>
      </c>
      <c r="I56" s="68"/>
      <c r="J56" s="69"/>
      <c r="K56" s="70">
        <v>1</v>
      </c>
      <c r="L56" s="132"/>
      <c r="M56" s="77">
        <v>1</v>
      </c>
      <c r="N56" s="68">
        <v>1</v>
      </c>
      <c r="O56" s="70"/>
    </row>
    <row r="57" spans="1:15">
      <c r="A57" s="35">
        <v>54</v>
      </c>
      <c r="B57" s="15">
        <v>1972</v>
      </c>
      <c r="C57" s="48">
        <v>1972</v>
      </c>
      <c r="D57" s="172" t="s">
        <v>49</v>
      </c>
      <c r="E57" s="28" t="s">
        <v>36</v>
      </c>
      <c r="F57" s="68">
        <v>1</v>
      </c>
      <c r="G57" s="69"/>
      <c r="H57" s="77"/>
      <c r="I57" s="68">
        <v>1</v>
      </c>
      <c r="J57" s="69"/>
      <c r="K57" s="70"/>
      <c r="L57" s="132">
        <v>1</v>
      </c>
      <c r="M57" s="77">
        <v>1</v>
      </c>
      <c r="N57" s="68"/>
      <c r="O57" s="70"/>
    </row>
    <row r="58" spans="1:15" ht="21" thickBot="1">
      <c r="A58" s="35">
        <v>55</v>
      </c>
      <c r="B58" s="15">
        <v>1974</v>
      </c>
      <c r="C58" s="48">
        <v>1974</v>
      </c>
      <c r="D58" s="172" t="s">
        <v>50</v>
      </c>
      <c r="E58" s="28" t="s">
        <v>51</v>
      </c>
      <c r="F58" s="68"/>
      <c r="G58" s="69">
        <v>1</v>
      </c>
      <c r="H58" s="77"/>
      <c r="I58" s="68">
        <v>1</v>
      </c>
      <c r="J58" s="69">
        <v>1</v>
      </c>
      <c r="K58" s="70">
        <v>1</v>
      </c>
      <c r="L58" s="132"/>
      <c r="M58" s="77">
        <v>1</v>
      </c>
      <c r="N58" s="68">
        <v>1</v>
      </c>
      <c r="O58" s="70">
        <v>1</v>
      </c>
    </row>
    <row r="59" spans="1:15">
      <c r="A59" s="167">
        <v>56</v>
      </c>
      <c r="B59" s="15">
        <v>1974</v>
      </c>
      <c r="C59" s="48">
        <v>1975</v>
      </c>
      <c r="D59" s="172" t="s">
        <v>52</v>
      </c>
      <c r="E59" s="28" t="s">
        <v>53</v>
      </c>
      <c r="F59" s="68">
        <v>1</v>
      </c>
      <c r="G59" s="69"/>
      <c r="H59" s="77">
        <v>1</v>
      </c>
      <c r="I59" s="68">
        <v>1</v>
      </c>
      <c r="J59" s="69">
        <v>1</v>
      </c>
      <c r="K59" s="70">
        <v>1</v>
      </c>
      <c r="L59" s="132">
        <v>1</v>
      </c>
      <c r="M59" s="77">
        <v>1</v>
      </c>
      <c r="N59" s="68">
        <v>1</v>
      </c>
      <c r="O59" s="70"/>
    </row>
    <row r="60" spans="1:15">
      <c r="A60" s="35">
        <v>57</v>
      </c>
      <c r="B60" s="15">
        <v>1975</v>
      </c>
      <c r="C60" s="48">
        <v>1979</v>
      </c>
      <c r="D60" s="172" t="s">
        <v>54</v>
      </c>
      <c r="E60" s="28" t="s">
        <v>55</v>
      </c>
      <c r="F60" s="68"/>
      <c r="G60" s="69"/>
      <c r="H60" s="77">
        <v>1</v>
      </c>
      <c r="I60" s="68">
        <v>1</v>
      </c>
      <c r="J60" s="69"/>
      <c r="K60" s="70">
        <v>1</v>
      </c>
      <c r="L60" s="132">
        <v>1</v>
      </c>
      <c r="M60" s="77">
        <v>1</v>
      </c>
      <c r="N60" s="68"/>
      <c r="O60" s="70"/>
    </row>
    <row r="61" spans="1:15">
      <c r="A61" s="35">
        <v>58</v>
      </c>
      <c r="B61" s="15">
        <v>1980</v>
      </c>
      <c r="C61" s="48">
        <v>1981</v>
      </c>
      <c r="D61" s="172" t="s">
        <v>56</v>
      </c>
      <c r="E61" s="28" t="s">
        <v>57</v>
      </c>
      <c r="F61" s="68">
        <v>1</v>
      </c>
      <c r="G61" s="69"/>
      <c r="H61" s="77"/>
      <c r="I61" s="68">
        <v>1</v>
      </c>
      <c r="J61" s="69"/>
      <c r="K61" s="70">
        <v>1</v>
      </c>
      <c r="L61" s="132"/>
      <c r="M61" s="77">
        <v>1</v>
      </c>
      <c r="N61" s="68">
        <v>1</v>
      </c>
      <c r="O61" s="70"/>
    </row>
    <row r="62" spans="1:15">
      <c r="A62" s="35">
        <v>59</v>
      </c>
      <c r="B62" s="15">
        <v>1982</v>
      </c>
      <c r="C62" s="48">
        <v>1985</v>
      </c>
      <c r="D62" s="172" t="s">
        <v>58</v>
      </c>
      <c r="E62" s="28" t="s">
        <v>59</v>
      </c>
      <c r="F62" s="68">
        <v>1</v>
      </c>
      <c r="G62" s="69"/>
      <c r="H62" s="77"/>
      <c r="I62" s="68">
        <v>1</v>
      </c>
      <c r="J62" s="69"/>
      <c r="K62" s="70"/>
      <c r="L62" s="132">
        <v>1</v>
      </c>
      <c r="M62" s="77"/>
      <c r="N62" s="68"/>
      <c r="O62" s="70"/>
    </row>
    <row r="63" spans="1:15" ht="21" thickBot="1">
      <c r="A63" s="35">
        <v>60</v>
      </c>
      <c r="B63" s="15">
        <v>1984</v>
      </c>
      <c r="C63" s="48">
        <v>1985</v>
      </c>
      <c r="D63" s="172" t="s">
        <v>48</v>
      </c>
      <c r="E63" s="28" t="s">
        <v>43</v>
      </c>
      <c r="F63" s="68">
        <v>1</v>
      </c>
      <c r="G63" s="69"/>
      <c r="H63" s="77">
        <v>1</v>
      </c>
      <c r="I63" s="68">
        <v>1</v>
      </c>
      <c r="J63" s="69"/>
      <c r="K63" s="70">
        <v>1</v>
      </c>
      <c r="L63" s="132">
        <v>1</v>
      </c>
      <c r="M63" s="77">
        <v>1</v>
      </c>
      <c r="N63" s="68">
        <v>1</v>
      </c>
      <c r="O63" s="70"/>
    </row>
    <row r="64" spans="1:15">
      <c r="A64" s="167">
        <v>61</v>
      </c>
      <c r="B64" s="15">
        <v>1984</v>
      </c>
      <c r="C64" s="48">
        <v>1985</v>
      </c>
      <c r="D64" s="172" t="s">
        <v>60</v>
      </c>
      <c r="E64" s="28" t="s">
        <v>61</v>
      </c>
      <c r="F64" s="68">
        <v>1</v>
      </c>
      <c r="G64" s="69"/>
      <c r="H64" s="77"/>
      <c r="I64" s="68"/>
      <c r="J64" s="69"/>
      <c r="K64" s="70">
        <v>1</v>
      </c>
      <c r="L64" s="132"/>
      <c r="M64" s="77">
        <v>1</v>
      </c>
      <c r="N64" s="68"/>
      <c r="O64" s="70"/>
    </row>
    <row r="65" spans="1:15">
      <c r="A65" s="35">
        <v>62</v>
      </c>
      <c r="B65" s="15">
        <v>1988</v>
      </c>
      <c r="C65" s="48">
        <v>1988</v>
      </c>
      <c r="D65" s="172" t="s">
        <v>62</v>
      </c>
      <c r="E65" s="28" t="s">
        <v>61</v>
      </c>
      <c r="F65" s="68">
        <v>1</v>
      </c>
      <c r="G65" s="69"/>
      <c r="H65" s="77"/>
      <c r="I65" s="68">
        <v>1</v>
      </c>
      <c r="J65" s="69"/>
      <c r="K65" s="70">
        <v>1</v>
      </c>
      <c r="L65" s="132"/>
      <c r="M65" s="77">
        <v>1</v>
      </c>
      <c r="N65" s="68"/>
      <c r="O65" s="70">
        <v>1</v>
      </c>
    </row>
    <row r="66" spans="1:15">
      <c r="A66" s="35">
        <v>63</v>
      </c>
      <c r="B66" s="15">
        <v>1991</v>
      </c>
      <c r="C66" s="48">
        <v>1992</v>
      </c>
      <c r="D66" s="172" t="s">
        <v>52</v>
      </c>
      <c r="E66" s="28" t="s">
        <v>53</v>
      </c>
      <c r="F66" s="68">
        <v>1</v>
      </c>
      <c r="G66" s="69"/>
      <c r="H66" s="77"/>
      <c r="I66" s="68">
        <v>1</v>
      </c>
      <c r="J66" s="69"/>
      <c r="K66" s="70"/>
      <c r="L66" s="132"/>
      <c r="M66" s="77">
        <v>1</v>
      </c>
      <c r="N66" s="68"/>
      <c r="O66" s="70"/>
    </row>
    <row r="67" spans="1:15">
      <c r="A67" s="35">
        <v>64</v>
      </c>
      <c r="B67" s="15">
        <v>1995</v>
      </c>
      <c r="C67" s="48">
        <v>1999</v>
      </c>
      <c r="D67" s="172" t="s">
        <v>63</v>
      </c>
      <c r="E67" s="28" t="s">
        <v>64</v>
      </c>
      <c r="F67" s="68"/>
      <c r="G67" s="69">
        <v>1</v>
      </c>
      <c r="H67" s="77"/>
      <c r="I67" s="68"/>
      <c r="J67" s="69">
        <v>1</v>
      </c>
      <c r="K67" s="70">
        <v>1</v>
      </c>
      <c r="L67" s="132">
        <v>1</v>
      </c>
      <c r="M67" s="77">
        <v>1</v>
      </c>
      <c r="N67" s="68"/>
      <c r="O67" s="70">
        <v>1</v>
      </c>
    </row>
    <row r="68" spans="1:15" ht="52" thickBot="1">
      <c r="A68" s="35">
        <v>65</v>
      </c>
      <c r="B68" s="15">
        <v>1998</v>
      </c>
      <c r="C68" s="48">
        <v>2004</v>
      </c>
      <c r="D68" s="172" t="s">
        <v>65</v>
      </c>
      <c r="E68" s="28" t="s">
        <v>66</v>
      </c>
      <c r="F68" s="68"/>
      <c r="G68" s="69"/>
      <c r="H68" s="77"/>
      <c r="I68" s="68">
        <v>1</v>
      </c>
      <c r="J68" s="69"/>
      <c r="K68" s="70">
        <v>1</v>
      </c>
      <c r="L68" s="132"/>
      <c r="M68" s="77">
        <v>1</v>
      </c>
      <c r="N68" s="68"/>
      <c r="O68" s="70"/>
    </row>
    <row r="69" spans="1:15">
      <c r="A69" s="167">
        <v>66</v>
      </c>
      <c r="B69" s="15">
        <v>1998</v>
      </c>
      <c r="C69" s="48">
        <v>2000</v>
      </c>
      <c r="D69" s="172" t="s">
        <v>48</v>
      </c>
      <c r="E69" s="28" t="s">
        <v>43</v>
      </c>
      <c r="F69" s="68">
        <v>1</v>
      </c>
      <c r="G69" s="69"/>
      <c r="H69" s="77">
        <v>1</v>
      </c>
      <c r="I69" s="68">
        <v>1</v>
      </c>
      <c r="J69" s="69">
        <v>1</v>
      </c>
      <c r="K69" s="70">
        <v>1</v>
      </c>
      <c r="L69" s="132"/>
      <c r="M69" s="77"/>
      <c r="N69" s="68">
        <v>1</v>
      </c>
      <c r="O69" s="70">
        <v>1</v>
      </c>
    </row>
    <row r="70" spans="1:15">
      <c r="A70" s="35">
        <v>67</v>
      </c>
      <c r="B70" s="15">
        <v>2000</v>
      </c>
      <c r="C70" s="48">
        <v>2007</v>
      </c>
      <c r="D70" s="172" t="s">
        <v>67</v>
      </c>
      <c r="E70" s="28" t="s">
        <v>68</v>
      </c>
      <c r="F70" s="68">
        <v>1</v>
      </c>
      <c r="G70" s="69"/>
      <c r="H70" s="77"/>
      <c r="I70" s="68"/>
      <c r="J70" s="69">
        <v>1</v>
      </c>
      <c r="K70" s="70"/>
      <c r="L70" s="132"/>
      <c r="M70" s="77">
        <v>1</v>
      </c>
      <c r="N70" s="68">
        <v>1</v>
      </c>
      <c r="O70" s="70"/>
    </row>
    <row r="71" spans="1:15">
      <c r="A71" s="35">
        <v>68</v>
      </c>
      <c r="B71" s="15">
        <v>2003</v>
      </c>
      <c r="C71" s="48">
        <v>2003</v>
      </c>
      <c r="D71" s="172" t="s">
        <v>69</v>
      </c>
      <c r="E71" s="28" t="s">
        <v>61</v>
      </c>
      <c r="F71" s="68">
        <v>1</v>
      </c>
      <c r="G71" s="69"/>
      <c r="H71" s="77"/>
      <c r="I71" s="68">
        <v>1</v>
      </c>
      <c r="J71" s="69"/>
      <c r="K71" s="70"/>
      <c r="L71" s="132"/>
      <c r="M71" s="77">
        <v>1</v>
      </c>
      <c r="N71" s="68"/>
      <c r="O71" s="70"/>
    </row>
    <row r="72" spans="1:15">
      <c r="A72" s="35">
        <v>69</v>
      </c>
      <c r="B72" s="15">
        <v>2005</v>
      </c>
      <c r="C72" s="48">
        <v>2005</v>
      </c>
      <c r="D72" s="172" t="s">
        <v>70</v>
      </c>
      <c r="E72" s="28" t="s">
        <v>71</v>
      </c>
      <c r="F72" s="68">
        <v>1</v>
      </c>
      <c r="G72" s="69">
        <v>1</v>
      </c>
      <c r="H72" s="77"/>
      <c r="I72" s="68"/>
      <c r="J72" s="69"/>
      <c r="K72" s="70"/>
      <c r="L72" s="132"/>
      <c r="M72" s="77"/>
      <c r="N72" s="68"/>
      <c r="O72" s="70"/>
    </row>
    <row r="73" spans="1:15" ht="21" thickBot="1">
      <c r="A73" s="35">
        <v>70</v>
      </c>
      <c r="B73" s="15">
        <v>2005</v>
      </c>
      <c r="C73" s="48">
        <v>2006</v>
      </c>
      <c r="D73" s="172" t="s">
        <v>72</v>
      </c>
      <c r="E73" s="28" t="s">
        <v>73</v>
      </c>
      <c r="F73" s="68">
        <v>1</v>
      </c>
      <c r="G73" s="69"/>
      <c r="H73" s="77">
        <v>1</v>
      </c>
      <c r="I73" s="68"/>
      <c r="J73" s="69">
        <v>1</v>
      </c>
      <c r="K73" s="70">
        <v>1</v>
      </c>
      <c r="L73" s="132"/>
      <c r="M73" s="77"/>
      <c r="N73" s="68">
        <v>1</v>
      </c>
      <c r="O73" s="70"/>
    </row>
    <row r="74" spans="1:15" ht="51">
      <c r="A74" s="167">
        <v>71</v>
      </c>
      <c r="B74" s="15">
        <v>2011</v>
      </c>
      <c r="C74" s="48">
        <v>2011</v>
      </c>
      <c r="D74" s="172" t="s">
        <v>52</v>
      </c>
      <c r="E74" s="28" t="s">
        <v>102</v>
      </c>
      <c r="F74" s="68">
        <v>1</v>
      </c>
      <c r="G74" s="69"/>
      <c r="H74" s="77"/>
      <c r="I74" s="68">
        <v>1</v>
      </c>
      <c r="J74" s="69"/>
      <c r="K74" s="70"/>
      <c r="L74" s="132"/>
      <c r="M74" s="77"/>
      <c r="N74" s="68">
        <v>1</v>
      </c>
      <c r="O74" s="70"/>
    </row>
    <row r="75" spans="1:15" ht="119">
      <c r="A75" s="35">
        <v>72</v>
      </c>
      <c r="B75" s="15">
        <v>2012</v>
      </c>
      <c r="C75" s="48">
        <v>2012</v>
      </c>
      <c r="D75" s="172" t="s">
        <v>7</v>
      </c>
      <c r="E75" s="28" t="s">
        <v>103</v>
      </c>
      <c r="F75" s="68">
        <v>1</v>
      </c>
      <c r="G75" s="69"/>
      <c r="H75" s="77"/>
      <c r="I75" s="68"/>
      <c r="J75" s="69"/>
      <c r="K75" s="70"/>
      <c r="L75" s="132"/>
      <c r="M75" s="77"/>
      <c r="N75" s="68"/>
      <c r="O75" s="70"/>
    </row>
    <row r="76" spans="1:15" s="144" customFormat="1" ht="21" thickBot="1">
      <c r="A76" s="36">
        <v>73</v>
      </c>
      <c r="B76" s="170">
        <v>2016</v>
      </c>
      <c r="C76" s="173">
        <v>2016</v>
      </c>
      <c r="D76" s="175" t="s">
        <v>366</v>
      </c>
      <c r="E76" s="175" t="s">
        <v>367</v>
      </c>
      <c r="F76" s="176">
        <v>1</v>
      </c>
      <c r="G76" s="177"/>
      <c r="H76" s="178"/>
      <c r="I76" s="176">
        <v>1</v>
      </c>
      <c r="J76" s="177"/>
      <c r="K76" s="179"/>
      <c r="L76" s="180">
        <v>1</v>
      </c>
      <c r="M76" s="178"/>
      <c r="N76" s="176"/>
      <c r="O76" s="179"/>
    </row>
  </sheetData>
  <mergeCells count="11">
    <mergeCell ref="I2:K2"/>
    <mergeCell ref="F1:K1"/>
    <mergeCell ref="L1:O1"/>
    <mergeCell ref="A1:A3"/>
    <mergeCell ref="B1:B3"/>
    <mergeCell ref="C1:C3"/>
    <mergeCell ref="D1:D3"/>
    <mergeCell ref="E1:E3"/>
    <mergeCell ref="F2:H2"/>
    <mergeCell ref="L2:M2"/>
    <mergeCell ref="N2:O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Contributing factors</vt:lpstr>
      <vt:lpstr>Documentations</vt:lpstr>
      <vt:lpstr>Trigger and Response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舟橋壮真</dc:creator>
  <cp:lastModifiedBy>舟橋壮真</cp:lastModifiedBy>
  <dcterms:created xsi:type="dcterms:W3CDTF">2020-04-09T13:42:08Z</dcterms:created>
  <dcterms:modified xsi:type="dcterms:W3CDTF">2020-11-10T14:38:18Z</dcterms:modified>
</cp:coreProperties>
</file>