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<sst xmlns="http://schemas.openxmlformats.org/spreadsheetml/2006/main" count="42" uniqueCount="29">
  <si>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Hospital ID</t>
  </si>
  <si>
    <t>Hospital A</t>
  </si>
  <si>
    <t>Hospital B</t>
  </si>
  <si>
    <t>Hospital C</t>
  </si>
  <si>
    <t>Hospital D</t>
  </si>
  <si>
    <t>Hospital E</t>
  </si>
  <si>
    <t>Hospital F</t>
  </si>
  <si>
    <t>Hospital G</t>
  </si>
  <si>
    <t>Hospital H</t>
  </si>
  <si>
    <t>Hospital I</t>
  </si>
  <si>
    <t>Hospital J</t>
  </si>
  <si>
    <t>Hospital K</t>
  </si>
  <si>
    <t>Hospital L</t>
  </si>
  <si>
    <t>Hospital M</t>
  </si>
  <si>
    <t>Hospital N</t>
  </si>
  <si>
    <t>Hospital O</t>
  </si>
  <si>
    <t>Hospital P</t>
  </si>
  <si>
    <t>Hospital Q</t>
  </si>
  <si>
    <t>Hospital R</t>
  </si>
  <si>
    <t>Hospital S</t>
  </si>
  <si>
    <t>Total number of patients</t>
  </si>
  <si>
    <t>Average length of hospital stay</t>
  </si>
  <si>
    <r>
      <rPr>
        <b/>
        <sz val="12"/>
        <rFont val="Times New Roman"/>
        <charset val="134"/>
      </rPr>
      <t>Grid emission factor = 0.5777 kgCO₂</t>
    </r>
    <r>
      <rPr>
        <b/>
        <i/>
        <sz val="12"/>
        <rFont val="Times New Roman"/>
        <charset val="134"/>
      </rPr>
      <t>e</t>
    </r>
    <r>
      <rPr>
        <b/>
        <sz val="12"/>
        <rFont val="Times New Roman"/>
        <charset val="134"/>
      </rPr>
      <t>/kWh</t>
    </r>
  </si>
  <si>
    <t>Electricity (kWh)</t>
  </si>
  <si>
    <t>/</t>
  </si>
  <si>
    <r>
      <rPr>
        <b/>
        <sz val="12"/>
        <rFont val="Times New Roman"/>
        <charset val="134"/>
      </rPr>
      <t xml:space="preserve">Carbon emissions from electricity consumption </t>
    </r>
    <r>
      <rPr>
        <b/>
        <sz val="12"/>
        <rFont val="宋体"/>
        <charset val="134"/>
      </rPr>
      <t>（</t>
    </r>
    <r>
      <rPr>
        <b/>
        <sz val="12"/>
        <rFont val="Times New Roman"/>
        <charset val="134"/>
      </rPr>
      <t>kgCO₂</t>
    </r>
    <r>
      <rPr>
        <b/>
        <i/>
        <sz val="12"/>
        <rFont val="Times New Roman"/>
        <charset val="134"/>
      </rPr>
      <t>e</t>
    </r>
    <r>
      <rPr>
        <b/>
        <sz val="12"/>
        <rFont val="Times New Roman"/>
        <charset val="134"/>
      </rPr>
      <t>/patient-day</t>
    </r>
    <r>
      <rPr>
        <b/>
        <sz val="12"/>
        <rFont val="宋体"/>
        <charset val="134"/>
      </rPr>
      <t>）</t>
    </r>
  </si>
  <si>
    <r>
      <rPr>
        <b/>
        <sz val="12"/>
        <rFont val="Times New Roman"/>
        <charset val="134"/>
      </rPr>
      <t>Medical waste emission factor = 1350 kgCO₂</t>
    </r>
    <r>
      <rPr>
        <b/>
        <i/>
        <sz val="12"/>
        <rFont val="Times New Roman"/>
        <charset val="134"/>
      </rPr>
      <t>e</t>
    </r>
    <r>
      <rPr>
        <b/>
        <sz val="12"/>
        <rFont val="Times New Roman"/>
        <charset val="134"/>
      </rPr>
      <t>/ton</t>
    </r>
  </si>
  <si>
    <t>Medical waste (kg)</t>
  </si>
  <si>
    <r>
      <rPr>
        <b/>
        <sz val="12"/>
        <rFont val="Times New Roman"/>
        <charset val="134"/>
      </rPr>
      <t>Carbon emissions from medical waste</t>
    </r>
    <r>
      <rPr>
        <b/>
        <sz val="12"/>
        <rFont val="宋体"/>
        <charset val="134"/>
      </rPr>
      <t>（</t>
    </r>
    <r>
      <rPr>
        <b/>
        <sz val="12"/>
        <rFont val="Times New Roman"/>
        <charset val="134"/>
      </rPr>
      <t>kgCO₂</t>
    </r>
    <r>
      <rPr>
        <b/>
        <i/>
        <sz val="12"/>
        <rFont val="Times New Roman"/>
        <charset val="134"/>
      </rPr>
      <t>e</t>
    </r>
    <r>
      <rPr>
        <b/>
        <sz val="12"/>
        <rFont val="Times New Roman"/>
        <charset val="134"/>
      </rPr>
      <t>/patient-day</t>
    </r>
    <r>
      <rPr>
        <b/>
        <sz val="12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</si>
</sst>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b/>
      <sz val="12"/>
      <name val="Times New Roman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name val="Times New Roman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Alignment="1">
      <alignment horizontal="left" vertical="center"/>
    </xf>
    <xf numFmtId="177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177" fontId="6" fillId="0" borderId="0" xfId="0" applyNumberFormat="1" applyFont="1" applyFill="1" applyAlignment="1">
      <alignment horizontal="left" vertical="center"/>
    </xf>
    <xf numFmtId="177" fontId="0" fillId="0" borderId="0" xfId="0" applyNumberFormat="1" applyFill="1" applyAlignment="1">
      <alignment horizontal="left" vertical="center"/>
    </xf>
    <xf numFmtId="176" fontId="5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 wrapText="1"/>
    </xf>
    <xf numFmtId="176" fontId="6" fillId="0" borderId="0" xfId="0" applyNumberFormat="1" applyFont="1" applyFill="1" applyAlignment="1">
      <alignment horizontal="left" vertical="center" wrapText="1"/>
    </xf>
    <xf numFmtId="176" fontId="0" fillId="0" borderId="0" xfId="0" applyNumberFormat="1" applyFill="1" applyAlignment="1">
      <alignment horizontal="left" vertical="center"/>
    </xf>
    <xf numFmtId="177" fontId="5" fillId="0" borderId="0" xfId="0" applyNumberFormat="1" applyFont="1" applyFill="1" applyAlignment="1">
      <alignment horizontal="left" vertical="center" wrapText="1"/>
    </xf>
    <xf numFmtId="177" fontId="1" fillId="0" borderId="0" xfId="0" applyNumberFormat="1" applyFont="1" applyFill="1" applyAlignment="1">
      <alignment horizontal="left" vertical="center" wrapText="1"/>
    </xf>
    <xf numFmtId="177" fontId="6" fillId="0" borderId="0" xfId="0" applyNumberFormat="1" applyFont="1" applyFill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177" fontId="5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5"/>
  <sheetViews>
    <sheetView tabSelected="1" zoomScale="85" zoomScaleNormal="85" workbookViewId="0">
      <selection activeCell="A1" sqref="$A1:$XFD1"/>
    </sheetView>
  </sheetViews>
  <sheetFormatPr defaultColWidth="9.23148148148148" defaultRowHeight="14.4"/>
  <cols>
    <col min="1" max="1" width="72.4444444444444" style="6" customWidth="1"/>
    <col min="2" max="2" width="20.2592592592593" style="7" customWidth="1"/>
    <col min="3" max="4" width="19.3425925925926" style="7" customWidth="1"/>
    <col min="5" max="5" width="20.1296296296296" style="7" customWidth="1"/>
    <col min="6" max="6" width="16.5925925925926" style="7" customWidth="1"/>
    <col min="7" max="7" width="16.6018518518519" style="7" customWidth="1"/>
    <col min="8" max="8" width="18.1666666666667" style="7" customWidth="1"/>
    <col min="9" max="9" width="19.0833333333333" style="7" customWidth="1"/>
    <col min="10" max="10" width="18.1666666666667" style="7" customWidth="1"/>
    <col min="11" max="11" width="18.2962962962963" style="7" customWidth="1"/>
    <col min="12" max="12" width="20.2592592592593" style="7" customWidth="1"/>
    <col min="13" max="13" width="20.1296296296296" style="7" customWidth="1"/>
    <col min="14" max="14" width="22.0925925925926" style="7" customWidth="1"/>
    <col min="15" max="15" width="22.7407407407407" style="7" customWidth="1"/>
    <col min="16" max="16" width="23" style="7" customWidth="1"/>
    <col min="17" max="17" width="24.3148148148148" style="7" customWidth="1"/>
    <col min="18" max="18" width="23.6481481481481" style="7" customWidth="1"/>
    <col min="19" max="19" width="24.4444444444444" style="7" customWidth="1"/>
    <col min="20" max="20" width="21.9537037037037" style="8" customWidth="1"/>
    <col min="22" max="28" width="9.53703703703704" style="7"/>
    <col min="29" max="16384" width="9.23148148148148" style="7"/>
  </cols>
  <sheetData>
    <row r="1" s="1" customFormat="1" ht="20" customHeight="1" spans="1:24">
      <c r="A1" s="9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10" t="s">
        <v>19</v>
      </c>
      <c r="U1" s="11"/>
      <c r="V1" s="11"/>
      <c r="W1" s="11"/>
      <c r="X1" s="11"/>
    </row>
    <row r="2" s="2" customFormat="1" ht="19" customHeight="1" spans="1:24">
      <c r="A2" s="12" t="s">
        <v>20</v>
      </c>
      <c r="B2" s="13">
        <v>794</v>
      </c>
      <c r="C2" s="14">
        <v>126</v>
      </c>
      <c r="D2" s="14">
        <v>763</v>
      </c>
      <c r="E2" s="14">
        <v>286</v>
      </c>
      <c r="F2" s="13">
        <v>369</v>
      </c>
      <c r="G2" s="14">
        <v>508</v>
      </c>
      <c r="H2" s="14">
        <v>264</v>
      </c>
      <c r="I2" s="14">
        <v>288</v>
      </c>
      <c r="J2" s="14">
        <v>588</v>
      </c>
      <c r="K2" s="14">
        <v>250</v>
      </c>
      <c r="L2" s="14">
        <v>216</v>
      </c>
      <c r="M2" s="14">
        <v>271</v>
      </c>
      <c r="N2" s="14">
        <v>336</v>
      </c>
      <c r="O2" s="14">
        <v>348</v>
      </c>
      <c r="P2" s="14">
        <v>240</v>
      </c>
      <c r="Q2" s="14">
        <v>157</v>
      </c>
      <c r="R2" s="14">
        <v>362</v>
      </c>
      <c r="S2" s="14">
        <v>36</v>
      </c>
      <c r="T2" s="15">
        <v>1038</v>
      </c>
      <c r="V2" s="16"/>
      <c r="W2" s="16"/>
      <c r="X2" s="16"/>
    </row>
    <row r="3" s="1" customFormat="1" ht="15.6" spans="1:24">
      <c r="A3" s="17" t="s">
        <v>21</v>
      </c>
      <c r="B3" s="4">
        <v>4.08</v>
      </c>
      <c r="C3" s="18">
        <v>7.6</v>
      </c>
      <c r="D3" s="18">
        <v>7.75</v>
      </c>
      <c r="E3" s="18">
        <v>3.52</v>
      </c>
      <c r="F3" s="4">
        <v>6.1</v>
      </c>
      <c r="G3" s="18">
        <v>3.15</v>
      </c>
      <c r="H3" s="18">
        <v>3.14</v>
      </c>
      <c r="I3" s="18">
        <v>11</v>
      </c>
      <c r="J3" s="18">
        <v>10.8</v>
      </c>
      <c r="K3" s="18">
        <v>7.2</v>
      </c>
      <c r="L3" s="18">
        <v>8.4</v>
      </c>
      <c r="M3" s="18">
        <v>4.39</v>
      </c>
      <c r="N3" s="18">
        <v>2.5</v>
      </c>
      <c r="O3" s="18">
        <v>3.14</v>
      </c>
      <c r="P3" s="18">
        <v>3.99</v>
      </c>
      <c r="Q3" s="18">
        <v>4.13</v>
      </c>
      <c r="R3" s="18">
        <v>8</v>
      </c>
      <c r="S3" s="18">
        <v>9.12</v>
      </c>
      <c r="T3" s="19">
        <v>3.21</v>
      </c>
      <c r="V3" s="11"/>
      <c r="W3" s="11"/>
      <c r="X3" s="11"/>
    </row>
    <row r="4" s="3" customFormat="1" ht="15.6" spans="1:24">
      <c r="A4" s="20"/>
      <c r="T4" s="21"/>
    </row>
    <row r="5" s="3" customFormat="1" ht="15.6" spans="1:24">
      <c r="A5" s="20" t="s">
        <v>22</v>
      </c>
      <c r="T5" s="21"/>
    </row>
    <row r="6" s="1" customFormat="1" ht="20" customHeight="1" spans="1:24">
      <c r="A6" s="17" t="s">
        <v>23</v>
      </c>
      <c r="B6" s="4">
        <v>31112</v>
      </c>
      <c r="C6" s="18">
        <v>19264</v>
      </c>
      <c r="D6" s="18">
        <v>64625</v>
      </c>
      <c r="E6" s="18">
        <v>63757</v>
      </c>
      <c r="F6" s="4" t="s">
        <v>24</v>
      </c>
      <c r="G6" s="18">
        <v>32310</v>
      </c>
      <c r="H6" s="18">
        <v>46280</v>
      </c>
      <c r="I6" s="18">
        <v>38880</v>
      </c>
      <c r="J6" s="18">
        <v>11000</v>
      </c>
      <c r="K6" s="18" t="s">
        <v>24</v>
      </c>
      <c r="L6" s="18" t="s">
        <v>24</v>
      </c>
      <c r="M6" s="18">
        <v>52588</v>
      </c>
      <c r="N6" s="18" t="s">
        <v>24</v>
      </c>
      <c r="O6" s="18">
        <v>21418</v>
      </c>
      <c r="P6" s="18">
        <v>24305</v>
      </c>
      <c r="Q6" s="18">
        <v>30428</v>
      </c>
      <c r="R6" s="18">
        <v>91374</v>
      </c>
      <c r="S6" s="18">
        <v>11776</v>
      </c>
      <c r="T6" s="19">
        <v>13000</v>
      </c>
      <c r="V6" s="11"/>
      <c r="W6" s="11"/>
      <c r="X6" s="11"/>
    </row>
    <row r="7" s="4" customFormat="1" ht="15.6" spans="1:24">
      <c r="A7" s="22" t="s">
        <v>25</v>
      </c>
      <c r="B7" s="4">
        <f>((B6/B2)/B3)*0.5777</f>
        <v>5.54816837062281</v>
      </c>
      <c r="C7" s="4">
        <f t="shared" ref="C7:AB7" si="0">((C6/C2)/C3)*0.5777</f>
        <v>11.621567251462</v>
      </c>
      <c r="D7" s="4">
        <f t="shared" si="0"/>
        <v>6.31359447004608</v>
      </c>
      <c r="E7" s="4">
        <f t="shared" si="0"/>
        <v>36.5865572353783</v>
      </c>
      <c r="F7" s="4" t="s">
        <v>24</v>
      </c>
      <c r="G7" s="4">
        <f t="shared" si="0"/>
        <v>11.6644713160855</v>
      </c>
      <c r="H7" s="4">
        <f t="shared" si="0"/>
        <v>32.252407836325</v>
      </c>
      <c r="I7" s="4">
        <f t="shared" si="0"/>
        <v>7.08995454545455</v>
      </c>
      <c r="J7" s="4">
        <f t="shared" si="0"/>
        <v>1.00067712270093</v>
      </c>
      <c r="K7" s="4" t="s">
        <v>24</v>
      </c>
      <c r="L7" s="4" t="s">
        <v>24</v>
      </c>
      <c r="M7" s="4">
        <f t="shared" si="0"/>
        <v>25.5361376493036</v>
      </c>
      <c r="N7" s="4" t="s">
        <v>24</v>
      </c>
      <c r="O7" s="4">
        <f t="shared" si="0"/>
        <v>11.3232837323377</v>
      </c>
      <c r="P7" s="4">
        <f t="shared" si="0"/>
        <v>14.6626968462824</v>
      </c>
      <c r="Q7" s="4">
        <f t="shared" si="0"/>
        <v>27.1097848583458</v>
      </c>
      <c r="R7" s="4">
        <f t="shared" si="0"/>
        <v>18.2274723066298</v>
      </c>
      <c r="S7" s="4">
        <f t="shared" si="0"/>
        <v>20.7206237816764</v>
      </c>
      <c r="T7" s="10">
        <f t="shared" si="0"/>
        <v>2.25394510171129</v>
      </c>
    </row>
    <row r="8" s="5" customFormat="1" ht="15.6" spans="1:24">
      <c r="A8" s="20"/>
      <c r="T8" s="23"/>
    </row>
    <row r="9" s="5" customFormat="1" ht="15.6" spans="1:24">
      <c r="A9" s="20" t="s">
        <v>26</v>
      </c>
      <c r="T9" s="23"/>
    </row>
    <row r="10" s="1" customFormat="1" ht="25" customHeight="1" spans="1:24">
      <c r="A10" s="9" t="s">
        <v>27</v>
      </c>
      <c r="B10" s="4">
        <v>12600</v>
      </c>
      <c r="C10" s="18">
        <v>568.82</v>
      </c>
      <c r="D10" s="18">
        <v>29262.44</v>
      </c>
      <c r="E10" s="18">
        <v>3279.3</v>
      </c>
      <c r="F10" s="4" t="s">
        <v>24</v>
      </c>
      <c r="G10" s="18">
        <v>14400</v>
      </c>
      <c r="H10" s="18">
        <v>1936.13</v>
      </c>
      <c r="I10" s="18">
        <v>7765</v>
      </c>
      <c r="J10" s="18">
        <v>12341.4</v>
      </c>
      <c r="K10" s="18" t="s">
        <v>24</v>
      </c>
      <c r="L10" s="18" t="s">
        <v>24</v>
      </c>
      <c r="M10" s="18">
        <v>2918.08</v>
      </c>
      <c r="N10" s="18">
        <v>1800</v>
      </c>
      <c r="O10" s="18">
        <v>7134</v>
      </c>
      <c r="P10" s="18">
        <v>4998.1</v>
      </c>
      <c r="Q10" s="18">
        <v>3189.3</v>
      </c>
      <c r="R10" s="18">
        <v>5020</v>
      </c>
      <c r="S10" s="18">
        <v>851.65</v>
      </c>
      <c r="T10" s="19">
        <v>20569.2</v>
      </c>
      <c r="V10" s="11"/>
      <c r="W10" s="11"/>
      <c r="X10" s="11"/>
    </row>
    <row r="11" s="4" customFormat="1" ht="15.6" spans="1:24">
      <c r="A11" s="22" t="s">
        <v>28</v>
      </c>
      <c r="B11" s="4">
        <f>(((B10/B2)/B3)/1000)*1350</f>
        <v>5.25077789302119</v>
      </c>
      <c r="C11" s="4">
        <f t="shared" ref="C11:L11" si="1">(((C10/C2)/C3)/1000)*1350</f>
        <v>0.801907894736842</v>
      </c>
      <c r="D11" s="4">
        <f t="shared" si="1"/>
        <v>6.68063991882637</v>
      </c>
      <c r="E11" s="4">
        <f t="shared" si="1"/>
        <v>4.39750377463446</v>
      </c>
      <c r="F11" s="4" t="s">
        <v>24</v>
      </c>
      <c r="G11" s="4">
        <f t="shared" si="1"/>
        <v>12.14848143982</v>
      </c>
      <c r="H11" s="4">
        <f t="shared" si="1"/>
        <v>3.15307795309786</v>
      </c>
      <c r="I11" s="4">
        <f t="shared" si="1"/>
        <v>3.30894886363636</v>
      </c>
      <c r="J11" s="4">
        <f t="shared" si="1"/>
        <v>2.62359693877551</v>
      </c>
      <c r="K11" s="4" t="s">
        <v>24</v>
      </c>
      <c r="L11" s="4" t="s">
        <v>24</v>
      </c>
      <c r="M11" s="4">
        <f t="shared" ref="M11:T11" si="2">(((M10/M2)/M3)/1000)*1350</f>
        <v>3.31128949558288</v>
      </c>
      <c r="N11" s="4">
        <f t="shared" si="2"/>
        <v>2.89285714285714</v>
      </c>
      <c r="O11" s="4">
        <f t="shared" si="2"/>
        <v>8.81369426751592</v>
      </c>
      <c r="P11" s="4">
        <f t="shared" si="2"/>
        <v>7.04619360902256</v>
      </c>
      <c r="Q11" s="4">
        <f t="shared" si="2"/>
        <v>6.64017365555744</v>
      </c>
      <c r="R11" s="4">
        <f t="shared" si="2"/>
        <v>2.34012430939226</v>
      </c>
      <c r="S11" s="4">
        <f t="shared" si="2"/>
        <v>3.50185032894737</v>
      </c>
      <c r="T11" s="10">
        <f t="shared" si="2"/>
        <v>8.33390956728432</v>
      </c>
    </row>
    <row r="15" ht="15.6" spans="1:24">
      <c r="B15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ybq</dc:creator>
  <cp:lastModifiedBy>谢心悦</cp:lastModifiedBy>
  <dcterms:created xsi:type="dcterms:W3CDTF">2025-11-02T11:12:00Z</dcterms:created>
  <dcterms:modified xsi:type="dcterms:W3CDTF">2026-06-28T12:34:32Z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D2CB584D7DEA49E6B23A626463787C31_13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