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manpreet/Documents/XAIF/"/>
    </mc:Choice>
  </mc:AlternateContent>
  <xr:revisionPtr revIDLastSave="0" documentId="13_ncr:1_{A63945F7-2A0A-9B4D-B7DC-C3F97827D578}" xr6:coauthVersionLast="47" xr6:coauthVersionMax="47" xr10:uidLastSave="{00000000-0000-0000-0000-000000000000}"/>
  <bookViews>
    <workbookView xWindow="0" yWindow="600" windowWidth="28800" windowHeight="15760" activeTab="6" xr2:uid="{00000000-000D-0000-FFFF-FFFF00000000}"/>
  </bookViews>
  <sheets>
    <sheet name="README" sheetId="1" r:id="rId1"/>
    <sheet name="CODEBOOK" sheetId="2" r:id="rId2"/>
    <sheet name="EXTRACTION" sheetId="3" r:id="rId3"/>
    <sheet name="PRISMA_Log" sheetId="4" r:id="rId4"/>
    <sheet name="Verification" sheetId="5" r:id="rId5"/>
    <sheet name="Data" sheetId="6" r:id="rId6"/>
    <sheet name="article_data"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3" i="5" l="1"/>
  <c r="N312" i="5"/>
  <c r="N311" i="5"/>
  <c r="N310" i="5"/>
  <c r="N309" i="5"/>
  <c r="N308" i="5"/>
  <c r="N307" i="5"/>
  <c r="N306" i="5"/>
  <c r="N305" i="5"/>
  <c r="N304" i="5"/>
  <c r="N303" i="5"/>
  <c r="N302" i="5"/>
  <c r="N301" i="5"/>
  <c r="N300" i="5"/>
  <c r="N299" i="5"/>
  <c r="N298" i="5"/>
  <c r="N297" i="5"/>
  <c r="N296" i="5"/>
  <c r="N295" i="5"/>
  <c r="N294" i="5"/>
  <c r="N293" i="5"/>
  <c r="N292" i="5"/>
  <c r="N291" i="5"/>
  <c r="N290" i="5"/>
  <c r="N289" i="5"/>
  <c r="N288" i="5"/>
  <c r="N287" i="5"/>
  <c r="N286" i="5"/>
  <c r="N285" i="5"/>
  <c r="N284" i="5"/>
  <c r="N283" i="5"/>
  <c r="N282" i="5"/>
  <c r="N281" i="5"/>
  <c r="N280" i="5"/>
  <c r="N279" i="5"/>
  <c r="N278" i="5"/>
  <c r="N277" i="5"/>
  <c r="N276" i="5"/>
  <c r="N275" i="5"/>
  <c r="N274" i="5"/>
  <c r="N273" i="5"/>
  <c r="N272" i="5"/>
  <c r="N271" i="5"/>
  <c r="N270" i="5"/>
  <c r="N269" i="5"/>
  <c r="N268" i="5"/>
  <c r="N267" i="5"/>
  <c r="N266" i="5"/>
  <c r="N265" i="5"/>
  <c r="N264" i="5"/>
  <c r="N263" i="5"/>
  <c r="N262" i="5"/>
  <c r="N261" i="5"/>
  <c r="N260" i="5"/>
  <c r="N259" i="5"/>
  <c r="N258" i="5"/>
  <c r="N257" i="5"/>
  <c r="N256" i="5"/>
  <c r="N255" i="5"/>
  <c r="N254" i="5"/>
  <c r="N253" i="5"/>
  <c r="N252" i="5"/>
  <c r="N251" i="5"/>
  <c r="N250" i="5"/>
  <c r="N249" i="5"/>
  <c r="N248" i="5"/>
  <c r="N247" i="5"/>
  <c r="N246" i="5"/>
  <c r="N245" i="5"/>
  <c r="N244" i="5"/>
  <c r="N243" i="5"/>
  <c r="N242" i="5"/>
  <c r="N241" i="5"/>
  <c r="N240" i="5"/>
  <c r="N239" i="5"/>
  <c r="N238" i="5"/>
  <c r="N237" i="5"/>
  <c r="N236" i="5"/>
  <c r="N235" i="5"/>
  <c r="N234" i="5"/>
  <c r="N233" i="5"/>
  <c r="N232" i="5"/>
  <c r="N231" i="5"/>
  <c r="N230" i="5"/>
  <c r="N229" i="5"/>
  <c r="N228" i="5"/>
  <c r="N227" i="5"/>
  <c r="N226" i="5"/>
  <c r="N225" i="5"/>
  <c r="N224" i="5"/>
  <c r="N223" i="5"/>
  <c r="N222" i="5"/>
  <c r="N221" i="5"/>
  <c r="N220" i="5"/>
  <c r="N219" i="5"/>
  <c r="N218" i="5"/>
  <c r="N217" i="5"/>
  <c r="N216" i="5"/>
  <c r="N215" i="5"/>
  <c r="N214" i="5"/>
  <c r="N213" i="5"/>
  <c r="N212" i="5"/>
  <c r="N211" i="5"/>
  <c r="N210" i="5"/>
  <c r="N209" i="5"/>
  <c r="N208" i="5"/>
  <c r="N207" i="5"/>
  <c r="N206" i="5"/>
  <c r="N205" i="5"/>
  <c r="N204" i="5"/>
  <c r="N203" i="5"/>
  <c r="N202" i="5"/>
  <c r="N201" i="5"/>
  <c r="N200" i="5"/>
  <c r="N199" i="5"/>
  <c r="N198" i="5"/>
  <c r="N197" i="5"/>
  <c r="N196" i="5"/>
  <c r="N195" i="5"/>
  <c r="N194" i="5"/>
  <c r="N193" i="5"/>
  <c r="N192" i="5"/>
  <c r="N191" i="5"/>
  <c r="N190" i="5"/>
  <c r="N189" i="5"/>
  <c r="N188" i="5"/>
  <c r="N187" i="5"/>
  <c r="N186" i="5"/>
  <c r="N185" i="5"/>
  <c r="N184" i="5"/>
  <c r="N183" i="5"/>
  <c r="N182" i="5"/>
  <c r="N181" i="5"/>
  <c r="N180" i="5"/>
  <c r="N179" i="5"/>
  <c r="N178" i="5"/>
  <c r="N177" i="5"/>
  <c r="N176" i="5"/>
  <c r="N175" i="5"/>
  <c r="N174" i="5"/>
  <c r="N173" i="5"/>
  <c r="N172" i="5"/>
  <c r="N171" i="5"/>
  <c r="N170" i="5"/>
  <c r="N169" i="5"/>
  <c r="N168" i="5"/>
  <c r="N167" i="5"/>
  <c r="N166" i="5"/>
  <c r="N165" i="5"/>
  <c r="N164" i="5"/>
  <c r="N163" i="5"/>
  <c r="N162" i="5"/>
  <c r="N161" i="5"/>
  <c r="N160" i="5"/>
  <c r="N159" i="5"/>
  <c r="N158" i="5"/>
  <c r="N157" i="5"/>
  <c r="N156" i="5"/>
  <c r="N155" i="5"/>
  <c r="N154" i="5"/>
  <c r="N153" i="5"/>
  <c r="N152" i="5"/>
  <c r="N151" i="5"/>
  <c r="N150" i="5"/>
  <c r="N149" i="5"/>
  <c r="N148" i="5"/>
  <c r="N147" i="5"/>
  <c r="N146" i="5"/>
  <c r="N145" i="5"/>
  <c r="N144" i="5"/>
  <c r="N143" i="5"/>
  <c r="N142" i="5"/>
  <c r="N141" i="5"/>
  <c r="N140" i="5"/>
  <c r="N139" i="5"/>
  <c r="N138" i="5"/>
  <c r="N137" i="5"/>
  <c r="N136" i="5"/>
  <c r="N135" i="5"/>
  <c r="N134" i="5"/>
  <c r="N133" i="5"/>
  <c r="N132" i="5"/>
  <c r="N131" i="5"/>
  <c r="N130" i="5"/>
  <c r="N129" i="5"/>
  <c r="N128" i="5"/>
  <c r="N127" i="5"/>
  <c r="N126" i="5"/>
  <c r="N125" i="5"/>
  <c r="N124" i="5"/>
  <c r="N123" i="5"/>
  <c r="N122" i="5"/>
  <c r="N121" i="5"/>
  <c r="N120" i="5"/>
  <c r="N119" i="5"/>
  <c r="N118" i="5"/>
  <c r="N117" i="5"/>
  <c r="N116" i="5"/>
  <c r="N115" i="5"/>
  <c r="N114" i="5"/>
  <c r="N113" i="5"/>
  <c r="N112" i="5"/>
  <c r="N111" i="5"/>
  <c r="N110" i="5"/>
  <c r="N109" i="5"/>
  <c r="N108" i="5"/>
  <c r="N107" i="5"/>
  <c r="N106" i="5"/>
  <c r="N105" i="5"/>
  <c r="N104" i="5"/>
  <c r="N103" i="5"/>
  <c r="N102" i="5"/>
  <c r="N101" i="5"/>
  <c r="N100" i="5"/>
  <c r="N99" i="5"/>
  <c r="N98" i="5"/>
  <c r="N97" i="5"/>
  <c r="N96" i="5"/>
  <c r="N95" i="5"/>
  <c r="N94" i="5"/>
  <c r="N93" i="5"/>
  <c r="N92" i="5"/>
  <c r="N91" i="5"/>
  <c r="N90" i="5"/>
  <c r="N89" i="5"/>
  <c r="N88" i="5"/>
  <c r="N87" i="5"/>
  <c r="N86" i="5"/>
  <c r="N85" i="5"/>
  <c r="N84" i="5"/>
  <c r="N83" i="5"/>
  <c r="N82" i="5"/>
  <c r="N81" i="5"/>
  <c r="N80" i="5"/>
  <c r="N79" i="5"/>
  <c r="N78" i="5"/>
  <c r="N77" i="5"/>
  <c r="N76" i="5"/>
  <c r="N75" i="5"/>
  <c r="N74" i="5"/>
  <c r="N73" i="5"/>
  <c r="N72" i="5"/>
  <c r="N71" i="5"/>
  <c r="N70" i="5"/>
  <c r="N69" i="5"/>
  <c r="N68" i="5"/>
  <c r="N67" i="5"/>
  <c r="N66" i="5"/>
  <c r="N65" i="5"/>
  <c r="N64" i="5"/>
  <c r="N63" i="5"/>
  <c r="N62" i="5"/>
  <c r="N61" i="5"/>
  <c r="N60" i="5"/>
  <c r="N59" i="5"/>
  <c r="N58" i="5"/>
  <c r="N57" i="5"/>
  <c r="N56" i="5"/>
  <c r="N55" i="5"/>
  <c r="N54" i="5"/>
  <c r="N53" i="5"/>
  <c r="N52" i="5"/>
  <c r="N51" i="5"/>
  <c r="N50" i="5"/>
  <c r="N49" i="5"/>
  <c r="N48" i="5"/>
  <c r="N47" i="5"/>
  <c r="N46" i="5"/>
  <c r="N45" i="5"/>
  <c r="N44" i="5"/>
  <c r="N43" i="5"/>
  <c r="N42" i="5"/>
  <c r="N41" i="5"/>
  <c r="N40" i="5"/>
  <c r="N39" i="5"/>
  <c r="N38" i="5"/>
  <c r="N37" i="5"/>
  <c r="N36" i="5"/>
  <c r="N35" i="5"/>
  <c r="N34" i="5"/>
  <c r="N33" i="5"/>
  <c r="N32" i="5"/>
  <c r="N31" i="5"/>
  <c r="N30" i="5"/>
  <c r="N29" i="5"/>
  <c r="N28" i="5"/>
  <c r="N27" i="5"/>
  <c r="N26" i="5"/>
  <c r="N25" i="5"/>
  <c r="N24" i="5"/>
  <c r="N23" i="5"/>
  <c r="N22" i="5"/>
  <c r="N21" i="5"/>
  <c r="N20" i="5"/>
  <c r="N19" i="5"/>
  <c r="N18" i="5"/>
  <c r="N17" i="5"/>
  <c r="N16" i="5"/>
  <c r="N15" i="5"/>
  <c r="N14" i="5"/>
  <c r="N13" i="5"/>
  <c r="N12" i="5"/>
  <c r="N11" i="5"/>
  <c r="N10" i="5"/>
  <c r="N9" i="5"/>
  <c r="N8" i="5"/>
  <c r="N7" i="5"/>
  <c r="P6" i="5"/>
  <c r="N6" i="5"/>
  <c r="O5" i="5"/>
  <c r="N5" i="5"/>
  <c r="O4" i="5"/>
  <c r="N4" i="5"/>
  <c r="O3" i="5"/>
  <c r="N3" i="5"/>
  <c r="O2" i="5"/>
  <c r="N2" i="5"/>
  <c r="B15" i="4"/>
  <c r="B14" i="4"/>
  <c r="B13" i="4"/>
  <c r="B12" i="4"/>
  <c r="B11" i="4"/>
  <c r="B10" i="4"/>
  <c r="B9" i="4"/>
  <c r="B8" i="4"/>
  <c r="B7" i="4"/>
  <c r="B6" i="4"/>
  <c r="B5" i="4"/>
</calcChain>
</file>

<file path=xl/sharedStrings.xml><?xml version="1.0" encoding="utf-8"?>
<sst xmlns="http://schemas.openxmlformats.org/spreadsheetml/2006/main" count="32964" uniqueCount="5813">
  <si>
    <t>XAI-in-Finance SLR — Data Extraction Workbook</t>
  </si>
  <si>
    <t>WHAT THIS IS</t>
  </si>
  <si>
    <t>A structured template to extract data from each included full-text paper against your 4 research questions,</t>
  </si>
  <si>
    <t>then synthesise the answers across the whole corpus. One row = one paper.</t>
  </si>
  <si>
    <t>HOW TO USE IT — order of work</t>
  </si>
  <si>
    <t>1. Export your Rayyan 'Included' set (CSV/RIS). Paste the bibliographic fields into the EXTRACTION sheet</t>
  </si>
  <si>
    <t xml:space="preserve">   (columns A–G). Give each paper your own running Paper_ID (P001, P002, ...).</t>
  </si>
  <si>
    <t>2. Retrieve PDFs (Zotero + your university library). Record status in 'FullText_Retrieved'.</t>
  </si>
  <si>
    <t>3. Full-text eligibility recheck: confirm finance + genuine post-hoc SHAP/LIME + 2016–2026 still hold on the</t>
  </si>
  <si>
    <t xml:space="preserve">   full text. If a paper drops, set FullText_Eligible=No and log the reason. The PRISMA_Log sheet counts these.</t>
  </si>
  <si>
    <t>4. PILOT FIRST: fully extract 5–10 papers, then revise columns/categories if needed before doing all 325.</t>
  </si>
  <si>
    <t>5. Extract the rest. For every RQ cell, record a short coded value AND a quote + page number in</t>
  </si>
  <si>
    <t xml:space="preserve">   'Evidence_Notes_and_Pages' so each entry is traceable.</t>
  </si>
  <si>
    <t>6. Synthesise: read DOWN each RQ column (sort/filter/pivot) to answer that RQ across all papers.</t>
  </si>
  <si>
    <t>KEY PRINCIPLES (read these — first-SLR pitfalls)</t>
  </si>
  <si>
    <t>• A paper need NOT answer all 4 RQs to stay included. RQs are answered by synthesis across the corpus.</t>
  </si>
  <si>
    <t xml:space="preserve">  'Not addressed' in a cell is valid data — it documents a gap.</t>
  </si>
  <si>
    <t>• RQ2 headline: many applied papers do NO formal XAI-output evaluation. Capture that Yes/No honestly —</t>
  </si>
  <si>
    <t xml:space="preserve">  the count of 'No' is itself a finding.</t>
  </si>
  <si>
    <t>• RQ1 caveat: you screened specifically for SHAP/LIME, so 'which XAI technique' is largely fixed by design.</t>
  </si>
  <si>
    <t xml:space="preserve">  The informative variation is task-type × performance, and which OTHER methods co-occur. State this in Methods.</t>
  </si>
  <si>
    <t>• For multi-value cells (e.g. several barriers), separate items with a semicolon ;  so you can split/count later.</t>
  </si>
  <si>
    <t>SHEETS</t>
  </si>
  <si>
    <t>• CODEBOOK  — what every column means, which RQ it serves, and the allowed values.</t>
  </si>
  <si>
    <t>• EXTRACTION — the grid you fill in. Orange headers = RQ-specific fields. Row 2 is a worked EXAMPLE (delete it).</t>
  </si>
  <si>
    <t>• PRISMA_Log — auto-counts retrieval/eligibility for your PRISMA 2020 flow diagram.</t>
  </si>
  <si>
    <t>#</t>
  </si>
  <si>
    <t>Column name</t>
  </si>
  <si>
    <t>Serves</t>
  </si>
  <si>
    <t>What to capture</t>
  </si>
  <si>
    <t>Allowed values / format</t>
  </si>
  <si>
    <t>A</t>
  </si>
  <si>
    <t>Paper_ID</t>
  </si>
  <si>
    <t>all</t>
  </si>
  <si>
    <t>Your own running ID</t>
  </si>
  <si>
    <t>P001, P002, …</t>
  </si>
  <si>
    <t>B</t>
  </si>
  <si>
    <t>Rayyan_ID</t>
  </si>
  <si>
    <t>Rayyan reference ID (traceability)</t>
  </si>
  <si>
    <t>integer</t>
  </si>
  <si>
    <t>C</t>
  </si>
  <si>
    <t>Authors</t>
  </si>
  <si>
    <t>From Rayyan export</t>
  </si>
  <si>
    <t>free text</t>
  </si>
  <si>
    <t>D</t>
  </si>
  <si>
    <t>Year</t>
  </si>
  <si>
    <t>Publication year</t>
  </si>
  <si>
    <t>2016–2026</t>
  </si>
  <si>
    <t>E</t>
  </si>
  <si>
    <t>Title</t>
  </si>
  <si>
    <t>F</t>
  </si>
  <si>
    <t>Venue</t>
  </si>
  <si>
    <t>Journal / conference</t>
  </si>
  <si>
    <t>G</t>
  </si>
  <si>
    <t>DOI</t>
  </si>
  <si>
    <t>Digital object identifier</t>
  </si>
  <si>
    <t>H</t>
  </si>
  <si>
    <t>FullText_Retrieved</t>
  </si>
  <si>
    <t>screening</t>
  </si>
  <si>
    <t>PDF retrieval status</t>
  </si>
  <si>
    <t>Yes / Paywalled / Requested / Not found</t>
  </si>
  <si>
    <t>I</t>
  </si>
  <si>
    <t>FullText_Eligible</t>
  </si>
  <si>
    <t>Still passes all gates on full text?</t>
  </si>
  <si>
    <t>Yes / No / Pending</t>
  </si>
  <si>
    <t>J</t>
  </si>
  <si>
    <t>FT_Exclusion_Reason</t>
  </si>
  <si>
    <t>If No, why dropped at full text</t>
  </si>
  <si>
    <t>Not retrievable / Finance fail (full text) / No genuine SHAP-LIME (full text) / Out of date range / Duplicate / Other</t>
  </si>
  <si>
    <t>K</t>
  </si>
  <si>
    <t>Finance_Domain</t>
  </si>
  <si>
    <t>RQ1, RQ3</t>
  </si>
  <si>
    <t>Your screening label</t>
  </si>
  <si>
    <t>Credit Risk Assessment / Financial Distress / Fraud Detection / Stock / Generic Finance / Revisit</t>
  </si>
  <si>
    <t>L</t>
  </si>
  <si>
    <t>Finance_Subapplication</t>
  </si>
  <si>
    <t>Specific problem</t>
  </si>
  <si>
    <t>free text (e.g. SME loan default, credit-card fraud, bankruptcy, option pricing)</t>
  </si>
  <si>
    <t>M</t>
  </si>
  <si>
    <t>Dataset</t>
  </si>
  <si>
    <t>RQ3</t>
  </si>
  <si>
    <t>Dataset(s) used</t>
  </si>
  <si>
    <t>free text (name them)</t>
  </si>
  <si>
    <t>N</t>
  </si>
  <si>
    <t>Dataset_Type</t>
  </si>
  <si>
    <t>Nature of data</t>
  </si>
  <si>
    <t>Public / Proprietary / Synthetic / Mixed</t>
  </si>
  <si>
    <t>O</t>
  </si>
  <si>
    <t>Country_Region</t>
  </si>
  <si>
    <t>descriptive</t>
  </si>
  <si>
    <t>Geographic context</t>
  </si>
  <si>
    <t>P</t>
  </si>
  <si>
    <t>ML_Model</t>
  </si>
  <si>
    <t>RQ1</t>
  </si>
  <si>
    <t>Predictive model(s)</t>
  </si>
  <si>
    <t>free text (XGBoost, LSTM, RF, …)</t>
  </si>
  <si>
    <t>Q</t>
  </si>
  <si>
    <t>ML_Task_Type</t>
  </si>
  <si>
    <t>Task family</t>
  </si>
  <si>
    <t>Classification / Regression / Time-series forecasting / Clustering / Anomaly detection / Reinforcement learning / Multiple</t>
  </si>
  <si>
    <t>R</t>
  </si>
  <si>
    <t>XAI_Technique</t>
  </si>
  <si>
    <t>The accepted XAI method applied</t>
  </si>
  <si>
    <t>SHAP / LIME / SHAP+LIME / TreeSHAP / KernelSHAP / DeepSHAP / other-variant</t>
  </si>
  <si>
    <t>S</t>
  </si>
  <si>
    <t>XAI_CoPresent_Methods</t>
  </si>
  <si>
    <t>Other XAI methods present (NOT the inclusion trigger)</t>
  </si>
  <si>
    <t>semicolon list: IG; Grad-CAM; attention; counterfactuals; PDP; ALE; surrogate; none</t>
  </si>
  <si>
    <t>T</t>
  </si>
  <si>
    <t>Predictive_Performance</t>
  </si>
  <si>
    <t>Key model metrics + values</t>
  </si>
  <si>
    <t>free text (e.g. AUC 0.95; F1 0.94)</t>
  </si>
  <si>
    <t>U</t>
  </si>
  <si>
    <t>Explanation_Quality_Reported</t>
  </si>
  <si>
    <t>RQ1, RQ2</t>
  </si>
  <si>
    <t>Any explanation-quality result reported?</t>
  </si>
  <si>
    <t>Yes / No</t>
  </si>
  <si>
    <t>V</t>
  </si>
  <si>
    <t>XAI_Evaluation_Done</t>
  </si>
  <si>
    <t>RQ2</t>
  </si>
  <si>
    <t>Was the XAI OUTPUT formally evaluated at all?</t>
  </si>
  <si>
    <t>Yes / No   (count of No = a finding)</t>
  </si>
  <si>
    <t>W</t>
  </si>
  <si>
    <t>XAI_Eval_Quant_Metric</t>
  </si>
  <si>
    <t>Quantitative XAI metrics used</t>
  </si>
  <si>
    <t>semicolon list: Fidelity; Faithfulness; Stability; Comprehensiveness; Sufficiency; Robustness; None</t>
  </si>
  <si>
    <t>X</t>
  </si>
  <si>
    <t>XAI_Eval_Qual_Method</t>
  </si>
  <si>
    <t>Qualitative / human evaluation used</t>
  </si>
  <si>
    <t>semicolon list: User study; Expert rating; Comprehensibility survey; None</t>
  </si>
  <si>
    <t>Y</t>
  </si>
  <si>
    <t>Barriers_Technical</t>
  </si>
  <si>
    <t>Technical deployment barriers reported</t>
  </si>
  <si>
    <t>semicolon list: Compute cost; Latency; Integration; Scalability; None reported</t>
  </si>
  <si>
    <t>Z</t>
  </si>
  <si>
    <t>Barriers_Data</t>
  </si>
  <si>
    <t>Data-related barriers reported</t>
  </si>
  <si>
    <t>semicolon list: Class imbalance; High dimensionality; Data quality; Temporal drift; Data availability; None reported</t>
  </si>
  <si>
    <t>AA</t>
  </si>
  <si>
    <t>Barriers_DomainSpecific</t>
  </si>
  <si>
    <t>Domain-specific barriers</t>
  </si>
  <si>
    <t>AB</t>
  </si>
  <si>
    <t>Method_Approach_RQ4</t>
  </si>
  <si>
    <t>RQ4</t>
  </si>
  <si>
    <t>Broad validation/explanation strategy</t>
  </si>
  <si>
    <t>semicolon list: Causal/counterfactual; Adversarial/robustness; Hybrid/ensemble XAI; Domain-knowledge (financial-theory); Interactive/human-in-the-loop; None</t>
  </si>
  <si>
    <t>AC</t>
  </si>
  <si>
    <t>RQ_Coverage</t>
  </si>
  <si>
    <t>Which RQs this paper informs</t>
  </si>
  <si>
    <t>semicolon list e.g. RQ1; RQ3</t>
  </si>
  <si>
    <t>AD</t>
  </si>
  <si>
    <t>Evidence_Notes_and_Pages</t>
  </si>
  <si>
    <t>Quotes + page numbers backing each cell (traceability)</t>
  </si>
  <si>
    <t>EXAMPLE — delete this row</t>
  </si>
  <si>
    <t>Vakrani et al.</t>
  </si>
  <si>
    <t>Evaluating AI-driven credit scoring models versus traditional statistical techniques</t>
  </si>
  <si>
    <t>Discover Artificial Intelligence</t>
  </si>
  <si>
    <t>10.1007/s44163-025-00772-1</t>
  </si>
  <si>
    <t>Credit Risk Assessment</t>
  </si>
  <si>
    <t>Credit scoring / loan default (German Credit)</t>
  </si>
  <si>
    <t>German Credit (1000 applications)</t>
  </si>
  <si>
    <t>Public</t>
  </si>
  <si>
    <t>—</t>
  </si>
  <si>
    <t>Logistic Regression; Decision Tree; XGBoost; MLP</t>
  </si>
  <si>
    <t>Classification</t>
  </si>
  <si>
    <t>SHAP</t>
  </si>
  <si>
    <t>none</t>
  </si>
  <si>
    <t>XGBoost AUC 0.89; stress-test AUC 0.83</t>
  </si>
  <si>
    <t>No</t>
  </si>
  <si>
    <t>None</t>
  </si>
  <si>
    <t>None reported</t>
  </si>
  <si>
    <t>Class imbalance; macroeconomic stress (robustness tested)</t>
  </si>
  <si>
    <t>Adversarial/robustness (stress-test simulation)</t>
  </si>
  <si>
    <t>RQ1; RQ3</t>
  </si>
  <si>
    <t>SHAP summary plot Fig.3: credit amount, loan duration, age top predictors (p.X). No formal explanation-quality metric.</t>
  </si>
  <si>
    <t>P001</t>
  </si>
  <si>
    <t>569938141</t>
  </si>
  <si>
    <t>Hajiyev, H.; Hajiyev, E.; Avezov, M.; Makhmudov, S.; Abdukhalikova, D.</t>
  </si>
  <si>
    <t>2026</t>
  </si>
  <si>
    <t>An Intelligent Optimization-Based Deep Belief Network for Fraud Detection in Financial Transaction Systems</t>
  </si>
  <si>
    <t>Engineering, Technology and Applied Science Research</t>
  </si>
  <si>
    <t>10.48084/etasr.15346</t>
  </si>
  <si>
    <t>Yes</t>
  </si>
  <si>
    <t>Fraud Detection</t>
  </si>
  <si>
    <t>Financial transaction fraud detection</t>
  </si>
  <si>
    <t>FFD dataset</t>
  </si>
  <si>
    <t>Deep Belief Network + Artificial Rabbit Optimization (feature sel) + Butterfly Optimization (tuning)</t>
  </si>
  <si>
    <t>LIME</t>
  </si>
  <si>
    <t>SHAP (cited only, ref [15])</t>
  </si>
  <si>
    <t>Accuracy 97.95%</t>
  </si>
  <si>
    <t>None of its own (notes prior-work limits: scalability, real-time adaptability)</t>
  </si>
  <si>
    <t>Class imbalance (isFlaggedFraud handling)</t>
  </si>
  <si>
    <t>None (LIME post-hoc only)</t>
  </si>
  <si>
    <t>RQ1; RQ3; RQ4</t>
  </si>
  <si>
    <t>LIME applied for transparency; SHAP only a cited ref. Acc 97.95% on FFD. No explanation evaluation.</t>
  </si>
  <si>
    <t>P002</t>
  </si>
  <si>
    <t>569938147</t>
  </si>
  <si>
    <t>Chavan, A.S.; Betawadkar, G.S.; Avhad, R.R.; Borhade, S.J.; Jawale, S.K.</t>
  </si>
  <si>
    <t>KredAI: Federated Learning Simulation for Credit Risk Assessment Using SHAP Explainability</t>
  </si>
  <si>
    <t>2026 International Conference on Communication, Computing and Emerging Technologies, IC3ET 2026</t>
  </si>
  <si>
    <t>10.1109/IC3ET64989.2026.11467520</t>
  </si>
  <si>
    <t>Credit risk assessment (federated, underbanked/alternative data)</t>
  </si>
  <si>
    <t>Alternative-data credit (multi-institution simulation)</t>
  </si>
  <si>
    <t>Mixed</t>
  </si>
  <si>
    <t>India / developing economies</t>
  </si>
  <si>
    <t>Federated learning + classifier (privacy-preserving)</t>
  </si>
  <si>
    <t>~93% acc; 94.2% precision; F1 ~92.7%; AUC 0.923 (2.2% drop vs centralized)</t>
  </si>
  <si>
    <t>Institutional incentive misalignment; heterogeneous compute speeds; CHI/communication overhead scaling linearly with institutions; 41s latency (90+s baseline) preventing real-time credit; batch processing</t>
  </si>
  <si>
    <t>Local data drift (loan-approval criteria shift); demographic heterogeneity</t>
  </si>
  <si>
    <t>Federated privacy/incentive sharing across banks</t>
  </si>
  <si>
    <t>None (federated learning + SHAP; no XAI-validation strategy)</t>
  </si>
  <si>
    <t>Strong RQ3: explicit latency/overhead/incentive/drift barriers in Limitations. SHAP applied, not evaluated.</t>
  </si>
  <si>
    <t>P003</t>
  </si>
  <si>
    <t>569938169</t>
  </si>
  <si>
    <t>Hassan, Md.M.; Hossen, A.; Arafat, Y.; Sarker, Md.N.; Jamil, M.H.; Siddika, A.</t>
  </si>
  <si>
    <t>2025</t>
  </si>
  <si>
    <t>Exploratory Analysis of the Impact of Data Balancing on the Classifier’s Performance in Predicting Creditworthiness Reliability</t>
  </si>
  <si>
    <t>Indonesian Journal of Electrical Engineering and Informatics</t>
  </si>
  <si>
    <t>10.52549/ijeei.v13i3.6667</t>
  </si>
  <si>
    <t>Creditworthiness prediction (banking)</t>
  </si>
  <si>
    <t>Credit dataset (banking)</t>
  </si>
  <si>
    <t>Bangladesh/US (authors)</t>
  </si>
  <si>
    <t>Stacking Ensemble + random oversampling</t>
  </si>
  <si>
    <t>SHAP (via Shapash)</t>
  </si>
  <si>
    <t>Accuracy 93% (stacking + ROS); precision/recall/F1</t>
  </si>
  <si>
    <t>Class imbalance (central focus; sampling methods compared)</t>
  </si>
  <si>
    <t>SHAP/Shapash for feature effects; focus on data-balancing for imbalance. No explanation evaluation.</t>
  </si>
  <si>
    <t>P004</t>
  </si>
  <si>
    <t>569938180</t>
  </si>
  <si>
    <t>Nayomi, B.D.D.; Habeeb, S.; Raheman, S.A.; Mohammad Fahad, S.M.; Ajas, S.M.</t>
  </si>
  <si>
    <t>An Explainable Ensemble Learning Framework for Robust and Transparent Credit Card Fraud Detection</t>
  </si>
  <si>
    <t>Proceedings of 8th International Conference on Intelligent Sustainable Systems, ICISS 2026</t>
  </si>
  <si>
    <t>10.1109/ICISS67859.2026.11453962</t>
  </si>
  <si>
    <t>Credit-card fraud detection</t>
  </si>
  <si>
    <t>Credit-card fraud dataset</t>
  </si>
  <si>
    <t>Decision Tree, Logistic Regression, KNN (ensemble)</t>
  </si>
  <si>
    <t>SHAP + LIME</t>
  </si>
  <si>
    <t>Best model leads on accuracy/precision/recall/F1</t>
  </si>
  <si>
    <t>Class imbalance</t>
  </si>
  <si>
    <t>Regulatory transparency</t>
  </si>
  <si>
    <t>Hybrid/ensemble XAI (SHAP + LIME)</t>
  </si>
  <si>
    <t>SHAP + LIME both applied (keywords + body). No formal explanation evaluation.</t>
  </si>
  <si>
    <t>P005</t>
  </si>
  <si>
    <t>569938195</t>
  </si>
  <si>
    <t>Xu, F.; Zhang, R.</t>
  </si>
  <si>
    <t>Explainable Domain Adaptation Learning Framework for Credit Scoring in Internet Finance Through Adversarial Transfer Learning and Ensemble Fusion Model</t>
  </si>
  <si>
    <t>Mathematics</t>
  </si>
  <si>
    <t>10.3390/math13071045</t>
  </si>
  <si>
    <t>Credit scoring (internet finance, domain adaptation)</t>
  </si>
  <si>
    <t>Credit datasets (source/target domains)</t>
  </si>
  <si>
    <t>China</t>
  </si>
  <si>
    <t>Adversarial transfer learner + Decision Tree + weighted voting (Wasserstein feature partitioning)</t>
  </si>
  <si>
    <t>Outperforms baselines under domain shift (MDPI Mathematics 2025)</t>
  </si>
  <si>
    <t>Feature-distribution shift / domain shift (core problem); class imbalance ratio</t>
  </si>
  <si>
    <t>None (adversarial transfer = modeling, not XAI validation; SHAP post-hoc)</t>
  </si>
  <si>
    <t>SHAP analyses feature-importance change before/after adaptation. RQ3: distribution drift is the central barrier addressed.</t>
  </si>
  <si>
    <t>P006</t>
  </si>
  <si>
    <t>569938196</t>
  </si>
  <si>
    <t>Meduri, M.N.B.; Siddi, V.; Pokala, A.; Pallothu, V.S.K.; Rajasekhar, B.; Munirathnam, M.; Moturi, S.</t>
  </si>
  <si>
    <t>From Data Cleaning to Deep Learning: A Full-Stack Approach to Loan Default Risk Prediction in Banking Applications</t>
  </si>
  <si>
    <t>2026 2nd International Conference on Cognitive Computing in Engineering, Communications, Sciences and Biomedical Health Informatics, IC3ECSBHI 2026</t>
  </si>
  <si>
    <t>10.1109/IC3ECSBHI67834.2026.11469019</t>
  </si>
  <si>
    <t>Loan default risk prediction (banking)</t>
  </si>
  <si>
    <t>Banking loan dataset</t>
  </si>
  <si>
    <t>Deep learning + ensemble + GANs (imbalance)</t>
  </si>
  <si>
    <t>Improved minority-class recall via balancing (cross-val)</t>
  </si>
  <si>
    <t>Regulatory-audit readiness of SHAP/LIME reports</t>
  </si>
  <si>
    <t>Class imbalance (GANs); data quality</t>
  </si>
  <si>
    <t>Legal scrutiny / regulatory audit</t>
  </si>
  <si>
    <t>Full-stack pipeline; SHAP+LIME for regulator-audit-ready explanations.</t>
  </si>
  <si>
    <t>P007</t>
  </si>
  <si>
    <t>569938198</t>
  </si>
  <si>
    <t>Li, J.; Liu, B.; Zhou, W.; Zhang, T.; Duan, X.; Ma, N.; Wang, Y.</t>
  </si>
  <si>
    <t>A New Method Based on Hierarchical Belief Rule Base with Balanced Accuracy and Interpretability for Stock Price Trend Prediction</t>
  </si>
  <si>
    <t>Symmetry</t>
  </si>
  <si>
    <t>10.3390/sym17091550</t>
  </si>
  <si>
    <t>No genuine SHAP-LIME (full text)</t>
  </si>
  <si>
    <t>Stock</t>
  </si>
  <si>
    <t>Stock price trend prediction</t>
  </si>
  <si>
    <t>Hierarchical Belief Rule Base + Whale Optimization</t>
  </si>
  <si>
    <t>None — fails SHAP/LIME gate</t>
  </si>
  <si>
    <t>FAIL list</t>
  </si>
  <si>
    <t>EXCLUDE (full text)</t>
  </si>
  <si>
    <t>Full-text recheck: 0 SHAP/LIME. Interpretability = belief-rule-base (intrinsic) + whale-opt. EXCLUDE.</t>
  </si>
  <si>
    <t>P008</t>
  </si>
  <si>
    <t>569938208</t>
  </si>
  <si>
    <t>Sun, X.; Liu, J.; Zhang, Y.</t>
  </si>
  <si>
    <t>Enhancing Credit Risk Prediction through an Ensemble of Explainable Model</t>
  </si>
  <si>
    <t>Journal of Systems Science and Systems Engineering</t>
  </si>
  <si>
    <t>10.1007/s11518-025-5663-y</t>
  </si>
  <si>
    <t>Credit scoring (ensemble explanation framework)</t>
  </si>
  <si>
    <t>Public credit datasets</t>
  </si>
  <si>
    <t>XGBoost + K-means (multi-explanation ensemble)</t>
  </si>
  <si>
    <t>K-means (explanation clustering)</t>
  </si>
  <si>
    <t>Recall/Precision/F1/AUC</t>
  </si>
  <si>
    <t>Class imbalance (cited)</t>
  </si>
  <si>
    <t>Ensemble of explanation algorithms + K-means</t>
  </si>
  <si>
    <t>XGBoost + SHAP+LIME + K-means aiming at stable explanations.</t>
  </si>
  <si>
    <t>P009</t>
  </si>
  <si>
    <t>569938223</t>
  </si>
  <si>
    <t>Cheng, H.; Zhang, K.</t>
  </si>
  <si>
    <t>Multimodal Fusion-Based Explainable Model for Capital Market Intelligent Audit Risk Assessment</t>
  </si>
  <si>
    <t>Information Resources Management Journal</t>
  </si>
  <si>
    <t>10.4018/IRMJ.404004</t>
  </si>
  <si>
    <t>Intelligent audit / financial fraud (capital market)</t>
  </si>
  <si>
    <t>CSI 300 companies 2018-2022 (financial + text)</t>
  </si>
  <si>
    <t>RF + XGBoost + BiLSTM (stacking, multimodal)</t>
  </si>
  <si>
    <t>BiLSTM (architecture)</t>
  </si>
  <si>
    <t>Accuracy 95.3%</t>
  </si>
  <si>
    <t>Real-time stream-processing latency</t>
  </si>
  <si>
    <t>Unstructured-data quality stewardship</t>
  </si>
  <si>
    <t>Audit paradigm shift</t>
  </si>
  <si>
    <t>SHAP links feature contributions to audit fraud signals.</t>
  </si>
  <si>
    <t>P010</t>
  </si>
  <si>
    <t>569938231</t>
  </si>
  <si>
    <t>Atef, M.; Ouf, S.; Seoud, W.; Gabr, M.I.</t>
  </si>
  <si>
    <t>A novel approach using explainable prediction of default risk in peer-to-peer lending based on machine learning models</t>
  </si>
  <si>
    <t>Neural Computing and Applications</t>
  </si>
  <si>
    <t>10.1007/s00521-025-11489-8</t>
  </si>
  <si>
    <t>P2P lending default risk</t>
  </si>
  <si>
    <t>P2P lending dataset</t>
  </si>
  <si>
    <t>RF, XGBoost, LR; SMOTE</t>
  </si>
  <si>
    <t>XGBoost acc 0.83; kappa &gt;90%</t>
  </si>
  <si>
    <t>Systematic interpretability assessment (LIME vs SHAP)</t>
  </si>
  <si>
    <t>Class imbalance (SMOTE); excessive feature sets</t>
  </si>
  <si>
    <t>RQ1; RQ2; RQ3</t>
  </si>
  <si>
    <t>LIME+SHAP applied; systematic interpretability assessment (RQ2).</t>
  </si>
  <si>
    <t>P011</t>
  </si>
  <si>
    <t>569938243</t>
  </si>
  <si>
    <t>Mazumder, P.T.</t>
  </si>
  <si>
    <t>Explainable and fair anti-money laundering models using a reproducible SHAP framework for financial institutions</t>
  </si>
  <si>
    <t>10.1007/s44163-026-00944-7</t>
  </si>
  <si>
    <t>Anti-money laundering (AML) detection</t>
  </si>
  <si>
    <t>Synthetic AML transactions</t>
  </si>
  <si>
    <t>Synthetic</t>
  </si>
  <si>
    <t>Random Forest, MLP (imbalance-aware, F2 threshold)</t>
  </si>
  <si>
    <t>SHAP (TreeSHAP + KernelSHAP)</t>
  </si>
  <si>
    <t>PR-AUC, precision/recall, F1, MCC, balanced accuracy</t>
  </si>
  <si>
    <t>Sufficiency of SHAP explanations + fairness analysis</t>
  </si>
  <si>
    <t>Fairness/compliance analytics</t>
  </si>
  <si>
    <t>Capacity-constrained operating points</t>
  </si>
  <si>
    <t>Class imbalance (F2 threshold)</t>
  </si>
  <si>
    <t>Supervisory expectations; model-risk governance</t>
  </si>
  <si>
    <t>Reproducible SHAP framework + fairness validation</t>
  </si>
  <si>
    <t>RQ1; RQ2; RQ3; RQ4</t>
  </si>
  <si>
    <t>Strong RQ2: tests whether SHAP explanations are sufficient + fair (own RQs).</t>
  </si>
  <si>
    <t>P012</t>
  </si>
  <si>
    <t>569938250</t>
  </si>
  <si>
    <t>Krishna, S.; Solanki, A.</t>
  </si>
  <si>
    <t>Hybrid Machine Learning Models for Credit Risk Prediction: An Explainable AI Approach</t>
  </si>
  <si>
    <t>Lecture Notes in Networks and Systems</t>
  </si>
  <si>
    <t>10.1007/978-3-032-02831-0_39</t>
  </si>
  <si>
    <t>Credit risk prediction (hybrid)</t>
  </si>
  <si>
    <t>Credit dataset</t>
  </si>
  <si>
    <t>CatBoost + LightGBM (hybrid); SMOTE</t>
  </si>
  <si>
    <t>Accuracy 88.04%; recall 83.62%; F1 87.51%; AUC 94.54%</t>
  </si>
  <si>
    <t>Class imbalance (SMOTE)</t>
  </si>
  <si>
    <t>Hybrid CatBoost+LightGBM; SHAP highlights credit limits/payment history.</t>
  </si>
  <si>
    <t>P013</t>
  </si>
  <si>
    <t>569938251</t>
  </si>
  <si>
    <t>Zhang, L.</t>
  </si>
  <si>
    <t>Using Explainable Machine Learning to Predict Loan Risk in Consumer Finance</t>
  </si>
  <si>
    <t>Proceedings of 2025 4th International Conference on Cyber Security, Artificial Intelligence and the Digital Economy, CSAIDE 2025</t>
  </si>
  <si>
    <t>10.1145/3729706.3729742</t>
  </si>
  <si>
    <t>Loan risk prediction (consumer finance)</t>
  </si>
  <si>
    <t>Consumer-finance loan dataset</t>
  </si>
  <si>
    <t>LightGBM + CatBoost</t>
  </si>
  <si>
    <t>Accuracy (improved via preprocessing)</t>
  </si>
  <si>
    <t>Class imbalance (~3% minority)</t>
  </si>
  <si>
    <t>LightGBM/CatBoost + SHAP for transparency/trust.</t>
  </si>
  <si>
    <t>P014</t>
  </si>
  <si>
    <t>569938262</t>
  </si>
  <si>
    <t>Ranade, D.J.; Bhaya, S.; Bhimakari, S.; Chan, M.A.; Quille, K.; Jaiswal, R.</t>
  </si>
  <si>
    <t>On Explaining the Sentiments in Prediction of Stock Movement: An XAI-Based Analysis</t>
  </si>
  <si>
    <t>HCAI-ep 2026 - Proceedings of the 2026 Conference on Human Centered Artificial Intelligence - Education and Practice</t>
  </si>
  <si>
    <t>10.1145/3777490.3777510</t>
  </si>
  <si>
    <t>Stock movement prediction (sentiment)</t>
  </si>
  <si>
    <t>Financial news headlines + stock movement</t>
  </si>
  <si>
    <t>FinBERT + ANN benchmark</t>
  </si>
  <si>
    <t>SHAP (KernelExplainer)</t>
  </si>
  <si>
    <t>Accuracy 60.24%-&gt;65.06%</t>
  </si>
  <si>
    <t>KernelExplainer tractability</t>
  </si>
  <si>
    <t>Sentiment drift</t>
  </si>
  <si>
    <t>FinBERT sentiment-&gt;stock; SHAP attributes decayed sentiment.</t>
  </si>
  <si>
    <t>P015</t>
  </si>
  <si>
    <t>569938269</t>
  </si>
  <si>
    <t>Siyu, Z.; Kumar, B.V.D.</t>
  </si>
  <si>
    <t>Intelligent Stock Market Forecasting: A Multifactor Decision-Making Approach Combining ARIMA-LSTM Models with Sentiment Analysis</t>
  </si>
  <si>
    <t>2025 IEEE 3rd International Conference on Sensors, Electronics and Computer Engineering, ICSECE 2025</t>
  </si>
  <si>
    <t>10.1109/ICSECE65727.2025.11257039</t>
  </si>
  <si>
    <t>Stock price prediction (multi-source sentiment)</t>
  </si>
  <si>
    <t>Stock 2018-2024 + news/forum/analyst sentiment</t>
  </si>
  <si>
    <t>ARIMA + LSTM + KNN/VADER/BERT</t>
  </si>
  <si>
    <t>Time-series forecasting</t>
  </si>
  <si>
    <t>RMSE, MAE, MAPE, R2</t>
  </si>
  <si>
    <t>Noise in price series</t>
  </si>
  <si>
    <t>SHAP quantifies contribution of each sentiment source.</t>
  </si>
  <si>
    <t>P016</t>
  </si>
  <si>
    <t>569938273</t>
  </si>
  <si>
    <t>Linh, C.D.</t>
  </si>
  <si>
    <t>Forecasting Bank Efficiency Using Data Envelopment Analysis with Directional Distance Functions and Machine Learning: Time-Series Validation and Shapley Value Interpretation</t>
  </si>
  <si>
    <t>Journal of Applied Data Sciences</t>
  </si>
  <si>
    <t>10.47738/jads.v7i2.1244</t>
  </si>
  <si>
    <t>Generic Finance</t>
  </si>
  <si>
    <t>Bank operational efficiency forecasting (DEA-DDF)</t>
  </si>
  <si>
    <t>Vietnamese bank efficiency panel</t>
  </si>
  <si>
    <t>Proprietary</t>
  </si>
  <si>
    <t>Vietnam</t>
  </si>
  <si>
    <t>DEA-Directional Distance Function + ML</t>
  </si>
  <si>
    <t>Regression</t>
  </si>
  <si>
    <t>SHAP (Shapley-based)</t>
  </si>
  <si>
    <t>RMSE/MAE + time-series CV</t>
  </si>
  <si>
    <t>TreeSHAP computational complexity</t>
  </si>
  <si>
    <t>RQ1; RQ3 — FLAGGED borderline (bank efficiency)</t>
  </si>
  <si>
    <t>FLAG: bank-efficiency-prediction cluster (borderline). Genuine SHAP. YOUR scope call.</t>
  </si>
  <si>
    <t>P017</t>
  </si>
  <si>
    <t>569938274</t>
  </si>
  <si>
    <t>Yun, F.</t>
  </si>
  <si>
    <t>Research on the Construction of Corporate Financial Anomaly Detection Models Based on Machine Learning</t>
  </si>
  <si>
    <t>Proceedings of 2025 International Conference on Information Economy, Data Modeling and Cloud Computing, ICIDC 2025</t>
  </si>
  <si>
    <t>10.1145/3772900.3772929</t>
  </si>
  <si>
    <t>Corporate financial anomaly detection</t>
  </si>
  <si>
    <t>Corporate financial statement data</t>
  </si>
  <si>
    <t>XGBoost (+ baselines)</t>
  </si>
  <si>
    <t>Anomaly detection</t>
  </si>
  <si>
    <t>LIME (mentioned)</t>
  </si>
  <si>
    <t>XGBoost AUC 0.937; recall 0.832</t>
  </si>
  <si>
    <t>Regulatory/auditing adoption</t>
  </si>
  <si>
    <t>Regulatory acceptability</t>
  </si>
  <si>
    <t>ICIDC 2025. XGBoost anomaly detection; SHAP for regulatory transparency (LIME also noted).</t>
  </si>
  <si>
    <t>P018</t>
  </si>
  <si>
    <t>569938276</t>
  </si>
  <si>
    <t>Moustati, I.; Gherabi, N.</t>
  </si>
  <si>
    <t>Bridging Behavioral Insights and Automated Trading: An Internet of Behaviors Approach for Enhanced Financial Decision-Making</t>
  </si>
  <si>
    <t>Information (Switzerland)</t>
  </si>
  <si>
    <t>10.3390/info16050338</t>
  </si>
  <si>
    <t>Automated trading / financial decision-making (Internet of Behaviors)</t>
  </si>
  <si>
    <t>Financial market time-series + behavioral/sentiment features (e.g. TSLA)</t>
  </si>
  <si>
    <t>LSTM forecasting model</t>
  </si>
  <si>
    <t>SHAP (TimeSHAP — temporal SHAP variant)</t>
  </si>
  <si>
    <t>LIME; Integrated Gradients (discussed)</t>
  </si>
  <si>
    <t>LSTM RMSE (low); sentiment-refined predictions</t>
  </si>
  <si>
    <t>Temporal dependency modeling</t>
  </si>
  <si>
    <t>Behavioral-insight integration (IoB)</t>
  </si>
  <si>
    <t>TimeSHAP (temporal Shapley values for sequential inputs)</t>
  </si>
  <si>
    <t>RESOLVED (was pending): genuinely applies TimeSHAP ('we apply XAI methods, namely TimeSHAP'); SHAP summary plots show past return lags most impactful. Automated trading in-scope.</t>
  </si>
  <si>
    <t>P019</t>
  </si>
  <si>
    <t>569938277</t>
  </si>
  <si>
    <t>Kapoor, S.; Jain, S.; Gupta, P.K.; Bhardwaj, S.</t>
  </si>
  <si>
    <t>Integrating Explainability and Fairness in Credit Risk Prediction: A Hybrid Approach Using Tabnet, LightGBM, SHAP, and Counterfactual Explanations on the FICO Dataset</t>
  </si>
  <si>
    <t>2026 2nd International Conference on Computing, Sciences and Communications, ICCSC 2026</t>
  </si>
  <si>
    <t>10.1109/ICCSC67078.2026.11468663</t>
  </si>
  <si>
    <t>Credit risk prediction (fairness, FICO)</t>
  </si>
  <si>
    <t>FICO dataset</t>
  </si>
  <si>
    <t>TabNet + LightGBM (hybrid)</t>
  </si>
  <si>
    <t>Counterfactual; TabNet (attention)</t>
  </si>
  <si>
    <t>High AUC-ROC/precision/recall/F1 (group fairness)</t>
  </si>
  <si>
    <t>Lending fairness/regulatory</t>
  </si>
  <si>
    <t>Hybrid XAI (SHAP + counterfactual) + fairness</t>
  </si>
  <si>
    <t>SHAP carries gate (counterfactual + TabNet co-present). Fairness-oriented.</t>
  </si>
  <si>
    <t>P020</t>
  </si>
  <si>
    <t>569938285</t>
  </si>
  <si>
    <t>Choi, S.; Lim, S.; Kwanggeun, K.; Seo, J.</t>
  </si>
  <si>
    <t>Hierarchical Group-Based Shapley Explanation for Interpretable Financial Fraud Detection</t>
  </si>
  <si>
    <t>Proceedings of the IEEE International Conference on Big Data and Smart Computing, BIGCOMP</t>
  </si>
  <si>
    <t>10.1109/BigComp68355.2026.00056</t>
  </si>
  <si>
    <t>Financial fraud detection (hierarchical group SHAP)</t>
  </si>
  <si>
    <t>Real-world online + ATM transfer FDS</t>
  </si>
  <si>
    <t>Classifier + hierarchical/group SHAP</t>
  </si>
  <si>
    <t>SHAP (hierarchical group SHAP)</t>
  </si>
  <si>
    <t>AUC 0.939 (vs KernelSHAP 0.922); F1-w 0.903</t>
  </si>
  <si>
    <t>Attribution accuracy, stability, redundancy, runtime</t>
  </si>
  <si>
    <t>SHAP scalability/cost in high-dim correlated data</t>
  </si>
  <si>
    <t>High dimensionality; correlated features</t>
  </si>
  <si>
    <t>Multi-level stakeholder explanations</t>
  </si>
  <si>
    <t>Novel hierarchical SHAP method + evaluation</t>
  </si>
  <si>
    <t>Strong RQ2/RQ3/RQ4: evaluates attribution accuracy/stability/runtime vs KernelSHAP.</t>
  </si>
  <si>
    <t>P021</t>
  </si>
  <si>
    <t>569938289</t>
  </si>
  <si>
    <t>Abbas, G.; Ying, Z.; Iqbal, M.</t>
  </si>
  <si>
    <t>From Binary Scores to Risk Tiers: An Interpretable Hybrid Stacking Model for Multi-Class Loan Default Prediction</t>
  </si>
  <si>
    <t>Systems</t>
  </si>
  <si>
    <t>10.3390/systems14010078</t>
  </si>
  <si>
    <t>Multi-class loan default (risk tiers)</t>
  </si>
  <si>
    <t>Loan default datasets (firms + others)</t>
  </si>
  <si>
    <t>FT-Transformer + LightGBM (stacking)</t>
  </si>
  <si>
    <t>FT-Transformer (attention)</t>
  </si>
  <si>
    <t>ROC-AUC 0.986 (firms)</t>
  </si>
  <si>
    <t>Class imbalance; multi-class stability</t>
  </si>
  <si>
    <t>Financial inclusion</t>
  </si>
  <si>
    <t>SHAP shows key risk drivers. Hybrid tabular DL.</t>
  </si>
  <si>
    <t>P022</t>
  </si>
  <si>
    <t>569938298</t>
  </si>
  <si>
    <t>Zheng, X.</t>
  </si>
  <si>
    <t>Ensemble Learning and SHAP-based Interpretability for AI-Driven Credit Risk Assessment in Financial Default Prediction</t>
  </si>
  <si>
    <t>Proceedings of 2025 6th International Conference on Computer Science and Management Technology, ICCSMT 2025</t>
  </si>
  <si>
    <t>10.1145/3795154.3795180</t>
  </si>
  <si>
    <t>Loan default / credit risk (ensemble)</t>
  </si>
  <si>
    <t>Synthetic financial dataset (20,000 records)</t>
  </si>
  <si>
    <t>DT, RF, Extra Trees, GB, XGBoost, LightGBM</t>
  </si>
  <si>
    <t>ROC-AUC 0.9973-1.0000; KS 0.81-0.93</t>
  </si>
  <si>
    <t>Proof-of-concept; real-bureau-data future</t>
  </si>
  <si>
    <t>Synthetic data (no real noise/drift)</t>
  </si>
  <si>
    <t>SHAP dependence + threshold detection</t>
  </si>
  <si>
    <t>6-model ensemble + SHAP + threshold detection. Synthetic-data/drift limits acknowledged.</t>
  </si>
  <si>
    <t>P023</t>
  </si>
  <si>
    <t>569938313</t>
  </si>
  <si>
    <t>Sri, G.S.; Lalitha, R.; Viswanth, C.S.; Sravya, V.L.; Sulthana, S.R.</t>
  </si>
  <si>
    <t>Scalable Credit-Card Fraud Detection Using a RAAE and XGBoost</t>
  </si>
  <si>
    <t>10.1109/IC3ECSBHI67834.2026.11469130</t>
  </si>
  <si>
    <t>Credit-card fraud detection (real-time)</t>
  </si>
  <si>
    <t>European credit-card fraud dataset</t>
  </si>
  <si>
    <t>Recency-Attentive Autoencoder (RAAE) + XGBoost; PySpark</t>
  </si>
  <si>
    <t>attention; autoencoder</t>
  </si>
  <si>
    <t>PR-AUC 0.8237</t>
  </si>
  <si>
    <t>Real-time detection (PySpark scalability)</t>
  </si>
  <si>
    <t>Extreme class imbalance</t>
  </si>
  <si>
    <t>SHAP for interpretability; RAAE+XGBoost. Real-time + imbalance.</t>
  </si>
  <si>
    <t>P024</t>
  </si>
  <si>
    <t>569938316</t>
  </si>
  <si>
    <t>Nie, H.; Long, Z.-H.; Fang, Z.-J.; Gao, L.-Q.</t>
  </si>
  <si>
    <t>Multimodal detection framework for financial fraud integrating LLMs and interpretable machine learning</t>
  </si>
  <si>
    <t>Journal of Data and Information Science</t>
  </si>
  <si>
    <t>10.2478/jdis-2025-0046</t>
  </si>
  <si>
    <t>Financial statement fraud detection</t>
  </si>
  <si>
    <t>Annual reports + financial indicators (multimodal)</t>
  </si>
  <si>
    <t>LLMs (semantic) + GBDT/XGBoost</t>
  </si>
  <si>
    <t>attention; LLM</t>
  </si>
  <si>
    <t>GBDT AUC &gt; 0.850</t>
  </si>
  <si>
    <t>Real-time monitoring</t>
  </si>
  <si>
    <t>Long-document/unstructured handling</t>
  </si>
  <si>
    <t>SHAP reveals risk-transmission/distress/governance factors.</t>
  </si>
  <si>
    <t>P025</t>
  </si>
  <si>
    <t>569938320</t>
  </si>
  <si>
    <t>van Veen, K.; Ahmed, F.; van Keulen, M.</t>
  </si>
  <si>
    <t>XAI In Fraud Detection: A Causal Perspective</t>
  </si>
  <si>
    <t>Communications in Computer and Information Science</t>
  </si>
  <si>
    <t>10.1007/978-3-032-08330-2_15</t>
  </si>
  <si>
    <t>Financial fraud detection (causal perspective)</t>
  </si>
  <si>
    <t>Fraud data + synthetic data</t>
  </si>
  <si>
    <t>Deep learning (CNN-based)</t>
  </si>
  <si>
    <t>SHAP (DeepSHAP)</t>
  </si>
  <si>
    <t>Grad-CAM; occlusion</t>
  </si>
  <si>
    <t>Findings on synthetic-vs-real fraud detection</t>
  </si>
  <si>
    <t>Synthetic data validity</t>
  </si>
  <si>
    <t>Causal interpretation of fraud</t>
  </si>
  <si>
    <t>Causal perspective + multi-XAI (DeepSHAP + Grad-CAM + occlusion)</t>
  </si>
  <si>
    <t>RESOLVED (was pending; isolated chapter from proceedings volume p.317): applies DeepSHAP + Grad-CAM + occlusion on fraud detection with a causal perspective. DeepSHAP = genuine SHAP variant.</t>
  </si>
  <si>
    <t>P026</t>
  </si>
  <si>
    <t>569938322</t>
  </si>
  <si>
    <t>Jo, A.A.; Raj, E.D.</t>
  </si>
  <si>
    <t>Auditable Credit Scoring: Explainable Models with Stable Rationales on Tabular Data</t>
  </si>
  <si>
    <t>Proceedings of the 2026 International Conference on AI-Driven Smart Systems and Ubiquitous Computing, ICAUC 2026</t>
  </si>
  <si>
    <t>10.1109/ICAUC68182.2026.11441016</t>
  </si>
  <si>
    <t>Credit scoring (auditable, stable rationales)</t>
  </si>
  <si>
    <t>FICO + other credit datasets</t>
  </si>
  <si>
    <t>Decision trees, RF, gradient boosting, TabNet</t>
  </si>
  <si>
    <t>TabNet (attention)</t>
  </si>
  <si>
    <t>FICO TabNet Acc 0.839; Brier, ECE</t>
  </si>
  <si>
    <t>Explanation stability + calibration (Brier, ECE)</t>
  </si>
  <si>
    <t>Fairness checks</t>
  </si>
  <si>
    <t>Explanation instability; calibration</t>
  </si>
  <si>
    <t>Fairness in credit decisioning</t>
  </si>
  <si>
    <t>Stability-focused evaluation + fairness checks</t>
  </si>
  <si>
    <t>Strong RQ2/RQ4: evaluates explanation STABILITY + calibration ECE.</t>
  </si>
  <si>
    <t>P027</t>
  </si>
  <si>
    <t>569938324</t>
  </si>
  <si>
    <t>Praveena, K.; Pavithra, K.; Padmavathy, S.; Ismankhan, Y.M.; Monisha, A.</t>
  </si>
  <si>
    <t>Transparent AI for Financial Security: Explainable Deep Learning for Fraudulent Transaction Detection</t>
  </si>
  <si>
    <t>Proceeding of International Conference on Computing, Communication, Control and Cyber-Physical Systems, I5CPS 2026</t>
  </si>
  <si>
    <t>10.1109/I5CPS67958.2026.11452626</t>
  </si>
  <si>
    <t>Fraudulent transaction detection (deep learning)</t>
  </si>
  <si>
    <t>Transaction fraud dataset</t>
  </si>
  <si>
    <t>Deep learning classifier</t>
  </si>
  <si>
    <t>Accuracy 99.94%; precision 0.835; recall 0.776; F1 0.804</t>
  </si>
  <si>
    <t>Real-time high-throughput deployment; LIME real-time challenge</t>
  </si>
  <si>
    <t>Regulatory acceptance</t>
  </si>
  <si>
    <t>Hybrid XAI (SHAP + LIME)</t>
  </si>
  <si>
    <t>SHAP + LIME applied; RQ3 real-time deployment gap for explainable DL.</t>
  </si>
  <si>
    <t>P028</t>
  </si>
  <si>
    <t>569938339</t>
  </si>
  <si>
    <t>Cristescu, M.P.; Brândaș, C.; Mara, D.A.; Ioana, P.</t>
  </si>
  <si>
    <t>Fine-Tuning and Explaining FinBERT for Sector-Specific Financial News: A Reproducible Workflow</t>
  </si>
  <si>
    <t>Electronics (Switzerland)</t>
  </si>
  <si>
    <t>10.3390/electronics14234680</t>
  </si>
  <si>
    <t>Financial news sentiment / market prediction</t>
  </si>
  <si>
    <t>Financial PhraseBank + sector gold data</t>
  </si>
  <si>
    <t>FinBERT (fine-tuned) + LR hybrid</t>
  </si>
  <si>
    <t>Integrated Gradients; attention-rollout</t>
  </si>
  <si>
    <t>Zero-shot macro F1 0.555 -&gt; fine-tuned near-perfect</t>
  </si>
  <si>
    <t>Faithfulness via deletion curves &amp; AOPC</t>
  </si>
  <si>
    <t>Domain-specific jargon/annotation</t>
  </si>
  <si>
    <t>Faithfulness evaluation of multiple XAI</t>
  </si>
  <si>
    <t>Strong RQ2: faithfulness via deletion curves + AOPC (LIME&gt;IG&gt;&gt;attention).</t>
  </si>
  <si>
    <t>P029</t>
  </si>
  <si>
    <t>569938347</t>
  </si>
  <si>
    <t>Khansama, R.R.; Priyadarshini, R.; Nanda, S.K.; Barik, R.K.</t>
  </si>
  <si>
    <t>Capturing Short- and Long-Term Temporal Dependencies Using Bahdanau-Enhanced Fused Attention Model for Financial Data—An Explainable AI Approach</t>
  </si>
  <si>
    <t>FinTech</t>
  </si>
  <si>
    <t>10.3390/fintech5010004</t>
  </si>
  <si>
    <t>Stock index forecasting (NIFTY50, S&amp;P500)</t>
  </si>
  <si>
    <t>NIFTY50, S&amp;P500 indices</t>
  </si>
  <si>
    <t>India/US</t>
  </si>
  <si>
    <t>Bahdanau-enhanced fused attention + LSTM</t>
  </si>
  <si>
    <t>Integrated Gradients; Attention Weight Analysis</t>
  </si>
  <si>
    <t>MAE/RMSE/MAPE/R2</t>
  </si>
  <si>
    <t>High volatility/non-linearity</t>
  </si>
  <si>
    <t>Multi-XAI comparison (IG + SHAP + attention)</t>
  </si>
  <si>
    <t>SHAP carries (IG + attention co-present). Three XAI compared (qualitative).</t>
  </si>
  <si>
    <t>P030</t>
  </si>
  <si>
    <t>569938348</t>
  </si>
  <si>
    <t>Wang, L.; Yu, Z.; Ma, J.; Chen, X.; Wu, C.</t>
  </si>
  <si>
    <t>A Two-Stage Interpretable Model to Explain Classifier in Credit Risk Prediction</t>
  </si>
  <si>
    <t>Journal of Forecasting</t>
  </si>
  <si>
    <t>10.1002/for.3288</t>
  </si>
  <si>
    <t>Credit risk prediction (two-stage interpretability)</t>
  </si>
  <si>
    <t>German, HMEQ credit datasets</t>
  </si>
  <si>
    <t>SVM, XGBoost, MLP, LSTM</t>
  </si>
  <si>
    <t>counterfactual; genetic algorithm</t>
  </si>
  <si>
    <t>German MLP acc 0.7359</t>
  </si>
  <si>
    <t>Class imbalance (German; SMOTE)</t>
  </si>
  <si>
    <t>Two-stage SHAP + counterfactual (genetic algorithm)</t>
  </si>
  <si>
    <t>SHAP carries (counterfactual co-present). Two-stage: SHAP then counterfactual.</t>
  </si>
  <si>
    <t>P031</t>
  </si>
  <si>
    <t>569938351</t>
  </si>
  <si>
    <t>Prasanna, R.; John Bruno, J.; Saranya, D.</t>
  </si>
  <si>
    <t>Improving Credit Decision with an Interpretable EBM-Based Model</t>
  </si>
  <si>
    <t>7th International Conference on Mobile Computing and Sustainable Informatics, ICMCSI 2026</t>
  </si>
  <si>
    <t>10.1109/ICMCSI67283.2026.11412715</t>
  </si>
  <si>
    <t>Supply-chain finance / supplier credit risk</t>
  </si>
  <si>
    <t>Supplier transaction data</t>
  </si>
  <si>
    <t>EBM, CatBoost, RF</t>
  </si>
  <si>
    <t>EBM (intrinsic)</t>
  </si>
  <si>
    <t>EBM 92% acc, AUC 0.93</t>
  </si>
  <si>
    <t>Need more data sources</t>
  </si>
  <si>
    <t>SHAP reveals late-payment/supplier-behavior drivers; EBM intrinsic but SHAP applied.</t>
  </si>
  <si>
    <t>P032</t>
  </si>
  <si>
    <t>569938352</t>
  </si>
  <si>
    <t>Wu, B.; Gao, R.; Wang, X.; Zeng, H.</t>
  </si>
  <si>
    <t>Agricultural futures prices combination forecasting with whole-process interpretable method</t>
  </si>
  <si>
    <t>Applied Soft Computing</t>
  </si>
  <si>
    <t>10.1016/j.asoc.2025.114049</t>
  </si>
  <si>
    <t>Agricultural futures price forecasting (commodity)</t>
  </si>
  <si>
    <t>Chinese &amp; US corn futures</t>
  </si>
  <si>
    <t>China/US</t>
  </si>
  <si>
    <t>XGBoost + sub-model combination</t>
  </si>
  <si>
    <t>LRP; mutual information</t>
  </si>
  <si>
    <t>MAPE reductions</t>
  </si>
  <si>
    <t>Data quality / variable completeness</t>
  </si>
  <si>
    <t>Multidimensional XAI (MI+SHAP + LIME + LRP)</t>
  </si>
  <si>
    <t>SHAP for feature selection + LIME+LRP. Commodity (corn futures). Multi-XAI = RQ4.</t>
  </si>
  <si>
    <t>P033</t>
  </si>
  <si>
    <t>569938355</t>
  </si>
  <si>
    <t>Li, L.-H.; Sharma, A.K.; Cheng, S.-T.</t>
  </si>
  <si>
    <t>Explainable AI based LightGBM prediction model to predict default borrower in social lending platform</t>
  </si>
  <si>
    <t>Intelligent Systems with Applications</t>
  </si>
  <si>
    <t>10.1016/j.iswa.2025.200514</t>
  </si>
  <si>
    <t>Default-borrower prediction (social/P2P lending)</t>
  </si>
  <si>
    <t>Social lending loans (~20k; ~80% non-default)</t>
  </si>
  <si>
    <t>LightGBM (correlation networks + Shapley grouping)</t>
  </si>
  <si>
    <t>Accuracy 0.87; AUC/G-mean</t>
  </si>
  <si>
    <t>Severe class imbalance (~80/20; SMOTE)</t>
  </si>
  <si>
    <t>Adverse selection / moral hazard</t>
  </si>
  <si>
    <t>Correlation-network grouping of Shapley values + LIME</t>
  </si>
  <si>
    <t>LIME + SHAP; SHAP values grouped via correlation networks. Heavy imbalance.</t>
  </si>
  <si>
    <t>P034</t>
  </si>
  <si>
    <t>569938356</t>
  </si>
  <si>
    <t>Wang, P.; Borjigin, S.</t>
  </si>
  <si>
    <t>Bank systemic risk prediction based on text mining and explainable machine learning</t>
  </si>
  <si>
    <t>North American Journal of Economics and Finance</t>
  </si>
  <si>
    <t>10.1016/j.najef.2025.102577</t>
  </si>
  <si>
    <t>Financial Distress</t>
  </si>
  <si>
    <t>Bank systemic risk prediction (text mining)</t>
  </si>
  <si>
    <t>Financial news texts + systemic risk indicators</t>
  </si>
  <si>
    <t>ML regressor + text mining/sentiment</t>
  </si>
  <si>
    <t>MAE, MSE, RMSE, MAPE</t>
  </si>
  <si>
    <t>High-frequency text-stream processing</t>
  </si>
  <si>
    <t>Unstructured text -&gt; structured</t>
  </si>
  <si>
    <t>Domain-knowledge linkage (SHAP -&gt; news texts)</t>
  </si>
  <si>
    <t>Systemic-risk regression; SHAP interpretations traced back to news texts (RQ4 domain linkage).</t>
  </si>
  <si>
    <t>P035</t>
  </si>
  <si>
    <t>569938362</t>
  </si>
  <si>
    <t>He, X.; Huang, J.; Ma, K.; He, H.; Li, M.</t>
  </si>
  <si>
    <t>An explainable graph neural network framework for illicit financial transaction detection</t>
  </si>
  <si>
    <t>Applied Intelligence</t>
  </si>
  <si>
    <t>10.1007/S10489-026-07138-9</t>
  </si>
  <si>
    <t>Illicit financial transaction detection (AML)</t>
  </si>
  <si>
    <t>Illicit-transaction graph dataset</t>
  </si>
  <si>
    <t>TAGCN (graph neural network)</t>
  </si>
  <si>
    <t>GNN / graph-attention</t>
  </si>
  <si>
    <t>Accuracy 98.14%; recall 86.22%; F1 90.05%</t>
  </si>
  <si>
    <t>Sparse illicit transactions; class imbalance</t>
  </si>
  <si>
    <t>TAGCN illicit-transaction detection; SHAP for attribution.</t>
  </si>
  <si>
    <t>P036</t>
  </si>
  <si>
    <t>569938366</t>
  </si>
  <si>
    <t>Syambabu, J.; Doppalapudi, K.; Rao, T.S.; Srinivasarao, P.; Munirathnam, M.; Medabalimi, G.</t>
  </si>
  <si>
    <t>Explainable Ensemble Framework for Imbalanced Credit Card Fraud Detection with Feature Selection</t>
  </si>
  <si>
    <t>Proceedings of 5th International Conference on Communication, Computing and Electronics Systems, ICCCES 2026</t>
  </si>
  <si>
    <t>10.1109/ICCCES62661.2026.11437241</t>
  </si>
  <si>
    <t>Credit-card fraud detection (imbalanced, feature selection)</t>
  </si>
  <si>
    <t>Kaggle Credit Card fraud</t>
  </si>
  <si>
    <t>Ensemble + resampling + feature selection</t>
  </si>
  <si>
    <t>Accuracy/precision/recall/F1/ROC</t>
  </si>
  <si>
    <t>Production latency vs interpretability</t>
  </si>
  <si>
    <t>SHAP-based explainability + feature selection. RQ3 latency in production.</t>
  </si>
  <si>
    <t>P037</t>
  </si>
  <si>
    <t>569938370</t>
  </si>
  <si>
    <t>Wu, J.; Su, Y.; Chen, Y.</t>
  </si>
  <si>
    <t>FOF solution selection and application using interpretable machine learning models</t>
  </si>
  <si>
    <t>Pacific Basin Finance Journal</t>
  </si>
  <si>
    <t>10.1016/j.pacfin.2026.103198</t>
  </si>
  <si>
    <t>Fund-of-Funds (FOF) selection / asset allocation</t>
  </si>
  <si>
    <t>FOF sub-fund performance data (China)</t>
  </si>
  <si>
    <t>ML (forecasting + selection)</t>
  </si>
  <si>
    <t>Multiple (regression + classification)</t>
  </si>
  <si>
    <t>Sharpe/Treynor ratios; AUC</t>
  </si>
  <si>
    <t>Implementable FOF product construction</t>
  </si>
  <si>
    <t>Portfolio/asset-allocation (FOF) in-scope; SHAP quantifies feature contributions.</t>
  </si>
  <si>
    <t>P038</t>
  </si>
  <si>
    <t>569938385</t>
  </si>
  <si>
    <t>Straus, J.V.D.; Andreev, V.K.; Koeleman, T.; Sepanosian, T.; Machado, M.R.</t>
  </si>
  <si>
    <t>Explaining to defend: SHAP-based defense mechanism against adversarial attacks in P2P credit risk</t>
  </si>
  <si>
    <t>Expert Systems with Applications</t>
  </si>
  <si>
    <t>10.1016/j.eswa.2025.130432</t>
  </si>
  <si>
    <t>P2P credit risk (adversarial defense)</t>
  </si>
  <si>
    <t>P2P credit dataset</t>
  </si>
  <si>
    <t>Classifier + adversarial training + SHAP-based switch</t>
  </si>
  <si>
    <t>SHAP-defense improves ROC-AUC +0.0541 (under attack)</t>
  </si>
  <si>
    <t>Adversarial perturbation vulnerability of SHAP</t>
  </si>
  <si>
    <t>Trustworthy credit scoring under attack</t>
  </si>
  <si>
    <t>Adversarial robustness — dual defense (adversarial training + SHAP switch)</t>
  </si>
  <si>
    <t>ESWA 2026. Strong RQ4: SHAP-based defense against adversarial attacks.</t>
  </si>
  <si>
    <t>P039</t>
  </si>
  <si>
    <t>569938386</t>
  </si>
  <si>
    <t>Bulut, C.; Arslan, E.</t>
  </si>
  <si>
    <t>A Hybrid Approach to Credit Risk Assessment Using Bill Payment Habits Data and Explainable Artificial Intelligence</t>
  </si>
  <si>
    <t>Applied Sciences (Switzerland)</t>
  </si>
  <si>
    <t>10.3390/app15105723</t>
  </si>
  <si>
    <t>Credit risk (bill-payment alternative data, 10-class)</t>
  </si>
  <si>
    <t>Turkish payment-institution bill-payment data</t>
  </si>
  <si>
    <t>Turkey</t>
  </si>
  <si>
    <t>ANOVA F-Test + SMOTE + Extra Trees</t>
  </si>
  <si>
    <t>Accuracy 80.49%; precision 79.89%; AUC 97.04%</t>
  </si>
  <si>
    <t>Compute cost of artificial sampling</t>
  </si>
  <si>
    <t>Class imbalance; alt-data multi-class</t>
  </si>
  <si>
    <t>Alt-data credit scoring; SHAP+LIME applied. Imbalance focus.</t>
  </si>
  <si>
    <t>P040</t>
  </si>
  <si>
    <t>569938388</t>
  </si>
  <si>
    <t>Gode, S.; Dhote, A.; Giri, A.; Patel, M.; Reddy, P.; Thamke, N.</t>
  </si>
  <si>
    <t>Federated Graph Neural Networks with Explainable AI for Privacy-Preserving Credit Scoring and Loan Risk Assessment</t>
  </si>
  <si>
    <t>2026 IEEE 3rd International Conference on Emerging Trends in Engineering and Medical Sciences, ICETEMS 2025</t>
  </si>
  <si>
    <t>10.1109/ICETEMS66917.2026.11469633</t>
  </si>
  <si>
    <t>Privacy-preserving credit scoring / loan risk (federated GNN)</t>
  </si>
  <si>
    <t>Credit/loan dataset (federated)</t>
  </si>
  <si>
    <t>Federated Graph Neural Network</t>
  </si>
  <si>
    <t>attention viz; counterfactual</t>
  </si>
  <si>
    <t>GNN+XAI: higher explainability (accuracy penalty)</t>
  </si>
  <si>
    <t>Communication/aggregation overhead; accuracy penalty</t>
  </si>
  <si>
    <t>Privacy (raw-data leakage)</t>
  </si>
  <si>
    <t>Fairness in loan approval</t>
  </si>
  <si>
    <t>Hybrid XAI (SHAP+LIME+attention+counterfactual)</t>
  </si>
  <si>
    <t>Federated GNN; SHAP+LIME (+attention/counterfactual). RQ3 overhead/privacy.</t>
  </si>
  <si>
    <t>P041</t>
  </si>
  <si>
    <t>569938391</t>
  </si>
  <si>
    <t>Abbas Jasim Al-Hchaimi, A.; Khalifa, M.A.; El-Shafai, W.</t>
  </si>
  <si>
    <t>Explainable AI With Imbalanced Learning Strategies for Blockchain Transaction Fraud Detection</t>
  </si>
  <si>
    <t>Engineering Reports</t>
  </si>
  <si>
    <t>10.1002/eng2.70545</t>
  </si>
  <si>
    <t>Blockchain transaction fraud detection</t>
  </si>
  <si>
    <t>Blockchain transaction dataset</t>
  </si>
  <si>
    <t>XGBoost, LightGBM; SMOTE/ADASYN</t>
  </si>
  <si>
    <t>Recall &gt;99%; AUC 1.000</t>
  </si>
  <si>
    <t>Class imbalance (ADASYN/SMOTE)</t>
  </si>
  <si>
    <t>User trust / financial stability</t>
  </si>
  <si>
    <t>Blockchain fraud; SHAP on log-transformed features. Imbalanced-learning focus.</t>
  </si>
  <si>
    <t>P042</t>
  </si>
  <si>
    <t>569938392</t>
  </si>
  <si>
    <t>Akter, R.; Halder, R.K.; Uddin, M.N.; Uddin, M.A.; Khraisat, A.; Rahman, M.; Hossain, M.K.</t>
  </si>
  <si>
    <t>Advancing Loan Approval Prediction With SHAP-Guided Feature Selection and LIME-Based Model Interpretability in a Multiclassifier Context Through a Web-Based Application Development Approach</t>
  </si>
  <si>
    <t>International Journal of Intelligent Systems</t>
  </si>
  <si>
    <t>10.1155/int/8899164</t>
  </si>
  <si>
    <t>Loan approval prediction (web app)</t>
  </si>
  <si>
    <t>Bank loan datasets (2)</t>
  </si>
  <si>
    <t>Random Forest (+ multi-classifier)</t>
  </si>
  <si>
    <t>RF best acc 81.9%; ~95% acc (per dataset)</t>
  </si>
  <si>
    <t>Real-time web application deployment</t>
  </si>
  <si>
    <t>Missing values / encoding</t>
  </si>
  <si>
    <t>Credit accessibility</t>
  </si>
  <si>
    <t>SHAP-guided feature selection + LIME</t>
  </si>
  <si>
    <t>SHAP for feature selection + LIME interpretability; real-time web app.</t>
  </si>
  <si>
    <t>P043</t>
  </si>
  <si>
    <t>569938393</t>
  </si>
  <si>
    <t>Pushkala, S.A.</t>
  </si>
  <si>
    <t>Hybrid Rule-Based and Deep Learning System using GNNs to Detect Credit Card Fraud</t>
  </si>
  <si>
    <t>Conference Proceedings - IEEE SOUTHEASTCON</t>
  </si>
  <si>
    <t>10.1109/SoutheastCon63549.2026.11476208</t>
  </si>
  <si>
    <t>Credit-card fraud (loan fraud)</t>
  </si>
  <si>
    <t>Kaggle Credit Card dataset</t>
  </si>
  <si>
    <t>Rule engine + BiLSTM + GNN (hybrid)</t>
  </si>
  <si>
    <t>BiLSTM/GNN (architecture)</t>
  </si>
  <si>
    <t>Hybrid outperforms standalone</t>
  </si>
  <si>
    <t>Real-time fintech deployment</t>
  </si>
  <si>
    <t>Severe class imbalance (SMOTE)</t>
  </si>
  <si>
    <t>Rule+GNN hybrid fraud; SHAP for transparency.</t>
  </si>
  <si>
    <t>P044</t>
  </si>
  <si>
    <t>569938399</t>
  </si>
  <si>
    <t>Karnavou, E.; Cascavilla, G.; Marcelino, G.; Geradts, Z.</t>
  </si>
  <si>
    <t>I know you're a fraud: Uncovering illicit activity in a Greek bank transactions with unsupervised learning</t>
  </si>
  <si>
    <t>10.1016/j.eswa.2025.128148</t>
  </si>
  <si>
    <t>Illicit-activity / AML anomaly detection (bank)</t>
  </si>
  <si>
    <t>Greek bank transactions</t>
  </si>
  <si>
    <t>Greece</t>
  </si>
  <si>
    <t>Autoencoder + Genetic Algorithm feature sel (unsupervised)</t>
  </si>
  <si>
    <t>F1, AUC (autoencoder &gt; ML baselines)</t>
  </si>
  <si>
    <t>Real-time analysis</t>
  </si>
  <si>
    <t>Class imbalance; unsupervised/unlabeled</t>
  </si>
  <si>
    <t>Domain-expertise-driven detection</t>
  </si>
  <si>
    <t>ESWA 2025. Unsupervised anomaly detection; SHAP on industrial model.</t>
  </si>
  <si>
    <t>P045</t>
  </si>
  <si>
    <t>569938401</t>
  </si>
  <si>
    <t>Thakur, K.; Barker, H.; Ali, M.L.</t>
  </si>
  <si>
    <t>A Privacy-Preserving and Interpretable Framework for Financial Fraud Detection Using AI</t>
  </si>
  <si>
    <t>BDSIC 2025 - Proceedings of 2025 7th International Conference on Big-data Service and  Intelligent Computation</t>
  </si>
  <si>
    <t>10.1145/3778265.3778279</t>
  </si>
  <si>
    <t>Financial fraud detection (federated, privacy-preserving)</t>
  </si>
  <si>
    <t>IEEE-CIS Fraud Detection dataset</t>
  </si>
  <si>
    <t>Federated learning classifier</t>
  </si>
  <si>
    <t>99.99% accuracy/F1/precision/recall</t>
  </si>
  <si>
    <t>Lacked deployment across real-time environments</t>
  </si>
  <si>
    <t>Decentralized/privacy</t>
  </si>
  <si>
    <t>Regulatory compliance / real-time auditing</t>
  </si>
  <si>
    <t>Federated SHAP with enforced explanation consistency</t>
  </si>
  <si>
    <t>Federated SHAP fraud; enforces explanation consistency across clients (RQ4).</t>
  </si>
  <si>
    <t>P046</t>
  </si>
  <si>
    <t>569938406</t>
  </si>
  <si>
    <t>Ali, G.M.</t>
  </si>
  <si>
    <t>Estimating project cost of equity using explainable ensemble learning: An empirical assessment of annual report readability</t>
  </si>
  <si>
    <t>Journal of Project Management (Canada)</t>
  </si>
  <si>
    <t>10.5267/j.jpm.2025.12.006</t>
  </si>
  <si>
    <t>Project cost-of-equity (COE) estimation</t>
  </si>
  <si>
    <t>Firm financial + narrative-reporting data</t>
  </si>
  <si>
    <t>Heterogeneous ensemble + TreeExplainer</t>
  </si>
  <si>
    <t>SHAP (Shapley / TreeExplainer)</t>
  </si>
  <si>
    <t>MAE 0.0656; RMSE 0.0885</t>
  </si>
  <si>
    <t>Investor risk-return assessment</t>
  </si>
  <si>
    <t>RQ1; RQ3 — FLAGGED borderline finance</t>
  </si>
  <si>
    <t>FLAG: cost-of-equity / firm-performance cluster. Genuine SHAP. YOUR scope call.</t>
  </si>
  <si>
    <t>P047</t>
  </si>
  <si>
    <t>569938407</t>
  </si>
  <si>
    <t>Liu, W.; Han, Y.; Lan, X.; Yu, Z.; Xia, M.; Lin, S.; Pang, C.; Chen, N.</t>
  </si>
  <si>
    <t>Progressive gradient boosted trees for imbalanced financial distress prediction</t>
  </si>
  <si>
    <t>10.1016/j.eswa.2026.132187</t>
  </si>
  <si>
    <t>Financial distress prediction (imbalanced, multi-horizon)</t>
  </si>
  <si>
    <t>Financial distress dataset (T-1..T-4)</t>
  </si>
  <si>
    <t>PROBoost (progressive gradient boosted trees) + ROS</t>
  </si>
  <si>
    <t>SHAP (TreeSHAP integrated)</t>
  </si>
  <si>
    <t>LIME, PDP (contrast)</t>
  </si>
  <si>
    <t>AUC/TPR/TNR/Gmean across horizons</t>
  </si>
  <si>
    <t>LIME instability noted</t>
  </si>
  <si>
    <t>Class imbalance (multi-horizon; ROS)</t>
  </si>
  <si>
    <t>Verified: TreeSHAP integrated into PROBoost (LIME only as contrast).</t>
  </si>
  <si>
    <t>P048</t>
  </si>
  <si>
    <t>569938408</t>
  </si>
  <si>
    <t>Wu, H.; Zhou, F.; Pan, X.</t>
  </si>
  <si>
    <t>Decoupling household financial vulnerability in China: A heterogeneous stacking ensemble approach with interpretability-driven risk attribution</t>
  </si>
  <si>
    <t>10.1016/j.eswa.2026.132819</t>
  </si>
  <si>
    <t>Household financial vulnerability (China)</t>
  </si>
  <si>
    <t>China Family Panel Studies (CFPS), N=35,636</t>
  </si>
  <si>
    <t>Heterogeneous stacking ensemble</t>
  </si>
  <si>
    <t>AUC 0.912; Recall 0.854</t>
  </si>
  <si>
    <t>Risk attribution (interpretability-driven)</t>
  </si>
  <si>
    <t>Interpretability-driven risk attribution</t>
  </si>
  <si>
    <t>Heterogeneous stacking + SHAP risk attribution on CFPS.</t>
  </si>
  <si>
    <t>P049</t>
  </si>
  <si>
    <t>569938412</t>
  </si>
  <si>
    <t>Fu, Q.</t>
  </si>
  <si>
    <t>Innovative Credit Risk Assessment System Using Artificial Intelligence</t>
  </si>
  <si>
    <t>Journal of Applied Science and Engineering</t>
  </si>
  <si>
    <t>10.6180/jase.202608_31.036</t>
  </si>
  <si>
    <t>Credit risk assessment</t>
  </si>
  <si>
    <t>Credit dataset (German-credit style)</t>
  </si>
  <si>
    <t>Autoencoder + GRU-LSTM</t>
  </si>
  <si>
    <t>autoencoder (architecture)</t>
  </si>
  <si>
    <t>~98.12% acc; AP 0.999965 (near-perfect)</t>
  </si>
  <si>
    <t>SHAP local+global; AE+GRU-LSTM. Near-perfect metrics (quality caution).</t>
  </si>
  <si>
    <t>P050</t>
  </si>
  <si>
    <t>569938417</t>
  </si>
  <si>
    <t>Lin, Y.-C.; Padliansyah, R.; Lu, Y.-H.; Liu, W.-R.</t>
  </si>
  <si>
    <t>Bankruptcy prediction: Integration of convolutional neural networks and explainable artificial intelligence techniques</t>
  </si>
  <si>
    <t>International Journal of Accounting Information Systems</t>
  </si>
  <si>
    <t>10.1016/j.accinf.2025.100744</t>
  </si>
  <si>
    <t>Bankruptcy prediction (financial data -&gt; images)</t>
  </si>
  <si>
    <t>Bankruptcy datasets (ratios as images)</t>
  </si>
  <si>
    <t>Convolutional Neural Network (BPM)</t>
  </si>
  <si>
    <t>CNN; fuzzy/fsQCA (related)</t>
  </si>
  <si>
    <t>High accuracy/recall/precision/F1 (vs SVM ~83%)</t>
  </si>
  <si>
    <t>Feature selection for noise/overfitting</t>
  </si>
  <si>
    <t>Company stability</t>
  </si>
  <si>
    <t>Hybrid XAI (SHAP + LIME on CNN)</t>
  </si>
  <si>
    <t>CNN bankruptcy (data-to-image); SHAP+LIME interpretability.</t>
  </si>
  <si>
    <t>P051</t>
  </si>
  <si>
    <t>569938419</t>
  </si>
  <si>
    <t>Ye, S.; Jiang, Y.; Chen, B.; Jiang, C.</t>
  </si>
  <si>
    <t>Credit Behavior Scorecards Based on TabTransformer and Model Interpretability Exploring</t>
  </si>
  <si>
    <t>Proceedings of 2025 4th International Conference on Big Data, Information and Computer Network, BDICN 2025</t>
  </si>
  <si>
    <t>10.1145/3727353.3727422</t>
  </si>
  <si>
    <t>Credit behavior scorecard</t>
  </si>
  <si>
    <t>Credit behavior dataset</t>
  </si>
  <si>
    <t>TabTransformer</t>
  </si>
  <si>
    <t>LIME (enhanced)</t>
  </si>
  <si>
    <t>TabTransformer (attention)</t>
  </si>
  <si>
    <t>Accuracy/precision/recall/F1/AUC (Friedman test)</t>
  </si>
  <si>
    <t>Original LIME could not interpret TabTransformer (motivates enhancement)</t>
  </si>
  <si>
    <t>None major</t>
  </si>
  <si>
    <t>Enhanced LIME algorithm for transformer interpretability</t>
  </si>
  <si>
    <t>TabTransformer + enhanced LIME (original LIME failed on transformer). RQ4 methodological LIME extension.</t>
  </si>
  <si>
    <t>P052</t>
  </si>
  <si>
    <t>569938424</t>
  </si>
  <si>
    <t>Mapaila, T.F.; Senekane, M.</t>
  </si>
  <si>
    <t>Integrating Model Explainability and Uncertainty Quantification for Trustworthy Fraud Detection</t>
  </si>
  <si>
    <t>Technologies</t>
  </si>
  <si>
    <t>10.3390/technologies14040212</t>
  </si>
  <si>
    <t>Fraud detection (trustworthy, uncertainty-aware)</t>
  </si>
  <si>
    <t>Fraud dataset</t>
  </si>
  <si>
    <t>Random Forest, XGBoost + split-conformal uncertainty</t>
  </si>
  <si>
    <t>SHAP (discussed); conformal prediction</t>
  </si>
  <si>
    <t>RF/XGBoost Acc 0.9997; F1 0.86-0.88; AUC 0.999</t>
  </si>
  <si>
    <t>XAI Coverage, ECE, MCE reported (coverage/calibration, not explanation fidelity)</t>
  </si>
  <si>
    <t>Interpretability overhead reduced via selective explanation (only abstained/high-uncertainty cases)</t>
  </si>
  <si>
    <t>Analyst cognitive load</t>
  </si>
  <si>
    <t>Selective explainability (LIME) + uncertainty quantification (split conformal)</t>
  </si>
  <si>
    <t>ITCF: LIME applied selectively for high-uncertainty cases + conformal UQ. RQ4 selective-explainability; RQ3 interpretability overhead.</t>
  </si>
  <si>
    <t>P053</t>
  </si>
  <si>
    <t>569938431</t>
  </si>
  <si>
    <t>Kumar, J.D.S.; Hemanth, D.R.; Lokesh, K.; Prasad, K.M.B.; Puneeth, M.; Siddiq, N.S.A.</t>
  </si>
  <si>
    <t>Hybrid Deep Learning Model for Accurate and Explainable Stock Market Prediction</t>
  </si>
  <si>
    <t>Proceedings of 3rd International Conference on Machine Learning and Autonomous Systems, ICMLAS 2026</t>
  </si>
  <si>
    <t>10.1109/ICMLAS67792.2026.11483901</t>
  </si>
  <si>
    <t>Stock market prediction (real-time)</t>
  </si>
  <si>
    <t>Stock price series + sentiment</t>
  </si>
  <si>
    <t>Wavelet + Conv1D + LSTM + Vision Transformer + Temporal Fusion Transformer</t>
  </si>
  <si>
    <t>Grad-CAM; attention</t>
  </si>
  <si>
    <t>Accuracy 99.3%; RMSE 18.2; R2 0.99</t>
  </si>
  <si>
    <t>Heavy compute resources noted; real-time</t>
  </si>
  <si>
    <t>High-frequency noise</t>
  </si>
  <si>
    <t>Multi-XAI (SHAP + Grad-CAM)</t>
  </si>
  <si>
    <t>DLEF-ADV; SHAP carries (Grad-CAM also present, FAIL-list). Compute/real-time barriers.</t>
  </si>
  <si>
    <t>P054</t>
  </si>
  <si>
    <t>569938433</t>
  </si>
  <si>
    <t>Kang, Y.; Ryu, D.; Webb, R.I.</t>
  </si>
  <si>
    <t>How well do machine learning models in finance work?</t>
  </si>
  <si>
    <t>Financial Innovation</t>
  </si>
  <si>
    <t>10.1186/s40854-025-00870-0</t>
  </si>
  <si>
    <t>Stock,Revisit</t>
  </si>
  <si>
    <t>Stock-return prediction (Korean market, firm characteristics)</t>
  </si>
  <si>
    <t>Korean stock returns + firm chars + macro vars</t>
  </si>
  <si>
    <t>South Korea</t>
  </si>
  <si>
    <t>Tree-based ML (ensembles) vs other ML</t>
  </si>
  <si>
    <t>PFI; PDP; ICE; ALE</t>
  </si>
  <si>
    <t>Out-of-sample R2; tree-based models best; 36-month momentum key predictor</t>
  </si>
  <si>
    <t>None (multimethod consistency, qualitative)</t>
  </si>
  <si>
    <t>Data-constrained / short histories (emerging-market dynamics)</t>
  </si>
  <si>
    <t>Short data histories; high volatility</t>
  </si>
  <si>
    <t>Economic-insight validation (threshold effects)</t>
  </si>
  <si>
    <t>Multimethod interpretability (PFI + SHAP + LIME + PDP/ICE/ALE)</t>
  </si>
  <si>
    <t>Strong RQ1/RQ4 multimethod: PFI/SHAP/LIME consistently flag 36-mo momentum; PDP/ICE/ALE threshold effects.</t>
  </si>
  <si>
    <t>P055</t>
  </si>
  <si>
    <t>569938449</t>
  </si>
  <si>
    <t>Vakrani, D.S.; Padhye, P.S.; Gupta, S.K.; Roy, J.K.; Nerlekar, V.S.; Parashar, N.</t>
  </si>
  <si>
    <t>Credit scoring (AI vs traditional statistical)</t>
  </si>
  <si>
    <t>Real-world credit dataset (Hungary)</t>
  </si>
  <si>
    <t>Hungary</t>
  </si>
  <si>
    <t>XGBoost; Neural Networks; statistical baselines</t>
  </si>
  <si>
    <t>XGBoost CGC 0.89, AUC 0.89/0.87; stress-test AUC 0.83 (stable)</t>
  </si>
  <si>
    <t>Macroeconomic-deterioration robustness (stress test)</t>
  </si>
  <si>
    <t>Stability to macroeconomic stress</t>
  </si>
  <si>
    <t>None (stress-test simulation = model robustness)</t>
  </si>
  <si>
    <t>SHAP: credit amount/duration key. RQ3: macro stress-test robustness. (= example-row paper, Rayyan 569938449.)</t>
  </si>
  <si>
    <t>P056</t>
  </si>
  <si>
    <t>569938452</t>
  </si>
  <si>
    <t>Lin, D.; Li, Y.; Zhang, R.</t>
  </si>
  <si>
    <t>A SHAP-Based Interpretability Analysis of XGBoost for Loan Risk Prediction</t>
  </si>
  <si>
    <t>10.1145/3772900.3772936</t>
  </si>
  <si>
    <t>Loan risk prediction</t>
  </si>
  <si>
    <t>Loan dataset (P2P/lending)</t>
  </si>
  <si>
    <t>XGBoost</t>
  </si>
  <si>
    <t>SHAP (Shapley)</t>
  </si>
  <si>
    <t>Precision/Recall/F1; accuracy 0.69</t>
  </si>
  <si>
    <t>Data quality (rows with missing removed)</t>
  </si>
  <si>
    <t>Data quality</t>
  </si>
  <si>
    <t>Regulatory (EU AI Act, Fair Lending Act); stakeholder trust</t>
  </si>
  <si>
    <t>ICIDC 2025. XGBoost+SHAP; borrow rate top default predictor (bidirectional rate-quality relationship).</t>
  </si>
  <si>
    <t>P057</t>
  </si>
  <si>
    <t>569938457</t>
  </si>
  <si>
    <t>Kim, J.; Park, S.</t>
  </si>
  <si>
    <t>IKNet: Interpretable Stock Price Prediction via Keyword-Guided Integration of News and Technical Indicators</t>
  </si>
  <si>
    <t>ICAIF 2025 - 6th ACM International Conference on AI in Finance</t>
  </si>
  <si>
    <t>10.1145/3768292.3770343</t>
  </si>
  <si>
    <t>Stock price prediction (news + technical indicators)</t>
  </si>
  <si>
    <t>S&amp;P 500 (2015-2024) + financial news</t>
  </si>
  <si>
    <t>US</t>
  </si>
  <si>
    <t>IKNet (keyword-guided network; MLP projections)</t>
  </si>
  <si>
    <t>keyword attention</t>
  </si>
  <si>
    <t>RMSE reduced up to 32.9% vs RNN/transformer baselines</t>
  </si>
  <si>
    <t>Unstructured news text</t>
  </si>
  <si>
    <t>None (SHAP keyword-level attribution)</t>
  </si>
  <si>
    <t>IKNet news+technical stock forecasting; SHAP for keyword-level attribution. Strong RMSE gains.</t>
  </si>
  <si>
    <t>P058</t>
  </si>
  <si>
    <t>569938465</t>
  </si>
  <si>
    <t>Iqbal, S.; Awan, K.M.; Kamal, S.; Rehman, Z.U.</t>
  </si>
  <si>
    <t>Interpretable Ensemble Learning Models for Credit Card Fraud Detection</t>
  </si>
  <si>
    <t>10.3390/app152212073</t>
  </si>
  <si>
    <t>Credit-card / online-transaction fraud</t>
  </si>
  <si>
    <t>Online transaction fraud dataset</t>
  </si>
  <si>
    <t>Random Forest, XGBoost (ensemble)</t>
  </si>
  <si>
    <t>XGBoost recall 95.56%, ROC-AUC 0.9997, precision 95.00%</t>
  </si>
  <si>
    <t>MDPI 2025. SHAP+LIME reveal most influential features. Imbalance noted.</t>
  </si>
  <si>
    <t>P059</t>
  </si>
  <si>
    <t>569938466</t>
  </si>
  <si>
    <t>Sun, G.; Li, Y.</t>
  </si>
  <si>
    <t>Intraday and Post-Market Investor Sentiment for Stock Price Prediction: A Deep Learning Framework with Explainability and Quantitative Trading Strategy</t>
  </si>
  <si>
    <t>10.3390/systems13050390</t>
  </si>
  <si>
    <t>Stock price prediction (intraday/post-market sentiment)</t>
  </si>
  <si>
    <t>Stock prices + time-partitioned investor sentiment</t>
  </si>
  <si>
    <t>LSTM (deep learning)</t>
  </si>
  <si>
    <t>LIME (discussed)</t>
  </si>
  <si>
    <t>LSTM ~89.7% short-term accuracy; macro P/R/F1 (3-class)</t>
  </si>
  <si>
    <t>Real-time market reaction</t>
  </si>
  <si>
    <t>Unstructured text</t>
  </si>
  <si>
    <t>Quantitative trading strategy</t>
  </si>
  <si>
    <t>None (SHAP for sentiment interpretability)</t>
  </si>
  <si>
    <t>SHAP analyses time-partitioned sentiment contributions to LSTM stock prediction.</t>
  </si>
  <si>
    <t>P060</t>
  </si>
  <si>
    <t>569938468</t>
  </si>
  <si>
    <t>Luo, T.</t>
  </si>
  <si>
    <t>SHAP-Based Recursive Feature Elimination and Hyperparameter Optimization for Enhanced Financial Stock Forecasting</t>
  </si>
  <si>
    <t>BDAIE 2025 - Proceedings of 2025 International Conference on Big Data, Artificial Intelligence and Digital Economy</t>
  </si>
  <si>
    <t>10.1145/3767052.3767070</t>
  </si>
  <si>
    <t>Financial stock forecasting (feature selection)</t>
  </si>
  <si>
    <t>Stock datasets (incl. DIA)</t>
  </si>
  <si>
    <t>SHAPRFE-LSTM (SHAP-RFE + Optuna)</t>
  </si>
  <si>
    <t>SHAP (recursive feature elimination)</t>
  </si>
  <si>
    <t>RMSE reductions 45.9-61.5%; RMSE 4.0125</t>
  </si>
  <si>
    <t>SHAP-RFE computational complexity O(F*T*logF)</t>
  </si>
  <si>
    <t>Temporal CV (feature stability)</t>
  </si>
  <si>
    <t>SHAP-based recursive feature elimination</t>
  </si>
  <si>
    <t>SHAP-RFE for feature selection + LSTM + Optuna. RQ3: compute complexity noted.</t>
  </si>
  <si>
    <t>P061</t>
  </si>
  <si>
    <t>569938476</t>
  </si>
  <si>
    <t>Qi, R.</t>
  </si>
  <si>
    <t>Enterprise Financial Distress Prediction Based on Machine Learning and SHAP Interpretability Analysis</t>
  </si>
  <si>
    <t>Proceedings of 2025 International Conference on Artificial Intelligence and Digital Finance, AIDF 2025</t>
  </si>
  <si>
    <t>10.1145/3764727.3764740</t>
  </si>
  <si>
    <t>Enterprise financial distress prediction</t>
  </si>
  <si>
    <t>Enterprise financial dataset (SMEs)</t>
  </si>
  <si>
    <t>XGBoost (+ DT, GB, LR)</t>
  </si>
  <si>
    <t>XGBoost F1 0.242 (imbalanced); ROC-AUC 0.910</t>
  </si>
  <si>
    <t>Severe class imbalance (~3% distressed)</t>
  </si>
  <si>
    <t>SME supply-chain stability</t>
  </si>
  <si>
    <t>XGBoost enterprise distress; SHAP feature analysis. Severe imbalance (low F1, high AUC).</t>
  </si>
  <si>
    <t>P062</t>
  </si>
  <si>
    <t>569938494</t>
  </si>
  <si>
    <t>Peng, Y.</t>
  </si>
  <si>
    <t>Explainable Stock Recommendation System Using Hybrid Signal Modeling and Reinforcement Learning</t>
  </si>
  <si>
    <t>Proceedings of 2025 3rd International Conference on Artificial Intelligence, Systems and Network Security, AISNS 2025</t>
  </si>
  <si>
    <t>10.1145/3797161.3797196</t>
  </si>
  <si>
    <t>Stock recommendation system</t>
  </si>
  <si>
    <t>Stock price data (multi-target)</t>
  </si>
  <si>
    <t>Hybrid ARIMA + SVM + Reinforcement Learning</t>
  </si>
  <si>
    <t>Multiple (forecasting + reinforcement learning)</t>
  </si>
  <si>
    <t>RMSE; Annualized Sharpe 1.12; cumulative return/max drawdown</t>
  </si>
  <si>
    <t>Real-time adaptability</t>
  </si>
  <si>
    <t>Investor trust / advisory</t>
  </si>
  <si>
    <t>None (SHAP decision interpretation)</t>
  </si>
  <si>
    <t>ARIMA+SVM+RL stock recommendation; SHAP for decision interpretation. RL task element present.</t>
  </si>
  <si>
    <t>P063</t>
  </si>
  <si>
    <t>569938497</t>
  </si>
  <si>
    <t>Ghosh, S.; Baitalik, S.; Datta, R.; Mukherjee, R.; Sarkar, D.; Chaudhuri, A.</t>
  </si>
  <si>
    <t>Explanation-First Agentic Forecaster for Stock Market</t>
  </si>
  <si>
    <t>2026 9th International Conference on Electronics, Materials Engineering and Nano-Technology, IEMENTech 2026</t>
  </si>
  <si>
    <t>10.1109/IEMENTech202669403.2026.11434302</t>
  </si>
  <si>
    <t>Stock market forecasting (agentic, explanation-first)</t>
  </si>
  <si>
    <t>Stock data + technical indicators (RSI, MACD, ATR)</t>
  </si>
  <si>
    <t>Attention-enhanced LSTM + LLM reasoning agent</t>
  </si>
  <si>
    <t>SHAP (Shapley values -&gt; plain-English reasoning)</t>
  </si>
  <si>
    <t>LLM explanation; attention</t>
  </si>
  <si>
    <t>&gt;60% directional accuracy; F1; risk-reward/Sharpe ratios</t>
  </si>
  <si>
    <t>Explanation fidelity (evaluation protocol assesses predictive perf, calibration, explanation fidelity)</t>
  </si>
  <si>
    <t>Plain-English reasoning (LLM)</t>
  </si>
  <si>
    <t>Deployment acceptance (black-box barrier)</t>
  </si>
  <si>
    <t>Financial nonlinearity/volatility</t>
  </si>
  <si>
    <t>Practitioner acceptance / actionable reasoning</t>
  </si>
  <si>
    <t>Shapley values + LLM plain-English reasoning (hybrid)</t>
  </si>
  <si>
    <t>Genuine Shapley applied + LLM reasoning. RQ2: evaluation protocol includes explanation fidelity + calibration.</t>
  </si>
  <si>
    <t>P064</t>
  </si>
  <si>
    <t>569938504</t>
  </si>
  <si>
    <t>Suprihadi, E.; Danila, N.; Ali, Z.; Ananta, G.P.</t>
  </si>
  <si>
    <t>Explainable Ensemble Learning for Predicting Stock Market Crises: Calibration, Threshold Optimization, and Robustness Analysis</t>
  </si>
  <si>
    <t>10.3390/info17020114</t>
  </si>
  <si>
    <t>Stock market crash / pre-crash early warning</t>
  </si>
  <si>
    <t>Global equity indices + large-cap stocks (US/Europe/Asia), daily</t>
  </si>
  <si>
    <t>US/Europe/Asia</t>
  </si>
  <si>
    <t>Calibrated Random Forest (+ LightGBM/XGBoost benchmarks)</t>
  </si>
  <si>
    <t>SHAP (v0.45)</t>
  </si>
  <si>
    <t>RF precision 0.897; F1/MCC/ROC-AUC/PR-AUC; ~60-day lead-time; threshold 0.33</t>
  </si>
  <si>
    <t>None (robustness/stability + calibration of predictions)</t>
  </si>
  <si>
    <t>Microstructure noise; partial data contamination; latency-driven discrepancies; flash-crash anomalies (deployment)</t>
  </si>
  <si>
    <t>Rare-event imbalance</t>
  </si>
  <si>
    <t>Theory-consistent early-warning indicators (volatility expansion, Bollinger)</t>
  </si>
  <si>
    <t>Robustness/stress-testing + threshold-optimization + calibration + SHAP</t>
  </si>
  <si>
    <t>Strong RQ3/RQ4: explicit deployment barriers (microstructure noise, contamination, latency, flash-crash) + robustness/calibration. SHAP anchors theory-consistent indicators.</t>
  </si>
  <si>
    <t>P065</t>
  </si>
  <si>
    <t>569938506</t>
  </si>
  <si>
    <t>Thomas, R.; Savitha, K.K.</t>
  </si>
  <si>
    <t>Pre-Transaction Fraud Risk Prediction in DeFi Using Explainable AI</t>
  </si>
  <si>
    <t>2026 6th International Conference on Advances in Electrical, Computing, Communications and Sustainable Technologies, ICAECT 2026</t>
  </si>
  <si>
    <t>10.1109/ICAECT68478.2026.11426021</t>
  </si>
  <si>
    <t>Pre-transaction fraud risk (DeFi: rug-pulls, honeypots, flash-loan)</t>
  </si>
  <si>
    <t>On-chain DeFi transaction/bytecode data</t>
  </si>
  <si>
    <t>ML ensemble (pre-transaction inference)</t>
  </si>
  <si>
    <t>GNN (discussed)</t>
  </si>
  <si>
    <t>Accuracy/precision/recall/F1; ROC/PR curves</t>
  </si>
  <si>
    <t>Real-time pre-transaction inference; consensus latency; cross-silo</t>
  </si>
  <si>
    <t>On-chain data complexity</t>
  </si>
  <si>
    <t>User/regulatory trust; proactive warning</t>
  </si>
  <si>
    <t>DeFi pre-transaction fraud; SHAP+LIME for trust. RQ3: real-time/latency barriers.</t>
  </si>
  <si>
    <t>P066</t>
  </si>
  <si>
    <t>569938520</t>
  </si>
  <si>
    <t>Zhang, R.; Li, I.; Ding, Z.; Zhu, T.</t>
  </si>
  <si>
    <t>IWSL Model: A Novel Credit Scoring Model With Interpretable Features for Consumer Credit Scenarios</t>
  </si>
  <si>
    <t>10.1002/for.70004</t>
  </si>
  <si>
    <t>Consumer credit scoring</t>
  </si>
  <si>
    <t>Consumer credit dataset</t>
  </si>
  <si>
    <t>IWSL model (cuckoo-search swarm intelligence; intrinsically interpretable features)</t>
  </si>
  <si>
    <t>None — intrinsic IWSL interpretable features; SHAP/LIME cited as related work only (not applied)</t>
  </si>
  <si>
    <t>AUC (cuckoo-search optimized); F-score</t>
  </si>
  <si>
    <t>Intrinsic interpretable-feature model (FAIL list)</t>
  </si>
  <si>
    <t>EXCLUDE (full text) — fails SHAP/LIME gate</t>
  </si>
  <si>
    <t>Full-text recheck: all 5 SHAP/LIME mentions are in related work/citations; IWSL uses intrinsic swarm-intelligence interpretability. EXCLUDE.</t>
  </si>
  <si>
    <t>P067</t>
  </si>
  <si>
    <t>569938525</t>
  </si>
  <si>
    <t>Yu, Z.; Liu, W.; Lin, S.; Wang, Y.; Liu, Z.; Lan, X.; Tang, Y.; Han, Y.</t>
  </si>
  <si>
    <t>Frequency-aware gradient modulated boosted trees for interpretable financial distress prediction</t>
  </si>
  <si>
    <t>Chaos, Solitons and Fractals</t>
  </si>
  <si>
    <t>10.1016/j.chaos.2026.118153</t>
  </si>
  <si>
    <t>Financial distress prediction (imbalanced)</t>
  </si>
  <si>
    <t>Financial distress dataset</t>
  </si>
  <si>
    <t>XGBoost-FAGM (frequency-aware gradient modulated boosting); oversampling</t>
  </si>
  <si>
    <t>AUC/Gmean across imbalance settings</t>
  </si>
  <si>
    <t>SHAP computational complexity prohibitive for real-time (noted)</t>
  </si>
  <si>
    <t>Severe class imbalance (rare distress events)</t>
  </si>
  <si>
    <t>Systemic economic stability</t>
  </si>
  <si>
    <t>None (FAGM boosting + SHAP feature interpretation)</t>
  </si>
  <si>
    <t>XGBoost-FAGM distress; SHAP interprets feature contributions. RQ3: SHAP real-time compute cost noted (same interpretable-boosting family as P047).</t>
  </si>
  <si>
    <t>P068</t>
  </si>
  <si>
    <t>569938530</t>
  </si>
  <si>
    <t>Masum, A.K.M.; Azad, M.A.K.; Bhuiyan, M.T.A.; Rahman, M.A.</t>
  </si>
  <si>
    <t>Bridging Data Silos in Corporate Governance: A Hierarchical Stacking Ensemble With Federated Dynamic Aggregation</t>
  </si>
  <si>
    <t>Applied Computational Intelligence and Soft Computing</t>
  </si>
  <si>
    <t>10.1155/acis/8836162</t>
  </si>
  <si>
    <t>ESG / corporate-governance forecasting (sustainable finance)</t>
  </si>
  <si>
    <t>Refinitiv longitudinal dataset (2010-2022)</t>
  </si>
  <si>
    <t>Federated Dynamic Weighted Averaging (FedDWA) + stacking ensemble</t>
  </si>
  <si>
    <t>Centralized R2 0.9854; federated R2 0.9799</t>
  </si>
  <si>
    <t>Federated communication; near-parity vs centralized</t>
  </si>
  <si>
    <t>Data silos (privacy)</t>
  </si>
  <si>
    <t>Secure ESG governance</t>
  </si>
  <si>
    <t>Federated learning + SHAP + LIME</t>
  </si>
  <si>
    <t>RQ1; RQ3; RQ4 — FLAGGED borderline finance (ESG)</t>
  </si>
  <si>
    <t>FLAG: ESG-score forecasting cluster (sustainable finance), not core credit/fraud/distress/stock. Genuine SHAP+LIME. YOUR scope call.</t>
  </si>
  <si>
    <t>P069</t>
  </si>
  <si>
    <t>569938534</t>
  </si>
  <si>
    <t>Chen, Y.; Calabrese, R.; Martin-Barragan, B.</t>
  </si>
  <si>
    <t>JointLIME: An interpretation method for machine learning survival models with endogenous time-varying covariates in credit scoring</t>
  </si>
  <si>
    <t>Risk Analysis</t>
  </si>
  <si>
    <t>10.1111/risa.17679</t>
  </si>
  <si>
    <t>Credit-default survival analysis (interpretation method)</t>
  </si>
  <si>
    <t>Credit/default survival data (endogenous covariates)</t>
  </si>
  <si>
    <t>ML survival models (joint model)</t>
  </si>
  <si>
    <t>Classification (survival analysis / time-to-default)</t>
  </si>
  <si>
    <t>LIME (JointLIME — novel LIME extension)</t>
  </si>
  <si>
    <t>SurvLIME (basis)</t>
  </si>
  <si>
    <t>Distance-minimization fidelity of local survival approximation</t>
  </si>
  <si>
    <t>Endogeneity in survival data</t>
  </si>
  <si>
    <t>Novel LIME variant (JointLIME) for survival models</t>
  </si>
  <si>
    <t>RQ1; RQ3; RQ4 — FLAGGED methods paper</t>
  </si>
  <si>
    <t>FLAG: methods paper proposing JointLIME (genuine LIME extension) for survival models; finance application = credit/default survival. YOUR scope call (LIME-variant methods cluster).</t>
  </si>
  <si>
    <t>P070</t>
  </si>
  <si>
    <t>569938540</t>
  </si>
  <si>
    <t>Sujon, K.M.; Hassan, R.; Choi, K.; Samad, M.A.</t>
  </si>
  <si>
    <t>Accuracy, precision, recall, f1-score, or MCC? empirical evidence from advanced statistics, ML, and XAI for evaluating business predictive models</t>
  </si>
  <si>
    <t>Journal of Big Data</t>
  </si>
  <si>
    <t>10.1186/s40537-025-01313-4</t>
  </si>
  <si>
    <t>Business predictive-model evaluation (XAI + metric study)</t>
  </si>
  <si>
    <t>Default of Credit Card Clients (finance) + Telco Customer Churn (non-finance)</t>
  </si>
  <si>
    <t>ML classifiers (metric/XAI evaluation framework)</t>
  </si>
  <si>
    <t>SHAP (two-stage; 3D metric-conditioned)</t>
  </si>
  <si>
    <t>Metric comparison (Accuracy/Precision/Recall/F1/MCC) under imbalance + noise robustness</t>
  </si>
  <si>
    <t>Novel 3D metric-conditioned SHAP linking feature contributions to metric variations; noise-robustness testing</t>
  </si>
  <si>
    <t>Class imbalance (metric robustness)</t>
  </si>
  <si>
    <t>Two-stage SHAP evaluation framework</t>
  </si>
  <si>
    <t>RQ1; RQ2; RQ3; RQ4 — FLAGGED borderline finance (methods paper)</t>
  </si>
  <si>
    <t>FLAG: XAI-evaluation methods paper; finance is 1 of 2 datasets (credit-card-default + telco-churn). Genuine SHAP + metric-conditioned eval (RQ2). YOUR scope call (methods-paper cluster).</t>
  </si>
  <si>
    <t>P071</t>
  </si>
  <si>
    <t>569938541</t>
  </si>
  <si>
    <t>Kakkar, S.; Makkena, B.; Chaudhary, A.; Kakkar, A.</t>
  </si>
  <si>
    <t>Explainable Machine Learning Models for Credit Scoring for Risk Forecasting in Big Financial Datasets</t>
  </si>
  <si>
    <t>10.1109/IC3ECSBHI67834.2026.11469004</t>
  </si>
  <si>
    <t>Pending</t>
  </si>
  <si>
    <t>Credit scoring / risk forecasting (big financial datasets)</t>
  </si>
  <si>
    <t>Large financial dataset</t>
  </si>
  <si>
    <t>ML credit-scoring models</t>
  </si>
  <si>
    <t>VERIFY — source PDF is CID-encoded (unreadable)</t>
  </si>
  <si>
    <t>ROC-AUC 0.9979</t>
  </si>
  <si>
    <t>VERIFY</t>
  </si>
  <si>
    <t>BLOCKED: available PDF is CID-encoded (embedded fonts, no Unicode map) — text extracts as glyph codes, unreadable (even 'credit'=0 occurrences). Cannot verify SHAP/LIME from this file. NEEDS a clean/original PDF or manual check. Title suggests likely include (explainable ML credit scoring).</t>
  </si>
  <si>
    <t>P072</t>
  </si>
  <si>
    <t>569938548</t>
  </si>
  <si>
    <t>Aruleba, I.; Sun, Y.</t>
  </si>
  <si>
    <t>Enhanced credit risk prediction using deep learning and SMOTE-ENN resampling</t>
  </si>
  <si>
    <t>Machine Learning with Applications</t>
  </si>
  <si>
    <t>10.1016/j.mlwa.2025.100692</t>
  </si>
  <si>
    <t>Credit risk prediction (deep learning, imbalance)</t>
  </si>
  <si>
    <t>German credit dataset</t>
  </si>
  <si>
    <t>GRU (deep learning) + SMOTE-ENN resampling</t>
  </si>
  <si>
    <t>GRU-SMOTE-ENN best (recall on minority improved)</t>
  </si>
  <si>
    <t>Class imbalance (SMOTE-ENN)</t>
  </si>
  <si>
    <t>SHAP for black-box DL credit risk; SMOTE-ENN for imbalance.</t>
  </si>
  <si>
    <t>P073</t>
  </si>
  <si>
    <t>569938552</t>
  </si>
  <si>
    <t>Xu, J.; Mao, Y.; Wang, L.</t>
  </si>
  <si>
    <t>A fuzzy logistic-based ensemble framework with heterogeneous weighting effects for credit risk evaluation</t>
  </si>
  <si>
    <t>10.1016/j.asoc.2025.114105</t>
  </si>
  <si>
    <t>Credit risk evaluation (fuzzy ensemble)</t>
  </si>
  <si>
    <t>5 public credit datasets</t>
  </si>
  <si>
    <t>Fuzzy logistic regression + fuzzy dynamic weighting ensemble (Fuzzy logistic-FWE)</t>
  </si>
  <si>
    <t>fuzzy logistic (intrinsic)</t>
  </si>
  <si>
    <t>Beats 10 benchmarks on Sensitivity/Specificity/AUC/F1 (5 datasets)</t>
  </si>
  <si>
    <t>Class imbalance (subset balancing); uncertainty/fuzziness</t>
  </si>
  <si>
    <t>None (fuzzy intrinsic + SHAP post-hoc, verified applied)</t>
  </si>
  <si>
    <t>Verified: SHAP genuinely applied to analyze Fuzzy logistic-FWE (not just cited). Imbalance via fuzzy dynamic weighting.</t>
  </si>
  <si>
    <t>P074</t>
  </si>
  <si>
    <t>569938553</t>
  </si>
  <si>
    <t>Bathalapalli, S.; Ponalla, R.</t>
  </si>
  <si>
    <t>Peer-To-Peer Lending: Machine Learning Insights for Enhanced Understanding</t>
  </si>
  <si>
    <t>10.1007/978-981-96-4691-3_13</t>
  </si>
  <si>
    <t>P2P lending risk (default probability + risk grading)</t>
  </si>
  <si>
    <t>Gradient boosting / XGBoost / LightGBM (explainable boosting)</t>
  </si>
  <si>
    <t>Regression (default prob) + classification (AA-HR risk grades)</t>
  </si>
  <si>
    <t>Compute efficiency (196 boosting rounds)</t>
  </si>
  <si>
    <t>P2P lending; SHAP+LIME on boosting models. Dual regression+classification (default prob + risk grade).</t>
  </si>
  <si>
    <t>P075</t>
  </si>
  <si>
    <t>569938564</t>
  </si>
  <si>
    <t>He, Y.</t>
  </si>
  <si>
    <t>Auto Loan Defaults: Predictive Modeling and Key Drivers</t>
  </si>
  <si>
    <t>Proceedings of 2025 International Symposium on Machine Learning and Social Computing, MLSC 2025</t>
  </si>
  <si>
    <t>10.1145/3778450.3778458</t>
  </si>
  <si>
    <t>Auto loan default prediction (emerging market)</t>
  </si>
  <si>
    <t>Real-world auto-loan dataset (India)</t>
  </si>
  <si>
    <t>India</t>
  </si>
  <si>
    <t>Logistic Regression, Random Forest, Gradient Boosting, XGBoost; SMOTE</t>
  </si>
  <si>
    <t>Tree models high accuracy; LR best recall for defaulters</t>
  </si>
  <si>
    <t>Financial inclusion; fairness (gender as predictor noted)</t>
  </si>
  <si>
    <t>Auto-loan default; SHAP shows credit score/education/income/gender as key drivers. SMOTE for imbalance.</t>
  </si>
  <si>
    <t>P076</t>
  </si>
  <si>
    <t>569938577</t>
  </si>
  <si>
    <t>Awadelkarim, A.M.</t>
  </si>
  <si>
    <t>Federated and Interpretable AI Framework for Secure and Transparent Loan Default Prediction in Financial Institutions</t>
  </si>
  <si>
    <t>Mathematical and Computational Applications</t>
  </si>
  <si>
    <t>10.3390/mca31020056</t>
  </si>
  <si>
    <t>Loan default prediction (federated, secure)</t>
  </si>
  <si>
    <t>Loan dataset (federated; ~104k train)</t>
  </si>
  <si>
    <t>Federated KNN/SVM/Random Forest/XGBoost</t>
  </si>
  <si>
    <t>Accuracy 99.84% (near-perfect)</t>
  </si>
  <si>
    <t>Communication overhead reduced via federated aggregation</t>
  </si>
  <si>
    <t>Privacy (decentralized)</t>
  </si>
  <si>
    <t>Bank operational efficiency/stability</t>
  </si>
  <si>
    <t>Federated loan default; SHAP+LIME for transparency. RQ3: privacy/communication-overhead.</t>
  </si>
  <si>
    <t>P077</t>
  </si>
  <si>
    <t>569938580</t>
  </si>
  <si>
    <t>Lin, S.; Song, D.; Cao, B.; Gu, X.; Li, J.</t>
  </si>
  <si>
    <t>Credit risk assessment of automobile loans using machine learning-based SHapley Additive exPlanations approach</t>
  </si>
  <si>
    <t>Engineering Applications of Artificial Intelligence</t>
  </si>
  <si>
    <t>10.1016/j.engappai.2025.110236</t>
  </si>
  <si>
    <t>Automobile loan credit risk</t>
  </si>
  <si>
    <t>Automobile loan dataset</t>
  </si>
  <si>
    <t>Random Forest, XGBoost (tree models)</t>
  </si>
  <si>
    <t>RF accuracy 97%; precision 0.89</t>
  </si>
  <si>
    <t>SHAP compute for complex models (noted)</t>
  </si>
  <si>
    <t>Auto-loan credit risk; SHAP (local accuracy + consistency) on RF/XGBoost. RF 97% acc.</t>
  </si>
  <si>
    <t>P078</t>
  </si>
  <si>
    <t>569938583</t>
  </si>
  <si>
    <t>Kanaji, A.; Mahale, S.; Gattani, A.; Rai, R.; Tawde, P.; Sawant, V.</t>
  </si>
  <si>
    <t>Loan Acceptance Prediction and Analysis Using Explainable AI Techniques</t>
  </si>
  <si>
    <t>Lecture Notes in Electrical Engineering</t>
  </si>
  <si>
    <t>10.1007/978-981-96-9971-1_12</t>
  </si>
  <si>
    <t>Not found</t>
  </si>
  <si>
    <t>Report not retrieved (full text unavailable) — excluded at retrieval stage, not eligibility</t>
  </si>
  <si>
    <t>P079</t>
  </si>
  <si>
    <t>569938584</t>
  </si>
  <si>
    <t>Antar, M.; Hassan, R.; Barka, D.</t>
  </si>
  <si>
    <t>From Black Box to Clarity: Machine Learning and Agnostic Techniques in Credit Risk Management</t>
  </si>
  <si>
    <t>Journal of Corporate Accounting and Finance</t>
  </si>
  <si>
    <t>10.1002/jcaf.70020</t>
  </si>
  <si>
    <t>Credit risk management (agnostic techniques)</t>
  </si>
  <si>
    <t>Credit/banking dataset</t>
  </si>
  <si>
    <t>Artificial Neural Networks; Logistic Regression</t>
  </si>
  <si>
    <t>PDP (Partial Dependence Plots)</t>
  </si>
  <si>
    <t>NN precision 93-95%; recall 90% (healthy); F1/acc 88%</t>
  </si>
  <si>
    <t>Heteroscedasticity (RF robust)</t>
  </si>
  <si>
    <t>Bank/systemic stability (2008 reference)</t>
  </si>
  <si>
    <t>Three-tier interpretability (SHAP + LIME + PDP)</t>
  </si>
  <si>
    <t>Three-tier interpretability framework (SHAP+LIME+PDP) for credit risk. NN vs LR.</t>
  </si>
  <si>
    <t>P080</t>
  </si>
  <si>
    <t>569938588</t>
  </si>
  <si>
    <t>Aravinda, V.K.; Shoba Bindu, C.</t>
  </si>
  <si>
    <t>Interpretable AI Framework for Credit Risk Assessment and Fraud Detection</t>
  </si>
  <si>
    <t>International Journal of Intelligent Engineering and Systems</t>
  </si>
  <si>
    <t>10.22266/ijies2026.0131.01</t>
  </si>
  <si>
    <t>Credit risk assessment + fraud detection (CLARIFi, two-pipeline)</t>
  </si>
  <si>
    <t>Lending Club funded loans (10,000; 4-fold CV)</t>
  </si>
  <si>
    <t>RuleFit (credit, inherent) + XGBoost (fraud)</t>
  </si>
  <si>
    <t>RuleFit; surrogate-tree; counterfactual</t>
  </si>
  <si>
    <t>Credit AUC-ROC 94.1% (acc 92.4%); Fraud AUC-ROC 92.3% (acc 91.8%)</t>
  </si>
  <si>
    <t>Composite interpretability score</t>
  </si>
  <si>
    <t>End-to-end latency for near-real-time fraud triage (limited evidence); static datasets</t>
  </si>
  <si>
    <t>Static datasets (may not reflect changing conditions)</t>
  </si>
  <si>
    <t>Absence of systematic fairness audits</t>
  </si>
  <si>
    <t>Hybrid inherent (RuleFit) + post-hoc (SHAP/LIME) + surrogate-tree + counterfactual audit</t>
  </si>
  <si>
    <t>CLARIFi: SHAP/LIME carry (RuleFit/surrogate/counterfactual co-present). RQ3 latency/static-data; RQ4 hybrid interpretability + composite score.</t>
  </si>
  <si>
    <t>P081</t>
  </si>
  <si>
    <t>569938590</t>
  </si>
  <si>
    <t>Nandini, D.; Shamine Carina, B.; Rekhaa, P.; Yogeshwari, R.; Kishore, S.B.; Hemapriya, K.</t>
  </si>
  <si>
    <t>An Explainable Neural Modeling Approach for Financial Risk Governance and Transparency-Driven Managerial Decision Support</t>
  </si>
  <si>
    <t>Proceedings - ICSES 2026: 5th International Conference on Innovative Computing, Intelligent Communication and Smart Electrical Systems</t>
  </si>
  <si>
    <t>10.1109/ICSES66558.2026.11478973</t>
  </si>
  <si>
    <t>Financial risk governance (credit/liquidity/operational risk)</t>
  </si>
  <si>
    <t>Financial risk data + expert interviews</t>
  </si>
  <si>
    <t>Bidirectional LSTM + dense + attention</t>
  </si>
  <si>
    <t>attention</t>
  </si>
  <si>
    <t>(model proposal; SHAP on debt-to-equity, Z-score)</t>
  </si>
  <si>
    <t>None (expert interviews address governance, not explanation quality)</t>
  </si>
  <si>
    <t>Qualitative expert/auditor interviews (governance practices)</t>
  </si>
  <si>
    <t>Real-time alerts; transparency for managerial decisions</t>
  </si>
  <si>
    <t>Fixed-ratio/heuristic limitations of prior methods</t>
  </si>
  <si>
    <t>Governance/managerial decision support; regulatory transparency</t>
  </si>
  <si>
    <t>None (SHAP post-hoc; qualitative governance study)</t>
  </si>
  <si>
    <t>BiLSTM + SHAP (debt-to-equity, Z-score drivers). Qualitative expert interviews on governance (not XAI eval).</t>
  </si>
  <si>
    <t>P082</t>
  </si>
  <si>
    <t>569938592</t>
  </si>
  <si>
    <t>Sathiyamoorthy, C.; Banu S, P.; Mandal, P.; Hariharan K, S.; Ayushi, C.; Kalra, G.</t>
  </si>
  <si>
    <t>Multilayer Credit Card Fraud Detection Using a Hybrid Autoencoder-BiLSTM-XGBoost Framework with XAI</t>
  </si>
  <si>
    <t>2025 IEEE 2nd International Conference on Information Technology, Electronics and Intelligent Communication Systems, ICITEICS 2025</t>
  </si>
  <si>
    <t>10.1109/ICITEICS64870.2025.11340870</t>
  </si>
  <si>
    <t>Credit-card fraud detection (multilayer)</t>
  </si>
  <si>
    <t>Credit-card fraud (284,807 transactions)</t>
  </si>
  <si>
    <t>Autoencoder + BiLSTM + XGBoost (hybrid)</t>
  </si>
  <si>
    <t>autoencoder; BiLSTM</t>
  </si>
  <si>
    <t>Accuracy 99.92%; precision 98.34%; recall 97.89%; F1 98.11%; ROC-AUC 99.96%</t>
  </si>
  <si>
    <t>Real-time interpretability</t>
  </si>
  <si>
    <t>None (hybrid DL + SHAP)</t>
  </si>
  <si>
    <t>AE-BiLSTM-XGBoost; SHAP for XAI. Imbalance + real-time interpretability noted.</t>
  </si>
  <si>
    <t>P083</t>
  </si>
  <si>
    <t>569938599</t>
  </si>
  <si>
    <t>Ngwenya, M.</t>
  </si>
  <si>
    <t>Modeling Bias and Transparency in Credit Scoring Algorithms: A Differentially Private SHAP-Based Framework</t>
  </si>
  <si>
    <t>International Conference on Artificial Intelligence, Computer, Data Sciences, and Applications, ACDSA 2026</t>
  </si>
  <si>
    <t>10.1109/ACDSA67686.2026.11467840</t>
  </si>
  <si>
    <t>Credit scoring (bias/transparency, mobile/emerging markets)</t>
  </si>
  <si>
    <t>Mobile/emerging-market credit data</t>
  </si>
  <si>
    <t>Emerging markets</t>
  </si>
  <si>
    <t>Credit-scoring model + Differential Privacy (Laplace)</t>
  </si>
  <si>
    <t>DP utility cost: AUC 0.84-&gt;0.80 (predictable degradation)</t>
  </si>
  <si>
    <t>Privacy-utility tradeoff (DP degrades AUC)</t>
  </si>
  <si>
    <t>Emerging-market data; privacy</t>
  </si>
  <si>
    <t>Fairness + regulatory auditing; financial inclusion</t>
  </si>
  <si>
    <t>Differentially-private SHAP + fairness-aware learning</t>
  </si>
  <si>
    <t>ACDSA 2026. DP-SHAP for credit scoring; RQ4 fairness/privacy. Notes SHAP stability untested post-hoc (gap).</t>
  </si>
  <si>
    <t>P084</t>
  </si>
  <si>
    <t>569938603</t>
  </si>
  <si>
    <t>Wang, Y.</t>
  </si>
  <si>
    <t>Intelligent Financial Risk Assessment and Management: Ensemble Learning and SHAP Analysis for Credit Card Fraud Evaluation</t>
  </si>
  <si>
    <t>Proceedings of The 2nd International Conference on Digital Society, Information Science and Risk Management, ICDIR 2026</t>
  </si>
  <si>
    <t>10.1145/3804504.3804591</t>
  </si>
  <si>
    <t>Credit-card fraud evaluation (risk assessment)</t>
  </si>
  <si>
    <t>Credit-card fraud (284,807 transactions; 0.17% fraud)</t>
  </si>
  <si>
    <t>Ensemble (7 algorithms; stratified 10-fold CV)</t>
  </si>
  <si>
    <t>AUC 0.817; precision 63%; recall 38.64% (severe imbalance)</t>
  </si>
  <si>
    <t>Real-time risk; rule-based false positives</t>
  </si>
  <si>
    <t>Severe class imbalance (0.17%)</t>
  </si>
  <si>
    <t>None (dual-paradigm ensemble + SHAP)</t>
  </si>
  <si>
    <t>ICDIR 2026. Ensemble + SHAP (V14/V4/V12 key). Severe imbalance (low recall). Real-time framing.</t>
  </si>
  <si>
    <t>P085</t>
  </si>
  <si>
    <t>569938604</t>
  </si>
  <si>
    <t>Ali, R.; Xu, J.; Hussain, S.; Baig, M.H.</t>
  </si>
  <si>
    <t>Forecasting artificial intelligence assets' future volatility: evidence from explainable machine learning</t>
  </si>
  <si>
    <t>International Journal of Business and Systems Research</t>
  </si>
  <si>
    <t>10.1504/IJBSR.2026.152910</t>
  </si>
  <si>
    <t>P086</t>
  </si>
  <si>
    <t>569938616</t>
  </si>
  <si>
    <t>Sathe, R.; Shinde, S.</t>
  </si>
  <si>
    <t>Towards Explainable AI: A Context-Aware Hybrid Framework for Fraud Detection in Financial Market</t>
  </si>
  <si>
    <t>10.1007/978-3-032-14041-8_5</t>
  </si>
  <si>
    <t>Fraud/anomaly detection in financial markets (context-aware)</t>
  </si>
  <si>
    <t>Financial market time-series + sentiment</t>
  </si>
  <si>
    <t>Transformer (ATR-Net) + MASI swarm-intelligence optimization</t>
  </si>
  <si>
    <t>Multiple (time-series forecasting + anomaly detection)</t>
  </si>
  <si>
    <t>attention (transformer)</t>
  </si>
  <si>
    <t>MSE, MAPE (forecasting)</t>
  </si>
  <si>
    <t>Computational efficiency &amp; deployment feasibility assessed</t>
  </si>
  <si>
    <t>Market stability / manipulation detection</t>
  </si>
  <si>
    <t>None (transformer + SHAP linking anomalies to practice)</t>
  </si>
  <si>
    <t>Transformer fraud/anomaly detection; SHAP links anomalies to practical drivers. Compute/deployment feasibility discussed.</t>
  </si>
  <si>
    <t>P087</t>
  </si>
  <si>
    <t>569938618</t>
  </si>
  <si>
    <t>Zhang, Z.; Liu, K.; Lei, J.</t>
  </si>
  <si>
    <t>Reordering-enhanced Grad-CAM for unveiling hidden patterns in multi-source financial data</t>
  </si>
  <si>
    <t>Memetic Computing</t>
  </si>
  <si>
    <t>10.1007/s12293-025-00443-9</t>
  </si>
  <si>
    <t>Financial distress prediction (variable selection)</t>
  </si>
  <si>
    <t>Shanghai/Shenzhen A-shares (1990-2023)</t>
  </si>
  <si>
    <t>CNN + Reordering-Enhanced Grad-CAM</t>
  </si>
  <si>
    <t>None — method is Grad-CAM (FAIL list); SHAP/LIME cited only (3 mentions, related work)</t>
  </si>
  <si>
    <t>Grad-CAM; SmoothGrad</t>
  </si>
  <si>
    <t>AUC 0.601 -&gt; improved via reordering</t>
  </si>
  <si>
    <t>Grad-CAM variant (FAIL list)</t>
  </si>
  <si>
    <t>Full-text recheck: method = Reordering-Enhanced Grad-CAM. SHAP/LIME appear once in a generic related-work list (not applied). EXCLUDE.</t>
  </si>
  <si>
    <t>P088</t>
  </si>
  <si>
    <t>569938620</t>
  </si>
  <si>
    <t>Xiao, X.; Yang, B.; Yang, B.</t>
  </si>
  <si>
    <t>Temporal dependencies and global context fusion: A hybrid transformer-LSTM framework for adaptive option pricing in dynamic financial markets</t>
  </si>
  <si>
    <t>Information Sciences</t>
  </si>
  <si>
    <t>10.1016/j.ins.2026.123295</t>
  </si>
  <si>
    <t>Option pricing (derivatives)</t>
  </si>
  <si>
    <t>711,089 real-market option contracts; 50ETF + S&amp;P500</t>
  </si>
  <si>
    <t>Hybrid Transformer + LSTM (Foreformer)</t>
  </si>
  <si>
    <t>attention; ALE (related work)</t>
  </si>
  <si>
    <t>RMSE 14.153; MAE/MAPE (beats Black-Scholes, Heston, DL baselines)</t>
  </si>
  <si>
    <t>Volatility smile / fat tails</t>
  </si>
  <si>
    <t>Strike &amp; underlying prices as primary drivers (SHAP)</t>
  </si>
  <si>
    <t>None (Transformer-LSTM + SHAP)</t>
  </si>
  <si>
    <t>Verified: SHAP genuinely applied (bee-colony/bar maps on 50ETF &amp; S&amp;P500). Option-pricing (derivatives) in-scope.</t>
  </si>
  <si>
    <t>P089</t>
  </si>
  <si>
    <t>569938628</t>
  </si>
  <si>
    <t>Tiwari, D.; Singh, A.</t>
  </si>
  <si>
    <t>Hybrid Deep Learning and Explainable AI Approach Towards Trustworthy EV Stock Predictions</t>
  </si>
  <si>
    <t>10.1007/978-3-032-08511-5_23</t>
  </si>
  <si>
    <t>EV stock price prediction</t>
  </si>
  <si>
    <t>EV stock price series</t>
  </si>
  <si>
    <t>Bidirectional LSTM (BiLSTM)</t>
  </si>
  <si>
    <t>MSE, RMSE, R2 (60-step window)</t>
  </si>
  <si>
    <t>Real-time data handling needed</t>
  </si>
  <si>
    <t>Data quality (preprocessing)</t>
  </si>
  <si>
    <t>EV-sector-specific drivers</t>
  </si>
  <si>
    <t>BiLSTM EV-stock forecasting; SHAP for trustworthy predictions. Real-time/data-quality noted.</t>
  </si>
  <si>
    <t>P090</t>
  </si>
  <si>
    <t>569938653</t>
  </si>
  <si>
    <t>Choi, I.; Kim, W.C.</t>
  </si>
  <si>
    <t>2024</t>
  </si>
  <si>
    <t>Unlocking ETF price forecasting: Exploring the interconnections with statistical dependence-based graphs and xAI techniques</t>
  </si>
  <si>
    <t>Knowledge-Based Systems</t>
  </si>
  <si>
    <t>10.1016/j.knosys.2024.112567</t>
  </si>
  <si>
    <t>ETF price forecasting (dependence graphs)</t>
  </si>
  <si>
    <t>ETF price data + statistical-dependence graphs</t>
  </si>
  <si>
    <t>ML + graph embedding</t>
  </si>
  <si>
    <t>graph embedding</t>
  </si>
  <si>
    <t>Accuracy 0.9913 (trusted-prediction subset); lower RMSE vs baseline</t>
  </si>
  <si>
    <t>Data quality / model interpretability (noted from survey)</t>
  </si>
  <si>
    <t>Financial-stability network structure</t>
  </si>
  <si>
    <t>None (graph embedding + SHAP)</t>
  </si>
  <si>
    <t>ETF forecasting; SHAP integrated with graph embeddings. ETF in-scope (index/fund forecasting).</t>
  </si>
  <si>
    <t>P091</t>
  </si>
  <si>
    <t>569938664</t>
  </si>
  <si>
    <t>Rao, D.M.; Raj Kumar, D.; Reddy, S.N.; Abhilash, A.</t>
  </si>
  <si>
    <t>Interpretable Credit Card Fraud Detection Using LightGBM and XAI Techniques</t>
  </si>
  <si>
    <t>International Conference on Computational Robotics, Testing and Engineering Evaluation, ICCRTEE 2025</t>
  </si>
  <si>
    <t>10.1109/ICCRTEE64519.2025.11052924</t>
  </si>
  <si>
    <t>Credit-card fraud detection (interpretable)</t>
  </si>
  <si>
    <t>Kaggle credit-card fraud</t>
  </si>
  <si>
    <t>LightGBM (+ RF, Naive Bayes, XGBoost)</t>
  </si>
  <si>
    <t>self-attention (discussed)</t>
  </si>
  <si>
    <t>XGBoost ~98%; LIME explanations</t>
  </si>
  <si>
    <t>Real-time detection capability</t>
  </si>
  <si>
    <t>Customer protection</t>
  </si>
  <si>
    <t>None (LIME post-hoc)</t>
  </si>
  <si>
    <t>LightGBM fraud; LIME for interpretability. Imbalance + real-time.</t>
  </si>
  <si>
    <t>P092</t>
  </si>
  <si>
    <t>569938665</t>
  </si>
  <si>
    <t>Ali, A.A.M.; Furaijl, H.B.; Kadhim, M.A.; Mahmood, I.M.; Al-Anezi, W.; Howaidi, O.; Ali, R.J.; Muqdad, H.H.; Faead, A.</t>
  </si>
  <si>
    <t>Predictive Modeling of Bankruptcy Risk in SMEs Using Explainable AI with Temporal and Financial Health Indicators</t>
  </si>
  <si>
    <t>ICCR 2025 - 3rd International Conference on Cyber Resilience</t>
  </si>
  <si>
    <t>10.1109/ICCR67387.2025.11292014</t>
  </si>
  <si>
    <t>SME bankruptcy risk (temporal + financial-health indicators)</t>
  </si>
  <si>
    <t>Annotated SME bankruptcy datasets (temporal)</t>
  </si>
  <si>
    <t>GRU + attention (hybrid recurrent)</t>
  </si>
  <si>
    <t>attention; GRU/LSTM</t>
  </si>
  <si>
    <t>Accuracy improved &gt;6%; SHAP explanation-fidelity 91-94% (some from lit table)</t>
  </si>
  <si>
    <t>Explanation fidelity referenced (91-94%, partly literature table)</t>
  </si>
  <si>
    <t>Computational scalability</t>
  </si>
  <si>
    <t>Temporal/imbalance</t>
  </si>
  <si>
    <t>SME support network</t>
  </si>
  <si>
    <t>GRU+attention+SHAP attribution</t>
  </si>
  <si>
    <t>RQ1; RQ2; RQ3; RQ4 — FLAG verify primary vs literature-overview</t>
  </si>
  <si>
    <t>FLAG: builds GRU+attention bankruptcy model with SHAP attribution, but some SHAP-fidelity figures appear in a literature-summary table ([10],[11]). Verify primary vs review.</t>
  </si>
  <si>
    <t>P093</t>
  </si>
  <si>
    <t>569938666</t>
  </si>
  <si>
    <t>Yang, X.</t>
  </si>
  <si>
    <t>Multi-Layer Perceptron with Dropout Regularization for Credit Scoring on Imbalanced Financial Datasets</t>
  </si>
  <si>
    <t>Proceedings - 2025 2nd International Conference on Intelligent Computing and Robotics, ICICR 2025</t>
  </si>
  <si>
    <t>10.1109/ICICR65456.2025.00122</t>
  </si>
  <si>
    <t>Credit scoring (imbalanced)</t>
  </si>
  <si>
    <t>Credit scoring dataset (85,000 records)</t>
  </si>
  <si>
    <t>Multilayer Perceptron + adaptive dropout (attention)</t>
  </si>
  <si>
    <t>F1-score 0.836 (AUC ~0.892)</t>
  </si>
  <si>
    <t>Computational overhead reduced 35%</t>
  </si>
  <si>
    <t>Class imbalance; high dimensionality; noise</t>
  </si>
  <si>
    <t>None (MLP + SHAP + LIME)</t>
  </si>
  <si>
    <t>MLP+dropout credit scoring; SHAP+LIME for interpretability. RQ3: imbalance + high-dim + noise.</t>
  </si>
  <si>
    <t>P094</t>
  </si>
  <si>
    <t>569938673</t>
  </si>
  <si>
    <t>Rohith, B.; Kumar, N.R.S.; Srinivasine, P.A.; Babu, B.Y.; Prajwin, A.S.</t>
  </si>
  <si>
    <t>A Hybrid Approach to Fraud Detection: Integrating Explainable Deep Learning with Blockchain-Based Identity Verification</t>
  </si>
  <si>
    <t>Conference Proceedings - 2025 4th International Conference on Advances in Computing, Communication, Embedded and Secure Systems, ACCESS 2025</t>
  </si>
  <si>
    <t>10.1109/ACCESS65134.2025.11135855</t>
  </si>
  <si>
    <t>Financial fraud detection (blockchain identity)</t>
  </si>
  <si>
    <t>Real financial transaction data</t>
  </si>
  <si>
    <t>CNN + LSTM + VAE (XDL) + blockchain identity verification</t>
  </si>
  <si>
    <t>Grad-CAM; attention (A-RNN)</t>
  </si>
  <si>
    <t>Superior accuracy vs conventional (real-time)</t>
  </si>
  <si>
    <t>Real-time fraud detection</t>
  </si>
  <si>
    <t>Organizational transparency</t>
  </si>
  <si>
    <t>None (XDL + SHAP, Grad-CAM co-present)</t>
  </si>
  <si>
    <t>XDL-Blockchain fraud; SHAP carries (Grad-CAM co-present). Real-time transparency.</t>
  </si>
  <si>
    <t>P095</t>
  </si>
  <si>
    <t>569938675</t>
  </si>
  <si>
    <t>Kar, V.; Alam, K.M.</t>
  </si>
  <si>
    <t>Adaptive Ensemble Technique Based Robust Loan Risk Prediction for Financial Systems</t>
  </si>
  <si>
    <t>2025 International Conference on Computing Technologies and Data Communication, ICCTDC 2025</t>
  </si>
  <si>
    <t>10.1109/ICCTDC64446.2025.11158985</t>
  </si>
  <si>
    <t>Loan risk prediction (adaptive ensemble)</t>
  </si>
  <si>
    <t>Loan dataset</t>
  </si>
  <si>
    <t>Adaptive ensemble learning</t>
  </si>
  <si>
    <t>Accuracy/precision/recall/ROC/F1 (ensemble best)</t>
  </si>
  <si>
    <t>Computational efficiency (feature selection)</t>
  </si>
  <si>
    <t>Financial stability/profitability</t>
  </si>
  <si>
    <t>Adaptive ensemble loan risk; SHAP for interpretability (minimal usage, applied). Feature-selection emphasis.</t>
  </si>
  <si>
    <t>P096</t>
  </si>
  <si>
    <t>569938687</t>
  </si>
  <si>
    <t>Sharma, L.; Kaushik, A.; Sharma, M.; Gupta, S.</t>
  </si>
  <si>
    <t>Privacy-Preserving and Explainable AI in Credit Card Fraud Detection: Balancing Accuracy, Transparency and Security</t>
  </si>
  <si>
    <t>2nd International Conference on Intelligent Systems for Cybersecurity, ISCS 2025</t>
  </si>
  <si>
    <t>10.1109/ISCS69371.2025.11385877</t>
  </si>
  <si>
    <t>Credit-card fraud detection (privacy-preserving)</t>
  </si>
  <si>
    <t>ML classifiers + SMOTE (+ federated framing)</t>
  </si>
  <si>
    <t>SMOTE improves recall (RF etc.)</t>
  </si>
  <si>
    <t>Probability calibration; sampling decisions</t>
  </si>
  <si>
    <t>Class imbalance (SMOTE vs other resampling)</t>
  </si>
  <si>
    <t>Data sovereignty / compliance (federated)</t>
  </si>
  <si>
    <t>Hybrid XAI (SHAP + LIME) global+local</t>
  </si>
  <si>
    <t>ISCS 2025. SHAP+LIME global/local (Amount/V17/V14/V12). Imbalance + privacy/security balance.</t>
  </si>
  <si>
    <t>P097</t>
  </si>
  <si>
    <t>569938693</t>
  </si>
  <si>
    <t>Adak, M.; Yadav, R.A.; Hiremath, S.M.; Gorkhe, M.; Gopukumar, S.T.; Sankari, V.</t>
  </si>
  <si>
    <t>Integrating Machine Learning with Financial Risk Modeling for Portfolio Management</t>
  </si>
  <si>
    <t>International Conference on Communication, Computer and Information Technology, IC3IT 2025</t>
  </si>
  <si>
    <t>10.1109/IC3IT66137.2025.11340922</t>
  </si>
  <si>
    <t>Portfolio management / financial risk forecasting</t>
  </si>
  <si>
    <t>Historical stock prices + technical + optional sentiment</t>
  </si>
  <si>
    <t>LSTXplain (LSTM + SHAP hybrid)</t>
  </si>
  <si>
    <t>Multiple (forecasting + classification)</t>
  </si>
  <si>
    <t>Accuracy 94.2%; F1 93.5%; Sharpe 0.58; VaR -2.8</t>
  </si>
  <si>
    <t>Overfitting/reproducibility (noted)</t>
  </si>
  <si>
    <t>Portfolio risk (VaR/Sharpe)</t>
  </si>
  <si>
    <t>None (LSTM + SHAP)</t>
  </si>
  <si>
    <t>Portfolio-management (in-scope); LSTXplain = LSTM+SHAP. Reports Sharpe/VaR risk metrics.</t>
  </si>
  <si>
    <t>P098</t>
  </si>
  <si>
    <t>569938695</t>
  </si>
  <si>
    <t>Talaat, F.M.; Aljadani, A.; Badawy, M.; Elhosseini, M.</t>
  </si>
  <si>
    <t>Toward interpretable credit scoring: integrating explainable artificial intelligence with deep learning for credit card default prediction</t>
  </si>
  <si>
    <t>10.1007/s00521-023-09232-2</t>
  </si>
  <si>
    <t>Credit-card default prediction (interpretable credit scoring)</t>
  </si>
  <si>
    <t>Credit-card default dataset</t>
  </si>
  <si>
    <t>CNN / deep learning; GAN (imbalance)</t>
  </si>
  <si>
    <t>Accuracy 0.8350</t>
  </si>
  <si>
    <t>Data quality / algorithm complexity dependence</t>
  </si>
  <si>
    <t>Class imbalance (GAN balancing)</t>
  </si>
  <si>
    <t>Economic stability / financial health</t>
  </si>
  <si>
    <t>DL credit-card default; SHAP for interpretability (LIME discussed). GAN for imbalance.</t>
  </si>
  <si>
    <t>P099</t>
  </si>
  <si>
    <t>569938706</t>
  </si>
  <si>
    <t>Kibriya, M.G.; Masud, N.; Al Bassam, A.; Sourav, M.T.I.; Sobhan, A.</t>
  </si>
  <si>
    <t>Explainable AI (XAI) Transparency for Financial Fraud Detection</t>
  </si>
  <si>
    <t>2025 IEEE International Conference on Quantum Photonics, Artificial Intelligence, and Networking, QPAIN 2025</t>
  </si>
  <si>
    <t>10.1109/QPAIN66474.2025.11172108</t>
  </si>
  <si>
    <t>Financial fraud detection (transparency, analyst workflow)</t>
  </si>
  <si>
    <t>Fraud transaction dataset</t>
  </si>
  <si>
    <t>XGBoost (+ EBM)</t>
  </si>
  <si>
    <t>XGBoost AUC ~0.995, F1 ~0.91; EBM AUC ~0.965</t>
  </si>
  <si>
    <t>Fidelity + stability + cognitive load (benchmarked in simulated analyst dashboard)</t>
  </si>
  <si>
    <t>User study (38% faster investigation; 12% fewer false-positive escalations)</t>
  </si>
  <si>
    <t>Real-time production fraud monitoring</t>
  </si>
  <si>
    <t>GDPR right-to-explanation compliance</t>
  </si>
  <si>
    <t>Multi-criteria explanation evaluation (fidelity/stability/cognitive load) + user study</t>
  </si>
  <si>
    <t>Strong RQ2: SHAP/LIME benchmarked on fidelity, stability, cognitive load WITH a user study (investigation-speed gains). Standout evaluator.</t>
  </si>
  <si>
    <t>P100</t>
  </si>
  <si>
    <t>569938709</t>
  </si>
  <si>
    <t>Aziz, M.; Danish, M.U.; Grolinger, K.; Rehman, U.; Iqbal, F.</t>
  </si>
  <si>
    <t>Finite-Difference Approximation for Explaining Neural Network Predictions in Financial Credit Evaluation</t>
  </si>
  <si>
    <t>Proceedings of the 2025 International Conference on Advanced Machine Learning and Data Science, AMLDS 2025</t>
  </si>
  <si>
    <t>10.1109/AMLDS63918.2025.11159472</t>
  </si>
  <si>
    <t>Financial credit evaluation (NN explanation method)</t>
  </si>
  <si>
    <t>Credit dataset (45,000 samples, 60:20:20)</t>
  </si>
  <si>
    <t>Neural network (deep learning)</t>
  </si>
  <si>
    <t>SHAP + LIME (baselines) + OLGA (novel finite-difference method)</t>
  </si>
  <si>
    <t>OLGA competitive fidelity + better computational efficiency/stability vs SHAP/LIME</t>
  </si>
  <si>
    <t>Fidelity, stability, computational efficiency (OLGA vs SHAP vs LIME)</t>
  </si>
  <si>
    <t>SHAP/LIME compute overhead for high-dimensional data</t>
  </si>
  <si>
    <t>High dimensionality</t>
  </si>
  <si>
    <t>Regulatory compliance</t>
  </si>
  <si>
    <t>Novel finite-difference attribution (OLGA) benchmarked against SHAP/LIME</t>
  </si>
  <si>
    <t>Strong RQ2/RQ4: proposes OLGA, evaluates fidelity/stability/efficiency vs SHAP &amp; LIME. RQ3: SHAP/LIME compute overhead.</t>
  </si>
  <si>
    <t>P101</t>
  </si>
  <si>
    <t>569938710</t>
  </si>
  <si>
    <t>Gupta S, Y.; Naresh, P.; Nagesh, C.; Praveen, P.; Kirankumar, N.; Surendra, K.</t>
  </si>
  <si>
    <t>An Interpretable Framework for Stock Market Forecasting Using Long Short-Term Memory (LSTM) Networks with SHAP - Explainable AI (XAI) Method</t>
  </si>
  <si>
    <t>2025 6th International Conference on Data Intelligence and Cognitive Informatics, ICDICI 2025</t>
  </si>
  <si>
    <t>10.1109/ICDICI66477.2025.11135406</t>
  </si>
  <si>
    <t>Stock market forecasting</t>
  </si>
  <si>
    <t>Stock price series</t>
  </si>
  <si>
    <t>LSTM</t>
  </si>
  <si>
    <t>RMSE 0.0246</t>
  </si>
  <si>
    <t>Regulatory compliance / risk assessment</t>
  </si>
  <si>
    <t>ICDICI 2025. LSTM stock forecasting + SHAP on temporal feature importance.</t>
  </si>
  <si>
    <t>P102</t>
  </si>
  <si>
    <t>569938724</t>
  </si>
  <si>
    <t>Nalule, D.; Edekebon, E.; Nagwovuma, M.; Jjingo, D.; Marvin, G.</t>
  </si>
  <si>
    <t>Explainable Deep Learning Approaches to Credit Risk Evaluation</t>
  </si>
  <si>
    <t>ACM International Conference Proceeding Series</t>
  </si>
  <si>
    <t>10.1145/3675888.3676052</t>
  </si>
  <si>
    <t>Credit risk evaluation (deep learning)</t>
  </si>
  <si>
    <t>German credit (20 attributes)</t>
  </si>
  <si>
    <t>CNN, LSTM, RBM, Autoencoder, GNN, MLP + hybrids</t>
  </si>
  <si>
    <t>Layer-wise Relevance Propagation; Integrated Gradients</t>
  </si>
  <si>
    <t>Per-model accuracy/AUC (DL comparison)</t>
  </si>
  <si>
    <t>Computational complexity (Relief feature selection to reduce)</t>
  </si>
  <si>
    <t>Multi-XAI (LRP + SHAP + LIME + IG)</t>
  </si>
  <si>
    <t>Multiple DL models for credit risk; four XAI techniques (LRP/SHAP/LIME/IG) compared. German credit.</t>
  </si>
  <si>
    <t>P103</t>
  </si>
  <si>
    <t>569938728</t>
  </si>
  <si>
    <t>Frolov, Y.V.; Zhidkova, E.S.; Bosenko, T.M.; Zhidkov, A.L.</t>
  </si>
  <si>
    <t>Identification and Interpretation of Significant Factors Influencing Client Defaults in Microfinance Institutions Using Machine Learning Methods</t>
  </si>
  <si>
    <t>10.1007/978-3-031-70300-3_10</t>
  </si>
  <si>
    <t>Microfinance loan default</t>
  </si>
  <si>
    <t>Microfinance institution client data</t>
  </si>
  <si>
    <t>Russia/—</t>
  </si>
  <si>
    <t>Gradient Boosting</t>
  </si>
  <si>
    <t>ROC-AUC 0.81 (30-day default)</t>
  </si>
  <si>
    <t>Microfinance credit risk; SHAP identifies default-risk factors.</t>
  </si>
  <si>
    <t>P104</t>
  </si>
  <si>
    <t>569938732</t>
  </si>
  <si>
    <t>Vuppala, S.K.</t>
  </si>
  <si>
    <t>Predictive Analytics for Mortgage Default Risk</t>
  </si>
  <si>
    <t>4th International Conference on Applied Artificial Intelligence and Computing, ICAAIC 2025</t>
  </si>
  <si>
    <t>10.1109/ICAAIC64647.2025.11331296</t>
  </si>
  <si>
    <t>Mortgage default risk</t>
  </si>
  <si>
    <t>Mortgage credit risk dataset</t>
  </si>
  <si>
    <t>Hazard/spatio-temporal ML models</t>
  </si>
  <si>
    <t>Outperforms linear hazard &amp; spatio-temporal models</t>
  </si>
  <si>
    <t>Mortgage default; SHAP+LIME (LIME local linear model). Economic explainability framing.</t>
  </si>
  <si>
    <t>P105</t>
  </si>
  <si>
    <t>569938738</t>
  </si>
  <si>
    <t>Effective Credit Risk Prediction Using Ensemble Classifiers With Model Explanation</t>
  </si>
  <si>
    <t>IEEE Access</t>
  </si>
  <si>
    <t>10.1109/ACCESS.2024.3445308</t>
  </si>
  <si>
    <t>Credit risk prediction (ensemble)</t>
  </si>
  <si>
    <t>Random Forest, AdaBoost, XGBoost (CART); SMOTE-ENN</t>
  </si>
  <si>
    <t>Accuracy/precision/recall/F1 (ensemble)</t>
  </si>
  <si>
    <t>Ensemble credit risk + SHAP; SMOTE-ENN for imbalance.</t>
  </si>
  <si>
    <t>P106</t>
  </si>
  <si>
    <t>569938742</t>
  </si>
  <si>
    <t>Tyagi, P.; Kumar, G.; Budhiraja, S.; Pandey, S.; Rawat, S.; Chaudhary, R.</t>
  </si>
  <si>
    <t>Optimizing Credit Scoring in P2P Lending Using Hybrid Ensemble Learning</t>
  </si>
  <si>
    <t>Proceedings - 2025 5th International Conference on Internet of Things: Smart Innovation and Usage, IoT-SIU 2025</t>
  </si>
  <si>
    <t>10.1109/IOT-SIU65919.2025.11402740</t>
  </si>
  <si>
    <t>P2P credit scoring</t>
  </si>
  <si>
    <t>Hybrid ensemble (RF, Gradient Boosting); SMOTE</t>
  </si>
  <si>
    <t>Accuracy (hybrid ensemble)</t>
  </si>
  <si>
    <t>P2P credit scoring; SHAP feature importance. Imbalance via SMOTE.</t>
  </si>
  <si>
    <t>P107</t>
  </si>
  <si>
    <t>569938745</t>
  </si>
  <si>
    <t>Gnasso, A.; Aria, M.</t>
  </si>
  <si>
    <t>“Can You Explain That?” E2Tree, SHAP, and LIME for Interpretable Random Forests</t>
  </si>
  <si>
    <t>Studies in Classification, Data Analysis, and Knowledge Organization</t>
  </si>
  <si>
    <t>10.1007/978-3-032-03042-9_20</t>
  </si>
  <si>
    <t>Interpretable random forests (E2Tree + SHAP + LIME) — chapter in proceedings volume</t>
  </si>
  <si>
    <t>(file is full proceedings volume — needs chapter isolation)</t>
  </si>
  <si>
    <t>Random Forest + E2Tree</t>
  </si>
  <si>
    <t>VERIFY — chapter not extractable from 20MB proceedings volume</t>
  </si>
  <si>
    <t>E2Tree</t>
  </si>
  <si>
    <t>Explainable ensemble (E2Tree + SHAP + LIME)</t>
  </si>
  <si>
    <t>BLOCKED: 20MB proceedings volume; E2Tree chapter not extractable as searchable text (e2tree=0, only 1 shap/6 lime volume-wide, likely scanned). NEEDS standalone chapter PDF to confirm SHAP/LIME are APPLIED (vs baselines) AND finance domain. Title: 'E2Tree, SHAP, and LIME for Interpretable Random Forests'.</t>
  </si>
  <si>
    <t>P108</t>
  </si>
  <si>
    <t>569938767</t>
  </si>
  <si>
    <t>Nallakaruppan, M.K.; Balusamy, B.; Shri, M.L.; Malathi, V.; Bhattacharyya, S.</t>
  </si>
  <si>
    <t>An Explainable AI framework for credit evaluation and analysis</t>
  </si>
  <si>
    <t>10.1016/j.asoc.2024.111307</t>
  </si>
  <si>
    <t>Credit evaluation/scoring</t>
  </si>
  <si>
    <t>Random Forest (+ baselines)</t>
  </si>
  <si>
    <t>RF accuracy/sensitivity/specificity 0.998 (near-perfect)</t>
  </si>
  <si>
    <t>Interpretability-accuracy tradeoff; scalability</t>
  </si>
  <si>
    <t>Sample bias; data quality</t>
  </si>
  <si>
    <t>XAI framework for credit evaluation; SHAP+LIME. Notes interpretability-accuracy tradeoff.</t>
  </si>
  <si>
    <t>P109</t>
  </si>
  <si>
    <t>569938777</t>
  </si>
  <si>
    <t>Kaur, G.; Kaur, R.; Panigrahi, G.R.; Shelke, N.</t>
  </si>
  <si>
    <t>Advancing Credit Risk Assessment with Explainable AI and Embedded Learning</t>
  </si>
  <si>
    <t>2025 IEEE 7th International Conference on Computing, Communication and Automation, ICCCA 2025</t>
  </si>
  <si>
    <t>10.1109/ICCCA66364.2025.11325714</t>
  </si>
  <si>
    <t>Credit risk assessment (embedded learning)</t>
  </si>
  <si>
    <t>Lending Club (615 obs, 13 attributes)</t>
  </si>
  <si>
    <t>LightGBM; SMOTE</t>
  </si>
  <si>
    <t>Higher efficacy vs baselines (stable predictions)</t>
  </si>
  <si>
    <t>GDPR automated-decision compliance</t>
  </si>
  <si>
    <t>LightGBM+SHAP+LIME; SMOTE for imbalance; GDPR motivation.</t>
  </si>
  <si>
    <t>P110</t>
  </si>
  <si>
    <t>569938785</t>
  </si>
  <si>
    <t>Wang, J.; Liu, Y.; Luo, B.; Yang, Y.</t>
  </si>
  <si>
    <t>Enhancing Credit Risk Decision Making in Supply Chain Finance with an Interpretable Random Forest Model Optimized by SVM</t>
  </si>
  <si>
    <t>Proceedings - 21st International Conference on Computational Intelligence and Security, CIS 2025</t>
  </si>
  <si>
    <t>10.1109/CIS69366.2025.11433861</t>
  </si>
  <si>
    <t>Supply-chain finance credit risk</t>
  </si>
  <si>
    <t>Supply-chain credit data</t>
  </si>
  <si>
    <t>Random Forest optimized by SVM; SMOTE + stratified K-fold</t>
  </si>
  <si>
    <t>Outperforms SVM-RBF, logistic regression</t>
  </si>
  <si>
    <t>Class imbalance (SMOTE); indicator heterogeneity</t>
  </si>
  <si>
    <t>Interpretable scorecards with Shapley foundations</t>
  </si>
  <si>
    <t>Interpretable RF (SVM-optimized) supply-chain credit; SHAP global+individual scorecards.</t>
  </si>
  <si>
    <t>P111</t>
  </si>
  <si>
    <t>569938797</t>
  </si>
  <si>
    <t>Kumar, D.; Rana, S.K.; Kour, S.; Singh, G.</t>
  </si>
  <si>
    <t>Enhancing Credit Card Fraud Detection with Explainable AI: A SHAP-Based Approach</t>
  </si>
  <si>
    <t>10.1109/ICCCA66364.2025.11325261</t>
  </si>
  <si>
    <t>Credit-card transaction dataset</t>
  </si>
  <si>
    <t>Decision Tree, SVM, Logistic Regression (+ RF, GB)</t>
  </si>
  <si>
    <t>Accuracy/precision/recall/F1</t>
  </si>
  <si>
    <t>Constrained to structured data &amp; batch processing</t>
  </si>
  <si>
    <t>SHAP-based CC fraud; visualizes per-feature impact. Batch/structured-data limitation noted.</t>
  </si>
  <si>
    <t>P112</t>
  </si>
  <si>
    <t>569938802</t>
  </si>
  <si>
    <t>Shah, S.B.</t>
  </si>
  <si>
    <t>Advancing Financial Security with Scalable AI: Explainable Machine Learning Models for Transaction Fraud Detection</t>
  </si>
  <si>
    <t>4th IEEE International Conference on Distributed Computing and Electrical Circuits and Electronics, ICDCECE 2025</t>
  </si>
  <si>
    <t>10.1109/ICDCECE65353.2025.11034838</t>
  </si>
  <si>
    <t>Transaction fraud detection (scalable)</t>
  </si>
  <si>
    <t>Supervised + ensemble learning; RandomUnderSampler</t>
  </si>
  <si>
    <t>(scalable fraud detection results)</t>
  </si>
  <si>
    <t>Class imbalance (under-sampling)</t>
  </si>
  <si>
    <t>Scalable AI fraud; SHAP+LIME explainability. Under-sampling for imbalance.</t>
  </si>
  <si>
    <t>P113</t>
  </si>
  <si>
    <t>569938803</t>
  </si>
  <si>
    <t>Anwar, S.; Olaivar, H.; Rony, L.</t>
  </si>
  <si>
    <t>Bringing Explainability to Robo-Advisors: A Hybrid AI-Finance Decision Support System for Retail Portfolio Management</t>
  </si>
  <si>
    <t>2025 International Conference on Computational Intelligence and Knowledge Economy, ICCIKE 2025</t>
  </si>
  <si>
    <t>10.1109/ICCIKE67021.2025.11318186</t>
  </si>
  <si>
    <t>Robo-advisory / retail portfolio management</t>
  </si>
  <si>
    <t>ETF/portfolio data (SPY, AGG)</t>
  </si>
  <si>
    <t>Hybrid AI decision-support (decision trees + SHAP)</t>
  </si>
  <si>
    <t>Multiple (portfolio recommendation)</t>
  </si>
  <si>
    <t>decision trees</t>
  </si>
  <si>
    <t>Returns/variance consistent with investment theory</t>
  </si>
  <si>
    <t>Domain-theory consistency (faithful to modern investment theory)</t>
  </si>
  <si>
    <t>RQ1; RQ4</t>
  </si>
  <si>
    <t>Robo-advisory (in-scope); SHAP for portfolio decision support. Faithful to investment theory.</t>
  </si>
  <si>
    <t>P114</t>
  </si>
  <si>
    <t>569938809</t>
  </si>
  <si>
    <t>Rohini, M.; Archana, T.; Thulasi Raman, S.; Mukilan, R.</t>
  </si>
  <si>
    <t>Transaction Scam Detection Using Flask Frame Work</t>
  </si>
  <si>
    <t>Proceedings of the International Conference on Multi-Agent Systems for Collaborative Intelligence, ICMSCI 2025</t>
  </si>
  <si>
    <t>10.1109/ICMSCI62561.2025.10893993</t>
  </si>
  <si>
    <t>Card default / transaction scam detection</t>
  </si>
  <si>
    <t>Card default dataset</t>
  </si>
  <si>
    <t>ML classifier (Flask web app)</t>
  </si>
  <si>
    <t>Precision/recall/accuracy/F1</t>
  </si>
  <si>
    <t>LIME for card-default/scam decisions; deployed via Flask web app.</t>
  </si>
  <si>
    <t>P115</t>
  </si>
  <si>
    <t>569938812</t>
  </si>
  <si>
    <t>Chopra, S.; Sharma, A.; Rath, P.K.; Ben, D.</t>
  </si>
  <si>
    <t>Demystifying Black-Box Credit Scoring Models Through Glass-Box Interpretability: A Random Forest and XAI Framework</t>
  </si>
  <si>
    <t>Proceedings of the 2025 International Conference on Computational Innovations and Sustainable Technologies, ICCIST 2025</t>
  </si>
  <si>
    <t>10.1109/ICCIST67338.2025.11438497</t>
  </si>
  <si>
    <t>Credit scoring (glass-box)</t>
  </si>
  <si>
    <t>Credit scoring dataset</t>
  </si>
  <si>
    <t>Random Forest</t>
  </si>
  <si>
    <t>Final accuracy 73.3% (after leakage correction)</t>
  </si>
  <si>
    <t>High compute for accuracy</t>
  </si>
  <si>
    <t>Class imbalance (balanced weighting)</t>
  </si>
  <si>
    <t>Glass-box credit scoring; SHAP+LIME. Data-leakage correction + class balancing.</t>
  </si>
  <si>
    <t>P116</t>
  </si>
  <si>
    <t>569938814</t>
  </si>
  <si>
    <t>Wongsathan, R.; Thant, H.; Seedadan, I.; Thway, W.M.; Puangmanee, W.</t>
  </si>
  <si>
    <t>AI-Based Feature Importance Analysis of Factors Affecting Thailand's Gold Price across COVID-19 Phases and One-Year-Ahead Price Estimation</t>
  </si>
  <si>
    <t>Proceedings - 9th International Conference on Information Technology, InCIT 2025</t>
  </si>
  <si>
    <t>10.1109/InCIT66780.2025.11276081</t>
  </si>
  <si>
    <t>Gold price forecasting (commodity)</t>
  </si>
  <si>
    <t>Thailand gold price + macro (WTI, USD-THB, CPI) across COVID phases</t>
  </si>
  <si>
    <t>Thailand</t>
  </si>
  <si>
    <t>Decision Tree, Random Forest, XGBoost, LSTM, Prophet</t>
  </si>
  <si>
    <t>R2 0.889 (COVID); WTI &amp; USD-THB most influential</t>
  </si>
  <si>
    <t>Commodity (gold) forecasting in-scope; XGBoost+SHAP feature importance across COVID phases.</t>
  </si>
  <si>
    <t>P117</t>
  </si>
  <si>
    <t>569938827</t>
  </si>
  <si>
    <t>Dwi Hartomo, K.; Arthur, C.; Nataliani, Y.</t>
  </si>
  <si>
    <t>A Novel Weighted Loss TabTransformer Integrating Explainable AI for Imbalanced Credit Risk Datasets</t>
  </si>
  <si>
    <t>10.1109/ACCESS.2025.3541878</t>
  </si>
  <si>
    <t>Credit risk (imbalanced, MSME)</t>
  </si>
  <si>
    <t>BISAID + German Credit datasets</t>
  </si>
  <si>
    <t>Weighted-Loss TabTransformer</t>
  </si>
  <si>
    <t>Accuracy 86.35%-&gt;~90%; precision 88%</t>
  </si>
  <si>
    <t>Class imbalance (weighted loss)</t>
  </si>
  <si>
    <t>Weighted-loss TabTransformer + SHAP; weighted loss mitigates imbalance.</t>
  </si>
  <si>
    <t>P118</t>
  </si>
  <si>
    <t>569938830</t>
  </si>
  <si>
    <t>Zhang, L.; Cheng, N.; Zhao, Q.</t>
  </si>
  <si>
    <t>Prediction of Accounts Receivable Repayment Date by Deep Neural Network</t>
  </si>
  <si>
    <t>Learning and Analytics in Intelligent Systems</t>
  </si>
  <si>
    <t>10.1007/978-3-031-99477-7_10</t>
  </si>
  <si>
    <t>Revisit</t>
  </si>
  <si>
    <t>P119</t>
  </si>
  <si>
    <t>569938831</t>
  </si>
  <si>
    <t>Nallakaruppan, M.K.; Chaturvedi, H.; Grover, V.; Balusamy, B.; Jaraut, P.; Bahadur, J.; Meena, V.P.; Hameed, I.A.</t>
  </si>
  <si>
    <t>Credit Risk Assessment and Financial Decision Support Using Explainable Artificial Intelligence</t>
  </si>
  <si>
    <t>Risks</t>
  </si>
  <si>
    <t>10.3390/risks12100164</t>
  </si>
  <si>
    <t>Company credit scoring / decision support</t>
  </si>
  <si>
    <t>Company credit dataset</t>
  </si>
  <si>
    <t>Random Forest, Decision Tree; random oversampling</t>
  </si>
  <si>
    <t>Shapley computation time</t>
  </si>
  <si>
    <t>Class imbalance (random oversampling)</t>
  </si>
  <si>
    <t>MDPI 2024. SHAP+LIME for company credit scoring. Notes Shapley computation time + accuracy dependence.</t>
  </si>
  <si>
    <t>P120</t>
  </si>
  <si>
    <t>569938835</t>
  </si>
  <si>
    <t>Gokhale, V.; Naik, A.</t>
  </si>
  <si>
    <t>Credit Card Fraud Detection using Machine Learning Models and Increasing Explainability using Explainable AI Methods</t>
  </si>
  <si>
    <t>2025 1st International Conference on AIML-Applications for Engineering and Technology, ICAET 2025</t>
  </si>
  <si>
    <t>10.1109/ICAET63349.2025.10932320</t>
  </si>
  <si>
    <t>Fraud Detection,Credit Risk Assessment</t>
  </si>
  <si>
    <t>Attention-Weighted XGBoost (+ EBM, ANN)</t>
  </si>
  <si>
    <t>PDP; EBM (intrinsic); attention</t>
  </si>
  <si>
    <t>Accuracy 97.34%; AUC 92.88%</t>
  </si>
  <si>
    <t>Multi-method XAI (SHAP+LIME+PDP+EBM)</t>
  </si>
  <si>
    <t>Multi-XAI (SHAP+LIME+PDP+EBM) CC fraud; attention-weighted XGBoost.</t>
  </si>
  <si>
    <t>P121</t>
  </si>
  <si>
    <t>569938841</t>
  </si>
  <si>
    <t>Chen, R.; Tong-Yu, L.; Min, J.; Wenfu, X.</t>
  </si>
  <si>
    <t>A comprehensive explainable approach for imbalanced financial distress prediction</t>
  </si>
  <si>
    <t>Journal of Risk Model Validation</t>
  </si>
  <si>
    <t>10.21314/JRMV.2025.010</t>
  </si>
  <si>
    <t>P122</t>
  </si>
  <si>
    <t>569938855</t>
  </si>
  <si>
    <t>Turgut, O.; Ayhan, M.E.; Coskun, O.; Kok, I.; Ozdemir, S.</t>
  </si>
  <si>
    <t>Trustworthy and Interpretable Machine Learning Models for Financial Fraud Detection</t>
  </si>
  <si>
    <t>2025 7th International Conference on Smart Applications, Communications and Networking, SmartNets 2025</t>
  </si>
  <si>
    <t>10.1109/SmartNets65254.2025.11106384</t>
  </si>
  <si>
    <t>Financial fraud detection (trustworthy)</t>
  </si>
  <si>
    <t>Random Forest (+ ensembles); SMOTE</t>
  </si>
  <si>
    <t>RF accuracy 99.76% (balanced w/ SMOTE)</t>
  </si>
  <si>
    <t>Real-time system integration</t>
  </si>
  <si>
    <t>Trustworthy fraud ML; SHAP+LIME. SMOTE for imbalance; real-time integration noted.</t>
  </si>
  <si>
    <t>P123</t>
  </si>
  <si>
    <t>569938859</t>
  </si>
  <si>
    <t>Meng, Q.; Wang, S.; Zheng, X.</t>
  </si>
  <si>
    <t>Corporate governance and financial distress in China a multi-dimensional nonlinear study based on machine learning</t>
  </si>
  <si>
    <t>10.1016/j.pacfin.2024.102549</t>
  </si>
  <si>
    <t>Corporate financial distress (governance)</t>
  </si>
  <si>
    <t>Chinese listed-firm data (ST samples)</t>
  </si>
  <si>
    <t>LightGBM (GBM_CGX), Logit_CGX</t>
  </si>
  <si>
    <t>GBM_CGX mean accuracy 68% (&gt; Logit 63%, RF 51%)</t>
  </si>
  <si>
    <t>Severe class imbalance (few ST firms); small sample</t>
  </si>
  <si>
    <t>Corporate-governance + financial distress; SHAP on LightGBM. Z-score robustness; severe ST imbalance.</t>
  </si>
  <si>
    <t>P124</t>
  </si>
  <si>
    <t>569938869</t>
  </si>
  <si>
    <t>Widiyatmoko, C.B.; Gernowo, R.; Warsito, B.</t>
  </si>
  <si>
    <t>Active Learning and Uncertainty-Driven Labeling for Improving Financial Risk Models in B2B Corporate Client</t>
  </si>
  <si>
    <t>EECSI 2025 - Proceedings 2025 12th International Conference on Electrical Engineering, Computer Science and Informatics</t>
  </si>
  <si>
    <t>10.1109/EECSI67060.2025.11290586</t>
  </si>
  <si>
    <t>B2B corporate credit/financial risk (ICT sector)</t>
  </si>
  <si>
    <t>B2B financial + non-financial indicators (ICT)</t>
  </si>
  <si>
    <t>Stacked ensemble + active learning</t>
  </si>
  <si>
    <t>Superior predictive accuracy vs traditional scoring</t>
  </si>
  <si>
    <t>Scarce &amp; unbalanced labels; data quality</t>
  </si>
  <si>
    <t>Uncertainty-driven active learning + SHAP</t>
  </si>
  <si>
    <t>Active-learning + uncertainty labeling; SHAP extended for informative-sample selection.</t>
  </si>
  <si>
    <t>P125</t>
  </si>
  <si>
    <t>569938874</t>
  </si>
  <si>
    <t>Tian, G.; Wei, M.</t>
  </si>
  <si>
    <t>Explainable Shapley Additive Explanations-Enhanced Stacked Ensemble for Digital Financial Risk Prediction</t>
  </si>
  <si>
    <t>3rd IEEE International Conference on Data Science and Network Security, ICDSNS 2025</t>
  </si>
  <si>
    <t>10.1109/ICDSNS65743.2025.11168558</t>
  </si>
  <si>
    <t>Digital financial risk prediction</t>
  </si>
  <si>
    <t>Digital financial risk dataset</t>
  </si>
  <si>
    <t>X-SHAP-Stack (stacked ensemble + TreeExplainer)</t>
  </si>
  <si>
    <t>SHAP (TreeExplainer)</t>
  </si>
  <si>
    <t>RMSE 9.943; MAE 7.075</t>
  </si>
  <si>
    <t>X-SHAP-Stack: SHAP-enhanced stacked ensemble for digital financial risk (regression).</t>
  </si>
  <si>
    <t>P126</t>
  </si>
  <si>
    <t>569938886</t>
  </si>
  <si>
    <t>Karri, S.</t>
  </si>
  <si>
    <t>Explainable Generative AI Models for Anomaly Detection in Transactional Finance Data</t>
  </si>
  <si>
    <t>Proceedings - 2025 20th International Workshop on Semantic and Social Media Adaptation and Personalization, SMAP 2025</t>
  </si>
  <si>
    <t>10.1109/SMAP66932.2025.00029</t>
  </si>
  <si>
    <t>Anomaly detection in transactional finance</t>
  </si>
  <si>
    <t>Real-world transactional finance dataset</t>
  </si>
  <si>
    <t>Variational Autoencoder + attention (+ GAN, RF)</t>
  </si>
  <si>
    <t>LIME; attention; VAE/GAN</t>
  </si>
  <si>
    <t>(benchmarked vs existing methods)</t>
  </si>
  <si>
    <t>Explanation-fidelity-aware training loss (improves fidelity)</t>
  </si>
  <si>
    <t>RQ1; RQ2</t>
  </si>
  <si>
    <t>Generative (VAE+attention) anomaly detection; SHAP-based interpretability with fidelity-aware training loss.</t>
  </si>
  <si>
    <t>P127</t>
  </si>
  <si>
    <t>569938890</t>
  </si>
  <si>
    <t>Baidya, S.; Kundu, R.; Bhattacharya, A.; Chakravarty, K.; Singh, J.</t>
  </si>
  <si>
    <t>Enhancing Credit Risk Assessment with Sentiment Analysis and Feature Engineering</t>
  </si>
  <si>
    <t>ISED 2025 - 13th International Conference on Intelligent Systems and Embedded Design, Proceedings</t>
  </si>
  <si>
    <t>10.1109/ISED67359.2025.11405042</t>
  </si>
  <si>
    <t>Credit risk + sentiment</t>
  </si>
  <si>
    <t>Kaggle loan dataset + sentiment (FinBERT)</t>
  </si>
  <si>
    <t>XGBoost, CatBoost (ensemble); SMOTE</t>
  </si>
  <si>
    <t>XGBoost accuracy 0.8994; F1 92.55%</t>
  </si>
  <si>
    <t>Credit risk + sentiment/feature engineering; SHAP on XGBoost/CatBoost. FinBERT signals; SMOTE.</t>
  </si>
  <si>
    <t>P128</t>
  </si>
  <si>
    <t>569938894</t>
  </si>
  <si>
    <t>Yang, D.; Xiao, B.</t>
  </si>
  <si>
    <t>Feature Enhanced Ensemble Modeling With Voting Optimization for Credit Risk Assessment</t>
  </si>
  <si>
    <t>10.1109/ACCESS.2024.3445499</t>
  </si>
  <si>
    <t>Credit risk assessment (ensemble voting)</t>
  </si>
  <si>
    <t>Credit dataset (SMEs)</t>
  </si>
  <si>
    <t>Classifier ensemble (L-BFGS-B voting optimization); SMOTE</t>
  </si>
  <si>
    <t>Improved minority-class recognition (SMOTE)</t>
  </si>
  <si>
    <t>Time/compute overhead</t>
  </si>
  <si>
    <t>Feature-enhanced ensemble + voting; SHAP feature evaluation. Imbalance + compute overhead noted.</t>
  </si>
  <si>
    <t>P129</t>
  </si>
  <si>
    <t>569938910</t>
  </si>
  <si>
    <t>Qader, I.A.; Ghwanmeh, S.; Soy, A.; Mustafa, S.A.; Gadaev, A.; Ganesh, S.H.</t>
  </si>
  <si>
    <t>Explainable Gradient Boosting Models for Fair Loan Approval Decisions</t>
  </si>
  <si>
    <t>Proceedings of the International Conference on Electrical Engineering and Informatics</t>
  </si>
  <si>
    <t>10.1109/ICEEI68459.2025.11331127</t>
  </si>
  <si>
    <t>Fair loan approval</t>
  </si>
  <si>
    <t>Loan approval dataset (sensitive attributes)</t>
  </si>
  <si>
    <t>FAIR-GBM (fairness-aware gradient boosting)</t>
  </si>
  <si>
    <t>AUC 0.89; interpretability consistency +20% vs baseline SHAP</t>
  </si>
  <si>
    <t>Interpretability consistency (+20% vs baseline SHAP); stability acknowledged untested</t>
  </si>
  <si>
    <t>Fairness across sensitive attributes</t>
  </si>
  <si>
    <t>Fairness-aware boosting + SHAP consistency</t>
  </si>
  <si>
    <t>FAIR-GBM: fairness-aware boosting + SHAP. Measures interpretability consistency (RQ2); flags untested stability.</t>
  </si>
  <si>
    <t>P130</t>
  </si>
  <si>
    <t>569938912</t>
  </si>
  <si>
    <t>Sharma, K.; Gupta, S.; Gadkari, S.; Rathod, V.</t>
  </si>
  <si>
    <t>Explainable AI for Temporal Feature Interpretation in Volatility Forecasting</t>
  </si>
  <si>
    <t>2025 17th IEEE International Conference on Computational Intelligence and Communication Networks, CICN 2025</t>
  </si>
  <si>
    <t>10.1109/CICN67655.2025.11368102</t>
  </si>
  <si>
    <t>Volatility forecasting</t>
  </si>
  <si>
    <t>Volatility/financial time-series</t>
  </si>
  <si>
    <t>LSTM (+ GARCH hybrid)</t>
  </si>
  <si>
    <t>Integrated Gradients</t>
  </si>
  <si>
    <t>MAE 0.88; RMSE 1.32</t>
  </si>
  <si>
    <t>Multi-XAI (SHAP + IG)</t>
  </si>
  <si>
    <t>Volatility forecasting; SHAP+IG for temporal feature interpretation.</t>
  </si>
  <si>
    <t>P131</t>
  </si>
  <si>
    <t>569938913</t>
  </si>
  <si>
    <t>Liu, J.; Zhang, X.; Xiong, H.</t>
  </si>
  <si>
    <t>Credit risk prediction based on causal machine learning: Bayesian network learning, default inference, and interpretation</t>
  </si>
  <si>
    <t>10.1002/for.3080</t>
  </si>
  <si>
    <t>Credit risk prediction (causal)</t>
  </si>
  <si>
    <t>Credit dataset; SMOTE</t>
  </si>
  <si>
    <t>Bayesian network learning (causal ML)</t>
  </si>
  <si>
    <t>Accuracy/Recall/Precision/F1 (10-fold CV)</t>
  </si>
  <si>
    <t>Class imbalance (SMOTE); censorship</t>
  </si>
  <si>
    <t>Causal Bayesian network + SHAP/LIME verification</t>
  </si>
  <si>
    <t>Causal ML Bayesian-network credit risk; SHAP+LIME used to verify interpretability of the Bayesian net.</t>
  </si>
  <si>
    <t>P132</t>
  </si>
  <si>
    <t>569938915</t>
  </si>
  <si>
    <t>Lin, C.-T.; Jian, M.-C.; Lin, S.-K.; Kuang, X.-J.</t>
  </si>
  <si>
    <t>Optimal structure of an expected loss credit rating model</t>
  </si>
  <si>
    <t>Applied Economics</t>
  </si>
  <si>
    <t>10.1080/00036846.2024.2364079</t>
  </si>
  <si>
    <t>Expected-loss credit rating (P2P, Basel III)</t>
  </si>
  <si>
    <t>P2P lending platform data</t>
  </si>
  <si>
    <t>XGBoost (PD/LGD/EAD components)</t>
  </si>
  <si>
    <t>XGBoost out-of-sample acc 80.1%, F1 80% (vs MLR 72.7%/69%)</t>
  </si>
  <si>
    <t>ELCRM expected-loss credit rating; SHAP interprets XGBoost risk components. Basel III EL framing.</t>
  </si>
  <si>
    <t>P133</t>
  </si>
  <si>
    <t>569938925</t>
  </si>
  <si>
    <t>Okafor, K.; Ilyas, M.; Althebyan, Q.</t>
  </si>
  <si>
    <t>Tackling Class Imbalance and Model Transparency in Interpretable Machine Learning for Term Deposit Prediction</t>
  </si>
  <si>
    <t>International Conference on Social Networks Analysis, Management and Security, SNAMS</t>
  </si>
  <si>
    <t>10.1109/SNAMS67467.2025.11391106</t>
  </si>
  <si>
    <t>Term-deposit subscription prediction</t>
  </si>
  <si>
    <t>Bank term-deposit dataset; SMOTE</t>
  </si>
  <si>
    <t>Dual-interpretability ML</t>
  </si>
  <si>
    <t>~ accuracy/F1 (imbalanced subscribers)</t>
  </si>
  <si>
    <t>RQ1; RQ3 — FLAGGED borderline (marketing)</t>
  </si>
  <si>
    <t>FLAG: term-deposit subscription = bank-marketing cluster (not core credit/fraud/distress/stock). SHAP+LIME applied. YOUR scope call.</t>
  </si>
  <si>
    <t>P134</t>
  </si>
  <si>
    <t>569938936</t>
  </si>
  <si>
    <t>Chilukala, R.; Mamadiyarov, Z.; Khorolskaya, T.; Gururani, S.; Toumasheva, M.; Naresh, R.B.</t>
  </si>
  <si>
    <t>Explainable AI for Credit Scoring in Cloud Enterprise Banking Systems</t>
  </si>
  <si>
    <t>2025 7th International Conference on Information Systems and Computer Networks, ISCON 2025</t>
  </si>
  <si>
    <t>10.1109/ISCON65210.2025.11341493</t>
  </si>
  <si>
    <t>Credit scoring (cloud enterprise banking)</t>
  </si>
  <si>
    <t>Credit dataset (cloud banking)</t>
  </si>
  <si>
    <t>Ensemble model</t>
  </si>
  <si>
    <t>Ensemble acc 89.2% (precision 87.8%); cloud arch 99.7%</t>
  </si>
  <si>
    <t>FCRA/ECOA/GDPR compliance</t>
  </si>
  <si>
    <t>Cloud credit scoring; LIME+SHAP explanation engine. FCRA/ECOA/GDPR compliance framing.</t>
  </si>
  <si>
    <t>P135</t>
  </si>
  <si>
    <t>569938943</t>
  </si>
  <si>
    <t>Xia, M.; Wang, Z.; Liu, W.</t>
  </si>
  <si>
    <t>Data driven cost-sensitive boosted tree for interpretable banking systemic risk prediction</t>
  </si>
  <si>
    <t>10.1016/j.chaos.2024.115664</t>
  </si>
  <si>
    <t>Banking systemic risk prediction</t>
  </si>
  <si>
    <t>Systemic risk dataset</t>
  </si>
  <si>
    <t>FLXGBoost (focal-loss cost-sensitive boosted tree)</t>
  </si>
  <si>
    <t>FLXGBoost best on ACC/AUC/PREC/REC/F1 (10 metrics)</t>
  </si>
  <si>
    <t>Extreme class imbalance (focal/cost-aware loss)</t>
  </si>
  <si>
    <t>Cost-sensitive FLXGBoost systemic-risk; SHAP for causative factors. Extreme imbalance via focal loss.</t>
  </si>
  <si>
    <t>P136</t>
  </si>
  <si>
    <t>569938947</t>
  </si>
  <si>
    <t>Bao, N.M.; Anh, L.Q.; Tran, T.T.; Thang, N.N.D.; Bich, P.T.N.; Quyen, N.P.; Tran, T.-D.</t>
  </si>
  <si>
    <t>Debate-to-Decide: A Deliberative Multi-Agent Framework for Fair and Explainable Student Credit Scoring</t>
  </si>
  <si>
    <t>Proceedings - 2025 RIVF International Conference on Computing and Communication Technologies, RIVF 2025</t>
  </si>
  <si>
    <t>10.1109/RIVF68649.2025.11365220</t>
  </si>
  <si>
    <t>Student credit scoring (multi-agent LLM debate)</t>
  </si>
  <si>
    <t>Multi-Agent LLM debate (Debate-to-Decide)</t>
  </si>
  <si>
    <t>None — No genuine SHAP-LIME (full text)</t>
  </si>
  <si>
    <t>Full-text recheck: SHAP/LIME mentioned only as the paradigm the paper moves AWAY from ('shifted from SHAP/LIME to argumentation'). Method = LLM multi-agent debate producing NL explanations. EXCLUDE.</t>
  </si>
  <si>
    <t>P137</t>
  </si>
  <si>
    <t>569938949</t>
  </si>
  <si>
    <t>Ayari, H.; Guetari, R.</t>
  </si>
  <si>
    <t>Integrating Genetic Algorithms and Ensemble Learning for Improved and Transparent Credit Scoring</t>
  </si>
  <si>
    <t>Lecture Notes in Business Information Processing</t>
  </si>
  <si>
    <t>10.1007/978-3-031-94193-1_17</t>
  </si>
  <si>
    <t>Credit scoring (GA + ensemble)</t>
  </si>
  <si>
    <t>German credit (+ others)</t>
  </si>
  <si>
    <t>Genetic-algorithm feature selection + stacking ensemble; ADASYN</t>
  </si>
  <si>
    <t>German ~92% accuracy</t>
  </si>
  <si>
    <t>Class imbalance (ADASYN)</t>
  </si>
  <si>
    <t>GA feature selection + stacking + SHAP; ADASYN for imbalance.</t>
  </si>
  <si>
    <t>P138</t>
  </si>
  <si>
    <t>569938950</t>
  </si>
  <si>
    <t>Alomari, K.M.; Abubakr, A.A.M.; Maghaydah, S.; Ali, M.A.</t>
  </si>
  <si>
    <t>Building a composite early warning index for financial market crises using machine learning and macroeconomic-political uncertainty indicators</t>
  </si>
  <si>
    <t>Asian Economic and Financial Review</t>
  </si>
  <si>
    <t>10.55493/5002.v15i10.5594</t>
  </si>
  <si>
    <t>Financial market crisis early warning</t>
  </si>
  <si>
    <t>Macro + macroeconomic-political uncertainty indicators (2000-2025)</t>
  </si>
  <si>
    <t>XGBoost (+ PCA)</t>
  </si>
  <si>
    <t>XGBoost ROC-AUC 0.953</t>
  </si>
  <si>
    <t>Rare-event class imbalance</t>
  </si>
  <si>
    <t>Composite early-warning index; SHAP identifies market-volatility drivers. Rare-event imbalance.</t>
  </si>
  <si>
    <t>P139</t>
  </si>
  <si>
    <t>569938952</t>
  </si>
  <si>
    <t>Pramudito, D.K.; Naam, J.; Ernawan, F.</t>
  </si>
  <si>
    <t>Trustworthy Multimodal Fraud Detection with Federated Learning and Computer Vision</t>
  </si>
  <si>
    <t>2025 International Conference on Artificial Intelligence, Blockchain, Cloud Computing, and Data Analytics, ICoABCD 2025</t>
  </si>
  <si>
    <t>10.1109/ICoABCD67551.2025.11470826</t>
  </si>
  <si>
    <t>Multimodal fraud detection (federated + CV)</t>
  </si>
  <si>
    <t>Multimodal fraud data (federated)</t>
  </si>
  <si>
    <t>XGBoost + GRU-Attention (cost-sensitive)</t>
  </si>
  <si>
    <t>attention (GRU); computer vision</t>
  </si>
  <si>
    <t>XGBoost best precision/ROC-AUC 0.985</t>
  </si>
  <si>
    <t>Severe class imbalance; evolving fraud</t>
  </si>
  <si>
    <t>Trustworthy multimodal fraud; federated + CV + SHAP. Cost-sensitive, imbalance-aware.</t>
  </si>
  <si>
    <t>P140</t>
  </si>
  <si>
    <t>569938953</t>
  </si>
  <si>
    <t>Sharma-Tiwari, A.; Sharma-Tiwari, P.</t>
  </si>
  <si>
    <t>A Multi-Objective Framework for Predicting Bond Returns and Risk with Explainable AI</t>
  </si>
  <si>
    <t>2025 IEEE Pune Section International Conference, PuneCon 2025</t>
  </si>
  <si>
    <t>10.1109/PuneCon67554.2025.11378590</t>
  </si>
  <si>
    <t>Bond returns &amp; risk prediction</t>
  </si>
  <si>
    <t>Treasury yields + 128 macro factors</t>
  </si>
  <si>
    <t>Feed-Forward Neural Network (multi-objective)</t>
  </si>
  <si>
    <t>Out-of-sample R2 0.32; robust VaR predictions</t>
  </si>
  <si>
    <t>Bonds (in-scope); SHAP gives global+local interpretation of return &amp; risk drivers (incl. VaR).</t>
  </si>
  <si>
    <t>P141</t>
  </si>
  <si>
    <t>569938957</t>
  </si>
  <si>
    <t>Ikermane, M.; Rachidi, Y.</t>
  </si>
  <si>
    <t>Enhancing Financial Decision-Making with Explainable Artificial Intelligence: A Case Study in Credit Risk Assessment</t>
  </si>
  <si>
    <t>10.1007/978-3-031-88304-0_34</t>
  </si>
  <si>
    <t>P142</t>
  </si>
  <si>
    <t>569938965</t>
  </si>
  <si>
    <t>Bone-Winkel, G.F.; Reichenbach, F.</t>
  </si>
  <si>
    <t>Improving credit risk assessment in P2P lending with explainable machine learning survival analysis</t>
  </si>
  <si>
    <t>Digital Finance</t>
  </si>
  <si>
    <t>10.1007/s42521-024-00114-3</t>
  </si>
  <si>
    <t>P2P credit risk (survival analysis)</t>
  </si>
  <si>
    <t>Cox proportional-hazards ML (survival)</t>
  </si>
  <si>
    <t>Classification (survival analysis)</t>
  </si>
  <si>
    <t>Robust survival models (feature-centering for stability)</t>
  </si>
  <si>
    <t>P2P credit survival analysis; SHAP opens the Cox/ML black box. Time-to-default framing.</t>
  </si>
  <si>
    <t>P143</t>
  </si>
  <si>
    <t>569938966</t>
  </si>
  <si>
    <t>Uddin, M.B.; Moushi, S.S.; Hosen, M.A.; Ashraf Khan, S.M.; Hossain, A.; Ahmed, K.R.</t>
  </si>
  <si>
    <t>Improving Financial Decision-Making with Hybrid AI Models: A Case Study in Financial Information Systems</t>
  </si>
  <si>
    <t>2025 9th International Conference on Computational System and Information Technology for Sustainable Solutions, CSITSS 2025</t>
  </si>
  <si>
    <t>10.1109/CSITSS67709.2025.11294982</t>
  </si>
  <si>
    <t>P144</t>
  </si>
  <si>
    <t>569938967</t>
  </si>
  <si>
    <t>Ibrahim, Y.; Sharif, M.S.; Moussa, N.D.</t>
  </si>
  <si>
    <t>From Wall Street to Heartbeat: AI Forecasting for Financial Volatility and Investor Well-Being</t>
  </si>
  <si>
    <t>2025 International Conference on Innovation and Intelligence for Informatics, Computing,and Technologies, 3ICT 2025</t>
  </si>
  <si>
    <t>10.1109/3ict68299.2025.11442213</t>
  </si>
  <si>
    <t>Financial volatility forecasting (+ investor well-being)</t>
  </si>
  <si>
    <t>Stock OHLCV + behavioral/physiological signals</t>
  </si>
  <si>
    <t>LSTM + 1D-CNN</t>
  </si>
  <si>
    <t>RMSE/AUC (DM test for forecast differences)</t>
  </si>
  <si>
    <t>Volatility forecasting (in-scope); SHAP+LIME for interpretability+behavioral usability. Novel wellbeing angle.</t>
  </si>
  <si>
    <t>P145</t>
  </si>
  <si>
    <t>569938972</t>
  </si>
  <si>
    <t>Akkalkot, A.I.; Kulshrestha, N.; Sharma, G.; Singh Sidhu, K.; Palimkar, S.S.; Nethravathi, K.</t>
  </si>
  <si>
    <t>Challenges and Opportunities in Deploying Explainable AI for Financial Risk Assessment</t>
  </si>
  <si>
    <t>2025 International Conference on Pervasive Computational Technologies, ICPCT 2025</t>
  </si>
  <si>
    <t>10.1109/ICPCT64145.2025.10940643</t>
  </si>
  <si>
    <t>Financial risk assessment (deployment challenges)</t>
  </si>
  <si>
    <t>Credit/default/bankruptcy dataset</t>
  </si>
  <si>
    <t>SVM; Gradient Boosting</t>
  </si>
  <si>
    <t>local surrogates</t>
  </si>
  <si>
    <t>SVM/GBM accuracy 92.4%</t>
  </si>
  <si>
    <t>XAI deployment challenges (central theme)</t>
  </si>
  <si>
    <t>Class imbalance (resampling)</t>
  </si>
  <si>
    <t>Title = deployment challenges; SHAP+LIME + local surrogates. Strong RQ3 (XAI deployment barriers).</t>
  </si>
  <si>
    <t>P146</t>
  </si>
  <si>
    <t>569938974</t>
  </si>
  <si>
    <t>Dhanawat, V.; Shinde, V.; Karande, V.; Singhal, K.</t>
  </si>
  <si>
    <t>Enhancing Financial Risk Management with Federated AI</t>
  </si>
  <si>
    <t>2024 8th SLAAI - International Conference on Artificial Intelligence, SLAAI-ICAI 2024</t>
  </si>
  <si>
    <t>10.1109/SLAAI-ICAI63667.2024.10844982</t>
  </si>
  <si>
    <t>Financial risk management (federated)</t>
  </si>
  <si>
    <t>Financial transaction data (federated); SMOTE</t>
  </si>
  <si>
    <t>Federated learning models</t>
  </si>
  <si>
    <t>Precision/recall (federated)</t>
  </si>
  <si>
    <t>Class imbalance (SMOTE); sensitive data</t>
  </si>
  <si>
    <t>Privacy (federated)</t>
  </si>
  <si>
    <t>Federated AI risk management; SHAP within FL (per-client SHAP values). Imbalance via SMOTE.</t>
  </si>
  <si>
    <t>P147</t>
  </si>
  <si>
    <t>569938975</t>
  </si>
  <si>
    <t>Ajmire, S.S.; Shahale, K.K.; Thakare, S.R.; Agarkar, K.V.; Wankhade, A.S.; Mahobia, R.</t>
  </si>
  <si>
    <t>An AI-Driven Privacy-Preserving Framework for Intelligent Risk Assessment and Fraud Detection in Financial Transactions</t>
  </si>
  <si>
    <t>2025 3rd DMIHER International Conference on Artificial Intelligence in Healthcare, Education and Industry, IDICAIHEI 2025</t>
  </si>
  <si>
    <t>10.1109/IDICAIHEI65991.2025.11379258</t>
  </si>
  <si>
    <t>Risk assessment &amp; fraud detection (privacy-preserving)</t>
  </si>
  <si>
    <t>PaySim financial transactions</t>
  </si>
  <si>
    <t>ML/DL classifier</t>
  </si>
  <si>
    <t>attention visualization</t>
  </si>
  <si>
    <t>Detection accuracy 97.8%</t>
  </si>
  <si>
    <t>Real-time low-latency (40% latency reduction)</t>
  </si>
  <si>
    <t>Privacy-preserving real-time fraud; SHAP + attention. Latency reduced 40%.</t>
  </si>
  <si>
    <t>P148</t>
  </si>
  <si>
    <t>569938976</t>
  </si>
  <si>
    <t>Ghozzi, S.B.; Hajkacem, M.A.B.; Essoussi, N.</t>
  </si>
  <si>
    <t>Explainable Ensemble Machine Learning Method for Credit Risk Classification</t>
  </si>
  <si>
    <t>18th International Conference on INnovations in Intelligent SysTems and Applications, INISTA 2024</t>
  </si>
  <si>
    <t>10.1109/INISTA62901.2024.10683830</t>
  </si>
  <si>
    <t>Credit risk classification (ensemble)</t>
  </si>
  <si>
    <t>Credit risk dataset</t>
  </si>
  <si>
    <t>Explainable ensemble (EEML; MLP + aggregate learners)</t>
  </si>
  <si>
    <t>MLP accuracy 91.52%</t>
  </si>
  <si>
    <t>Explainable ensemble credit-risk classification; SHAP individual + global explanations.</t>
  </si>
  <si>
    <t>P149</t>
  </si>
  <si>
    <t>569938983</t>
  </si>
  <si>
    <t>Gaikwad, K.D.; Gangadharan, T.; Ram Kumar, R.P.; Salami, Z.A.; Pavan Kumar Reddy, G.; Putta, P.</t>
  </si>
  <si>
    <t>Real-Time Financial Fraud Detection with Autonomous Graph Neural Networks</t>
  </si>
  <si>
    <t>2025 International Conference on Metaverse and Current Trends in Computing, ICMCTC 2025</t>
  </si>
  <si>
    <t>10.1109/ICMCTC62214.2025.11196104</t>
  </si>
  <si>
    <t>Real-time financial fraud detection</t>
  </si>
  <si>
    <t>Self-Learning Graph Neural Network (GAT/GCN)</t>
  </si>
  <si>
    <t>Full-text recheck: 0 SHAP/LIME occurrences. 'Explainable AI module' is graph-attention (GAT/GCN) based, not SHAP/LIME. EXCLUDE.</t>
  </si>
  <si>
    <t>P150</t>
  </si>
  <si>
    <t>569938989</t>
  </si>
  <si>
    <t>Xu, Q.; Liao, Y.; Li, Q.; Zhang, J.; Song, Z.; Wang, L.; Yuan, X.</t>
  </si>
  <si>
    <t>SHAP-based Interpretable Models for Credit Default Assessment Using Machine Learning</t>
  </si>
  <si>
    <t>Proceedings - 2024 14th International Conference on Software Technology and Engineering, ICSTE 2024</t>
  </si>
  <si>
    <t>10.1109/ICSTE63875.2024.00044</t>
  </si>
  <si>
    <t>Credit default assessment</t>
  </si>
  <si>
    <t>Credit default dataset</t>
  </si>
  <si>
    <t>XGBoost, LightGBM</t>
  </si>
  <si>
    <t>Accuracy 0.85; ROC-AUC 0.65</t>
  </si>
  <si>
    <t>SHAP-based credit-default models; XGBoost/LightGBM best.</t>
  </si>
  <si>
    <t>P151</t>
  </si>
  <si>
    <t>569938993</t>
  </si>
  <si>
    <t>Lv, M.</t>
  </si>
  <si>
    <t>A Study on the Application of Artificial Intelligence in Financial Analysis</t>
  </si>
  <si>
    <t>Proceedings - 2025 International Conference on Artificial Intelligence, Electrical and Electronic Engineering, AI3E 2025</t>
  </si>
  <si>
    <t>10.1109/AI3E69313.2025.00046</t>
  </si>
  <si>
    <t>Credit risk assessment (hybrid)</t>
  </si>
  <si>
    <t>Bayesian network 'mixed brain' + LightGBM (HDRE)</t>
  </si>
  <si>
    <t>HDRE AUC 0.828; lower volatility in downturn</t>
  </si>
  <si>
    <t>Deployment efficiency</t>
  </si>
  <si>
    <t>High dimensionality; scarce labels; privacy</t>
  </si>
  <si>
    <t>SHAP enforced across all ML modules; Bayesian-net hybrid. Notes high-dim/scarce-label/privacy data issues.</t>
  </si>
  <si>
    <t>P152</t>
  </si>
  <si>
    <t>569938995</t>
  </si>
  <si>
    <t>Vivek, Y.; Ravi, V.; Mane, A.; Naidu, L.R.</t>
  </si>
  <si>
    <t>Explainable Artificial Intelligence and Causal Inference based ATM Fraud Detection</t>
  </si>
  <si>
    <t>2024 IEEE Symposium on Computational Intelligence for Financial Engineering and Economics, CIFEr 2024</t>
  </si>
  <si>
    <t>10.1109/CIFER62890.2024.10772906</t>
  </si>
  <si>
    <t>ATM transaction fraud detection</t>
  </si>
  <si>
    <t>ATM transaction data (India); SMOTE/GAN</t>
  </si>
  <si>
    <t>Gradient Boosting Tree</t>
  </si>
  <si>
    <t>counterfactual; causal inference</t>
  </si>
  <si>
    <t>GBT AUC 0.963</t>
  </si>
  <si>
    <t>Class imbalance (SMOTE/GAN)</t>
  </si>
  <si>
    <t>Causal inference + counterfactual + SHAP</t>
  </si>
  <si>
    <t>ATM fraud; SHAP + causal-inference/counterfactual. Imbalance via SMOTE/GAN. RQ4 causal.</t>
  </si>
  <si>
    <t>P153</t>
  </si>
  <si>
    <t>569938998</t>
  </si>
  <si>
    <t>Deng, S.; Zhu, Y.; Yu, Y.; Huang, X.</t>
  </si>
  <si>
    <t>An integrated approach of ensemble learning methods for stock index prediction using investor sentiments</t>
  </si>
  <si>
    <t>10.1016/j.eswa.2023.121710</t>
  </si>
  <si>
    <t>Stock index prediction (investor sentiment)</t>
  </si>
  <si>
    <t>Stock index data + investor sentiment</t>
  </si>
  <si>
    <t>Ensemble boosting</t>
  </si>
  <si>
    <t>(ensemble stock-index prediction)</t>
  </si>
  <si>
    <t>Ensemble stock-index prediction; SHAP for interpretation. Investor-sentiment features.</t>
  </si>
  <si>
    <t>P154</t>
  </si>
  <si>
    <t>569939002</t>
  </si>
  <si>
    <t>Tan, B.; Xu, Z.</t>
  </si>
  <si>
    <t>Analysis of Financing Capability for Green Performance Based on SHAP Model</t>
  </si>
  <si>
    <t>International Journal of Gaming and Computer-Mediated Simulations</t>
  </si>
  <si>
    <t>10.4018/IJGCMS.380733</t>
  </si>
  <si>
    <t>Green-finance financing capability (green performance)</t>
  </si>
  <si>
    <t>Firm environmental + financial data</t>
  </si>
  <si>
    <t>MSE 1.9196; MAE; R-squared</t>
  </si>
  <si>
    <t>Small sample; limited indicators</t>
  </si>
  <si>
    <t>RQ1; RQ3 — FLAGGED borderline (green finance)</t>
  </si>
  <si>
    <t>FLAG: green-finance/financing-constraints + environmental performance (not core credit/fraud/distress/stock). SHAP applied. YOUR scope call.</t>
  </si>
  <si>
    <t>P155</t>
  </si>
  <si>
    <t>569939013</t>
  </si>
  <si>
    <t>Xu, Y.</t>
  </si>
  <si>
    <t>University credit risk assessment via XGBoost and PFI with OCR-processed financial data</t>
  </si>
  <si>
    <t>Proceedings of SPIE - The International Society for Optical Engineering</t>
  </si>
  <si>
    <t>10.1117/12.3074069</t>
  </si>
  <si>
    <t>University/public-debt credit risk assessment</t>
  </si>
  <si>
    <t>XGBoost + Permutation Feature Importance (PFI) + OCR</t>
  </si>
  <si>
    <t>Full-text recheck: 0 SHAP/LIME. Interpretability via Permutation Feature Importance (PFI) only — feature-importance method (FAIL list). EXCLUDE.</t>
  </si>
  <si>
    <t>P156</t>
  </si>
  <si>
    <t>569939019</t>
  </si>
  <si>
    <t>Ayyappan, S.; Gadgil, A.A.; Gupta, R.; Furaiji, H.B.; Najah, S.; Jasim, J.A.</t>
  </si>
  <si>
    <t>Time Series Forecasting Framework Using Explainable Deep Learning for Stock Price Prediction</t>
  </si>
  <si>
    <t>Proceedings - 2025 International Conference on Recent Innovation in Science Engineering and Technology, ICRISET 2025</t>
  </si>
  <si>
    <t>10.1109/ICRISET64803.2025.11251684</t>
  </si>
  <si>
    <t>Stock price prediction</t>
  </si>
  <si>
    <t>Stock price series (multi-market)</t>
  </si>
  <si>
    <t>Bi-LSTM + Transformer attention</t>
  </si>
  <si>
    <t>MAE/RMSE/MAPE/R2 0.72</t>
  </si>
  <si>
    <t>DL stock forecasting; SHAP for feature selection + real-time attribution.</t>
  </si>
  <si>
    <t>P157</t>
  </si>
  <si>
    <t>569939025</t>
  </si>
  <si>
    <t>Karim, M.R.; Kamal, M.; Rahman, A.; Hossain, A.</t>
  </si>
  <si>
    <t>An Explainable Ensemble Model for Credit Card Fraud Detection Using Advanced Data Balancing and Feature Selection Technique</t>
  </si>
  <si>
    <t>2025 2nd International Conference on Next-Generation Computing, IoT and Machine Learning, NCIM 2025</t>
  </si>
  <si>
    <t>10.1109/NCIM65934.2025.11160164</t>
  </si>
  <si>
    <t>Université Libre de Bruxelles CC fraud; ADASYN</t>
  </si>
  <si>
    <t>Ensemble (6 ML classifiers); feature selection</t>
  </si>
  <si>
    <t>Accuracy 99.11%; precision 96.60%; recall 99.74%; F1 98.14%</t>
  </si>
  <si>
    <t>Real-time high-volume data</t>
  </si>
  <si>
    <t>Ensemble CC fraud + data balancing + feature selection; SHAP+LIME. ADASYN for imbalance.</t>
  </si>
  <si>
    <t>P158</t>
  </si>
  <si>
    <t>569939037</t>
  </si>
  <si>
    <t>Krishna, B.D.; Nishwan, V.S.S.; Sandireddy, M.; Sudheer, K.E.</t>
  </si>
  <si>
    <t>A Hybrid Framework for Privacy-Preserving and Explainable Credit Card Fraud Detection Using XGBoost and Homomorphic Encryption</t>
  </si>
  <si>
    <t>2025 2nd International Conference on Intelligent Technologies for Sustainable Electric and Communications Systems, iTech SECOM 2025</t>
  </si>
  <si>
    <t>10.1109/iTechSECOM64750.2025.11307461</t>
  </si>
  <si>
    <t>Credit-card fraud (privacy-preserving inference)</t>
  </si>
  <si>
    <t>European credit card fraud (284,807 txns; 0.172% fraud)</t>
  </si>
  <si>
    <t>— (EU dataset)</t>
  </si>
  <si>
    <t>XGBoost (+ CKKS homomorphic encryption / TenSEAL; SMOTE)</t>
  </si>
  <si>
    <t>ROC-AUC 97.8%; precision 86%; recall 86%</t>
  </si>
  <si>
    <t>Compute cost (HE ciphertext expansion/noise); Latency (exceeds sub-second real-time); Scalability (proof-of-concept only)</t>
  </si>
  <si>
    <t>Class imbalance (0.172% fraud); numerical drift in homomorphic multiplication</t>
  </si>
  <si>
    <t>Privacy/regulatory compliance (GDPR/CCPA); real-time fraud latency requirement</t>
  </si>
  <si>
    <t>None (privacy-preserving inference + SHAP; no XAI-validation strategy)</t>
  </si>
  <si>
    <t>Sec VI-A Trade-offs &amp; Limitations (l.273-297): HE compute/latency/scalability barriers; SHAP applied post-decryption, not evaluated.</t>
  </si>
  <si>
    <t>P159</t>
  </si>
  <si>
    <t>569939041</t>
  </si>
  <si>
    <t>Thar, K.W.; Wai, T.T.</t>
  </si>
  <si>
    <t>Enhancing Transaction Fraud Detection in Digital Banking with Explainable AI</t>
  </si>
  <si>
    <t>2025 6th International Conference on Advanced Information Technologies, ICAIT 2025</t>
  </si>
  <si>
    <t>10.1109/ICAIT68809.2025.11236776</t>
  </si>
  <si>
    <t>Digital-banking transaction fraud</t>
  </si>
  <si>
    <t>Real-world digital banking dataset (~100,000 txns; 1.2% fraud)</t>
  </si>
  <si>
    <t>Myanmar (authors); dataset source unspecified</t>
  </si>
  <si>
    <t>HMM + XGBoost (hybrid); SMOTE</t>
  </si>
  <si>
    <t>SHAP (global + local)</t>
  </si>
  <si>
    <t>F1 0.83; recall 0.82 (ROC-AUC, PR-AUC also reported)</t>
  </si>
  <si>
    <t>HMM complexity O(TN^2); SHAP explanation-generation overhead (latency-sensitive); HMM needs sufficient sequence length (streaming limit); inference ~15-20ms (feasible)</t>
  </si>
  <si>
    <t>Class imbalance (1.2%); SMOTE artifacts; data quality/granularity dependence; non-stationary fraud (drift)</t>
  </si>
  <si>
    <t>Regulatory compliance / auditability</t>
  </si>
  <si>
    <t>None applied (proposes future human-in-the-loop active learning + LIME/counterfactual)</t>
  </si>
  <si>
    <t>Sec V Discussion &amp; Limitations (l.237-251): HMM compute, SHAP overhead, SMOTE artifacts, state-space/streaming limits; SHAP not formally evaluated.</t>
  </si>
  <si>
    <t>P160</t>
  </si>
  <si>
    <t>569939049</t>
  </si>
  <si>
    <t>Alblooshi, M.; Alhajeri, H.; Almatrooshi, M.; Alaraj, M.</t>
  </si>
  <si>
    <t>Unlocking Transparency in Credit Scoring: Leveraging XGBoost with XAI for Informed Business Decision-Making</t>
  </si>
  <si>
    <t>International Conference on Artificial Intelligence, Computer, Data Sciences, and Applications, ACDSA 2024</t>
  </si>
  <si>
    <t>10.1109/ACDSA59508.2024.10467573</t>
  </si>
  <si>
    <t>Credit scoring (3 public benchmarks)</t>
  </si>
  <si>
    <t>Australian (690); Taiwanese (30,000); Credit Risk (32,581) — Kaggle</t>
  </si>
  <si>
    <t>— (UAE authors)</t>
  </si>
  <si>
    <t>LIME (SHAP discussed in related work but NOT applied)</t>
  </si>
  <si>
    <t>Australian: Acc 0.870, AUC 0.922, F1 0.858 (per-dataset; Type I/II errors also)</t>
  </si>
  <si>
    <t>Qualitative author assessment of LIME explanation effectiveness/usefulness (stated objective; no user study / no formal metric)</t>
  </si>
  <si>
    <t>LIME stability / local-only limitations; explanation compute</t>
  </si>
  <si>
    <t>Imbalanced datasets kept unbalanced &amp; no feature selection (deliberately, to test XAI on imbalanced/biased data)</t>
  </si>
  <si>
    <t>Regulatory / black-box legal requirements</t>
  </si>
  <si>
    <t>None (single LIME; local explanations only)</t>
  </si>
  <si>
    <t>Abstract + Objectives (l.23) + Datasets (l.67-84) + Results (l.126): 3 Kaggle credit datasets; XGBoost+LIME; stated aim to EVALUATE LIME effectiveness (qualitative).</t>
  </si>
  <si>
    <t>P161</t>
  </si>
  <si>
    <t>569939051</t>
  </si>
  <si>
    <t>Tang, W.; Bu, H.; Zuo, Y.; Wu, J.</t>
  </si>
  <si>
    <t>Unlocking the power of the topic content in news headlines: BERTopic for predicting Chinese corporate bond defaults</t>
  </si>
  <si>
    <t>Finance Research Letters</t>
  </si>
  <si>
    <t>10.1016/j.frl.2024.105062</t>
  </si>
  <si>
    <t>Chinese corporate bond default prediction</t>
  </si>
  <si>
    <t>Chinese corporate bond data + news headlines (BERTopic)</t>
  </si>
  <si>
    <t>BERTopic + ML (SVM etc.)</t>
  </si>
  <si>
    <t>XTopic improves AUC/recall; SVM +20% recall</t>
  </si>
  <si>
    <t>Severe class imbalance (matching ratios)</t>
  </si>
  <si>
    <t>Bonds (in-scope); BERTopic topic features + SHAP. Severe first-time-default imbalance (matching ratios).</t>
  </si>
  <si>
    <t>P162</t>
  </si>
  <si>
    <t>569939055</t>
  </si>
  <si>
    <t>Ali Almarzoog, K.H.; Basim Furaijl, H.; Kadhum, N.; Srayyih, F.H.; Raheem, M.J.; Faisal, F.G.; Alshareefi, H.; Mahdi, M.A.; Khalil, I.</t>
  </si>
  <si>
    <t>Advanced Financial Sentiment Analysis of Global Stock Market News Using Transformer-Based Deep Language Understanding Models</t>
  </si>
  <si>
    <t>10.1109/ICCR67387.2025.11291723</t>
  </si>
  <si>
    <t>Financial sentiment analysis of global stock-market news (market prediction)</t>
  </si>
  <si>
    <t>Annotated financial news corpora (FinBERT/FiQA/StockNet-style); global news</t>
  </si>
  <si>
    <t>— (global)</t>
  </si>
  <si>
    <t>FinBERT; RoBERTa-fin (transformers)</t>
  </si>
  <si>
    <t>Classification (sentiment) [+ sentiment-price correlation]</t>
  </si>
  <si>
    <t>SHAP (SHAP value tracing)</t>
  </si>
  <si>
    <t>attention (attention-based heatmaps / visual diagnostics)</t>
  </si>
  <si>
    <t>Accuracy &gt;96.8% (peak 97.3%); F1 0.94; sentiment-price Pearson r=0.71</t>
  </si>
  <si>
    <t>None reported (paper frames real-time scalability as a strength; &lt;2.1s/epoch)</t>
  </si>
  <si>
    <t>Data annotation difficulty (noted from literature; inter-annotator 70-75%)</t>
  </si>
  <si>
    <t>Regulatory need for explainability documentation (noted)</t>
  </si>
  <si>
    <t>Hybrid/ensemble XAI (SHAP + attention visual diagnostics)</t>
  </si>
  <si>
    <t>Abstract + Conclusion (l.248): SHAP value tracing + attention heatmaps; no formal explanation-quality evaluation; barriers minimal.</t>
  </si>
  <si>
    <t>P163</t>
  </si>
  <si>
    <t>569939073</t>
  </si>
  <si>
    <t>Chavakula, S.J.; Albert, C.A.J.; Ebenezer, E.; Bhagat, M.H.; Mahamuni, C.V.</t>
  </si>
  <si>
    <t>Explainable AI (XAI) Using SHAP and LIME for Financial Fraud Detection and Credit Scoring</t>
  </si>
  <si>
    <t>International Conference on Advanced Computing Technologies, ICoACT 2025</t>
  </si>
  <si>
    <t>10.1109/ICoACT63339.2025.11005238</t>
  </si>
  <si>
    <t>Fraud detection (Decision Tree) + credit scoring (Random Forest)</t>
  </si>
  <si>
    <t>Credit-card fraud (~284,315/class, balanced) + credit-scoring dataset (10,610; 3 classes)</t>
  </si>
  <si>
    <t>— (India authors)</t>
  </si>
  <si>
    <t>Decision Tree (fraud); Random Forest (credit); SMOTE</t>
  </si>
  <si>
    <t>SHAP + LIME (SHAP global; LIME local)</t>
  </si>
  <si>
    <t>Fraud: 95% accuracy; Credit scoring: 76% accuracy (macro F1 0.75)</t>
  </si>
  <si>
    <t>No (qualitative interpretability only)</t>
  </si>
  <si>
    <t>SHAP cubic time complexity (mitigated via subset/instance selection); explanation compute cost</t>
  </si>
  <si>
    <t>Class imbalance; data quality/bias (demographic under-representation); evolving fraud tactics (drift)</t>
  </si>
  <si>
    <t>Regulatory (GDPR, fair lending); fairness/bias; lack of standardized explainability metrics &amp; audit tools (noted)</t>
  </si>
  <si>
    <t>Hybrid/ensemble XAI (SHAP + LIME, global + local)</t>
  </si>
  <si>
    <t>Abstract + Results (l.194 fraud 95%, l.227 credit 76%); SHAP global + LIME local; SHAP complexity reduction (l.285). No formal XAI-output evaluation.</t>
  </si>
  <si>
    <t>P164</t>
  </si>
  <si>
    <t>569939081</t>
  </si>
  <si>
    <t>Kumari, S.P.; Mohanty, M.</t>
  </si>
  <si>
    <t>Enhancing Financial Predictions with LSTM and LIME: A Cognitive Decision-Making Model Approach</t>
  </si>
  <si>
    <t>Proceedings - 2024 International Conference on Artificial Intelligence and Quantum Computing, AIQC 2024</t>
  </si>
  <si>
    <t>10.1109/AIQC64330.2024.00032</t>
  </si>
  <si>
    <t>Financial prediction (cognitive decision-making)</t>
  </si>
  <si>
    <t>Financial/loan time-series</t>
  </si>
  <si>
    <t>Training acc 0.89; test acc 0.85</t>
  </si>
  <si>
    <t>Computational complexity; dataset specificity</t>
  </si>
  <si>
    <t>Class imbalance (loan default)</t>
  </si>
  <si>
    <t>LSTM + LIME cognitive decision model. Notes real-time deployment + compute complexity.</t>
  </si>
  <si>
    <t>P165</t>
  </si>
  <si>
    <t>569939087</t>
  </si>
  <si>
    <t>Kadyan, J.S.; Sharma, M.; Kadyan, S.; Gupta, S.; Hamid, N.K.; Kiran Bala, B.</t>
  </si>
  <si>
    <t>Explainable AI with Capsule Networks for Credit Risk Assessment in Financial Systems</t>
  </si>
  <si>
    <t>IEEE International Conference on Next Generation Information System Engineering, NGISE 2025</t>
  </si>
  <si>
    <t>10.1109/NGISE64126.2025.11085369</t>
  </si>
  <si>
    <t>Credit risk assessment (capsule networks)</t>
  </si>
  <si>
    <t>Credit dataset (public records); oversampling</t>
  </si>
  <si>
    <t>Capsule Networks (CapsNet)</t>
  </si>
  <si>
    <t>capsule activation vectors; attention</t>
  </si>
  <si>
    <t>CapsNet superior performance (validated)</t>
  </si>
  <si>
    <t>Class imbalance (synthetic oversampling)</t>
  </si>
  <si>
    <t>CapsNet credit risk + SHAP. Synthetic oversampling for imbalance.</t>
  </si>
  <si>
    <t>P166</t>
  </si>
  <si>
    <t>569939096</t>
  </si>
  <si>
    <t>Tiukhova, E.; Salcuni, A.; Oguz, C.; Niglio, M.; Storti, G.; Forte, F.; Baesens, B.; Snoeck, M.</t>
  </si>
  <si>
    <t>Boosting Credit Risk Data Quality Using Machine Learning and eXplainable AI Techniques</t>
  </si>
  <si>
    <t>10.1007/978-3-031-74643-7_30</t>
  </si>
  <si>
    <t>Credit-risk data-quality monitoring (Basel RWA)</t>
  </si>
  <si>
    <t>Bank credit-risk asset data</t>
  </si>
  <si>
    <t>Model ensembles + human-in-the-loop</t>
  </si>
  <si>
    <t>TQDM data-quality dimensions (accuracy/security/reliability)</t>
  </si>
  <si>
    <t>Expert feedback on SHAP explanations (qualitative HITL)</t>
  </si>
  <si>
    <t>Expert (DQ analyst) feedback loop</t>
  </si>
  <si>
    <t>Data quality (central theme; Basel RWA)</t>
  </si>
  <si>
    <t>Regulatory (Basel)</t>
  </si>
  <si>
    <t>Human-in-the-loop with expert feedback on SHAP explanations</t>
  </si>
  <si>
    <t>Data-quality framework with SHAP local explanations + EXPERT FEEDBACK (human-in-the-loop). Strong RQ3 (data quality) + RQ4 (HITL).</t>
  </si>
  <si>
    <t>P167</t>
  </si>
  <si>
    <t>569939101</t>
  </si>
  <si>
    <t>de Moraes Souza, J.G.; de Castro, D.T.; Peng, Y.; Gartner, I.R.</t>
  </si>
  <si>
    <t>A Machine Learning-Based Analysis on the Causality of Financial Stress in Banking Institutions</t>
  </si>
  <si>
    <t>Computational Economics</t>
  </si>
  <si>
    <t>10.1007/s10614-023-10514-z</t>
  </si>
  <si>
    <t>Financial stress / default &amp; systemic risk (banking)</t>
  </si>
  <si>
    <t>Banking institution data (KMV model)</t>
  </si>
  <si>
    <t>XGBoost (+ ML)</t>
  </si>
  <si>
    <t>XGBoost default-risk R2 ~60%</t>
  </si>
  <si>
    <t>Causality of financial stress in banks; SHAP-similarity aggregation for credit-risk interpretability. Default + systemic risk.</t>
  </si>
  <si>
    <t>P168</t>
  </si>
  <si>
    <t>569939122</t>
  </si>
  <si>
    <t>Prakash, N.; Imam, G.; Gadge, M.G.; Kappagantula, M.; Kumar, V.V.</t>
  </si>
  <si>
    <t>Time Series -Driven Investment Forecasting System for Portfolio Optimization</t>
  </si>
  <si>
    <t>Proceedings ICECONF 2025 - 2025 2nd International Conference on Artificial Intelligence and Knowledge Discovery in Concurrent Engineering</t>
  </si>
  <si>
    <t>10.1109/ICECONF65644.2025.11379392</t>
  </si>
  <si>
    <t>Portfolio optimization (investment forecasting)</t>
  </si>
  <si>
    <t>Financial time-series</t>
  </si>
  <si>
    <t>Graph Attention Network (GAT) + SHAP-based rolling feature selection</t>
  </si>
  <si>
    <t>attention (GAT)</t>
  </si>
  <si>
    <t>(robust forecasting for portfolio optimization)</t>
  </si>
  <si>
    <t>Portfolio optimization; SHAP-based rolling top-k feature selection + GAT. Robust Z-score preprocessing.</t>
  </si>
  <si>
    <t>P169</t>
  </si>
  <si>
    <t>569939142</t>
  </si>
  <si>
    <t>Chou, T.-N.</t>
  </si>
  <si>
    <t>2019</t>
  </si>
  <si>
    <t>A Practical Grafting Model Based Explainable AI for Predicting Corporate Financial Distress</t>
  </si>
  <si>
    <t>10.1007/978-3-030-36691-9_1</t>
  </si>
  <si>
    <t>Corporate financial distress prediction</t>
  </si>
  <si>
    <t>Decision-tree grafting + DNN (intrinsic)</t>
  </si>
  <si>
    <t>Full-text recheck: method = decision-tree grafting (intrinsic interpretability, per keywords); SHAP/LIME appear only in related-work background. File is a proceedings volume. EXCLUDE.</t>
  </si>
  <si>
    <t>P170</t>
  </si>
  <si>
    <t>569939156</t>
  </si>
  <si>
    <t>Han, W.; Gu, X.; Jian, L.</t>
  </si>
  <si>
    <t>2023</t>
  </si>
  <si>
    <t>A multi-layer multi-view stacking model for credit risk assessment</t>
  </si>
  <si>
    <t>Intelligent Data Analysis</t>
  </si>
  <si>
    <t>10.3233/IDA-220403</t>
  </si>
  <si>
    <t>Credit risk assessment (multi-view stacking)</t>
  </si>
  <si>
    <t>P2P/credit datasets</t>
  </si>
  <si>
    <t>Multi-layer multi-view stacking ensemble</t>
  </si>
  <si>
    <t>Effectiveness/accuracy on credit datasets</t>
  </si>
  <si>
    <t>Multi-layer multi-view stacking; LIME embedded for interpretable visualization. Imbalance via resampling.</t>
  </si>
  <si>
    <t>P171</t>
  </si>
  <si>
    <t>569939158</t>
  </si>
  <si>
    <t>Euko, J.P.; Santos, F.; Novais, P.</t>
  </si>
  <si>
    <t>Stock Market Prediction: Integrating Explainable AI with Conv2D Models for Candlestick Image Analysis</t>
  </si>
  <si>
    <t>10.1007/978-3-031-60218-4_2</t>
  </si>
  <si>
    <t>Stock market prediction (candlestick images)</t>
  </si>
  <si>
    <t>Candlestick price-chart images</t>
  </si>
  <si>
    <t>Conv2D (CNN on candlestick images)</t>
  </si>
  <si>
    <t>Grad-CAM</t>
  </si>
  <si>
    <t>Accuracy near 100% train (validation lower)</t>
  </si>
  <si>
    <t>Conv2D candlestick stock prediction; SHAP carries (Grad-CAM co-present). Real-time not yet considered.</t>
  </si>
  <si>
    <t>P172</t>
  </si>
  <si>
    <t>569939168</t>
  </si>
  <si>
    <t>Imam, S.H.; Huhn, S.; Hornuf, L.; Drechsler, R.</t>
  </si>
  <si>
    <t>A Novel Default Risk Prediction and Feature Importance Analysis Technique for Marketplace Lending using Machine Learning</t>
  </si>
  <si>
    <t>Credit and Capital Markets</t>
  </si>
  <si>
    <t>10.3790/ccm.56.1.27</t>
  </si>
  <si>
    <t>Marketplace lending default risk</t>
  </si>
  <si>
    <t>Marketplace lending loans</t>
  </si>
  <si>
    <t>LSTM / BiLSTM (time-series classification)</t>
  </si>
  <si>
    <t>Avg accuracy (4-step-ahead)</t>
  </si>
  <si>
    <t>Class imbalance (class weighting / cost-sensitive)</t>
  </si>
  <si>
    <t>Marketplace-lending default; SHAP feature importance for DNN. Class-weight cost-sensitive for imbalance.</t>
  </si>
  <si>
    <t>P173</t>
  </si>
  <si>
    <t>569939169</t>
  </si>
  <si>
    <t>Maree, C.; Modal, J.E.; Omlin, C.W.</t>
  </si>
  <si>
    <t>2020</t>
  </si>
  <si>
    <t>Towards Responsible AI for Financial Transactions</t>
  </si>
  <si>
    <t>2020 IEEE Symposium Series on Computational Intelligence, SSCI 2020</t>
  </si>
  <si>
    <t>10.1109/SSCI47803.2020.9308456</t>
  </si>
  <si>
    <t>Financial transaction classification (responsible AI)</t>
  </si>
  <si>
    <t>Financial transaction data</t>
  </si>
  <si>
    <t>Deep neural network + decision trees + rule extraction</t>
  </si>
  <si>
    <t>decision trees; rule extraction; feature saliency</t>
  </si>
  <si>
    <t>Mean accuracy 98.2%; DT 95.35%</t>
  </si>
  <si>
    <t>Explanation fidelity evaluated (high fidelity vs comprehensibility tradeoff noted)</t>
  </si>
  <si>
    <t>Hybrid SHAP + decision-tree/rule extraction</t>
  </si>
  <si>
    <t>RQ1; RQ2; RQ4</t>
  </si>
  <si>
    <t>Responsible AI transactions; SHAP feature importance + DT/rule extraction. Evaluates explanation FIDELITY.</t>
  </si>
  <si>
    <t>P174</t>
  </si>
  <si>
    <t>569939178</t>
  </si>
  <si>
    <t>Yu, D.; Choi, S.-Y.</t>
  </si>
  <si>
    <t>Uncovering the Impact of Local and Global Interests in Artists on Stock Prices of K-Pop Entertainment Companies: A SHAP-XGBoost Analysis</t>
  </si>
  <si>
    <t>Axioms</t>
  </si>
  <si>
    <t>10.3390/axioms12060538</t>
  </si>
  <si>
    <t>Stock price prediction (K-pop entertainment cos.)</t>
  </si>
  <si>
    <t>K-pop entertainment stock prices + artist interest</t>
  </si>
  <si>
    <t>(SHAP-XGBoost stock price analysis)</t>
  </si>
  <si>
    <t>K-pop entertainment stock prices; SHAP-XGBoost on local/global artist-interest drivers.</t>
  </si>
  <si>
    <t>P175</t>
  </si>
  <si>
    <t>569939183</t>
  </si>
  <si>
    <t>Gramespacher, T.; Posth, J.-A.</t>
  </si>
  <si>
    <t>2021</t>
  </si>
  <si>
    <t>Employing Explainable AI to Optimize the Return Target Function of a Loan Portfolio</t>
  </si>
  <si>
    <t>Frontiers in Artificial Intelligence</t>
  </si>
  <si>
    <t>10.3389/frai.2021.693022</t>
  </si>
  <si>
    <t>Loan portfolio return optimization (P2P)</t>
  </si>
  <si>
    <t>Simple explainable ML (intrinsic)</t>
  </si>
  <si>
    <t>Full-text recheck: 0 SHAP/LIME occurrences. Uses 'simple explainable ML models' (intrinsic) for fair-risk-premium/return optimization. EXCLUDE.</t>
  </si>
  <si>
    <t>P176</t>
  </si>
  <si>
    <t>569939189</t>
  </si>
  <si>
    <t>Çeli̇k, T.B.; İcan, Ö.; Bulut, E.</t>
  </si>
  <si>
    <t>Extending machine learning prediction capabilities by explainable AI in financial time series prediction[Formula presented]</t>
  </si>
  <si>
    <t>10.1016/j.asoc.2022.109876</t>
  </si>
  <si>
    <t>Financial time-series prediction</t>
  </si>
  <si>
    <t>Stock price time-series</t>
  </si>
  <si>
    <t>Ensemble (combination scheme) + decomposition</t>
  </si>
  <si>
    <t>attention (related); EMD/VAE/PCA</t>
  </si>
  <si>
    <t>LIME-supported model accuracy 0.9913</t>
  </si>
  <si>
    <t>Compute burden vs marginal accuracy gain</t>
  </si>
  <si>
    <t>Financial time-series prediction; LIME for interpretability. Notes accuracy-vs-compute tradeoff.</t>
  </si>
  <si>
    <t>P177</t>
  </si>
  <si>
    <t>569939190</t>
  </si>
  <si>
    <t>Paul, M.; Nagwovuma, M.; Nansamba, B.; Hellen, N.; Jingo, D.; Marvin, G.</t>
  </si>
  <si>
    <t>Trustworthy Deep Learning Techniques for Credit Risk Assessment</t>
  </si>
  <si>
    <t>5th International Conference on Electronics and Sustainable Communication Systems, ICESC 2024 - Proceedings</t>
  </si>
  <si>
    <t>10.1109/ICESC60852.2024.10689741</t>
  </si>
  <si>
    <t>Credit risk assessment (trustworthy DL)</t>
  </si>
  <si>
    <t>Credit dataset; GAN augmentation</t>
  </si>
  <si>
    <t>LSTM / deep learning ensemble</t>
  </si>
  <si>
    <t>Accuracy 0.78</t>
  </si>
  <si>
    <t>Class imbalance (GAN augmentation)</t>
  </si>
  <si>
    <t>Trustworthy DL credit risk; LIME+SHAP for fairness/robustness cross-checks. GAN for data augmentation.</t>
  </si>
  <si>
    <t>P178</t>
  </si>
  <si>
    <t>569939198</t>
  </si>
  <si>
    <t>Harit, A.; Sun, Z.; Yu, J.; Al Moubayed, N.</t>
  </si>
  <si>
    <t>Breaking Down Financial News Impact: A Novel AI Approach with Geometric Hypergraphs</t>
  </si>
  <si>
    <t>CEUR Workshop Proceedings</t>
  </si>
  <si>
    <t>Stock trend prediction (financial news)</t>
  </si>
  <si>
    <t>Financial news + market data (real-time)</t>
  </si>
  <si>
    <t>Geometric Hypergraph Attention Network (GHAN)</t>
  </si>
  <si>
    <t>attention (hypergraph)</t>
  </si>
  <si>
    <t>Accuracy &amp; F1 (stock trend classification)</t>
  </si>
  <si>
    <t>Real-time news integration</t>
  </si>
  <si>
    <t>GHAN financial-news stock trend; SHAP + attention. Real-time news integration.</t>
  </si>
  <si>
    <t>P179</t>
  </si>
  <si>
    <t>569939225</t>
  </si>
  <si>
    <t>Agarwal, A.; Bhatia, A.; Malhi, A.; Kaler, P.; Pannu, H.S.</t>
  </si>
  <si>
    <t>2022</t>
  </si>
  <si>
    <t>Machine Learning Based Explainable Financial Forecasting</t>
  </si>
  <si>
    <t>2022 4th International Conference on Computer Communication and the Internet, ICCCI 2022</t>
  </si>
  <si>
    <t>10.1109/ICCCI55554.2022.9850272</t>
  </si>
  <si>
    <t>Stock market trend forecasting</t>
  </si>
  <si>
    <t>Stock data (P/E, EPS, sentiment)</t>
  </si>
  <si>
    <t>Random Forest, XGBoost</t>
  </si>
  <si>
    <t>RMSE/MAPE; accuracy up to 98%</t>
  </si>
  <si>
    <t>ML explainable financial forecasting; LIME+SHAP on RF/XGBoost stock trends.</t>
  </si>
  <si>
    <t>P180</t>
  </si>
  <si>
    <t>569939227</t>
  </si>
  <si>
    <t>Li, Z.; Lin, W.; Wang, J.Z.; Peng, P.; Lin, J.; Chang, V.; Pan, J.</t>
  </si>
  <si>
    <t>A Novel Interpretable Stock Selection Algorithm for Quantitative Trading</t>
  </si>
  <si>
    <t>International Journal of Grid and High Performance Computing</t>
  </si>
  <si>
    <t>10.4018/IJGHPC.301589</t>
  </si>
  <si>
    <t>P181</t>
  </si>
  <si>
    <t>569939231</t>
  </si>
  <si>
    <t>Cardenas-Ruiz, C.; Mendez-Vazquez, A.; Ramirez-Solis, L.M.</t>
  </si>
  <si>
    <t>Explainable Model of Credit Risk Assessment Based on Convolutional Neural Networks</t>
  </si>
  <si>
    <t>Lecture Notes in Computer Science (including subseries Lecture Notes in Artificial Intelligence and Lecture Notes in Bioinformatics)</t>
  </si>
  <si>
    <t>10.1007/978-3-031-19493-1_7</t>
  </si>
  <si>
    <t>Credit risk assessment (CNN/DeepInsight)</t>
  </si>
  <si>
    <t>Credit dataset (&gt;5900 samples)</t>
  </si>
  <si>
    <t>Convolutional Neural Network (DeepInsight)</t>
  </si>
  <si>
    <t>CNN</t>
  </si>
  <si>
    <t>Accuracy up to +12.3% vs LR (large datasets)</t>
  </si>
  <si>
    <t>CNN credit risk (DeepInsight data-to-image) + SHAP explanations.</t>
  </si>
  <si>
    <t>P182</t>
  </si>
  <si>
    <t>569939248</t>
  </si>
  <si>
    <t>Carta, S.; Podda, A.S.; Reforgiato Recupero, D.; Stanciu, M.M.</t>
  </si>
  <si>
    <t>Explainable AI for Financial Forecasting</t>
  </si>
  <si>
    <t>Lecture Notes in Computer Science</t>
  </si>
  <si>
    <t>10.1007/978-3-030-95470-3_5</t>
  </si>
  <si>
    <t>Revisit,Generic Finance</t>
  </si>
  <si>
    <t>Financial time-series forecasting (feature importance)</t>
  </si>
  <si>
    <t>Stock time-series</t>
  </si>
  <si>
    <t>Base regressors (RF etc.) + novel feature-importance strategy</t>
  </si>
  <si>
    <t>Mean Decrease Impurity (MDI)</t>
  </si>
  <si>
    <t>Compared vs MDI and LIME baselines</t>
  </si>
  <si>
    <t>Feature-importance stability/convergence (vs MDI, LIME)</t>
  </si>
  <si>
    <t>Novel feature-importance strategy; LIME genuinely run as per-stock baseline. Focus on feature-importance stability.</t>
  </si>
  <si>
    <t>P183</t>
  </si>
  <si>
    <t>569939251</t>
  </si>
  <si>
    <t>Dikmen, M.; Burns, C.</t>
  </si>
  <si>
    <t>The effects of domain knowledge on trust in explainable AI and task performance: A case of peer-to-peer lending</t>
  </si>
  <si>
    <t>International Journal of Human Computer Studies</t>
  </si>
  <si>
    <t>10.1016/j.ijhcs.2022.102792</t>
  </si>
  <si>
    <t>P2P lending (trust in XAI; human-factors)</t>
  </si>
  <si>
    <t>P2P lending dataset + participant study (n~40)</t>
  </si>
  <si>
    <t>ML credit model + SHAP</t>
  </si>
  <si>
    <t>AI accuracy 75% (perceived 77%); trust correlations</t>
  </si>
  <si>
    <t>Trust, perceived accuracy, task performance (controlled user study)</t>
  </si>
  <si>
    <t>Participant study on trust in SHAP explanations</t>
  </si>
  <si>
    <t>Human-in-the-loop trust/decision experiment</t>
  </si>
  <si>
    <t>Human-factors study: domain knowledge × trust in SHAP explanations × task performance (P2P lending). Strong RQ2/RQ4.</t>
  </si>
  <si>
    <t>P184</t>
  </si>
  <si>
    <t>569939265</t>
  </si>
  <si>
    <t>Todorovic, M.; Stanisic, N.; Zivkovic, M.; Bacanin, N.; Simic, V.; Tirkolaee, E.B.</t>
  </si>
  <si>
    <t>Improving audit opinion prediction accuracy using metaheuristics-tuned XGBoost algorithm with interpretable results through SHAP value analysis</t>
  </si>
  <si>
    <t>10.1016/j.asoc.2023.110955</t>
  </si>
  <si>
    <t>Audit opinion prediction</t>
  </si>
  <si>
    <t>Firm financial ratios (audit data)</t>
  </si>
  <si>
    <t>Sine-Cosine-Algorithm-tuned XGBoost</t>
  </si>
  <si>
    <t>Cohen's Kappa (class-imbalance-aware)</t>
  </si>
  <si>
    <t>Class imbalance (Cohen's Kappa); possible ratio manipulation</t>
  </si>
  <si>
    <t>RQ1; RQ3 — FLAGGED borderline (audit/accounting)</t>
  </si>
  <si>
    <t>FLAG: audit-opinion prediction = audit/accounting cluster (not core credit/fraud/distress/stock). Genuine SHAP. YOUR scope call.</t>
  </si>
  <si>
    <t>P185</t>
  </si>
  <si>
    <t>569939285</t>
  </si>
  <si>
    <t>Bussmann, N.; Giudici, P.; Marinelli, D.; Papenbrock, J.</t>
  </si>
  <si>
    <t>Explainable AI in Fintech Risk Management</t>
  </si>
  <si>
    <t>10.3389/frai.2020.00026</t>
  </si>
  <si>
    <t>P186</t>
  </si>
  <si>
    <t>569939287</t>
  </si>
  <si>
    <t>Ohana, J.J.; Ohana, S.; Benhamou, E.; Saltiel, D.; Guez, B.</t>
  </si>
  <si>
    <t>Explainable AI (XAI) Models Applied to the Multi-agent Environment of Financial Markets</t>
  </si>
  <si>
    <t>10.1007/978-3-030-82017-6_12</t>
  </si>
  <si>
    <t>Financial market / stock prediction (multi-agent env.)</t>
  </si>
  <si>
    <t>S&amp;P 500 data</t>
  </si>
  <si>
    <t>Gradient Boosted Decision Trees (GBDT)</t>
  </si>
  <si>
    <t>GBDT &gt; other ML on S&amp;P 500; Sharpe ratio</t>
  </si>
  <si>
    <t>Multi-agent financial-markets meltdown; SHAP (Shapley) global+local on GBDT. S&amp;P 500.</t>
  </si>
  <si>
    <t>P187</t>
  </si>
  <si>
    <t>569939289</t>
  </si>
  <si>
    <t>Ma, T.; Wang, W.; Chen, Y.</t>
  </si>
  <si>
    <t>Attention is all you need: An interpretable transformer-based asset allocation approach</t>
  </si>
  <si>
    <t>International Review of Financial Analysis</t>
  </si>
  <si>
    <t>10.1016/j.irfa.2023.102876</t>
  </si>
  <si>
    <t>Asset allocation (interpretable transformer)</t>
  </si>
  <si>
    <t>Chinese stock market (return forecasting)</t>
  </si>
  <si>
    <t>Transformer (TF) model</t>
  </si>
  <si>
    <t>TF best R2 2.1% (return forecasting); cumulative returns</t>
  </si>
  <si>
    <t>Transformer asset allocation; SHAP for economic grounding. Portfolio/asset-allocation in-scope.</t>
  </si>
  <si>
    <t>P188</t>
  </si>
  <si>
    <t>569939290</t>
  </si>
  <si>
    <t>Valensky, D.; Mohaghegh, M.</t>
  </si>
  <si>
    <t>Evaluating Transparency: A Cross-Model Exploration of Explainable AI in Financial Forecasting</t>
  </si>
  <si>
    <t>Proceedings of the 2023 IEEE Asia-Pacific Conference on Computer Science and Data Engineering, CSDE 2023</t>
  </si>
  <si>
    <t>10.1109/CSDE59766.2023.10487732</t>
  </si>
  <si>
    <t>Financial forecasting (cross-model transparency)</t>
  </si>
  <si>
    <t>Financial forecasting datasets (3 models)</t>
  </si>
  <si>
    <t>Multiple forecasting models</t>
  </si>
  <si>
    <t>Permutation Importance</t>
  </si>
  <si>
    <t>Cross-model stability/robustness comparison</t>
  </si>
  <si>
    <t>Stability &amp; robustness of explanations across models</t>
  </si>
  <si>
    <t>Cross-model XAI comparison (SHAP/LIME/PermImportance)</t>
  </si>
  <si>
    <t>Cross-model transparency evaluation; applies SHAP+LIME+Permutation Importance, compares stability/robustness. RQ2.</t>
  </si>
  <si>
    <t>P189</t>
  </si>
  <si>
    <t>569939317</t>
  </si>
  <si>
    <t>de Lange, P.E.; Melsom, B.; Vennerød, C.B.; Westgaard, S.</t>
  </si>
  <si>
    <t>Explainable AI for Credit Assessment in Banks</t>
  </si>
  <si>
    <t>Journal of Risk and Financial Management</t>
  </si>
  <si>
    <t>10.3390/jrfm15120556</t>
  </si>
  <si>
    <t>Consumer-loan credit default (banking)</t>
  </si>
  <si>
    <t>Norwegian bank unsecured consumer loans</t>
  </si>
  <si>
    <t>Norway</t>
  </si>
  <si>
    <t>LightGBM (vs bank's Logistic Regression)</t>
  </si>
  <si>
    <t>LightGBM ROC-AUC &gt;0.8 (beats bank's LR); recall 94.9%</t>
  </si>
  <si>
    <t>10-fold CV complicates SHAP application</t>
  </si>
  <si>
    <t>XAI in banking; LightGBM+SHAP. Key drivers: credit-balance volatility, remaining credit %, relationship duration. 10-fold CV complicates SHAP.</t>
  </si>
  <si>
    <t>P190</t>
  </si>
  <si>
    <t>569939328</t>
  </si>
  <si>
    <t>Kocaarslan, B.; Soytas, U.</t>
  </si>
  <si>
    <t>The role of major markets in predicting the U.S. municipal green bond market performance: New evidence from machine learning models</t>
  </si>
  <si>
    <t>Technological Forecasting and Social Change</t>
  </si>
  <si>
    <t>10.1016/j.techfore.2023.122820</t>
  </si>
  <si>
    <t>Municipal green bond market performance</t>
  </si>
  <si>
    <t>US municipal green bonds + major-market indicators (COVID)</t>
  </si>
  <si>
    <t>LightGBM (+ ML)</t>
  </si>
  <si>
    <t>MAE / R2 (4 metrics)</t>
  </si>
  <si>
    <t>Bonds (green bonds, in-scope); SHAP on major-market drivers of municipal green bond performance.</t>
  </si>
  <si>
    <t>P191</t>
  </si>
  <si>
    <t>569939332</t>
  </si>
  <si>
    <t>Yiğit, P.</t>
  </si>
  <si>
    <t>Modeling Automobile Credit Scoring Using Machine Learning Models</t>
  </si>
  <si>
    <t>10.1007/978-3-031-56728-5_36</t>
  </si>
  <si>
    <t>Automobile credit scoring</t>
  </si>
  <si>
    <t>Automobile credit dataset (financial institute)</t>
  </si>
  <si>
    <t>Random Forest, XGBoost, ANN, LR</t>
  </si>
  <si>
    <t>RF AUROC 96.2%, accuracy 95.9%</t>
  </si>
  <si>
    <t>Auto credit scoring; SHAP (R SHAPforxgboost) variable importance. DTI ratio top feature.</t>
  </si>
  <si>
    <t>P192</t>
  </si>
  <si>
    <t>569939344</t>
  </si>
  <si>
    <t>Sarada, W.; Arora, M.; Agarwal, S.; Prasanth, T.; Saravanan, P.; Pulugu, D.</t>
  </si>
  <si>
    <t>Enhancing Credit Scoring in Peer-to-Peer Lending Platforms Through Ensemble Learning</t>
  </si>
  <si>
    <t>3rd International Conference on Advances in Computing, Communication and Materials, ICACCM 2024</t>
  </si>
  <si>
    <t>10.1109/ICACCM61117.2024.11059021</t>
  </si>
  <si>
    <t>P2P lending dataset; SMOTE</t>
  </si>
  <si>
    <t>Stacking ensemble (bagging/boosting/stacking)</t>
  </si>
  <si>
    <t>Accuracy (ensemble)</t>
  </si>
  <si>
    <t>P2P credit scoring; stacking ensemble + SHAP. SMOTE for imbalance.</t>
  </si>
  <si>
    <t>P193</t>
  </si>
  <si>
    <t>569939345</t>
  </si>
  <si>
    <t>Kotios, D.; Makridis, G.; Fatouros, G.; Kyriazis, D.</t>
  </si>
  <si>
    <t>Deep learning enhancing banking services: a hybrid transaction classification and cash flow prediction approach</t>
  </si>
  <si>
    <t>10.1186/s40537-022-00651-x</t>
  </si>
  <si>
    <t>Bank transaction categorization + cash-flow prediction</t>
  </si>
  <si>
    <t>Bank transaction data + surrogate/semantic resources</t>
  </si>
  <si>
    <t>CatBoost (Gradient Boosting) + DeepVaR</t>
  </si>
  <si>
    <t>Multiple (classification + forecasting)</t>
  </si>
  <si>
    <t>XGBoost F1/Kappa/MCC; cash-flow forecasting</t>
  </si>
  <si>
    <t>RQ1 — FLAGGED borderline (banking-services)</t>
  </si>
  <si>
    <t>FLAG: transaction categorization = banking-services cluster (borderline); cash-flow prediction is forecasting. SHAP+LIME applied. YOUR scope call.</t>
  </si>
  <si>
    <t>P194</t>
  </si>
  <si>
    <t>569939347</t>
  </si>
  <si>
    <t>Munkhdalai, L.; Wang, L.; Park, H.W.; Ryu, K.H.</t>
  </si>
  <si>
    <t>Advanced Neural Network Approach, Its Explanation with LIME for Credit Scoring Application</t>
  </si>
  <si>
    <t>10.1007/978-3-030-14802-7_35</t>
  </si>
  <si>
    <t>Credit scoring (neural network)</t>
  </si>
  <si>
    <t>Artificial Neural Network (vs logistic)</t>
  </si>
  <si>
    <t>NN 79.3% AUC-H; higher acc than logistic</t>
  </si>
  <si>
    <t>LIME trustworthiness verified vs interpretable logistic baseline</t>
  </si>
  <si>
    <t>NN credit scoring + LIME; verifies LIME trustworthiness by comparing to interpretable logistic model.</t>
  </si>
  <si>
    <t>P195</t>
  </si>
  <si>
    <t>569939353</t>
  </si>
  <si>
    <t>Hong, J.; Wattanachote, K.; Wang, H.; Li, K.</t>
  </si>
  <si>
    <t>Influence of Covid-19 Outbreak Control Policies on the China Stock Market Price Investigated by LSTM Forecasting Models</t>
  </si>
  <si>
    <t>10.1145/3613944.3613956</t>
  </si>
  <si>
    <t>Stock price forecasting (COVID policies)</t>
  </si>
  <si>
    <t>China stock prices (e.g. 600029) + COVID policy data</t>
  </si>
  <si>
    <t>MAE/L1 loss (LSTM forecasting)</t>
  </si>
  <si>
    <t>China stock LSTM forecasting under COVID policies; SHAP feature importance.</t>
  </si>
  <si>
    <t>P196</t>
  </si>
  <si>
    <t>569939356</t>
  </si>
  <si>
    <t>Reza, M.S.; Mahmud, M.I.; Abeer, I.A.; Ahmed, N.</t>
  </si>
  <si>
    <t>Linear Discriminant Analysis in Credit Scoring: A Transparent Hybrid Model Approach</t>
  </si>
  <si>
    <t>2024 27th International Conference on Computer and Information Technology, ICCIT 2024 - Proceedings</t>
  </si>
  <si>
    <t>10.1109/ICCIT64611.2024.11022149</t>
  </si>
  <si>
    <t>Credit scoring (transparent hybrid)</t>
  </si>
  <si>
    <t>Lending Club (+ others)</t>
  </si>
  <si>
    <t>XG-DNN hybrid + Linear Discriminant Analysis</t>
  </si>
  <si>
    <t>Morris Sensitivity Analysis</t>
  </si>
  <si>
    <t>XG-DNN accuracy 99.45%</t>
  </si>
  <si>
    <t>Class imbalance (loan_status)</t>
  </si>
  <si>
    <t>LIME + Morris Sensitivity Analysis + feature reduction</t>
  </si>
  <si>
    <t>Hybrid XG-DNN credit scoring; LIME + Morris Sensitivity. LDA feature reduction for resource-constrained settings.</t>
  </si>
  <si>
    <t>P197</t>
  </si>
  <si>
    <t>569939357</t>
  </si>
  <si>
    <t>Hickey, J.M.; Di Stefano, P.G.; Vasileiou, V.</t>
  </si>
  <si>
    <t>Fairness by Explicability and Adversarial SHAP Learning</t>
  </si>
  <si>
    <t>10.1007/978-3-030-67664-3_11</t>
  </si>
  <si>
    <t>Algorithmic fairness in credit (adversarial SHAP)</t>
  </si>
  <si>
    <t>Binary credit/lending datasets</t>
  </si>
  <si>
    <t>Classifier + adversarial surrogate</t>
  </si>
  <si>
    <t>SHAP (KernelSHAP)</t>
  </si>
  <si>
    <t>adversarial surrogate</t>
  </si>
  <si>
    <t>AUC/accuracy drop ~0.04 at high fairness regularization</t>
  </si>
  <si>
    <t>Algorithmic fairness/bias</t>
  </si>
  <si>
    <t>Adversarial SHAP learning for fairness regularization</t>
  </si>
  <si>
    <t>Fairness-by-explicability: SHAP-value regularization via adversarial surrogate to mitigate bias. RQ4 fairness/adversarial.</t>
  </si>
  <si>
    <t>P198</t>
  </si>
  <si>
    <t>569939358</t>
  </si>
  <si>
    <t>Sathe, S.S.; Mahalle, P.</t>
  </si>
  <si>
    <t>Predictive Analytics in Financial Services Using Explainable AI</t>
  </si>
  <si>
    <t>10.1007/978-981-99-0483-9_35</t>
  </si>
  <si>
    <t>Financial services prediction</t>
  </si>
  <si>
    <t>Financial services dataset</t>
  </si>
  <si>
    <t>SHAPASH; ELI5</t>
  </si>
  <si>
    <t>RF accuracy 99.5%; XGBoost ~97%</t>
  </si>
  <si>
    <t>Predictive analytics in financial services; SHAP/Shapash + LIME for explanations. Class imbalance handled.</t>
  </si>
  <si>
    <t>P199</t>
  </si>
  <si>
    <t>569939361</t>
  </si>
  <si>
    <t>Wand, T.; Heßler, M.; Kamps, O.</t>
  </si>
  <si>
    <t>Identifying dominant industrial sectors in market states of the S&amp;P 500 financial data</t>
  </si>
  <si>
    <t>Journal of Statistical Mechanics: Theory and Experiment</t>
  </si>
  <si>
    <t>10.1088/1742-5468/accce0</t>
  </si>
  <si>
    <t>S&amp;P 500 market-state sector identification</t>
  </si>
  <si>
    <t>Neural-net surrogate + custom XAI relevance score</t>
  </si>
  <si>
    <t>Full-text recheck: 0 SHAP/LIME. Econophysics clustering of market states; interpretability via a reduced surrogate model + custom 'XAI relevance score' (not SHAP/LIME). EXCLUDE.</t>
  </si>
  <si>
    <t>P200</t>
  </si>
  <si>
    <t>569939362</t>
  </si>
  <si>
    <t>Shih, C.M.; Yang, K.C.</t>
  </si>
  <si>
    <t>Using LightGBM + SHAP to Analyze the Impact of Factors on Stock Market Investment</t>
  </si>
  <si>
    <t>IEEE International Conference on Industrial Engineering and Engineering Management</t>
  </si>
  <si>
    <t>10.1109/IEEM62345.2024.10857103</t>
  </si>
  <si>
    <t>Stock market investment factor analysis</t>
  </si>
  <si>
    <t>Stock factor data (rolling window)</t>
  </si>
  <si>
    <t>LightGBM</t>
  </si>
  <si>
    <t>MSE/RMSE/MAE/R2 (factor model)</t>
  </si>
  <si>
    <t>LightGBM+SHAP factor analysis for stock-market investment (expected return / pricing).</t>
  </si>
  <si>
    <t>P201</t>
  </si>
  <si>
    <t>569939369</t>
  </si>
  <si>
    <t>Müller, R.; Schreyer, M.; Sattarov, T.; Borth, D.</t>
  </si>
  <si>
    <t>RESHAPE: Explaining Accounting Anomalies in Financial Statement Audits by enhancing SHapley Additive exPlanations</t>
  </si>
  <si>
    <t>Proceedings of the 3rd ACM International Conference on AI in Finance, ICAIF 2022</t>
  </si>
  <si>
    <t>10.1145/3533271.3561667</t>
  </si>
  <si>
    <t>Accounting anomaly detection (financial statement audits)</t>
  </si>
  <si>
    <t>Financial statement audit data (SAP)</t>
  </si>
  <si>
    <t>Autoencoder NN (AENN) + RESHAPE (SHAP extension)</t>
  </si>
  <si>
    <t>SHAP (RESHAPE = Reconstruction-Error SHAP Extension)</t>
  </si>
  <si>
    <t>autoencoder</t>
  </si>
  <si>
    <t>Hits@n AUC per XAI method</t>
  </si>
  <si>
    <t>Conciseness, local fidelity, local concordance, reiteration similarity, prescriptivity</t>
  </si>
  <si>
    <t>RESHAPE: reconstruction-error-enhanced SHAP for unsupervised anomaly explanation</t>
  </si>
  <si>
    <t>RQ1; RQ2; RQ4 — FLAGGED borderline (audit)</t>
  </si>
  <si>
    <t>FLAG: financial-statement audit (audit/accounting cluster). Genuine SHAP extension. Strong RQ2: evaluates conciseness, local fidelity, local concordance + prior user study. YOUR scope call.</t>
  </si>
  <si>
    <t>P202</t>
  </si>
  <si>
    <t>569939387</t>
  </si>
  <si>
    <t>Tan, B.; Lin, Y.</t>
  </si>
  <si>
    <t>Early Warning of Companies' Credit Risk Based on Machine Learning</t>
  </si>
  <si>
    <t>International Journal of Information Technologies and Systems Approach</t>
  </si>
  <si>
    <t>10.4018/IJITSA.324067</t>
  </si>
  <si>
    <t>Company credit-risk early warning</t>
  </si>
  <si>
    <t>Dishonest-debtor data (web-crawled)</t>
  </si>
  <si>
    <t>XGBoost recall up to 0.906 (tuned); AUC ~0.98</t>
  </si>
  <si>
    <t>XGBoost-SHAP credit-risk early warning (dishonest civil debtors).</t>
  </si>
  <si>
    <t>P203</t>
  </si>
  <si>
    <t>569939404</t>
  </si>
  <si>
    <t>Zhu, X.; Liu, F.; Niu, Z.</t>
  </si>
  <si>
    <t>Financial Distress Detection and Interpretation with Semi-supervised System</t>
  </si>
  <si>
    <t>10.1007/978-3-030-84529-2_28</t>
  </si>
  <si>
    <t>Financial distress detection (semi-supervised)</t>
  </si>
  <si>
    <t>Financial distress dataset (PU learning)</t>
  </si>
  <si>
    <t>PU learning (semi-supervised) + bagging</t>
  </si>
  <si>
    <t>AUC 0.833 (+13%); F1 +15% vs supervised</t>
  </si>
  <si>
    <t>Class imbalance (objective function)</t>
  </si>
  <si>
    <t>Semi-supervised PU-learning distress detection; SHAP for feature selection. Robust to novel anomalies.</t>
  </si>
  <si>
    <t>P204</t>
  </si>
  <si>
    <t>569939411</t>
  </si>
  <si>
    <t>Suryanto, H.; Mahidadia, A.; Bain, M.; Guan, C.; Guan, A.</t>
  </si>
  <si>
    <t>Credit Risk Modeling Using Transfer Learning and Domain Adaptation</t>
  </si>
  <si>
    <t>10.3389/frai.2022.868232</t>
  </si>
  <si>
    <t>Credit risk modeling (transfer learning)</t>
  </si>
  <si>
    <t>Cross-domain credit data (CD data)</t>
  </si>
  <si>
    <t>Neural network + transfer learning / domain adaptation</t>
  </si>
  <si>
    <t>Gini 0.43 (CD); transfer model Gini 0.287</t>
  </si>
  <si>
    <t>Domain shift / distribution differences</t>
  </si>
  <si>
    <t>Transfer-learning/domain-adaptation credit risk; SHAP for feature contribution across domains.</t>
  </si>
  <si>
    <t>P205</t>
  </si>
  <si>
    <t>569939438</t>
  </si>
  <si>
    <t>Islam, M.M.; Sohag, A.; Hasan, M.; Islam, M.K.; Sultan, M.N.</t>
  </si>
  <si>
    <t>XAI-Driven Model Explainability and Prediction of P2P Bank Loan Default Network</t>
  </si>
  <si>
    <t>10.1007/978-981-99-8937-9_8</t>
  </si>
  <si>
    <t>P2P bank loan default (network)</t>
  </si>
  <si>
    <t>P2P bank loan default dataset</t>
  </si>
  <si>
    <t>10 ML algorithms (RF best)</t>
  </si>
  <si>
    <t>SHAPASH; ELI5; permutation importance</t>
  </si>
  <si>
    <t>RF 98% accuracy/precision/recall/F1</t>
  </si>
  <si>
    <t>Multi-XAI (SHAP + Shapash + ELI5 + LIME + PFI)</t>
  </si>
  <si>
    <t>P2P loan default; FOUR XAI tools (SHAP, Shapash, ELI5, LIME) + permutation importance. RQ4 multi-XAI.</t>
  </si>
  <si>
    <t>P206</t>
  </si>
  <si>
    <t>569939461</t>
  </si>
  <si>
    <t>Wu, D.; Wang, X.; Wu, S.</t>
  </si>
  <si>
    <t>Jointly modeling transfer learning of industrial chain information and deep learning for stock prediction</t>
  </si>
  <si>
    <t>10.1016/j.eswa.2021.116257</t>
  </si>
  <si>
    <t>Stock prediction (industrial-chain transfer learning)</t>
  </si>
  <si>
    <t>Stock price + industrial-chain information</t>
  </si>
  <si>
    <t>Transfer learning + deep learning (RNN/SVM/RF)</t>
  </si>
  <si>
    <t>RMSE 0.108; F1 0.883</t>
  </si>
  <si>
    <t>Industrial-chain transfer learning stock prediction; LIME for interpretability.</t>
  </si>
  <si>
    <t>P207</t>
  </si>
  <si>
    <t>569939466</t>
  </si>
  <si>
    <t>Kumar, S.; Kumar, B.A.; Ravi, V.</t>
  </si>
  <si>
    <t>Explainable Artificial Intelligence for Analytical Customer Relationship Management in Banking and Finance</t>
  </si>
  <si>
    <t>10.1007/978-3-031-64779-6_10</t>
  </si>
  <si>
    <t>Analytical CRM in banking/insurance (churn, fraud, loan default)</t>
  </si>
  <si>
    <t>ACRM datasets (churn, CC/insurance fraud, loan default)</t>
  </si>
  <si>
    <t>AI/ML models (KNIME)</t>
  </si>
  <si>
    <t>(per-task ACRM results)</t>
  </si>
  <si>
    <t>RQ1 — FLAGGED borderline (CRM framing)</t>
  </si>
  <si>
    <t>FLAG: ACRM/CRM framing; covers in-scope tasks (CC/insurance fraud, loan default) AND out-of-scope churn. SHAP+LIME applied. YOUR scope call.</t>
  </si>
  <si>
    <t>P208</t>
  </si>
  <si>
    <t>569939482</t>
  </si>
  <si>
    <t>Mokhtari, K.E.; Higdon, B.P.; Basar, A.</t>
  </si>
  <si>
    <t>Interpreting financial time series with SHAP values</t>
  </si>
  <si>
    <t>CASCON 2019 Proceedings - Conference of the Centre for Advanced Studies on Collaborative Research - Proceedings of the 29th Annual International Conference on Computer Science and Software Engineering</t>
  </si>
  <si>
    <t>Financial time-series interpretation (market commentary)</t>
  </si>
  <si>
    <t>Financial time-series (VAR + POS datasets)</t>
  </si>
  <si>
    <t>Non-linear ML (binary/multiclass commentary)</t>
  </si>
  <si>
    <t>F1 (binary/multiclass commentary prediction)</t>
  </si>
  <si>
    <t>Assessment of SHAP usefulness for feature understanding</t>
  </si>
  <si>
    <t>Applies SHAP to financial time series; assesses usefulness of SHAP + uses it to improve model. RQ2 (SHAP usefulness).</t>
  </si>
  <si>
    <t>P209</t>
  </si>
  <si>
    <t>569939559</t>
  </si>
  <si>
    <t>Hjelkrem, L.O.; Lange, P.E.D.</t>
  </si>
  <si>
    <t>Explaining Deep Learning Models for Credit Scoring with SHAP: A Case Study Using Open Banking Data</t>
  </si>
  <si>
    <t>10.3390/jrfm16040221</t>
  </si>
  <si>
    <t>Credit scoring (open banking, textual)</t>
  </si>
  <si>
    <t>Open-banking transaction descriptions (textual)</t>
  </si>
  <si>
    <t>Deep learning (from scratch) vs multilingual BERT (transfer)</t>
  </si>
  <si>
    <t>BERT (attention)</t>
  </si>
  <si>
    <t>AUC + Brier score (DL-scratch &gt; BERT)</t>
  </si>
  <si>
    <t>Class imbalance (undersampling)</t>
  </si>
  <si>
    <t>Open-banking credit scoring on textual transaction data; SHAP explains DL models. AUC + Brier eval.</t>
  </si>
  <si>
    <t>P210</t>
  </si>
  <si>
    <t>569939586</t>
  </si>
  <si>
    <t>Kaneko, T.; Asahi, Y.</t>
  </si>
  <si>
    <t>The Nikkei Stock Average Prediction by SVM</t>
  </si>
  <si>
    <t>10.1007/978-3-031-35132-7_15</t>
  </si>
  <si>
    <t>P211</t>
  </si>
  <si>
    <t>569939618</t>
  </si>
  <si>
    <t>Kiefer, S.; Pesch, G.</t>
  </si>
  <si>
    <t>Unsupervised Anomaly Detection for Financial Auditing with Model-Agnostic Explanations</t>
  </si>
  <si>
    <t>10.1007/978-3-030-87626-5_22</t>
  </si>
  <si>
    <t>Financial auditing anomaly detection</t>
  </si>
  <si>
    <t>Financial auditing transaction data</t>
  </si>
  <si>
    <t>Ensemble anomaly detection + supervised approximation</t>
  </si>
  <si>
    <t>SHAP (discussed)</t>
  </si>
  <si>
    <t>Macro-F1 ~0.65 (highly imbalanced)</t>
  </si>
  <si>
    <t>Highly imbalanced; low FP-rate requirement</t>
  </si>
  <si>
    <t>RQ1; RQ3 — FLAGGED borderline (audit)</t>
  </si>
  <si>
    <t>FLAG: financial auditing (audit cluster). Genuine LIME via supervised approximation of unsupervised ensemble. YOUR scope call.</t>
  </si>
  <si>
    <t>P212</t>
  </si>
  <si>
    <t>569939633</t>
  </si>
  <si>
    <t>Medianovskyi, K.; Malakauskas, A.; Lakstutiene, A.; Yahia, S.B.</t>
  </si>
  <si>
    <t>Interpretable Machine Learning for SME Financial Distress Prediction</t>
  </si>
  <si>
    <t>10.1007/978-3-031-25344-7_42</t>
  </si>
  <si>
    <t>SME financial distress prediction</t>
  </si>
  <si>
    <t>SME financial dataset</t>
  </si>
  <si>
    <t>CatBoost, XGBoost (vs RF)</t>
  </si>
  <si>
    <t>CatBoost/XGBoost AUC +0.013 vs RF</t>
  </si>
  <si>
    <t>Class imbalance (class weighting)</t>
  </si>
  <si>
    <t>SME financial distress; SHAP feature importance + interactions. Class-weight for imbalance.</t>
  </si>
  <si>
    <t>P213</t>
  </si>
  <si>
    <t>569968690</t>
  </si>
  <si>
    <t>Melsom, B; Vennerod, CB; de Lange, PE; Hjelkrem, LO; Westgaard, S</t>
  </si>
  <si>
    <t>Explainable artificial intelligence for credit scoring in banking</t>
  </si>
  <si>
    <t>JOURNAL OF RISK</t>
  </si>
  <si>
    <t>10.21314/JOR.2022.046     WE  - Social Science Citation Index (SSCI)</t>
  </si>
  <si>
    <t>P214</t>
  </si>
  <si>
    <t>569968703</t>
  </si>
  <si>
    <t>Mathibela, MR; Maposa, D</t>
  </si>
  <si>
    <t>Predictive Modelling of Credit Default Risk Using Machine Learning and Ensemble Techniques</t>
  </si>
  <si>
    <t>MATHEMATICAL AND COMPUTATIONAL APPLICATIONS</t>
  </si>
  <si>
    <t>10.3390/mca31020045</t>
  </si>
  <si>
    <t>Credit default prediction (stacking)</t>
  </si>
  <si>
    <t>Class-imbalance-aware Stacked Ensemble (RF, XGBoost)</t>
  </si>
  <si>
    <t>Ensemble AUC 0.761; RF AUC 0.749 &gt; XGBoost 0.733</t>
  </si>
  <si>
    <t>Class imbalance (imbalance-aware stacking)</t>
  </si>
  <si>
    <t>Class-imbalance-aware stacked ensemble; SHAP global+local (Current Account status top). Notes limited research on feature-importance stability across paradigms.</t>
  </si>
  <si>
    <t>P215</t>
  </si>
  <si>
    <t>569968721</t>
  </si>
  <si>
    <t>Bussmann, N; Giudici, P; Marinelli, D; Papenbrock, J</t>
  </si>
  <si>
    <t>Explainable Machine Learning in Credit Risk Management</t>
  </si>
  <si>
    <t>COMPUTATIONAL ECONOMICS</t>
  </si>
  <si>
    <t>10.1007/s10614-020-10042-0</t>
  </si>
  <si>
    <t>Credit risk management (P2P, similarity networks)</t>
  </si>
  <si>
    <t>15,000 SMEs requesting credit</t>
  </si>
  <si>
    <t>ML + correlation networks on Shapley values</t>
  </si>
  <si>
    <t>SHAP (Shapley + correlation networks)</t>
  </si>
  <si>
    <t>(grouping risky/non-risky borrowers by explanation similarity)</t>
  </si>
  <si>
    <t>Correlation/similarity networks on Shapley values</t>
  </si>
  <si>
    <t>Correlation networks applied to Shapley values to group borrowers by explanation similarity (Giudici-style). P2P credit.</t>
  </si>
  <si>
    <t>P216</t>
  </si>
  <si>
    <t>569968737</t>
  </si>
  <si>
    <t>Hegde, A; Bhowmik, B</t>
  </si>
  <si>
    <t>Network Centrality Feature Augmentation and SHAP Analysis of Inlier and Outlier Borrowers in Credit Scoring</t>
  </si>
  <si>
    <t>10.1007/s10614-025-11292-6</t>
  </si>
  <si>
    <t>Credit scoring (network centrality, inlier/outlier)</t>
  </si>
  <si>
    <t>P2P lending data + network features</t>
  </si>
  <si>
    <t>DT, XGBoost, CatBoost + network centrality (Louvain)</t>
  </si>
  <si>
    <t>Acc/Pre/Rec/F1/AUC (network-augmented)</t>
  </si>
  <si>
    <t>Class imbalance (preserved per segment)</t>
  </si>
  <si>
    <t>Network-centrality feature augmentation + SHAP on inlier/outlier borrowers. Imbalance preserved per segment.</t>
  </si>
  <si>
    <t>P217</t>
  </si>
  <si>
    <t>569968748</t>
  </si>
  <si>
    <t>Khan, MAR; Naif, YH; ALMughairi, SS</t>
  </si>
  <si>
    <t>A Novel Lightweight Multi-Octave Dilated Temporal Convolutional Network with Explainable AI and Meta-Learning Approach Based Digital Financial Fraud Detection</t>
  </si>
  <si>
    <t>JOURNAL OF ADVANCES IN INFORMATION TECHNOLOGY</t>
  </si>
  <si>
    <t>10.12720/jait.17.4.816-834     WE  - Emerging Sources Citation Index (ESCI)</t>
  </si>
  <si>
    <t>Digital financial fraud detection</t>
  </si>
  <si>
    <t>Digital fraud transaction dataset</t>
  </si>
  <si>
    <t>Multi-Octave Dilated Temporal Conv Net (MO-DTCN) + meta-learning</t>
  </si>
  <si>
    <t>Accuracy ~9x% (lightweight framework)</t>
  </si>
  <si>
    <t>Scalability &amp; latency for real-time</t>
  </si>
  <si>
    <t>Lightweight MO-DTCN fraud detection; SHAP+LIME integrated. RQ3 scalability/latency for real-time.</t>
  </si>
  <si>
    <t>P218</t>
  </si>
  <si>
    <t>569968773</t>
  </si>
  <si>
    <t>Chan, CP; Tang, FK; Yang, JH</t>
  </si>
  <si>
    <t>Financial Performance Prediction and Stability Analysis Using SHAP-Enhanced Machine Learning Models</t>
  </si>
  <si>
    <t>10.1007/s10614-025-11283-7</t>
  </si>
  <si>
    <t>Financial performance prediction &amp; stability</t>
  </si>
  <si>
    <t>Firm financial performance data (multi-year)</t>
  </si>
  <si>
    <t>Accuracy/Precision/Recall/F1</t>
  </si>
  <si>
    <t>Temporal stability of SHAP feature contributions across years</t>
  </si>
  <si>
    <t>RQ1; RQ2 — FLAGGED borderline (firm performance)</t>
  </si>
  <si>
    <t>FLAG: firm financial-performance cluster (borderline). Strong RQ2: investigates TEMPORAL STABILITY of SHAP explanations across years. YOUR scope call.</t>
  </si>
  <si>
    <t>P219</t>
  </si>
  <si>
    <t>569968774</t>
  </si>
  <si>
    <t>Tran, KL; Le, HA; Nguyen, TH; Nguyen, DT</t>
  </si>
  <si>
    <t>Explainable Machine Learning for Financial Distress Prediction: Evidence from Vietnam</t>
  </si>
  <si>
    <t>DATA</t>
  </si>
  <si>
    <t>10.3390/data7110160     WE  - Emerging Sources Citation Index (ESCI)</t>
  </si>
  <si>
    <t>Financial distress prediction (Vietnam)</t>
  </si>
  <si>
    <t>Vietnamese firm financial data</t>
  </si>
  <si>
    <t>Random Forest (+ ML)</t>
  </si>
  <si>
    <t>RF accuracy up to 87% (vs traditional 50%)</t>
  </si>
  <si>
    <t>Financial distress (Vietnam); SHAP for interpretation. ML clearly beats traditional model.</t>
  </si>
  <si>
    <t>P220</t>
  </si>
  <si>
    <t>569968781</t>
  </si>
  <si>
    <t>Lee, J; Lee, Y; Hong, J; Chung, Y; Kim, E</t>
  </si>
  <si>
    <t>Hybrid CNN-transformer architecture for personal credit risk prediction with comparative insights into model explainability</t>
  </si>
  <si>
    <t>JOURNAL OF SUPERCOMPUTING</t>
  </si>
  <si>
    <t>10.1007/s11227-026-08486-6     WE  - Science Citation Index Expanded (SCI-EXPANDED)</t>
  </si>
  <si>
    <t>Personal credit risk prediction</t>
  </si>
  <si>
    <t>High-dimensional personal credit data</t>
  </si>
  <si>
    <t>Hybrid CNN-Transformer</t>
  </si>
  <si>
    <t>Operational latency (supercomputing throughput)</t>
  </si>
  <si>
    <t>High-dimensional financial data</t>
  </si>
  <si>
    <t>CNN-Transformer personal credit; SHAP+LIME comparative explainability. Supercomputing for latency.</t>
  </si>
  <si>
    <t>P221</t>
  </si>
  <si>
    <t>569968796</t>
  </si>
  <si>
    <t>Darvish, E; Rezaee, MJ; Onari, MA</t>
  </si>
  <si>
    <t>A hybrid error correction approach for prediction of credit approval: An explainable artificial intelligence approach</t>
  </si>
  <si>
    <t>ENGINEERING APPLICATIONS OF ARTIFICIAL INTELLIGENCE</t>
  </si>
  <si>
    <t>10.1016/j.engappai.2025.110140</t>
  </si>
  <si>
    <t>Credit approval prediction (error correction)</t>
  </si>
  <si>
    <t>Lending Club data</t>
  </si>
  <si>
    <t>Iran</t>
  </si>
  <si>
    <t>Hybrid error-correction ML + stable feature selection</t>
  </si>
  <si>
    <t>Stable feature selection (reproducibility)</t>
  </si>
  <si>
    <t>Feature-selection stability/reproducibility</t>
  </si>
  <si>
    <t>Hybrid error-correction credit approval; LIME+SHAP. Emphasis on feature-selection STABILITY/reproducibility.</t>
  </si>
  <si>
    <t>P222</t>
  </si>
  <si>
    <t>569968810</t>
  </si>
  <si>
    <t>B, S; Krishna, GB; Murthy, GV; Kumar, DR; Sridevi, M; Rao, MV</t>
  </si>
  <si>
    <t>Integration of Explainable AI with Deep Learning for Real-Time Sentiment-Driven Stock Price Prediction</t>
  </si>
  <si>
    <t>10.1007/s10614-025-11159-w</t>
  </si>
  <si>
    <t>Sentiment-driven stock price prediction (real-time)</t>
  </si>
  <si>
    <t>Stock prices + sentiment</t>
  </si>
  <si>
    <t>RDBKCG (RDCGNN + BKA optimization)</t>
  </si>
  <si>
    <t>SHAP (discussed); attention</t>
  </si>
  <si>
    <t>Precision 99.3%; recall 99.56%; F1 99.5%</t>
  </si>
  <si>
    <t>High computational cost (big-data stock files)</t>
  </si>
  <si>
    <t>Real-time sentiment-driven stock prediction; LIME for understanding (SHAP/XLex discussed). High compute cost noted.</t>
  </si>
  <si>
    <t>P223</t>
  </si>
  <si>
    <t>569968844</t>
  </si>
  <si>
    <t>Martin, RJ; Khawaji, A; Sujatha, S</t>
  </si>
  <si>
    <t>Explainable credit risk modeling with hybrid tabular deep learning and adaptive feature routing</t>
  </si>
  <si>
    <t>E &amp; M EKONOMIE A MANAGEMENT</t>
  </si>
  <si>
    <t>10.15240/tul/001/2026-5-005</t>
  </si>
  <si>
    <t>Credit risk modeling (hybrid tabular DL)</t>
  </si>
  <si>
    <t>Benchmark credit dataset (secured loans)</t>
  </si>
  <si>
    <t>Hybrid tabular DL (TabPFN) + adaptive feature routing</t>
  </si>
  <si>
    <t>attention mapping; counterfactual</t>
  </si>
  <si>
    <t>AUC 0.985; F1 0.972</t>
  </si>
  <si>
    <t>Temporal/behavioral drift</t>
  </si>
  <si>
    <t>Multimodal interpretability (SHAP + attention + counterfactual)</t>
  </si>
  <si>
    <t>Hybrid tabular DL credit risk; multimodal interpretability (SHAP + attention + counterfactual dashboards). Drift-awareness.</t>
  </si>
  <si>
    <t>P224</t>
  </si>
  <si>
    <t>569968847</t>
  </si>
  <si>
    <t>Anand, A; Baesens, B; Vanpee, R</t>
  </si>
  <si>
    <t>Sovereign credit risk modeling using machine learning: a novel approach to sovereign credit risk incorporating private sector and sustainability risks</t>
  </si>
  <si>
    <t>JOURNAL OF CREDIT RISK</t>
  </si>
  <si>
    <t>10.21314/JCR.2022.008     WE  - Social Science Citation Index (SSCI)</t>
  </si>
  <si>
    <t>P225</t>
  </si>
  <si>
    <t>569968850</t>
  </si>
  <si>
    <t>Shahee, SA; Patel, R</t>
  </si>
  <si>
    <t>An Explainable ADASYN-Based Focal Loss Approach for Credit Assessment</t>
  </si>
  <si>
    <t>JOURNAL OF FORECASTING</t>
  </si>
  <si>
    <t>10.1002/for.3252</t>
  </si>
  <si>
    <t>Credit assessment (imbalance)</t>
  </si>
  <si>
    <t>Credit risk dataset; ADASYN</t>
  </si>
  <si>
    <t>Neural network + focal loss + ADASYN</t>
  </si>
  <si>
    <t>Accuracy/Precision/Recall/F-measure</t>
  </si>
  <si>
    <t>Class imbalance (ADASYN + focal loss)</t>
  </si>
  <si>
    <t>ADASYN + focal-loss credit assessment; SHAP global+local + SHAP-based feature selection. Imbalance focus.</t>
  </si>
  <si>
    <t>P226</t>
  </si>
  <si>
    <t>569968859</t>
  </si>
  <si>
    <t>Yang, Y; Lin, YX; Zhang, Y; Su, ZH; Goh, CC; Fang, TTF; Bellotti, A; Lee, BG</t>
  </si>
  <si>
    <t>Transforming Credit Risk Analysis: A Time-Series-Driven ResE-BiLSTM Framework for Post-Loan Default Detection</t>
  </si>
  <si>
    <t>INFORMATION</t>
  </si>
  <si>
    <t>10.3390/info17010005     WE  - Emerging Sources Citation Index (ESCI)</t>
  </si>
  <si>
    <t>Post-loan default detection (time-series)</t>
  </si>
  <si>
    <t>Loan time-series data</t>
  </si>
  <si>
    <t>ResE-BiLSTM (residual BiLSTM)</t>
  </si>
  <si>
    <t>attention; CNN/BiLSTM (related)</t>
  </si>
  <si>
    <t>ACC/PR/RC/F1/AUC</t>
  </si>
  <si>
    <t>High computational complexity; 1-year prediction window</t>
  </si>
  <si>
    <t>Time-series ResE-BiLSTM post-loan default; SHAP + ablation. High compute + 1-year prediction window limits.</t>
  </si>
  <si>
    <t>P227</t>
  </si>
  <si>
    <t>569968874</t>
  </si>
  <si>
    <t>Deng, SK; Li, YQ; Zhu, YK; Luo, QF; Yi, SY; Wang, BS; Shimada, T</t>
  </si>
  <si>
    <t>Default Risk Identification of Chinese Corporate Bonds Using Interpretable Machine Learning</t>
  </si>
  <si>
    <t>10.1007/s10614-025-11251-1</t>
  </si>
  <si>
    <t>Chinese corporate bond default identification</t>
  </si>
  <si>
    <t>Chinese defaulted bonds 2014-2024; SMOTE</t>
  </si>
  <si>
    <t>ML + multi-objective optimization</t>
  </si>
  <si>
    <t>Identification accuracy &gt;82.88%</t>
  </si>
  <si>
    <t>Scarce default samples (SMOTE)</t>
  </si>
  <si>
    <t>Corporate bond default; SHAP reveals risk factors. SMOTE for scarce default samples. Bonds in-scope.</t>
  </si>
  <si>
    <t>P228</t>
  </si>
  <si>
    <t>569968877</t>
  </si>
  <si>
    <t>Lextrait, B</t>
  </si>
  <si>
    <t>Scaling up SMEs' credit scoring scope with LightGBM</t>
  </si>
  <si>
    <t>APPLIED ECONOMICS</t>
  </si>
  <si>
    <t>10.1080/00036846.2022.2095340</t>
  </si>
  <si>
    <t>SME credit scoring</t>
  </si>
  <si>
    <t>SME credit data</t>
  </si>
  <si>
    <t>France</t>
  </si>
  <si>
    <t>LightGBM (GBDT)</t>
  </si>
  <si>
    <t>Accuracy ~87%</t>
  </si>
  <si>
    <t>LightGBM + SHAP SME credit scoring; profitability/liquidity/activity ratios. Robust baseline.</t>
  </si>
  <si>
    <t>P229</t>
  </si>
  <si>
    <t>569968885</t>
  </si>
  <si>
    <t>Bussmann, N; Enzmann, R; Giudici, P; Raffinetti, E</t>
  </si>
  <si>
    <t>Shapley-Lorenz Values for Credit Risk Management</t>
  </si>
  <si>
    <t>STATISTICAL MODELS AND METHODS FOR DATA SCIENCE</t>
  </si>
  <si>
    <t>10.1007/978-3-031-30164-3_10     WE  - Conference Proceedings Citation Index - Science (CPCI-S)</t>
  </si>
  <si>
    <t>Credit risk management (normalized Shapley)</t>
  </si>
  <si>
    <t>Credit risk data</t>
  </si>
  <si>
    <t>ML + Shapley-Lorenz decomposition</t>
  </si>
  <si>
    <t>SHAP (Shapley-Lorenz, normalized)</t>
  </si>
  <si>
    <t>Lorenz Zonoids</t>
  </si>
  <si>
    <t>Predictively accurate + robust to anomalies</t>
  </si>
  <si>
    <t>Shapley-Lorenz decomposition (normalized Shapley values)</t>
  </si>
  <si>
    <t>Shapley-Lorenz Zonoid decomposition: a NORMALIZED, statistically grounded global XAI method for AI risk management. RQ4 novel method.</t>
  </si>
  <si>
    <t>P230</t>
  </si>
  <si>
    <t>569968932</t>
  </si>
  <si>
    <t>Zhang, YT; Zhao, XD; Huang, HL</t>
  </si>
  <si>
    <t>A Credit Risk Identification Model Based on the Minimax Probability Machine with Generative Adversarial Networks</t>
  </si>
  <si>
    <t>MATHEMATICS</t>
  </si>
  <si>
    <t>10.3390/math13203345     WE  - Science Citation Index Expanded (SCI-EXPANDED)</t>
  </si>
  <si>
    <t>Credit risk identification</t>
  </si>
  <si>
    <t>Minimax Probability Machine (MPM) + GAN</t>
  </si>
  <si>
    <t>RF AUC 69.93%; XGBoost AUC 70.82%</t>
  </si>
  <si>
    <t>GAN-MPM credit risk; SHAP feature importance/interpretability. Scorecard/Basel-IFRS framing.</t>
  </si>
  <si>
    <t>P231</t>
  </si>
  <si>
    <t>569968935</t>
  </si>
  <si>
    <t>Cirqueira, D; Helfert, M; Bezbradica, M</t>
  </si>
  <si>
    <t>Towards Design Principles for User-Centric Explainable AI in Fraud Detection</t>
  </si>
  <si>
    <t>ARTIFICIAL INTELLIGENCE IN HCI, AI-HCI 2021</t>
  </si>
  <si>
    <t>10.1007/978-3-030-77772-2_2     WE  - Conference Proceedings Citation Index - Science (CPCI-S)</t>
  </si>
  <si>
    <t>Fraud detection (user-centric XAI design principles)</t>
  </si>
  <si>
    <t>Fraud cases + expert evaluation</t>
  </si>
  <si>
    <t>ML fraud model + SHAP (expert-facing)</t>
  </si>
  <si>
    <t>counterfactual (what-if)</t>
  </si>
  <si>
    <t>Expert rating (-3 to 3 scale) per design principle</t>
  </si>
  <si>
    <t>Expert ratings of explanation information-quality (syntactic/semantic/pragmatic)</t>
  </si>
  <si>
    <t>Expert ratings + qualitative feedback (design-principle evaluation)</t>
  </si>
  <si>
    <t>User-centric/HCI design principles for fraud XAI</t>
  </si>
  <si>
    <t>RQ1; RQ2; RQ4 — FLAGGED (HCI methods)</t>
  </si>
  <si>
    <t>FLAG: HCI/design-principles methods paper (fraud). Genuine SHAP given to experts. Strong RQ2/RQ4: design principles + EXPERT RATINGS. YOUR scope call.</t>
  </si>
  <si>
    <t>P232</t>
  </si>
  <si>
    <t>569968947</t>
  </si>
  <si>
    <t>Monje, L; Carrasco, RA; Sánchez-Montañés, M</t>
  </si>
  <si>
    <t>Machine Learning XAI for Early Loan Default Prediction</t>
  </si>
  <si>
    <t>10.1007/s10614-025-10962-9</t>
  </si>
  <si>
    <t>P2P early loan default prediction</t>
  </si>
  <si>
    <t>P2P lending data; SMOTE</t>
  </si>
  <si>
    <t>Spain</t>
  </si>
  <si>
    <t>XGBoost + surrogate model</t>
  </si>
  <si>
    <t>SHAP (post-hoc) — primary XAI is 2-tuple fuzzy-linguistic surrogate (FAIL list)</t>
  </si>
  <si>
    <t>2-tuple fuzzy linguistic; surrogate</t>
  </si>
  <si>
    <t>Higher AUC/recall (XGBoost)</t>
  </si>
  <si>
    <t>Fuzzy-linguistic surrogate (+ SHAP post-hoc)</t>
  </si>
  <si>
    <t>RQ1; RQ3; RQ4 — FLAGGED (fuzzy-linguistic; verify SHAP)</t>
  </si>
  <si>
    <t>FLAG VERIFY: novel XAI = 2-tuple fuzzy-linguistic surrogate (FAIL list); SHAP appears post-hoc + in related work. Confirm SHAP genuinely applied vs background. YOUR scope call.</t>
  </si>
  <si>
    <t>P233</t>
  </si>
  <si>
    <t>569968962</t>
  </si>
  <si>
    <t>du Toit, HA; Schutte, WD; Raubenheimer, H</t>
  </si>
  <si>
    <t>Shapley values as an interpretability technique in credit scoring</t>
  </si>
  <si>
    <t>JOURNAL OF RISK MODEL VALIDATION</t>
  </si>
  <si>
    <t>10.21314/JRMV.2023.010     WE  - Social Science Citation Index (SSCI)</t>
  </si>
  <si>
    <t>P234</t>
  </si>
  <si>
    <t>569968970</t>
  </si>
  <si>
    <t>Liu, JM; Li, CZ; Ouyang, P; Liu, JJ; Wu, C</t>
  </si>
  <si>
    <t>Interpreting the prediction results of the tree-based gradient boosting models for financial distress prediction with an explainable machine learning approach</t>
  </si>
  <si>
    <t>10.1002/for.2931</t>
  </si>
  <si>
    <t>Financial distress prediction (tree ensembles)</t>
  </si>
  <si>
    <t>Tree-based gradient boosting ensembles</t>
  </si>
  <si>
    <t>SHAP (TreeSHAP + Shapley regression)</t>
  </si>
  <si>
    <t>Accuracy/AUC/G-mean/F1</t>
  </si>
  <si>
    <t>Class imbalance (non-distressed &gt;&gt; distressed)</t>
  </si>
  <si>
    <t>Shapley regression (statistical significance of SHAP)</t>
  </si>
  <si>
    <t>TreeSHAP + Shapley regression to interpret tree-ensemble distress predictions (statistical significance of features). RQ4.</t>
  </si>
  <si>
    <t>P235</t>
  </si>
  <si>
    <t>569968990</t>
  </si>
  <si>
    <t>Yang, M; Zhang, YY; Li, YC; Hong, F; Wang, T</t>
  </si>
  <si>
    <t>Predicting Financial Distress via Static and Dynamic Features: A Boruta-Enhanced XGBoost Approach with SHAP Interpretability</t>
  </si>
  <si>
    <t>10.1007/s10614-026-11334-7</t>
  </si>
  <si>
    <t>Corporate financial distress (static + dynamic)</t>
  </si>
  <si>
    <t>Firm static + dynamic financial indicators</t>
  </si>
  <si>
    <t>Boruta-enhanced XGBoost + Optuna</t>
  </si>
  <si>
    <t>Accuracy 0.939; AUC 0.964; PR-AUC 0.870</t>
  </si>
  <si>
    <t>Class imbalance (Optuna-tuned)</t>
  </si>
  <si>
    <t>Boruta feature selection + XGBoost + SHAP distress; dynamic indicators most informative. Optuna for imbalance.</t>
  </si>
  <si>
    <t>P236</t>
  </si>
  <si>
    <t>569968991</t>
  </si>
  <si>
    <t>Choi, Y; Cha, EJ</t>
  </si>
  <si>
    <t>LightGBM Scorecard based on SHAP values</t>
  </si>
  <si>
    <t>10.1007/s10614-025-11194-7</t>
  </si>
  <si>
    <t>Credit scorecard (SHAP-generalized)</t>
  </si>
  <si>
    <t>Credit scoring data</t>
  </si>
  <si>
    <t>Probability of default per sample (scorecard)</t>
  </si>
  <si>
    <t>SHAP-based scorecard generation (generalizes logistic scorecards)</t>
  </si>
  <si>
    <t>Generalizes logistic-model scorecards to LightGBM via SHAP (SHAP additive form as generalized scorecard). RQ4 method.</t>
  </si>
  <si>
    <t>P237</t>
  </si>
  <si>
    <t>569969002</t>
  </si>
  <si>
    <t>Nandi, A; Ghorai, S; Banerjee, S; Ghosh, A; Das, AK; Dutta, S</t>
  </si>
  <si>
    <t>Explainable Hybrid Recurrent Models for Stock Price Prediction: Integrating Attention for Transparency</t>
  </si>
  <si>
    <t>10.1007/s10614-025-11285-5</t>
  </si>
  <si>
    <t>Stock price prediction (hybrid recurrent)</t>
  </si>
  <si>
    <t>Stock price data (multi-stock, OHLC)</t>
  </si>
  <si>
    <t>Bi-LSTM + Bi-GRU + attention</t>
  </si>
  <si>
    <t>RMSE (multi-stock)</t>
  </si>
  <si>
    <t>Real-time suitability (GRU efficiency)</t>
  </si>
  <si>
    <t>Data quality / noise</t>
  </si>
  <si>
    <t>Bi-LSTM/Bi-GRU + attention stock prediction; LIME for transparency. Data-quality/noise noted.</t>
  </si>
  <si>
    <t>P238</t>
  </si>
  <si>
    <t>569969010</t>
  </si>
  <si>
    <t>Sun, YN; Qu, ZE; Zhang, TW; Li, XY</t>
  </si>
  <si>
    <t>Adaptive Ensemble Learning for Financial Time-Series Forecasting: A Hypernetwork-Enhanced Reservoir Computing Framework with Multi-Scale Temporal Modeling</t>
  </si>
  <si>
    <t>AXIOMS</t>
  </si>
  <si>
    <t>10.3390/axioms14080597     WE  - Science Citation Index Expanded (SCI-EXPANDED)</t>
  </si>
  <si>
    <t>Financial time-series forecasting</t>
  </si>
  <si>
    <t>Financial time-series (multi-asset)</t>
  </si>
  <si>
    <t>Reservoir computing + TCN + adaptive Hypernetworks (ensemble)</t>
  </si>
  <si>
    <t>attention; regime detection</t>
  </si>
  <si>
    <t>~95% accuracy; 3-day avg lag</t>
  </si>
  <si>
    <t>Hypernetwork-reservoir ensemble forecasting; systematic SHAP analysis + attention visualization.</t>
  </si>
  <si>
    <t>P239</t>
  </si>
  <si>
    <t>569969025</t>
  </si>
  <si>
    <t>Kim, J; Moon, N</t>
  </si>
  <si>
    <t>Research on Transformation and Interpretability in Credit Classification</t>
  </si>
  <si>
    <t>JOURNAL OF INFORMATION PROCESSING SYSTEMS</t>
  </si>
  <si>
    <t>10.3745/JIPS.01.0110     WE  - Emerging Sources Citation Index (ESCI)</t>
  </si>
  <si>
    <t>Credit classification</t>
  </si>
  <si>
    <t>CNN + BiLSTM + attention</t>
  </si>
  <si>
    <t>CNN-based +5.7% accuracy, +33.6% F1 vs non-CNN</t>
  </si>
  <si>
    <t>Credit classification; SHAP (+LIME) to interpret CNN/BiLSTM. Model-reliability focus.</t>
  </si>
  <si>
    <t>P240</t>
  </si>
  <si>
    <t>569969054</t>
  </si>
  <si>
    <t>Gao, W; Ju, M; Yang, TY</t>
  </si>
  <si>
    <t>Severe weather and peer-to-peer farmers' loan default predictions: Evidence from machine learning analysis</t>
  </si>
  <si>
    <t>FINANCE RESEARCH LETTERS</t>
  </si>
  <si>
    <t>10.1016/j.frl.2023.104287</t>
  </si>
  <si>
    <t>P2P farmers' loan default (severe weather)</t>
  </si>
  <si>
    <t>P2P agricultural lending + weather data</t>
  </si>
  <si>
    <t>Machine learning (ensemble)</t>
  </si>
  <si>
    <t>(SHAP evidence on economic/weather factors)</t>
  </si>
  <si>
    <t>P2P farmers' loan default vs severe weather; SHAP provides economic-factor evidence. (Source was HTML; conversion partial.)</t>
  </si>
  <si>
    <t>P241</t>
  </si>
  <si>
    <t>569969063</t>
  </si>
  <si>
    <t>Sodnomdavaa, T</t>
  </si>
  <si>
    <t>Explainable Hybrid Modeling of Stock Market Turning Points: An Integrated ARIMA-LSTM-SHAP Approach</t>
  </si>
  <si>
    <t>10.12720/jait.17.3.569-582     WE  - Emerging Sources Citation Index (ESCI)</t>
  </si>
  <si>
    <t>Stock market turning-point detection</t>
  </si>
  <si>
    <t>Stock market index data (multi-market)</t>
  </si>
  <si>
    <t>Mongolia/—</t>
  </si>
  <si>
    <t>ARIMA + LSTM (ARIMA-BiLSTM)</t>
  </si>
  <si>
    <t>Balance of predictive accuracy + economic efficiency</t>
  </si>
  <si>
    <t>Domain/economic validation of SHAP turning-point drivers</t>
  </si>
  <si>
    <t>ARIMA-LSTM-SHAP stock turning points (bull/bear transitions); SHAP-based interpretability + economic validation.</t>
  </si>
  <si>
    <t>P242</t>
  </si>
  <si>
    <t>569969084</t>
  </si>
  <si>
    <t>Wang, Y; Zhang, YB; Liang, MK; Yuan, RX; Feng, J; Wu, J</t>
  </si>
  <si>
    <t>National student loans default risk prediction: A heterogeneous ensemble learning approach and the SHAP method</t>
  </si>
  <si>
    <t>COMPUTERS AND EDUCATION: ARTIFICIAL INTELLIGENCE</t>
  </si>
  <si>
    <t>10.1016/j.caeai.2023.100166     WE  - Emerging Sources Citation Index (ESCI)</t>
  </si>
  <si>
    <t>National student-loan default risk</t>
  </si>
  <si>
    <t>National student loan data</t>
  </si>
  <si>
    <t>Heterogeneous ensemble (LightGBM/XGBoost/CatBoost/RF)</t>
  </si>
  <si>
    <t>Student-loan default (credit, in-scope); heterogeneous ensemble + SHAP for default behavioral factors.</t>
  </si>
  <si>
    <t>P243</t>
  </si>
  <si>
    <t>569969088</t>
  </si>
  <si>
    <t>Wen, HM; Sui, X; Lu, SP</t>
  </si>
  <si>
    <t>Study on Effect of Consumer Information in Personal Credit Risk Evaluation</t>
  </si>
  <si>
    <t>COMPLEXITY</t>
  </si>
  <si>
    <t>10.1155/2022/7340010     WE  - Science Citation Index Expanded (SCI-EXPANDED)</t>
  </si>
  <si>
    <t>Personal credit risk (consumer info)</t>
  </si>
  <si>
    <t>Chinese online-shopping + consumer-loan platform data</t>
  </si>
  <si>
    <t>Logistic Regression + LightGBM</t>
  </si>
  <si>
    <t>AUC (LightGBM &gt; logistic); robustness test</t>
  </si>
  <si>
    <t>SHAP on LightGBM; studies effect of consumer (shopping) information in credit risk. Robustness test.</t>
  </si>
  <si>
    <t>P244</t>
  </si>
  <si>
    <t>569969090</t>
  </si>
  <si>
    <t>Wang, W; Lesner, C; Ran, A; Rukonic, M; Xue, J; Shiu, E; Assoc Advancement Artificial Intelligence</t>
  </si>
  <si>
    <t>Using Small Business Banking Data for Explainable Credit Risk Scoring</t>
  </si>
  <si>
    <t>THIRTY-FOURTH AAAI CONFERENCE ON ARTIFICIAL INTELLIGENCE, THE THIRTY-SECOND INNOVATIVE APPLICATIONS OF ARTIFICIAL INTELLIGENCE CONFERENCE AND THE TENTH AAAI SYMPOSIUM ON EDUCATIONAL ADVANCES IN ARTIFICIAL INTELLIGENCE</t>
  </si>
  <si>
    <t>Small-business credit risk scoring</t>
  </si>
  <si>
    <t>Small-business banking data</t>
  </si>
  <si>
    <t>XGBoost with monotonic constraints (+ WoE)</t>
  </si>
  <si>
    <t>Weight-of-Evidence</t>
  </si>
  <si>
    <t>ROC-AUC (loan decision)</t>
  </si>
  <si>
    <t>Deployment considerations</t>
  </si>
  <si>
    <t>Small-business credit; SHAP-based loan-decision explanation with monotonic XGBoost. Deployment framing.</t>
  </si>
  <si>
    <t>P245</t>
  </si>
  <si>
    <t>569969116</t>
  </si>
  <si>
    <t>Zhao, ZX; Lin, Q; Li, YR; Li, Y; Cui, TX</t>
  </si>
  <si>
    <t>Stacking-based heterogeneous genetic programming for interpretable credit risk evaluation</t>
  </si>
  <si>
    <t>APPLIED SOFT COMPUTING</t>
  </si>
  <si>
    <t>10.1016/j.asoc.2025.114214</t>
  </si>
  <si>
    <t>Credit risk prediction (heterogeneous stacking GP)</t>
  </si>
  <si>
    <t>Credit datasets</t>
  </si>
  <si>
    <t>Stacking-based heterogeneous genetic programming + MLP</t>
  </si>
  <si>
    <t>AUC improvements up to ~3%</t>
  </si>
  <si>
    <t>Class imbalance (stacking)</t>
  </si>
  <si>
    <t>GP-stacking credit risk + SHAP; balances accuracy/stability/interpretability. Stacking aids imbalance.</t>
  </si>
  <si>
    <t>P246</t>
  </si>
  <si>
    <t>569969127</t>
  </si>
  <si>
    <t>Zhang, ZJ; Qu, SY; Wu, C</t>
  </si>
  <si>
    <t>Financial Distress Prediction Using an Artificial Neural Network Integrating a Two- Stage Feature Selection Method</t>
  </si>
  <si>
    <t>INZINERINE EKONOMIKA-ENGINEERING ECONOMICS</t>
  </si>
  <si>
    <t>10.5755/j01.ee.35.4.30924     WE  - Social Science Citation Index (SSCI)</t>
  </si>
  <si>
    <t>Financial distress prediction</t>
  </si>
  <si>
    <t>Financial distress dataset (596 samples)</t>
  </si>
  <si>
    <t>ANN + two-stage Genetic-Algorithm feature selection</t>
  </si>
  <si>
    <t>PDP</t>
  </si>
  <si>
    <t>Optimal accuracy 94.85%</t>
  </si>
  <si>
    <t>Curse of dimensionality; computational complexity</t>
  </si>
  <si>
    <t>High dimensionality (redundant indicators)</t>
  </si>
  <si>
    <t>SHAP + PDP</t>
  </si>
  <si>
    <t>ANN+GA feature selection distress; SHAP + PDP. High-dimensionality/overfitting barriers.</t>
  </si>
  <si>
    <t>P247</t>
  </si>
  <si>
    <t>569969130</t>
  </si>
  <si>
    <t>Yang, H; Li, E; Cai, YF; Li, JP; Yuan, GX</t>
  </si>
  <si>
    <t>The extraction of early warning features for predicting financial distress based on XGBoost model and shap framework</t>
  </si>
  <si>
    <t>INTERNATIONAL JOURNAL OF FINANCIAL ENGINEERING</t>
  </si>
  <si>
    <t>10.1142/S2424786321410048     WE  - Emerging Sources Citation Index (ESCI)</t>
  </si>
  <si>
    <t>Financial distress early-warning features</t>
  </si>
  <si>
    <t>Chinese listed-firm financial data</t>
  </si>
  <si>
    <t>XGBoost Accuracy 0.9248; AUC; KS; Kappa</t>
  </si>
  <si>
    <t>XGBoost + SHAP framework for early-warning feature extraction; AUC &amp; KS testing. Stability/consistency emphasis.</t>
  </si>
  <si>
    <t>P248</t>
  </si>
  <si>
    <t>569969155</t>
  </si>
  <si>
    <t>Xia, YF; Liao, ZJ; Xu, J; Li, YG</t>
  </si>
  <si>
    <t>FROM CREDIT SCORING TO REGULATORY SCORING: COMPARING CREDIT SCORING MODELS FROM A REGULATORY PERSPECTIVE</t>
  </si>
  <si>
    <t>TECHNOLOGICAL AND ECONOMIC DEVELOPMENT OF ECONOMY</t>
  </si>
  <si>
    <t>10.3846/tede.2022.17045     WE  - Social Science Citation Index (SSCI)</t>
  </si>
  <si>
    <t>Regulatory / credit scoring (RegTech)</t>
  </si>
  <si>
    <t>Gradient Boosting Decision Tree (GBDT)</t>
  </si>
  <si>
    <t>GBDT beats benchmarks &amp; deep MLP (accuracy/PD)</t>
  </si>
  <si>
    <t>Credit-to-regulatory scoring; GBDT + SHAP; novel performance measure for financial-stability focus.</t>
  </si>
  <si>
    <t>P249</t>
  </si>
  <si>
    <t>569969157</t>
  </si>
  <si>
    <t>Zhou, JL; Wang, C; Ren, F; Chen, GQ</t>
  </si>
  <si>
    <t>Inferring multi-stage risk for online consumer credit services: An integrated scheme using data augmentation and model enhancement</t>
  </si>
  <si>
    <t>DECISION SUPPORT SYSTEMS</t>
  </si>
  <si>
    <t>10.1016/j.dss.2021.113611</t>
  </si>
  <si>
    <t>Multi-stage online consumer credit risk</t>
  </si>
  <si>
    <t>Online consumer credit service data</t>
  </si>
  <si>
    <t>XGBoost (multi-stage)</t>
  </si>
  <si>
    <t>Micro-averaged AUC; CEM measure</t>
  </si>
  <si>
    <t>Class imbalance (oversampling)</t>
  </si>
  <si>
    <t>Multi-stage credit risk; SHAP interpretation + Shapley-selected features linked to theory. Oversampling for imbalance.</t>
  </si>
  <si>
    <t>P250</t>
  </si>
  <si>
    <t>569969178</t>
  </si>
  <si>
    <t>Xu, L; Fang, DB</t>
  </si>
  <si>
    <t>Multi-source information fusion for credit risk assessment of local government financing platforms using PSO-XGBoost and SHAP</t>
  </si>
  <si>
    <t>FINANCIAL INNOVATION</t>
  </si>
  <si>
    <t>10.1186/s40854-026-00936-7</t>
  </si>
  <si>
    <t>Local-government financing-platform (LGFP) credit risk</t>
  </si>
  <si>
    <t>Chinese LGFP data (implicit debt)</t>
  </si>
  <si>
    <t>PSO-XGBoost</t>
  </si>
  <si>
    <t>AUC &gt; SVM, logistic, RF (strong stability)</t>
  </si>
  <si>
    <t>PSO-XGBoost-SHAP for LGFP credit risk; multi-source information fusion. Financial-stability motivation.</t>
  </si>
  <si>
    <t>P251</t>
  </si>
  <si>
    <t>569969182</t>
  </si>
  <si>
    <t>Yildirim, M; Okay, FY; Özdemir, S</t>
  </si>
  <si>
    <t>Big data analytics for default prediction using graph theory</t>
  </si>
  <si>
    <t>EXPERT SYSTEMS WITH APPLICATIONS</t>
  </si>
  <si>
    <t>10.1016/j.eswa.2021.114840</t>
  </si>
  <si>
    <t>Loan default prediction (graph theory)</t>
  </si>
  <si>
    <t>Big-data loan dataset + graph features</t>
  </si>
  <si>
    <t>Random Forest (+ big-data analytics)</t>
  </si>
  <si>
    <t>graph theory features</t>
  </si>
  <si>
    <t>RF AUC 0.87 (DPModel-1), 0.89 (DPModel-2)</t>
  </si>
  <si>
    <t>Computational cost / decision time (BDA platform)</t>
  </si>
  <si>
    <t>Graph-theory features + RF default prediction; SHAP interpretability. Big-data platform for compute/decision-time.</t>
  </si>
  <si>
    <t>P252</t>
  </si>
  <si>
    <t>569969240</t>
  </si>
  <si>
    <t>Li, TT; Wu, YL; Liu, YQ</t>
  </si>
  <si>
    <t>Optimization of Financial Risk Assessment Decision Framework: A Case Study Based on Credit Default Data of Small and Micro Enterprises</t>
  </si>
  <si>
    <t>JOURNAL OF ORGANIZATIONAL AND END USER COMPUTING</t>
  </si>
  <si>
    <t>10.4018/JOEUC.401693     WE  - Science Citation Index Expanded (SCI-EXPANDED)     WE  - Social Science Citation Index (SSCI)</t>
  </si>
  <si>
    <t>SME credit risk (decision framework)</t>
  </si>
  <si>
    <t>SME financial data</t>
  </si>
  <si>
    <t>HECRO (GA-BPNN, SMOTE-XGBoost, Wide) + Bayesian opt</t>
  </si>
  <si>
    <t>Validation AUC (Optuna-tuned, 5-fold CV)</t>
  </si>
  <si>
    <t>Non-linearity, feature sparsity, extreme class imbalance</t>
  </si>
  <si>
    <t>HECRO SME credit framework; SHAP for transparency (regulatory). Dual-layer feature selection; SMOTE for imbalance.</t>
  </si>
  <si>
    <t>P253</t>
  </si>
  <si>
    <t>569969251</t>
  </si>
  <si>
    <t>Chen, Y; Liu, LJ; Fang, LB</t>
  </si>
  <si>
    <t>An Enhanced Credit Risk Evaluation by Incorporating Related Party Transaction in Blockchain Firms of China</t>
  </si>
  <si>
    <t>10.3390/math12172673     WE  - Science Citation Index Expanded (SCI-EXPANDED)</t>
  </si>
  <si>
    <t>Credit risk (related-party transactions, blockchain firms)</t>
  </si>
  <si>
    <t>Blockchain-firm RPT network data</t>
  </si>
  <si>
    <t>DANE (deep network embedding) + credit models</t>
  </si>
  <si>
    <t>LIME (discussed); network embedding</t>
  </si>
  <si>
    <t>Improved default-distance prediction via RPT network</t>
  </si>
  <si>
    <t>Network-embedding features + SHAP contribution analysis</t>
  </si>
  <si>
    <t>RPT network embedding (DANE) + SHAP to analyze network-information contribution to credit risk.</t>
  </si>
  <si>
    <t>P254</t>
  </si>
  <si>
    <t>569969269</t>
  </si>
  <si>
    <t>Huang, JX; Wang, RX</t>
  </si>
  <si>
    <t>Prediction of Bank Systemic Risk Based on LSTM Model</t>
  </si>
  <si>
    <t>10.1007/s10614-025-10960-x</t>
  </si>
  <si>
    <t>Bank systemic risk prediction</t>
  </si>
  <si>
    <t>Bank systemic-risk contribution data</t>
  </si>
  <si>
    <t>RMSE 0.027-0.115 (per bank)</t>
  </si>
  <si>
    <t>LSTM systemic-risk contribution; SHAP opens the LSTM black box. Systemic/bank risk in-scope.</t>
  </si>
  <si>
    <t>P255</t>
  </si>
  <si>
    <t>569969274</t>
  </si>
  <si>
    <t>Liu, WN; Lan, XY; Xia, M; Zou, Y; Pang, CY; Song, GX</t>
  </si>
  <si>
    <t>Confidence-scaled margin adaptation boosting for interpretable financial distress prediction</t>
  </si>
  <si>
    <t>INTERNATIONAL JOURNAL OF FORECASTING</t>
  </si>
  <si>
    <t>10.1016/j.ijforecast.2026.01.003     WE  - Social Science Citation Index (SSCI)</t>
  </si>
  <si>
    <t>Financial distress prediction (cost-sensitive boosting)</t>
  </si>
  <si>
    <t>XGBoost-CSMA (confidence-scaled margin adaptation)</t>
  </si>
  <si>
    <t>XGBoost-CSMA peak AUC 0.9686</t>
  </si>
  <si>
    <t>Class imbalance (cost-sensitive asymmetric costs)</t>
  </si>
  <si>
    <t>Cost-sensitive margin-adaptation boosting + SHAP distress; cost-sensitive learning for imbalance.</t>
  </si>
  <si>
    <t>P256</t>
  </si>
  <si>
    <t>569969300</t>
  </si>
  <si>
    <t>Zheng, YQ; Lucey, B</t>
  </si>
  <si>
    <t>Central bankers' political discourse as a driver of clean energy markets</t>
  </si>
  <si>
    <t>RESEARCH IN INTERNATIONAL BUSINESS AND FINANCE</t>
  </si>
  <si>
    <t>10.1016/j.ribaf.2025.103126</t>
  </si>
  <si>
    <t>Clean-energy market returns (central-bank discourse)</t>
  </si>
  <si>
    <t>Central-bank speeches + clean-energy market/media variables</t>
  </si>
  <si>
    <t>ML + Extreme Bounds Analysis (EBA)</t>
  </si>
  <si>
    <t>EBA + SHAP variable robustness</t>
  </si>
  <si>
    <t>RQ1 — FLAGGED borderline (energy markets)</t>
  </si>
  <si>
    <t>FLAG: clean-energy market returns driven by central-bank discourse (energy-market cluster, borderline vs core finance). Genuine SHAP. YOUR scope call.</t>
  </si>
  <si>
    <t>P257</t>
  </si>
  <si>
    <t>569969344</t>
  </si>
  <si>
    <t>Weng, FT; Zhu, M; Buckle, M; Hajek, P; Abedin, MZ</t>
  </si>
  <si>
    <t>Class imbalance Bayesian model averaging for consumer loan default prediction: The role of soft credit information</t>
  </si>
  <si>
    <t>10.1016/j.ribaf.2024.102722</t>
  </si>
  <si>
    <t>Consumer loan default (class-imbalance BMA)</t>
  </si>
  <si>
    <t>Consumer loan default data</t>
  </si>
  <si>
    <t>Bayesian Model Averaging (weighted ML sub-models)</t>
  </si>
  <si>
    <t>AUC; G-mean (Specificity*Sensitivity)</t>
  </si>
  <si>
    <t>Class imbalance (central; weighted BMA)</t>
  </si>
  <si>
    <t>Class-imbalance Bayesian model averaging; SHAP for variable contribution. Imbalance is the central theme.</t>
  </si>
  <si>
    <t>P258</t>
  </si>
  <si>
    <t>569969364</t>
  </si>
  <si>
    <t>Reddy, PMK; Kiranbabu, MN</t>
  </si>
  <si>
    <t>Advanced Explainable Hybrid Metaheuristic-Deep Learning Framework for Real-Time Financial Fraud Detection with Temporal Convolutional Analysis</t>
  </si>
  <si>
    <t>INTERNATIONAL JOURNAL OF ADVANCED COMPUTER SCIENCE AND APPLICATIONS</t>
  </si>
  <si>
    <t>Financial fraud transaction data (BI/IoT)</t>
  </si>
  <si>
    <t>MFO-TCN (Moth-Flame-Optimized Temporal Convolutional Network)</t>
  </si>
  <si>
    <t>MFO-TCN accuracy 97.2%; F-score 88%</t>
  </si>
  <si>
    <t>Real-time detection</t>
  </si>
  <si>
    <t>Metaheuristic-DL (MFO-TCN) real-time fraud; SHAP for resilience/transparency.</t>
  </si>
  <si>
    <t>P259</t>
  </si>
  <si>
    <t>569969404</t>
  </si>
  <si>
    <t>Ruan, LY; Jiang, HW</t>
  </si>
  <si>
    <t>Stock Price Prediction Using FinBERT-Enhanced Sentiment with SHAP Explainability and Differential Privacy</t>
  </si>
  <si>
    <t>10.3390/math13172747     WE  - Science Citation Index Expanded (SCI-EXPANDED)</t>
  </si>
  <si>
    <t>Stock price prediction (FinBERT sentiment)</t>
  </si>
  <si>
    <t>S&amp;P 500 equities 2018-2023 + news sentiment</t>
  </si>
  <si>
    <t>FinBERT-enhanced sentiment model + Differential Privacy</t>
  </si>
  <si>
    <t>Beats technical-only &amp; lexicon baselines (AUC, F1)</t>
  </si>
  <si>
    <t>Privacy (differential privacy)</t>
  </si>
  <si>
    <t>FinBERT sentiment stock prediction; SHAP decomposition + differential privacy. Source-aware weighting for fidelity.</t>
  </si>
  <si>
    <t>P260</t>
  </si>
  <si>
    <t>569969458</t>
  </si>
  <si>
    <t>Schalck, C; Yankol-Schalck, M</t>
  </si>
  <si>
    <t>Predicting French SME failures: new evidence from machine learning techniques</t>
  </si>
  <si>
    <t>10.1080/00036846.2021.1934389</t>
  </si>
  <si>
    <t>French SME failure prediction</t>
  </si>
  <si>
    <t>French SME data</t>
  </si>
  <si>
    <t>XGBoost (+ ML, dynamic probit)</t>
  </si>
  <si>
    <t>SVM 88.57% (1yr prior); XGBoost robust</t>
  </si>
  <si>
    <t>XGBoost + SHAP SME failure prediction. Robust/flexible boosting; compute-complexity reduction.</t>
  </si>
  <si>
    <t>P261</t>
  </si>
  <si>
    <t>569969461</t>
  </si>
  <si>
    <t>Natarajan, VK; Akbar, MA; Aloumi, D; Khudhur, AA</t>
  </si>
  <si>
    <t>Expected price framework for Indian equities: a Random Forest model using behavioural, structural, and fundamental data</t>
  </si>
  <si>
    <t>COGENT ECONOMICS &amp; FINANCE</t>
  </si>
  <si>
    <t>10.1080/23322039.2026.2653292     WE  - Emerging Sources Citation Index (ESCI)</t>
  </si>
  <si>
    <t>Indian equity expected-price prediction</t>
  </si>
  <si>
    <t>Indian equities (behavioural + fundamentals)</t>
  </si>
  <si>
    <t>Random Forest (rolling-window)</t>
  </si>
  <si>
    <t>RMSE 0.855; MAE; directional accuracy</t>
  </si>
  <si>
    <t>RF expected-price framework for Indian equities; SHAP + scenario analysis. Captures nonlinear distortions.</t>
  </si>
  <si>
    <t>P262</t>
  </si>
  <si>
    <t>569969492</t>
  </si>
  <si>
    <t>Das, D; Kaytal, Y; Ganesh, VR; Bhattacharya, R; Ranjan, RK; ACM</t>
  </si>
  <si>
    <t>AuthSHAP - Authentication Vulnerability Detection on Tabular Data in Black Box Setting</t>
  </si>
  <si>
    <t>ICAIF 2021: THE SECOND ACM INTERNATIONAL CONFERENCE ON AI IN FINANCE</t>
  </si>
  <si>
    <t>10.1145/3490354.3494417     WE  - Conference Proceedings Citation Index - Science (CPCI-S)     WE  - Conference Proceedings Citation Index - Social Science &amp;amp; Humanities (CPCI-SSH)</t>
  </si>
  <si>
    <t>Not core finance (authentication / cybersecurity)</t>
  </si>
  <si>
    <t>Authentication vulnerability detection (banking security)</t>
  </si>
  <si>
    <t>AuthSHAP (SHAP-based vulnerability detection)</t>
  </si>
  <si>
    <t>None — Not core finance (authentication / cybersecurity)</t>
  </si>
  <si>
    <t>Full-text: genuine SHAP application (AuthSHAP), BUT task = authentication vulnerability detection on tabular data (cybersecurity/security), not a core financial-modeling target. Fails FINANCE gate (cybersecurity on exclude list).</t>
  </si>
  <si>
    <t>P263</t>
  </si>
  <si>
    <t>569969578</t>
  </si>
  <si>
    <t>Hamza, C; Lylia, A; Nadine, C; Nicolas, C</t>
  </si>
  <si>
    <t>Semi-supervised Method to Detect Fraudulent Transactions and Identify Fraud Types while Minimizing Mounting Costs</t>
  </si>
  <si>
    <t>Fraudulent transaction detection (semi-supervised)</t>
  </si>
  <si>
    <t>Interbank transaction data (BIC codes)</t>
  </si>
  <si>
    <t>Semi-supervised + binary classification</t>
  </si>
  <si>
    <t>Multiple detection metrics</t>
  </si>
  <si>
    <t>Class imbalance (central theme)</t>
  </si>
  <si>
    <t>Semi-supervised fraud detection; SHAP framework to analyze financial features. Heavy class-imbalance handling.</t>
  </si>
  <si>
    <t>P264</t>
  </si>
  <si>
    <t>569969614</t>
  </si>
  <si>
    <t>Wang, JW; Wang, XR</t>
  </si>
  <si>
    <t>Intelligent Stock Price Forecasting Integrating Adaptive VMD and Feature Selection with BiLSTM</t>
  </si>
  <si>
    <t>10.1007/s10614-025-11148-z</t>
  </si>
  <si>
    <t>Stock price forecasting</t>
  </si>
  <si>
    <t>AVMD-FS-BO-Self-Attention-BiLSTM</t>
  </si>
  <si>
    <t>self-attention</t>
  </si>
  <si>
    <t>MAE -36.66%, RMSE -38.53%, MAPE -35.82% vs LSTM</t>
  </si>
  <si>
    <t>Hybrid AVMD-BiLSTM stock forecasting; XGBoost+SHAP feature selection.</t>
  </si>
  <si>
    <t>P265</t>
  </si>
  <si>
    <t>569969682</t>
  </si>
  <si>
    <t>Rizinski, M; Peshov, H; Mishev, K; Chitkushev, LT; Vodenska, I; Trajanov, D</t>
  </si>
  <si>
    <t>Ethically Responsible Machine Learning in Fintech</t>
  </si>
  <si>
    <t>IEEE ACCESS</t>
  </si>
  <si>
    <t>10.1109/ACCESS.2022.3202889     WE  - Science Citation Index Expanded (SCI-EXPANDED)</t>
  </si>
  <si>
    <t>Fintech ML ethics (SHAP use case)</t>
  </si>
  <si>
    <t>Fintech use-case data</t>
  </si>
  <si>
    <t>ML models (illustrative)</t>
  </si>
  <si>
    <t>(illustrative use case)</t>
  </si>
  <si>
    <t>AI ethics / data quality</t>
  </si>
  <si>
    <t>RQ1; RQ3 — FLAGGED borderline (conceptual/ethics)</t>
  </si>
  <si>
    <t>FLAG: conceptual/ethics paper on responsible ML in fintech with a SHAP use case (methods/conceptual cluster, borderline vs empirical core-finance). YOUR scope call.</t>
  </si>
  <si>
    <t>P266</t>
  </si>
  <si>
    <t>569969710</t>
  </si>
  <si>
    <t>Mutinda, JK; Yong, L</t>
  </si>
  <si>
    <t>Hybrid Prediction Framework Using Novel Stability-enhanced Dynamic Thresholding Feature Selection and Artificial Intelligence Methods for Financial Market Trend Prediction</t>
  </si>
  <si>
    <t>10.1007/s10614-026-11346-3</t>
  </si>
  <si>
    <t>Stock market trend prediction</t>
  </si>
  <si>
    <t>FTSE/SSE/SP500/DAX/NYSE/HSI indices</t>
  </si>
  <si>
    <t>Multi-model + Stability-Enhanced Dynamic Thresholding (SEDT) feature selection</t>
  </si>
  <si>
    <t>Superior accuracy &amp; F1 (Wilcoxon-confirmed)</t>
  </si>
  <si>
    <t>SEDT feature selection + SHAP market-specific insights; trading simulation. Time-series CV.</t>
  </si>
  <si>
    <t>P267</t>
  </si>
  <si>
    <t>569969736</t>
  </si>
  <si>
    <t>Sokolovsky, A; Arnaboldi, L; Bacardit, J; Gross, T</t>
  </si>
  <si>
    <t>Interpretable trading pattern designed for machine learning applications</t>
  </si>
  <si>
    <t>MACHINE LEARNING WITH APPLICATIONS</t>
  </si>
  <si>
    <t>10.1016/j.mlwa.2023.100448     WE  - Emerging Sources Citation Index (ESCI)</t>
  </si>
  <si>
    <t>Interpretable trading pattern detection</t>
  </si>
  <si>
    <t>Market price data (VCRB; multiple markets)</t>
  </si>
  <si>
    <t>CatBoost (+ trading-pattern features)</t>
  </si>
  <si>
    <t>PR-AUC (trading-pattern classification)</t>
  </si>
  <si>
    <t>Reliability of SHAP feature interactions (vs alternative)</t>
  </si>
  <si>
    <t>Interpretable trading patterns; assesses reliability of SHAP feature interactions. RQ2 (SHAP reliability).</t>
  </si>
  <si>
    <t>P268</t>
  </si>
  <si>
    <t>569969775</t>
  </si>
  <si>
    <t>Almusallam, N; Qayyum, J</t>
  </si>
  <si>
    <t>A Hybrid Feature Selection and Clustering-Based Ensemble Learning Approach for Real-Time Fraud Detection in Financial Transactions</t>
  </si>
  <si>
    <t>CMC-COMPUTERS MATERIALS &amp; CONTINUA</t>
  </si>
  <si>
    <t>10.32604/cmc.2025.067220     WE  - Science Citation Index Expanded (SCI-EXPANDED)</t>
  </si>
  <si>
    <t>Real-time financial transaction fraud</t>
  </si>
  <si>
    <t>Financial transaction data (unlabelled + labelled)</t>
  </si>
  <si>
    <t>Saudi Arabia</t>
  </si>
  <si>
    <t>Hybrid feature-selection + clustering + ensemble</t>
  </si>
  <si>
    <t>LIME (discussed); clustering</t>
  </si>
  <si>
    <t>Ensemble &gt; individual classifiers (acc/precision/recall/F1)</t>
  </si>
  <si>
    <t>Real-time classification; dynamic fraud adaptation</t>
  </si>
  <si>
    <t>High-dimensional data; class imbalance</t>
  </si>
  <si>
    <t>Hybrid FS+clustering+ensemble fraud; SHAP-based insights. High-dim/real-time/dynamic-fraud barriers.</t>
  </si>
  <si>
    <t>P269</t>
  </si>
  <si>
    <t>569969802</t>
  </si>
  <si>
    <t>Arshed, N; Ul-Durar, S; Ben Zaied, Y; De Sisto, M</t>
  </si>
  <si>
    <t>Forecasting European Union Electronic Trading Systems Phase 4 Spot Prices Using Data-Driven Hybrid Deep Learning Models: Integrating Energy and Market Activity as Controls</t>
  </si>
  <si>
    <t>10.1002/for.70152</t>
  </si>
  <si>
    <t>EU carbon (ETS Phase 4) spot-price forecasting</t>
  </si>
  <si>
    <t>EU ETS Phase 4 carbon spot prices + macro</t>
  </si>
  <si>
    <t>EU</t>
  </si>
  <si>
    <t>EMD + BiLSTM + attention (hybrid)</t>
  </si>
  <si>
    <t>self-attention; EMD</t>
  </si>
  <si>
    <t>RMSE 4.59 (final)</t>
  </si>
  <si>
    <t>Sensitivity to outliers; needs prior market-event knowledge</t>
  </si>
  <si>
    <t>Carbon-market (in-scope) forecasting; EMD-BiLSTM-attention + SHAP. Sensitivity to outliers/market events.</t>
  </si>
  <si>
    <t>P270</t>
  </si>
  <si>
    <t>569969823</t>
  </si>
  <si>
    <t>Wang, YZ</t>
  </si>
  <si>
    <t>Research on the Model of Preventing Corporate Financial Fraud under the Combination of Deep Learning and SHAP</t>
  </si>
  <si>
    <t>Corporate financial fraud prevention</t>
  </si>
  <si>
    <t>Corporate financial fraud indicators</t>
  </si>
  <si>
    <t>Deep learning + ensemble</t>
  </si>
  <si>
    <t>Accuracy &gt;85%</t>
  </si>
  <si>
    <t>DL + SHAP corporate fraud prevention; governance perspectives. Internal-control/stability framing.</t>
  </si>
  <si>
    <t>P271</t>
  </si>
  <si>
    <t>570108280</t>
  </si>
  <si>
    <t>S. S. Mathpati; A. Chirputkar</t>
  </si>
  <si>
    <t>Explainable AI and Federated Learning for Privacy-Preserving Loan Default Prediction in Cooperative Banking Networks</t>
  </si>
  <si>
    <t>2026 IEEE International Conference for Convergence in Computing Technology (I3CTCON)</t>
  </si>
  <si>
    <t>10.1109/I3CTCON68242.2026.11507377</t>
  </si>
  <si>
    <t>Loan default (federated, few-shot)</t>
  </si>
  <si>
    <t>UCI Credit Card Default + supply-chain credit</t>
  </si>
  <si>
    <t>Federated Random Forest (FedAvg) + few-shot</t>
  </si>
  <si>
    <t>Federated accuracy 81.98%; recall 44.89%; F1 52.84%</t>
  </si>
  <si>
    <t>Class imbalance (SMOTE); data drift</t>
  </si>
  <si>
    <t>Privacy (federated silos)</t>
  </si>
  <si>
    <t>Federated few-shot loan default; SHAP global+local + ablation. SMOTE for imbalance; drift mitigation.</t>
  </si>
  <si>
    <t>P272</t>
  </si>
  <si>
    <t>570108290</t>
  </si>
  <si>
    <t>R. Bhandari; S. P. Ramya; U. S. Ebenezar</t>
  </si>
  <si>
    <t>Explainability-Guided Credit Risk Prediction Using Machine Learning Model</t>
  </si>
  <si>
    <t>2026 International Conference on Innovative Trends in Information Technology (ICITIIT)</t>
  </si>
  <si>
    <t>10.1109/ICITIIT68860.2026.11499474</t>
  </si>
  <si>
    <t>Explainability-guided credit risk</t>
  </si>
  <si>
    <t>Credit risk dataset (imbalanced)</t>
  </si>
  <si>
    <t>ML classifiers (SHAP-guided feature selection)</t>
  </si>
  <si>
    <t>SHAP-based accuracy 0.776 (slight drop, outweighed by interpretability)</t>
  </si>
  <si>
    <t>Accuracy-interpretability tradeoff</t>
  </si>
  <si>
    <t>Explainability-guided (SHAP feature selection) credit risk; SHAP+LIME insights. Accuracy-interpretability tradeoff.</t>
  </si>
  <si>
    <t>P273</t>
  </si>
  <si>
    <t>570108299</t>
  </si>
  <si>
    <t>D. Kumar; C. L. Bairwa; M. Kumar; A. Hegde; B. Bhowmik</t>
  </si>
  <si>
    <t>Assessing Fairness and Transparency in Credit Scoring Using Explainable AI</t>
  </si>
  <si>
    <t>2025 Control Instrumentation System Conference (CISCON)</t>
  </si>
  <si>
    <t>10.1109/CISCON66933.2025.11337606</t>
  </si>
  <si>
    <t>Credit scoring (fairness &amp; transparency)</t>
  </si>
  <si>
    <t>FICO / South German Credit</t>
  </si>
  <si>
    <t>XGBoost, LightGBM, Random Forest</t>
  </si>
  <si>
    <t>Tomek Links</t>
  </si>
  <si>
    <t>Model effectiveness metrics (fairness-oriented)</t>
  </si>
  <si>
    <t>Class imbalance (Tomek Links)</t>
  </si>
  <si>
    <t>Fairness/bias</t>
  </si>
  <si>
    <t>SHAP for fairness/transparency in credit scoring; discusses SHAP/LIME stability under class imbalance. Tomek Links for imbalance.</t>
  </si>
  <si>
    <t>P274</t>
  </si>
  <si>
    <t>570108310</t>
  </si>
  <si>
    <t>K. Grandhe</t>
  </si>
  <si>
    <t>Explainable AI for Predicting SME Loan Defaults Using XGBoost and SHAP</t>
  </si>
  <si>
    <t>SoutheastCon 2026</t>
  </si>
  <si>
    <t>10.1109/SoutheastCon63549.2026.11476156</t>
  </si>
  <si>
    <t>SME loan default prediction</t>
  </si>
  <si>
    <t>SME loan data</t>
  </si>
  <si>
    <t>XGBoost AUC 0.91; recall 0.82</t>
  </si>
  <si>
    <t>XGBoost-SHAP SME loan default; validation + post-hoc SHAP. SMOTE for typical portfolio imbalance.</t>
  </si>
  <si>
    <t>P275</t>
  </si>
  <si>
    <t>570108368</t>
  </si>
  <si>
    <t>N. S. Roy; S. H. N. Ketan; Mohebbanaaz</t>
  </si>
  <si>
    <t>A Hybrid Drift-Aware Causal and Counterfactual Explainability Framework for Transparent Loan Default Prediction</t>
  </si>
  <si>
    <t>2026 IEEE 15th International Conference on Communication Systems and Network Technologies (CSNT)</t>
  </si>
  <si>
    <t>10.1109/CSNT69054.2026.11502344</t>
  </si>
  <si>
    <t>Transaction fraud (drift-aware)</t>
  </si>
  <si>
    <t>Transaction fraud data</t>
  </si>
  <si>
    <t>ML classifier + PSI drift detection</t>
  </si>
  <si>
    <t>causal; counterfactual; PSI drift</t>
  </si>
  <si>
    <t>Accuracy 0.78 (global SHAP)</t>
  </si>
  <si>
    <t>Data-drift monitoring (PSI)</t>
  </si>
  <si>
    <t>Temporal data drift</t>
  </si>
  <si>
    <t>Causal + counterfactual + drift-aware explainability</t>
  </si>
  <si>
    <t>Drift-aware causal+counterfactual framework; SHAP+LIME + PSI drift detection. RQ3 drift + RQ4 causal/counterfactual.</t>
  </si>
  <si>
    <t>P276</t>
  </si>
  <si>
    <t>570108397</t>
  </si>
  <si>
    <t>Y. Tang; L. Zhang</t>
  </si>
  <si>
    <t>Explainable Machine Learning Based Financial Distress Warning for Enterprises</t>
  </si>
  <si>
    <t>2025 2nd International Conference on Intelligent Algorithms for Computational Intelligence Systems (IACIS)</t>
  </si>
  <si>
    <t>10.1109/IACIS65746.2025.11211398</t>
  </si>
  <si>
    <t>Financial distress early warning</t>
  </si>
  <si>
    <t>ML framework (best-performing)</t>
  </si>
  <si>
    <t>Best-performing framework (per metrics)</t>
  </si>
  <si>
    <t>Explainable ML distress warning; SHAP validates/identifies drivers. Interoperability framing.</t>
  </si>
  <si>
    <t>P277</t>
  </si>
  <si>
    <t>570108398</t>
  </si>
  <si>
    <t>R. Gangavarapu; H. Daiya; G. Puri; S. Narlawar</t>
  </si>
  <si>
    <t>Enhancing Fraud Detection in Payment Systems Using Explainable AI and Deep Learning Techniques</t>
  </si>
  <si>
    <t>2024 Sixth International Conference on Intelligent Computing in Data Sciences (ICDS)</t>
  </si>
  <si>
    <t>10.1109/ICDS62089.2024.10756502</t>
  </si>
  <si>
    <t>Payment-systems fraud detection</t>
  </si>
  <si>
    <t>Kaggle payment fraud dataset</t>
  </si>
  <si>
    <t>Precision 99.995%</t>
  </si>
  <si>
    <t>Computational cost of XAI features</t>
  </si>
  <si>
    <t>DL payment fraud; LIME local explanations (SHAP discussed). Notes XAI compute-usability cost.</t>
  </si>
  <si>
    <t>P278</t>
  </si>
  <si>
    <t>570108399</t>
  </si>
  <si>
    <t>B. U; S. Muthukrishnan</t>
  </si>
  <si>
    <t>Enhancing Transparency in Credit Decisions: Explainability for AI Models</t>
  </si>
  <si>
    <t>2024 International Conference on Advances in Computing, Communication and Materials (ICACCM)</t>
  </si>
  <si>
    <t>10.1109/ICACCM61117.2024.11059189</t>
  </si>
  <si>
    <t>Credit-card acceptance / credit decisions</t>
  </si>
  <si>
    <t>Credit-card acceptance data (fintech)</t>
  </si>
  <si>
    <t>Transfer learning + ensemble</t>
  </si>
  <si>
    <t>Stable LFC-system performance</t>
  </si>
  <si>
    <t>SHAP+LIME for transparent credit-card acceptance; contrasts local (LIME) vs global-input (SHAP). Data-quality emphasis.</t>
  </si>
  <si>
    <t>P279</t>
  </si>
  <si>
    <t>570108403</t>
  </si>
  <si>
    <t>D. K. Giri; S. Gangarapu</t>
  </si>
  <si>
    <t>Explainable AI Techniques for Transparent Algorithmic Trading Decisions</t>
  </si>
  <si>
    <t>10.1109/SoutheastCon63549.2026.11475945</t>
  </si>
  <si>
    <t>Algorithmic trading (transparent)</t>
  </si>
  <si>
    <t>Market history + real-time trading data</t>
  </si>
  <si>
    <t>LSTM + Transformer (hybrid)</t>
  </si>
  <si>
    <t>Multiple (forecasting + trading signals)</t>
  </si>
  <si>
    <t>Sharpe ratio; stress-test stability</t>
  </si>
  <si>
    <t>Real-time adaptive learning</t>
  </si>
  <si>
    <t>SEC regulatory clarity/accountability</t>
  </si>
  <si>
    <t>Multi-XAI (SHAP+LIME+attention) for trading transparency</t>
  </si>
  <si>
    <t>Transparent algorithmic trading; SHAP+LIME + attention viz for SEC-style accountability. Stress-test stability.</t>
  </si>
  <si>
    <t>P280</t>
  </si>
  <si>
    <t>570108450</t>
  </si>
  <si>
    <t>M. Mahyoub; S. Ghareeb; J. Mustafina</t>
  </si>
  <si>
    <t>A Novel Predictive Model for Housing Loan Default using Feature Generation and Explainable AI</t>
  </si>
  <si>
    <t>2023 15th International Conference on Developments in eSystems Engineering (DeSE)</t>
  </si>
  <si>
    <t>10.1109/DeSE58274.2023.10099796</t>
  </si>
  <si>
    <t>Housing/home loan default prediction</t>
  </si>
  <si>
    <t>Home Loan default dataset</t>
  </si>
  <si>
    <t>Random Forest, XGBoost, Decision Tree, GB</t>
  </si>
  <si>
    <t>F1 ~0.94; Recall 0.90; Precision 0.94</t>
  </si>
  <si>
    <t>Class imbalance (balanced dataset recommended)</t>
  </si>
  <si>
    <t>LIME+SHAP home-loan default; global (SHAP) + local (LIME). XGBoost robust across train/test.</t>
  </si>
  <si>
    <t>P281</t>
  </si>
  <si>
    <t>570108451</t>
  </si>
  <si>
    <t>M. R. Nisha; A. V. R; A. S; B. K; D. G. L; N. Aruna</t>
  </si>
  <si>
    <t>Trustworthy Credit Scoring: Fairness and Explainability in Financial AI</t>
  </si>
  <si>
    <t>2025 IEEE First International Conference on Innovations in Engineering and Next-Generation Technologies for Sustainability (ICINVENTS)</t>
  </si>
  <si>
    <t>10.1109/ICINVENTS64613.2025.11401835</t>
  </si>
  <si>
    <t>Trustworthy credit scoring (fairness)</t>
  </si>
  <si>
    <t>Credit scoring dataset; SMOTE</t>
  </si>
  <si>
    <t>Random Forest (+ rule-based) with SMOTE</t>
  </si>
  <si>
    <t>High accuracy (SMOTE-balanced)</t>
  </si>
  <si>
    <t>Fairness</t>
  </si>
  <si>
    <t>Fairness+explainability credit tool; SHAP global explanations + automated PDF reports. SMOTE for imbalance.</t>
  </si>
  <si>
    <t>P282</t>
  </si>
  <si>
    <t>570108456</t>
  </si>
  <si>
    <t>D. C G; J. J. Shetty; I. B. S. Jain; L. C R; K. Kumar D R</t>
  </si>
  <si>
    <t>AI-Powered Finance Management Platform</t>
  </si>
  <si>
    <t>2026 International Conference on Smart Futuristic Technology</t>
  </si>
  <si>
    <t>10.1109/ICSFT66733.2026.11506666</t>
  </si>
  <si>
    <t>Personal finance management platform (budgeting/forecasting)</t>
  </si>
  <si>
    <t>Personal finance app data</t>
  </si>
  <si>
    <t>LLM + ML (SHAP-enabled)</t>
  </si>
  <si>
    <t>Multiple (budget forecasting + categorization)</t>
  </si>
  <si>
    <t>LLM</t>
  </si>
  <si>
    <t>~98% test accuracy (expense categorization)</t>
  </si>
  <si>
    <t>RQ1 — FLAGGED borderline (PFM app)</t>
  </si>
  <si>
    <t>FLAG: personal-finance-management app (budgeting/expense categorization/retirement) = banking-services/fintech-app cluster, borderline vs core finance. SHAP used. YOUR scope call.</t>
  </si>
  <si>
    <t>P283</t>
  </si>
  <si>
    <t>570108462</t>
  </si>
  <si>
    <t>D. Jain; R. Kanagaraj</t>
  </si>
  <si>
    <t>User Centric Explainable Machine Learning for Financial Fraud Detection</t>
  </si>
  <si>
    <t>2026 9th International Conference on Inventive Computation Technologies (ICICT)</t>
  </si>
  <si>
    <t>10.1109/ICICT68280.2026.11510990</t>
  </si>
  <si>
    <t>Financial fraud detection (user-centric)</t>
  </si>
  <si>
    <t>Financial fraud dataset</t>
  </si>
  <si>
    <t>Logistic Regression, Random Forest, XGBoost</t>
  </si>
  <si>
    <t>natural-language explanations</t>
  </si>
  <si>
    <t>Precision/Recall/F1 (best model)</t>
  </si>
  <si>
    <t>Explanation stability analysis</t>
  </si>
  <si>
    <t>User-centric fraud XAI; SHAP global+local + NL explanations + EXPLANATION STABILITY ANALYSIS module. RQ2.</t>
  </si>
  <si>
    <t>P284</t>
  </si>
  <si>
    <t>570108466</t>
  </si>
  <si>
    <t>S. Raj; S. M. C.; R. M. R.; H. P. Lee</t>
  </si>
  <si>
    <t>Stock Trend Prediction Using Explainable AI</t>
  </si>
  <si>
    <t>2026 Fourth International Conference on Augmented Intelligence and Sustainable Systems (ICAISS)</t>
  </si>
  <si>
    <t>10.1109/ICAISS68683.2026.11526191</t>
  </si>
  <si>
    <t>Stock trend prediction</t>
  </si>
  <si>
    <t>Stock market data + technical indicators</t>
  </si>
  <si>
    <t>LSTM + Linear Regression</t>
  </si>
  <si>
    <t>RMSE 3.34; MAE 2.65</t>
  </si>
  <si>
    <t>LSTM/LinReg stock trend; SHAP quantifies feature importance.</t>
  </si>
  <si>
    <t>P285</t>
  </si>
  <si>
    <t>570108517</t>
  </si>
  <si>
    <t>B. Vihurskyi</t>
  </si>
  <si>
    <t>Credit Card Fraud Detection with XAI: Improving Interpretability and Trust</t>
  </si>
  <si>
    <t>2024 Third International Conference on Distributed Computing and Electrical Circuits and Electronics (ICDCECE)</t>
  </si>
  <si>
    <t>10.1109/ICDCECE60827.2024.10548159</t>
  </si>
  <si>
    <t>Kaggle credit-card fraud dataset</t>
  </si>
  <si>
    <t>Decision Tree, Random Forest (+ ML)</t>
  </si>
  <si>
    <t>DT &amp; RF outperform others</t>
  </si>
  <si>
    <t>Real-time detection; keeping up with changing fraud</t>
  </si>
  <si>
    <t>Class imbalance (SMOTE); data quality</t>
  </si>
  <si>
    <t>LIME for CC-fraud interpretability; real-time framing. SMOTE for imbalance.</t>
  </si>
  <si>
    <t>P286</t>
  </si>
  <si>
    <t>570108552</t>
  </si>
  <si>
    <t>K. F. Mojdehi; B. Amiri; A. Haddadi</t>
  </si>
  <si>
    <t>A Novel Hybrid Model for Credit Risk Assessment of Supply Chain Finance Based on Topological Data Analysis and Graph Neural Network</t>
  </si>
  <si>
    <t>10.1109/ACCESS.2025.3528373</t>
  </si>
  <si>
    <t>Supply-chain firm financial data</t>
  </si>
  <si>
    <t>Topological Data Analysis (BallMapper) + Graph Neural Network</t>
  </si>
  <si>
    <t>GNN; BallMapper (TDA)</t>
  </si>
  <si>
    <t>LR baseline 81.25% (hybrid more robust)</t>
  </si>
  <si>
    <t>TDA (BallMapper) + GNN supply-chain credit; SHAP for transparent justifications.</t>
  </si>
  <si>
    <t>P287</t>
  </si>
  <si>
    <t>570108569</t>
  </si>
  <si>
    <t>F. Faiaz; T. K. Tapu; A. Nawer; S. R. Payel</t>
  </si>
  <si>
    <t>Transparent Loan Approval Prediction: A Machine Learning Approach with SHAP-based Interpretability</t>
  </si>
  <si>
    <t>2025 International Conference on Electrical, Computer and Communication Engineering (ECCE)</t>
  </si>
  <si>
    <t>10.1109/ECCE64574.2025.11014000</t>
  </si>
  <si>
    <t>Loan approval prediction (transparent)</t>
  </si>
  <si>
    <t>Loan approval dataset; SMOTE</t>
  </si>
  <si>
    <t>Bangladesh</t>
  </si>
  <si>
    <t>CatBoost (+ Naive Bayes, ET, DT)</t>
  </si>
  <si>
    <t>Per-model metrics (financial-stability features key)</t>
  </si>
  <si>
    <t>CatBoost + SHAP transparent loan approval. SMOTE for imbalance.</t>
  </si>
  <si>
    <t>P288</t>
  </si>
  <si>
    <t>570108573</t>
  </si>
  <si>
    <t>D. R; V. N. Sailaja; P. K</t>
  </si>
  <si>
    <t>Hierarchical Uncertainty Aware Explainable Hybrid Deep Learning Framework for Credit Default Risk Prediction</t>
  </si>
  <si>
    <t>10.1109/ICICT68280.2026.11510788</t>
  </si>
  <si>
    <t>Credit default (uncertainty-aware)</t>
  </si>
  <si>
    <t>GAT + XGBoost + attention-MLP + dynamic fusion</t>
  </si>
  <si>
    <t>attention (GAT); Monte Carlo dropout (uncertainty)</t>
  </si>
  <si>
    <t>Accuracy 0.984; ROC-AUC 0.993</t>
  </si>
  <si>
    <t>Stability during macroeconomic changes</t>
  </si>
  <si>
    <t>Minority-class default detection</t>
  </si>
  <si>
    <t>Uncertainty quantification (MC dropout) + SHAP</t>
  </si>
  <si>
    <t>Hierarchical uncertainty-aware hybrid; SHAP + attention + MC-dropout uncertainty. Stability under macro change.</t>
  </si>
  <si>
    <t>P289</t>
  </si>
  <si>
    <t>570108584</t>
  </si>
  <si>
    <t>R. Kaur; D. Guha; G. Singh</t>
  </si>
  <si>
    <t>A Continual Learning, Explainable AI Model for Credit Risk with Neuro-Symbolic Integration in a Fuzzy Framework</t>
  </si>
  <si>
    <t>2025 Artificial Intelligence for Business (AIxB)</t>
  </si>
  <si>
    <t>10.1109/AIxB65684.2025.00018</t>
  </si>
  <si>
    <t>Credit risk (continual learning, neuro-symbolic)</t>
  </si>
  <si>
    <t>Credit risk dataset (temporal shifts)</t>
  </si>
  <si>
    <t>MLP + Elastic Weight Consolidation + neuro-symbolic (fuzzy)</t>
  </si>
  <si>
    <t>neuro-symbolic rules; fuzzy (co-present)</t>
  </si>
  <si>
    <t>Neuro+EWC+SHAP AUC 0.9099</t>
  </si>
  <si>
    <t>Gradual drift + abrupt shocks</t>
  </si>
  <si>
    <t>Neuro-symbolic + continual learning (EWC) + SHAP</t>
  </si>
  <si>
    <t>Continual-learning credit risk; SHAP carries (neuro-symbolic/fuzzy co-present). EWC for drift; symbolic rule override. RQ3 drift + RQ4 hybrid.</t>
  </si>
  <si>
    <t>P290</t>
  </si>
  <si>
    <t>570108599</t>
  </si>
  <si>
    <t>P. S. N; D. K. J. B. Saini; N. Shelke; A. Pimpalkar; G. H. Kumar; P. S. H. R</t>
  </si>
  <si>
    <t>Trustworthy and Interpretable AI for Robust Fraud Detection in Financial Transactions</t>
  </si>
  <si>
    <t>2025 6th International Conference for Emerging Technology (INCET)</t>
  </si>
  <si>
    <t>10.1109/INCET64471.2025.11140975</t>
  </si>
  <si>
    <t>Financial transaction fraud (trustworthy)</t>
  </si>
  <si>
    <t>Financial fraud transaction data (federated)</t>
  </si>
  <si>
    <t>Explainable Boosting Machine (EBM) + ML</t>
  </si>
  <si>
    <t>High accuracy (interpretable)</t>
  </si>
  <si>
    <t>Regulatory transparency (AML)</t>
  </si>
  <si>
    <t>Interpretable AI fraud (EBM + SHAP) for AML/credit-approval transparency. Regulatory framing.</t>
  </si>
  <si>
    <t>P291</t>
  </si>
  <si>
    <t>570108605</t>
  </si>
  <si>
    <t>S. Tajrin; M. J. Ahmed; S. M. T. A. Fahim; I. Ahmmed; M. H. Pranto; M. S. Al Huda</t>
  </si>
  <si>
    <t>A Hybrid XGBoost–MLP Approach for Credit Scoring and Risk Prediction in Microfinance</t>
  </si>
  <si>
    <t>2025 28th International Conference on Computer and Information Technology (ICCIT)</t>
  </si>
  <si>
    <t>10.1109/ICCIT68739.2025.11490134</t>
  </si>
  <si>
    <t>Credit scoring / risk prediction</t>
  </si>
  <si>
    <t>UCI credit dataset</t>
  </si>
  <si>
    <t>Hybrid XGBoost + MLP</t>
  </si>
  <si>
    <t>Accuracy (ensemble &gt; single)</t>
  </si>
  <si>
    <t>Privacy/ethics (developing-country finance)</t>
  </si>
  <si>
    <t>Hybrid XGBoost-MLP credit scoring; SHAP+LIME for accessibility. Real-time risk-monitoring framing.</t>
  </si>
  <si>
    <t>P292</t>
  </si>
  <si>
    <t>570108625</t>
  </si>
  <si>
    <t>N. A. A. Kharmoosh; A. A. A. H. Alrammahi</t>
  </si>
  <si>
    <t>Temporal Behavioral Signatures for Modeling Explainable Credit Risk Using Dynamic Smartphone Sessions</t>
  </si>
  <si>
    <t>2026 1st International Conference on Emerging Technologies and Engineering Systems (ICETES)</t>
  </si>
  <si>
    <t>10.1109/ICETES68504.2026.11518726</t>
  </si>
  <si>
    <t>Credit scoring (temporal behavioral signatures)</t>
  </si>
  <si>
    <t>Behavioral/transaction credit data</t>
  </si>
  <si>
    <t>Tree-based models (surrogate supervisory signal)</t>
  </si>
  <si>
    <t>Tree-based models consistent (SHAP mean-abs importance)</t>
  </si>
  <si>
    <t>Fairness/inclusion</t>
  </si>
  <si>
    <t>Temporal behavioral-signature credit scoring; SHAP mean-abs importance. Fairness/inclusion emphasis.</t>
  </si>
  <si>
    <t>P293</t>
  </si>
  <si>
    <t>570108640</t>
  </si>
  <si>
    <t>J. Bhatt; S. Khudoykulov; J. F. D. Ugli; M. I. R. Ugli; I. Jumabayev; S. Tyagi</t>
  </si>
  <si>
    <t>Performance Comparison and Financial Distress Prediction using Machine Learning Algorithm</t>
  </si>
  <si>
    <t>2025 5th International Conference on Advancement in Electronics &amp; Communication Engineering (AECE)</t>
  </si>
  <si>
    <t>10.1109/AECE67531.2025.11386708</t>
  </si>
  <si>
    <t>XGBoost, LR, ANN (comparison)</t>
  </si>
  <si>
    <t>XGBoost accuracy ~0.95; AUC 0.85</t>
  </si>
  <si>
    <t>Performance comparison + SHAP for financial distress; Shapley scores identify key drivers.</t>
  </si>
  <si>
    <t>P294</t>
  </si>
  <si>
    <t>570108657</t>
  </si>
  <si>
    <t>P. Kumar; U. L. Maneesh; G. Mano Sanjay</t>
  </si>
  <si>
    <t>Optimizing Loan Approval Decisions: Harnessing Ensemble Learning for Credit Scoring</t>
  </si>
  <si>
    <t>2024 International Conference on Advances in Computing, Communication and Applied Informatics (ACCAI)</t>
  </si>
  <si>
    <t>10.1109/ACCAI61061.2024.10602097</t>
  </si>
  <si>
    <t>Loan approval decisions</t>
  </si>
  <si>
    <t>Loan approval dataset (web app)</t>
  </si>
  <si>
    <t>Random Forest + XGBoost (Vue.js/FastAPI app)</t>
  </si>
  <si>
    <t>Ensemble accuracy (RF+XGBoost)</t>
  </si>
  <si>
    <t>SHAP values for XGBoost feature selection + loan-approval app. Data quality noted as main difficulty.</t>
  </si>
  <si>
    <t>P295</t>
  </si>
  <si>
    <t>570108697</t>
  </si>
  <si>
    <t>M. Lusinga; T. Mokoena; A. Modupe; V. Mariate</t>
  </si>
  <si>
    <t>Investigating Statistical and Machine Learning Techniques to Improve the Credit Approval Process in Developing Countries</t>
  </si>
  <si>
    <t>2021 IEEE AFRICON</t>
  </si>
  <si>
    <t>10.1109/AFRICON51333.2021.9570906</t>
  </si>
  <si>
    <t>Bank credit risk (statistical vs ML)</t>
  </si>
  <si>
    <t>World-Bank/IMF personal &amp; business credit data</t>
  </si>
  <si>
    <t>XGBoost, RF, SVM, ANN, LDA, Logistic</t>
  </si>
  <si>
    <t>XGBoost Accuracy 0.732; AUC 0.794 (best)</t>
  </si>
  <si>
    <t>Large class imbalance</t>
  </si>
  <si>
    <t>Compares statistical vs ML; SHAP interprets all models. Large class imbalance noted.</t>
  </si>
  <si>
    <t>P296</t>
  </si>
  <si>
    <t>570108733</t>
  </si>
  <si>
    <t>S. Tarin; M. S. Arefin; M. M. M. Hussain</t>
  </si>
  <si>
    <t>Predicting Loan Default Risk Using Financial and Behavioral Data Under Big Data Infrastructure</t>
  </si>
  <si>
    <t>2026 International Conference on AI Innovations and Industry (ICAIII)</t>
  </si>
  <si>
    <t>10.1109/ICAIII69475.2026.11521104</t>
  </si>
  <si>
    <t>Loan default risk (financial + behavioral)</t>
  </si>
  <si>
    <t>Large-scale synthetic loan dataset (2007-2018)</t>
  </si>
  <si>
    <t>Ensemble ML</t>
  </si>
  <si>
    <t>Balanced accuracy/precision/recall/F1</t>
  </si>
  <si>
    <t>Real-time lending operations</t>
  </si>
  <si>
    <t>Class imbalance; complex borrower behavior</t>
  </si>
  <si>
    <t>SHAP-based explainability for real-time lending; synthetic data captures borrower behavior. Imbalance handled.</t>
  </si>
  <si>
    <t>P297</t>
  </si>
  <si>
    <t>570108767</t>
  </si>
  <si>
    <t>X. Chen; S. Li; X. Xu; F. Meng; W. Cao</t>
  </si>
  <si>
    <t>A Novel GSCI-Based Ensemble Approach for Credit Scoring</t>
  </si>
  <si>
    <t>10.1109/ACCESS.2020.3043937</t>
  </si>
  <si>
    <t>Credit scoring (heterogeneous ensemble)</t>
  </si>
  <si>
    <t>Generalized Shapley + Choquet integral (GSCI) ensemble; fuzzy measure</t>
  </si>
  <si>
    <t>Full-text recheck: Shapley value used ONLY for the Choquet-integral ENSEMBLE AGGREGATION operator (GSCI) + fuzzy measure — a model-fusion weighting, NOT SHAP feature-attribution/explanation. No post-hoc XAI. Fails SHAP/LIME (XAI) gate.</t>
  </si>
  <si>
    <t>P298</t>
  </si>
  <si>
    <t>570108784</t>
  </si>
  <si>
    <t>G. K. Yuvaraaj; K. Dhinakaran</t>
  </si>
  <si>
    <t>SHAP-Enhanced Hybrid Model for Accurate Financial Fraud Detection</t>
  </si>
  <si>
    <t>2025 International Conference on Data Science, Agents &amp; Artificial Intelligence (ICDSAAI)</t>
  </si>
  <si>
    <t>10.1109/ICDSAAI65575.2025.11011708</t>
  </si>
  <si>
    <t>Financial fraud detection (hybrid)</t>
  </si>
  <si>
    <t>Financial fraud dataset; SMOTE</t>
  </si>
  <si>
    <t>Isolation Forest + Logistic Regression (hybrid)</t>
  </si>
  <si>
    <t>Isolation Forest (anomaly)</t>
  </si>
  <si>
    <t>F1; AUC-ROC (SMOTE-balanced)</t>
  </si>
  <si>
    <t>Scalability; real-time</t>
  </si>
  <si>
    <t>SHAP-enhanced hybrid (IsolationForest+LR) fraud; scalability via SHAP. SMOTE for imbalance.</t>
  </si>
  <si>
    <t>P299</t>
  </si>
  <si>
    <t>570108879</t>
  </si>
  <si>
    <t>A. F. P. Wibowo; S. A. Sanjaya</t>
  </si>
  <si>
    <t>Predicting Potential Non-Performing Loans Collectibility in MSMEs using Ensemble Stacking with SHAP-Boosting Algorithm</t>
  </si>
  <si>
    <t>2024 7th International Seminar on Research of Information Technology and Intelligent Systems (ISRITI)</t>
  </si>
  <si>
    <t>10.1109/ISRITI64779.2024.10963398</t>
  </si>
  <si>
    <t>Non-performing loan (NPL) collectibility (MSME)</t>
  </si>
  <si>
    <t>Indonesian MSME NPL data</t>
  </si>
  <si>
    <t>Indonesia</t>
  </si>
  <si>
    <t>Ensemble stacking + SHAP-Boosting</t>
  </si>
  <si>
    <t>ROC-AUC 92.8%; LightGBM AUC-PR 75.3% (NPL)</t>
  </si>
  <si>
    <t>Class imbalance (central; NPL rare)</t>
  </si>
  <si>
    <t>Ensemble stacking 'SHAP-Boosting' for NPL collectibility; SHAP for transparent, justifiable decisions. Data-imbalance central.</t>
  </si>
  <si>
    <t>P300</t>
  </si>
  <si>
    <t>570108899</t>
  </si>
  <si>
    <t>F. M. V. R; A. Wibowo; A. Sofwan</t>
  </si>
  <si>
    <t>Hybrid Decision Tree-Deep Neural Network Approach for SME Credit Scoring: Unlocking Insight from Telecommunication Data</t>
  </si>
  <si>
    <t>2025 12th International Conference on Electrical Engineering, Computer Science and Informatics (EECSI)</t>
  </si>
  <si>
    <t>10.1109/EECSI67060.2025.11290635</t>
  </si>
  <si>
    <t>SME credit scoring (alternative telecom data)</t>
  </si>
  <si>
    <t>Telecommunication (alt-data) + credit; temporal holdout</t>
  </si>
  <si>
    <t>Hybrid Decision Tree + Deep Neural Network</t>
  </si>
  <si>
    <t>SHAP (DeepExplainer)</t>
  </si>
  <si>
    <t>decision tree</t>
  </si>
  <si>
    <t>Weighted F1 68.29%</t>
  </si>
  <si>
    <t>Financial inclusion (thin-file SMEs)</t>
  </si>
  <si>
    <t>Hybrid DT-DNN SME credit on telecom alt-data; SHAP (DeepExplainer). Class imbalance; financial inclusion.</t>
  </si>
  <si>
    <t>P301</t>
  </si>
  <si>
    <t>570108900</t>
  </si>
  <si>
    <t>M. Aziz; M. U. Danish; U. Rehman</t>
  </si>
  <si>
    <t>Distributional Feature Separability for Explainability of Neural Networks for Financial Credit Evaluation</t>
  </si>
  <si>
    <t>2025 Conference on AI, Science, Engineering, and Technology (AIxSET)</t>
  </si>
  <si>
    <t>10.1109/AIxSET65682.2025.00024</t>
  </si>
  <si>
    <t>Credit risk (novel explainability method)</t>
  </si>
  <si>
    <t>Deep learning + Distributional Feature Separability (DFS)</t>
  </si>
  <si>
    <t>SHAP + LIME (baselines) + DFS (novel)</t>
  </si>
  <si>
    <t>DFS: lower infidelity, higher sparsity/stability vs SHAP/LIME/IG</t>
  </si>
  <si>
    <t>Infidelity, sparsity, stability (DFS vs SHAP/LIME/IG)</t>
  </si>
  <si>
    <t>SHAP/LIME instability, external-data dependence, compute overhead</t>
  </si>
  <si>
    <t>Novel DFS attribution method + fidelity/sparsity/stability evaluation</t>
  </si>
  <si>
    <t>Proposes DFS (statistical-distance XAI); evaluates vs SHAP/LIME/IG on infidelity, sparsity, stability. Strong RQ2/RQ4.</t>
  </si>
  <si>
    <t>P302</t>
  </si>
  <si>
    <t>570108934</t>
  </si>
  <si>
    <t>U. A. M. Istia; M. J. Islam; P. Sarker; K. N. Mahmud; K. M. M. Uddin</t>
  </si>
  <si>
    <t>A Hybrid Framework Combining Machine Learning and Deep Learning for Intelligent Loan Approval Prediction</t>
  </si>
  <si>
    <t>10.1109/ICCIT68739.2025.11491621</t>
  </si>
  <si>
    <t>Loan approval prediction (ML vs DL)</t>
  </si>
  <si>
    <t>Loan approval dataset (5,000 records); SMOTE</t>
  </si>
  <si>
    <t>15 models (XGBoost, AdaBoost, RF, KNN, SVM, LSTM, MLP)</t>
  </si>
  <si>
    <t>XGBoost accuracy 99.30% (best of 15)</t>
  </si>
  <si>
    <t>Comprehensive ML-vs-DL loan approval; SHAP+LIME illustrate feature effects. SMOTE for imbalance.</t>
  </si>
  <si>
    <t>P303</t>
  </si>
  <si>
    <t>570108936</t>
  </si>
  <si>
    <t>M. J. Ariza-Garzón; J. Arroyo; A. Caparrini; M. -J. Segovia-Vargas</t>
  </si>
  <si>
    <t>Explainability of a Machine Learning Granting Scoring Model in Peer-to-Peer Lending</t>
  </si>
  <si>
    <t>10.1109/ACCESS.2020.2984412</t>
  </si>
  <si>
    <t>Revisit,Credit Risk Assessment</t>
  </si>
  <si>
    <t>Credit granting scoring</t>
  </si>
  <si>
    <t>Credit granting dataset</t>
  </si>
  <si>
    <t>Machine learning granting-scoring model</t>
  </si>
  <si>
    <t>PDP; ALE; local effects (discussed)</t>
  </si>
  <si>
    <t>Per-class classification metrics</t>
  </si>
  <si>
    <t>SHAP (additive feature attribution) for a granting-scoring model; notes class imbalance in hyperparameter optimization.</t>
  </si>
  <si>
    <t>P304</t>
  </si>
  <si>
    <t>570108949</t>
  </si>
  <si>
    <t>M. Rizinski; H. Peshov; K. Mishev; M. Jovanovik; D. Trajanov</t>
  </si>
  <si>
    <t>Sentiment Analysis in Finance: From Transformers Back to eXplainable Lexicons (XLex)</t>
  </si>
  <si>
    <t>10.1109/ACCESS.2024.3349970</t>
  </si>
  <si>
    <t>Financial sentiment analysis (trading text)</t>
  </si>
  <si>
    <t>Financial text datasets (sentiment)</t>
  </si>
  <si>
    <t>Transformers + learned lexicons</t>
  </si>
  <si>
    <t>transformers (attention)</t>
  </si>
  <si>
    <t>Accuracy / F1 (sentiment classification)</t>
  </si>
  <si>
    <t>Transformer prediction time unsuitable for real-time (motivates lexicons)</t>
  </si>
  <si>
    <t>Financial sentiment (in-scope for trading); transformers + SHAP explainability to build interpretable lexicons. Real-time compute noted.</t>
  </si>
  <si>
    <t>P305</t>
  </si>
  <si>
    <t>570108957</t>
  </si>
  <si>
    <t>J. Biswas; A. Ahmed Mridha; M. Sakib Hossain; A. Subhra Trisha; M. Sabbir Ahmed; M. Iqbal Hossain</t>
  </si>
  <si>
    <t>Interpretable Credit Card Fraud Detection Using Machine Learning Leveraging SHAP</t>
  </si>
  <si>
    <t>2023 IEEE 6th International Conference on Electronic Information and Communication Technology (ICEICT)</t>
  </si>
  <si>
    <t>10.1109/ICEICT57916.2023.10245439</t>
  </si>
  <si>
    <t>P306</t>
  </si>
  <si>
    <t>570108974</t>
  </si>
  <si>
    <t>G. Kambala</t>
  </si>
  <si>
    <t>Big Data-Driven Artificial Intelligence (AI) Models for Predictive Fraud Detection in Banking Networks</t>
  </si>
  <si>
    <t>10.1109/I3CTCON68242.2026.11507724</t>
  </si>
  <si>
    <t>Credit-card fraud prediction (big data)</t>
  </si>
  <si>
    <t>LSTM-Attention / CNN-LSTM / DRNN (attention)</t>
  </si>
  <si>
    <t>Full-text recheck: 0 SHAP/LIME occurrences. Interpretability approach = attention mechanism (LSTM-Attention). Fails SHAP/LIME gate.</t>
  </si>
  <si>
    <t>P307</t>
  </si>
  <si>
    <t>570108976</t>
  </si>
  <si>
    <t>K. Yamaguchi</t>
  </si>
  <si>
    <t>Relationship Analysis Between Stock Prices and Financial Statements in the Automobile Industry</t>
  </si>
  <si>
    <t>2023 14th IIAI International Congress on Advanced Applied Informatics (IIAI-AAI)</t>
  </si>
  <si>
    <t>10.1109/IIAI-AAI59060.2023.00091</t>
  </si>
  <si>
    <t>Stock prices vs financial statements (automobile industry)</t>
  </si>
  <si>
    <t>Statistical relationship analysis</t>
  </si>
  <si>
    <t>Full-text recheck: 0 SHAP/LIME/XAI/interpret/explain across full 126k-char text. Relationship/statistical analysis, no post-hoc XAI. Title/abstract false-positive. EXCLUDE.</t>
  </si>
  <si>
    <t>P308</t>
  </si>
  <si>
    <t>570109061</t>
  </si>
  <si>
    <t>S. Nagtode; P. Chandani; B. T. Geetha</t>
  </si>
  <si>
    <t>Performance Analysis of Ensemble Machine Learning Techniques for Predictive Risk Modelling Using Large-Scale Operational Data</t>
  </si>
  <si>
    <t>2026 13th International Conference on Computing for Sustainable Global Development (INDIACom)</t>
  </si>
  <si>
    <t>10.23919/INDIACom70271.2026.11526406</t>
  </si>
  <si>
    <t>Operational risk prediction (large-scale)</t>
  </si>
  <si>
    <t>Large-scale operational-risk data</t>
  </si>
  <si>
    <t>Ensemble (stacking + resampling)</t>
  </si>
  <si>
    <t>Accuracy 96.5%; F1 0.966; KS 0.948</t>
  </si>
  <si>
    <t>Operational risk (in-scope) ensemble; SHAP (Loss Amount &amp; VIX key). Resampling+stacking for imbalance; false-positive cost focus.</t>
  </si>
  <si>
    <t>P309</t>
  </si>
  <si>
    <t>570109063</t>
  </si>
  <si>
    <t>E. A. Shankar; A. Rishad; P. S.P; D. Kumar; V. K. Dwivedi; V. V. Ramana</t>
  </si>
  <si>
    <t>Non-Linear Influence Analysis for Adaptive Fraud Prevention in FinTech Using Hybrid Learning Models</t>
  </si>
  <si>
    <t>2025 2nd Asian Conference on Intelligent Technologies (ACOIT)</t>
  </si>
  <si>
    <t>10.1109/ACOIT66109.2025.11436198</t>
  </si>
  <si>
    <t>Adaptive fraud prevention (FinTech)</t>
  </si>
  <si>
    <t>FinTech fraud data</t>
  </si>
  <si>
    <t>XGBoost + LSTM (hybrid) + attention</t>
  </si>
  <si>
    <t>ALE; attention</t>
  </si>
  <si>
    <t>Accuracy 98.3%; F1 0.961</t>
  </si>
  <si>
    <t>Fairness / Responsible AI</t>
  </si>
  <si>
    <t>Non-linear influence analysis + SHAP + ALE + LIME</t>
  </si>
  <si>
    <t>Hybrid fraud; SHAP+ALE+LIME + non-linear influence analysis. Fairness/Responsible-AI framing.</t>
  </si>
  <si>
    <t>P310</t>
  </si>
  <si>
    <t>570109090</t>
  </si>
  <si>
    <t>M. M. Belhoula; I. Dridi</t>
  </si>
  <si>
    <t>Unveiling Volatility Drivers: Machine Learning and SHAP Across Weak and Strong Institutions</t>
  </si>
  <si>
    <t>2025 IEEE Afro-Mediterranean Conference on Artificial Intelligence (AMCAI)</t>
  </si>
  <si>
    <t>10.1109/AMCAI66110.2025.11474380</t>
  </si>
  <si>
    <t>Stock market volatility drivers (institutions)</t>
  </si>
  <si>
    <t>16 emerging markets, 1995Q1-2024Q1</t>
  </si>
  <si>
    <t>Ensemble ML (Lasso/Ridge + boosting)</t>
  </si>
  <si>
    <t>SHAP interaction values</t>
  </si>
  <si>
    <t>Forecasting accuracy across weak/strong institutions</t>
  </si>
  <si>
    <t>SHAP interaction analysis across institutional regimes</t>
  </si>
  <si>
    <t>Volatility drivers via mean-SHAP importance + SHAP interaction, contrasting weak vs strong institutions. Emerging markets.</t>
  </si>
  <si>
    <t>P311</t>
  </si>
  <si>
    <t>570109094</t>
  </si>
  <si>
    <t>A. Sharma; I. Rani; C. K. Verma</t>
  </si>
  <si>
    <t>Learning Gold Futures Price Dynamics Using Attention-Guided Temporal Deep Learning</t>
  </si>
  <si>
    <t>2026 IEEE Madhya Pradesh Section Conference (MPCON)</t>
  </si>
  <si>
    <t>10.1109/MPCON69668.2026.11508480</t>
  </si>
  <si>
    <t>Gold futures price forecasting (commodity)</t>
  </si>
  <si>
    <t>Gold futures time-series</t>
  </si>
  <si>
    <t>Attention-guided temporal deep learning (dilated LSTM variants)</t>
  </si>
  <si>
    <t>attention; dilation</t>
  </si>
  <si>
    <t>Superior short/long-term accuracy (esp. crises)</t>
  </si>
  <si>
    <t>Commodity (gold futures) forecasting; SHAP interprets model outputs. 5-fold CV robustness.</t>
  </si>
  <si>
    <t>P312</t>
  </si>
  <si>
    <t>570109121</t>
  </si>
  <si>
    <t>C. Wu; J. Li; J. Xu; P. Bouvry</t>
  </si>
  <si>
    <t>Strategic Predictions and Explanations By Machine Learning : The Prediction Model of Credit Default Swaps for the Telecommunication Service Sector</t>
  </si>
  <si>
    <t>2024 International Conference on Information Networking (ICOIN)</t>
  </si>
  <si>
    <t>10.1109/ICOIN59985.2024.10572058</t>
  </si>
  <si>
    <t>Credit Default Swap (CDS) spread prediction (telecom)</t>
  </si>
  <si>
    <t>Telecom-sector CDS data</t>
  </si>
  <si>
    <t>ML (transfer, flexible input length)</t>
  </si>
  <si>
    <t>PDP; ICE</t>
  </si>
  <si>
    <t>RMSE 0.238 (24.92% better than baseline)</t>
  </si>
  <si>
    <t>Multi-XAI (SHAP+LIME+PDP+ICE)</t>
  </si>
  <si>
    <t>CDS (in-scope: CDS/bonds) prediction; LIME + Shapley + PDP/ICE for debt/EBITDA explanations.</t>
  </si>
  <si>
    <t>P313</t>
  </si>
  <si>
    <t>570109149</t>
  </si>
  <si>
    <t>D. Sharma; N. Kumar Bhasin; S. Kadyan; I. Muda; G. Sreeram; R. Saravanakumar</t>
  </si>
  <si>
    <t>CrashAlertNet for Predicting Stock Market Crashes Using Deep Sequential Anomaly Detection Models</t>
  </si>
  <si>
    <t>2025 International Conference on Artificial Intelligence and Quantum Computation-Based Sensor Application (ICAIQSA)</t>
  </si>
  <si>
    <t>10.1109/ICAIQSA67794.2025.11440422</t>
  </si>
  <si>
    <t>Stock market crash prediction (anomaly detection)</t>
  </si>
  <si>
    <t>Stock market sequential data</t>
  </si>
  <si>
    <t>CrashAlertNet (deep sequential + graph embedding + attention)</t>
  </si>
  <si>
    <t>attention weights; graph embedding</t>
  </si>
  <si>
    <t>Accuracy 93.4%</t>
  </si>
  <si>
    <t>CrashAlertNet crash detection; SHAP + attention-weight visualization identify crash drivers. Decision-support tool.</t>
  </si>
  <si>
    <t>P314</t>
  </si>
  <si>
    <t>570109171</t>
  </si>
  <si>
    <t>V. Baladari; A. R. Nagubandi; S. R. C. Charan Teja Tadi; A. T. Selvi; V. Sreedevi; M. Nithya</t>
  </si>
  <si>
    <t>Predictive AI Model for Financial Risk Assessment in Dynamic Market Environments</t>
  </si>
  <si>
    <t>2026 International Conference on Communication, Computing and Emerging Technologies (IC3ET)</t>
  </si>
  <si>
    <t>10.1109/IC3ET64989.2026.11467452</t>
  </si>
  <si>
    <t>Financial risk assessment (dynamic markets)</t>
  </si>
  <si>
    <t>Market risk data (PD, VaR/CVaR)</t>
  </si>
  <si>
    <t>Graph Neural Network (+ classical baselines)</t>
  </si>
  <si>
    <t>Multiple (classification + risk estimation)</t>
  </si>
  <si>
    <t>GNN edge-level interpretability; surrogate rule-based</t>
  </si>
  <si>
    <t>+50% vs Historical Simulation; improved PD/VaR/CVaR</t>
  </si>
  <si>
    <t>SHAP + GNN edge interpretability + surrogate rules</t>
  </si>
  <si>
    <t>GNN financial risk; SHAP feature attributions + GNN edge interpretability + surrogate rules. VaR/CVaR/expected-loss.</t>
  </si>
  <si>
    <t>P315</t>
  </si>
  <si>
    <t>570109180</t>
  </si>
  <si>
    <t>Y. Yuan; X. Gong; M. Guo; Y. Han; H. Li</t>
  </si>
  <si>
    <t>Research on Personal Credit Evaluation of Commercial Banks Under Ensemble Learning Framework</t>
  </si>
  <si>
    <t>2020 2nd International Conference on Applied Machine Learning (ICAML)</t>
  </si>
  <si>
    <t>10.1109/ICAML51583.2020.00015</t>
  </si>
  <si>
    <t>Personal credit evaluation (commercial banks)</t>
  </si>
  <si>
    <t>Commercial-bank personal credit + internet-behavior data</t>
  </si>
  <si>
    <t>Ensemble learning</t>
  </si>
  <si>
    <t>AUC 0.73; KS 0.35</t>
  </si>
  <si>
    <t>Ensemble personal-credit evaluation for commercial banks; SHAP for model development/interpretation.</t>
  </si>
  <si>
    <t>P316</t>
  </si>
  <si>
    <t>570109203</t>
  </si>
  <si>
    <t>J. Lu</t>
  </si>
  <si>
    <t>Improving Fraud Detection in Mobile Payments with Machine Learning Ensembles</t>
  </si>
  <si>
    <t>2024 4th International Conference on Electronic Information Engineering and Computer Science (EIECS)</t>
  </si>
  <si>
    <t>10.1109/EIECS63941.2024.10800126</t>
  </si>
  <si>
    <t>Mobile-payment fraud detection</t>
  </si>
  <si>
    <t>Mobile payment transactions; SMOTE</t>
  </si>
  <si>
    <t>SVM + ensembles</t>
  </si>
  <si>
    <t>Improved accuracy/robustness</t>
  </si>
  <si>
    <t>Mobile-payment fraud; LIME+SHAP for transparency. SMOTE for imbalance.</t>
  </si>
  <si>
    <t>P317</t>
  </si>
  <si>
    <t>570109226</t>
  </si>
  <si>
    <t>R. Sharma; S. Jain; S. Attri</t>
  </si>
  <si>
    <t>Multi-class Financial Anomaly Detection with Explainable Tree Ensembles</t>
  </si>
  <si>
    <t>2026 Second International Conference on Emerging Computational Intelligence (ICECI)</t>
  </si>
  <si>
    <t>10.1109/ICECI69159.2026.11519466</t>
  </si>
  <si>
    <t>Multi-class financial anomaly detection</t>
  </si>
  <si>
    <t>Financial anomaly data (multi-class)</t>
  </si>
  <si>
    <t>Tree ensembles</t>
  </si>
  <si>
    <t>Predictive accuracy + AUC-ROC</t>
  </si>
  <si>
    <t>Multi-class financial anomaly detection; SHAP global+local (liquidity shocks, sentiment drivers).</t>
  </si>
  <si>
    <t>P318</t>
  </si>
  <si>
    <t>570109254</t>
  </si>
  <si>
    <t>I. A. Qader; S. A. Mustafa; N. Mishra; F. Al-Omari; M. Mirrakhimova; P. V. Parvathy</t>
  </si>
  <si>
    <t>XGBoost with Time Series Embeddings for Stock Price Movement Prediction</t>
  </si>
  <si>
    <t>2025 International Conference on Electrical Engineering and Informatics (ICEEI)</t>
  </si>
  <si>
    <t>10.1109/ICEEI68459.2025.11331043</t>
  </si>
  <si>
    <t>Stock price movement prediction</t>
  </si>
  <si>
    <t>Stock price series + time-series embeddings</t>
  </si>
  <si>
    <t>XGBoost + time-series embeddings (MS-EFTS)</t>
  </si>
  <si>
    <t>time-series embeddings</t>
  </si>
  <si>
    <t>Accuracy ~70% (higher than baselines)</t>
  </si>
  <si>
    <t>XGBoost + time-series embeddings stock movement; Shapley Additive Explanations for critical factors + nonlinear interactions.</t>
  </si>
  <si>
    <t>P319</t>
  </si>
  <si>
    <t>570109258</t>
  </si>
  <si>
    <t>A. Mayorga; L. Wang; X. Wang; W. Sun</t>
  </si>
  <si>
    <t>Prediction of Credit Defaults based on Weight Dimensionality Reduction Neural Network and M-Band Discrete Wavelet Transform Full Research Paper Acronym: CSCI-RTBD</t>
  </si>
  <si>
    <t>2023 International Conference on Computational Science and Computational Intelligence (CSCI)</t>
  </si>
  <si>
    <t>10.1109/CSCI62032.2023.00023</t>
  </si>
  <si>
    <t>Credit default prediction</t>
  </si>
  <si>
    <t>Weight-Dimensionality-Reduction NN + M-Band Discrete Wavelet Transform</t>
  </si>
  <si>
    <t>wavelet transform</t>
  </si>
  <si>
    <t>+13% accuracy vs standard NN</t>
  </si>
  <si>
    <t>Wavelet-NN credit default; Shapley values make network predictions explainable (vs LR/DT).</t>
  </si>
  <si>
    <t>P320</t>
  </si>
  <si>
    <t>570109283</t>
  </si>
  <si>
    <t>R. Elangovan; R. E. Priyadharshini; S. Mohankumar</t>
  </si>
  <si>
    <t>A Deep Learning Framework Based on LSTM for Dynamic Stock Market Price Forecasting</t>
  </si>
  <si>
    <t>2026 Contemporary Computing Innovations Conference (CCIC)</t>
  </si>
  <si>
    <t>10.1109/CCIC68129.2026.11486167</t>
  </si>
  <si>
    <t>Dynamic stock market price forecasting</t>
  </si>
  <si>
    <t>Historical stock market data</t>
  </si>
  <si>
    <t>LSTM (deep learning framework)</t>
  </si>
  <si>
    <t>attention heatmaps</t>
  </si>
  <si>
    <t>RMSE, MAE, directional accuracy, Sharpe</t>
  </si>
  <si>
    <t>LSTM stock forecasting; SHAP value analysis + attention heatmaps for adaptability evidence.</t>
  </si>
  <si>
    <t>P321</t>
  </si>
  <si>
    <t>570109284</t>
  </si>
  <si>
    <t>A. Sathya Sofia; P. S. P; R. S; P. C. B</t>
  </si>
  <si>
    <t>Stock Market Forecasting using an Enhanced Temporal Fusion Transformer</t>
  </si>
  <si>
    <t>10.1109/ICICT68280.2026.11510922</t>
  </si>
  <si>
    <t>Indian stock market data</t>
  </si>
  <si>
    <t>Enhanced Temporal Fusion Transformer (+ pruning, transfer learning)</t>
  </si>
  <si>
    <t>attention (TFT)</t>
  </si>
  <si>
    <t>Accuracy 97-98%</t>
  </si>
  <si>
    <t>Efficiency (pruning, no-training-time SVM)</t>
  </si>
  <si>
    <t>Enhanced TFT stock forecasting; SHAP-based interpretability + model pruning/transfer learning for efficiency.</t>
  </si>
  <si>
    <t>P322</t>
  </si>
  <si>
    <t>570109417</t>
  </si>
  <si>
    <t>B. Makinde; C. Iwendi; O. A. Ojo; S. E. Uwah; T. Fadeyi; C. Lemeke</t>
  </si>
  <si>
    <t>Detecting Emerging Patterns in Bank Card Fraud Using a Neuroadaptive Deep Learning Framework</t>
  </si>
  <si>
    <t>2025 IEEE 5th International Conference on ICT in Business Industry &amp; Government (ICTBIG)</t>
  </si>
  <si>
    <t>10.1109/ICTBIG68706.2025.11323666</t>
  </si>
  <si>
    <t>Bank card fraud (emerging patterns)</t>
  </si>
  <si>
    <t>Bank card fraud transactions</t>
  </si>
  <si>
    <t>Neuroadaptive deep learning + continual learning</t>
  </si>
  <si>
    <t>Improved adaptive detection accuracy</t>
  </si>
  <si>
    <t>Emerging-threat adaptivity</t>
  </si>
  <si>
    <t>Class imbalance; concept drift</t>
  </si>
  <si>
    <t>Neuroadaptive fraud; SHAP feature contribution + continual learning for concept drift. Fairness/adaptivity.</t>
  </si>
  <si>
    <t>P323</t>
  </si>
  <si>
    <t>570109643</t>
  </si>
  <si>
    <t>J, Tryphosa Evangeline; S, Sri Sahettya; P, Sivasakthi</t>
  </si>
  <si>
    <t>TGNN-Powered GST Fraud Detection and Monitoring System with XAI - 2026 Fourth International Conference on Augmented Intelligence and Sustainable Systems (ICAISS)</t>
  </si>
  <si>
    <t>10.1109/ICAISS68683.2026.11525814</t>
  </si>
  <si>
    <t>GST (tax) transaction fraud detection</t>
  </si>
  <si>
    <t>GST transaction data (India)</t>
  </si>
  <si>
    <t>Temporal Graph Neural Network (TGNN)</t>
  </si>
  <si>
    <t>GNN (temporal)</t>
  </si>
  <si>
    <t>Enhanced detection accuracy + regulator-friendly explanations</t>
  </si>
  <si>
    <t>Regulatory compliance (India)</t>
  </si>
  <si>
    <t>SHAP for regulator-friendly explanation guidelines</t>
  </si>
  <si>
    <t>TGNN GST-fraud monitoring; hybrid XAI (SHAP) for regulatory compliance explanations. Financial-transaction fraud.</t>
  </si>
  <si>
    <t>P324</t>
  </si>
  <si>
    <t>570109646</t>
  </si>
  <si>
    <t>Rao, Dontha Madhusudhana; Tanusri, Sovenahlli Karanam; Ammisetty, Nayana; Meraj, Marva; Batchu, Raj Kumar</t>
  </si>
  <si>
    <t>Behavior Based Classification And Clustering Of Credit Card Transactions With XAI - 2025 IEEE 2nd International Conference on Green Industrial Electronics and Sustainable Technologies (GIEST)</t>
  </si>
  <si>
    <t>10.1109/GIEST66547.2025.11387132</t>
  </si>
  <si>
    <t>Credit-card transaction behavior (classification + clustering)</t>
  </si>
  <si>
    <t>Credit-card transaction data</t>
  </si>
  <si>
    <t>Supervised + unsupervised (DT, RF + clustering)</t>
  </si>
  <si>
    <t>Multiple (classification + clustering)</t>
  </si>
  <si>
    <t>clustering</t>
  </si>
  <si>
    <t>DT 100% / RF 99.5-99.6% accuracy</t>
  </si>
  <si>
    <t>Behavior-based CC transaction classification+clustering; SHAP for interpretability. (Very high metrics — quality caution.)</t>
  </si>
  <si>
    <t>P325</t>
  </si>
  <si>
    <t>570109675</t>
  </si>
  <si>
    <t>Raju, V. Purushothama; Samhitha, N.; Deekshitha, K.L.; Sowmya, K.S.V.M.; Sri, C. Lalitha; Prasanthi, M.L.</t>
  </si>
  <si>
    <t>Transparency in Financial Fraud Detection Using Explainable AI - 2026 IEEE Madhya Pradesh Section Conference (MPCON)</t>
  </si>
  <si>
    <t>10.1109/MPCON69668.2026.11508175</t>
  </si>
  <si>
    <t>Financial fraud detection (transparency)</t>
  </si>
  <si>
    <t>Random Forest, XGBoost, SVM, CNN</t>
  </si>
  <si>
    <t>Improved detection accuracy + fewer false positives</t>
  </si>
  <si>
    <t>Transparent fraud detection; SHAP (Shapley) for real-time detection accuracy + interpretability. FP reduction.</t>
  </si>
  <si>
    <t>PRISMA flow — full-text stage (auto-counted from EXTRACTION)</t>
  </si>
  <si>
    <t>Stage</t>
  </si>
  <si>
    <t>Count</t>
  </si>
  <si>
    <t>Records included after title/abstract screening</t>
  </si>
  <si>
    <t>Full text retrieved (Yes)</t>
  </si>
  <si>
    <t>Full text not retrievable (Paywalled + Not found)</t>
  </si>
  <si>
    <t>Assessed for eligibility (Eligible = Yes or No, i.e. read)</t>
  </si>
  <si>
    <t>Excluded at full text (Eligible = No)</t>
  </si>
  <si>
    <t xml:space="preserve">   — Not retrievable</t>
  </si>
  <si>
    <t xml:space="preserve">   — Finance fail (full text)</t>
  </si>
  <si>
    <t xml:space="preserve">   — No genuine SHAP-LIME (full text)</t>
  </si>
  <si>
    <t xml:space="preserve">   — Out of date range</t>
  </si>
  <si>
    <t xml:space="preserve">   — Duplicate</t>
  </si>
  <si>
    <t xml:space="preserve">   — Other</t>
  </si>
  <si>
    <t>FINAL included in synthesis (Eligible = Yes)</t>
  </si>
  <si>
    <t>FT_Eligible</t>
  </si>
  <si>
    <t>Names SHAP/LIME?</t>
  </si>
  <si>
    <t>Task?</t>
  </si>
  <si>
    <t>Note?</t>
  </si>
  <si>
    <t>RQ coherence</t>
  </si>
  <si>
    <t>AUTO-VERDICT</t>
  </si>
  <si>
    <t>REVIEWER agree?(Y/N)</t>
  </si>
  <si>
    <t>Reviewer notes</t>
  </si>
  <si>
    <t>Init</t>
  </si>
  <si>
    <t>RQ Satisfied</t>
  </si>
  <si>
    <t>ok</t>
  </si>
  <si>
    <t>PASS</t>
  </si>
  <si>
    <t>EXCLUDE-confirmed</t>
  </si>
  <si>
    <t>PENDING (file blocked)</t>
  </si>
  <si>
    <t>SUMMARY</t>
  </si>
  <si>
    <t>325 total</t>
  </si>
  <si>
    <t>297 included</t>
  </si>
  <si>
    <t>13 FT-excluded</t>
  </si>
  <si>
    <t>2 pending (file-blocked: P071,P107)</t>
  </si>
  <si>
    <t>13 not-retrieved</t>
  </si>
  <si>
    <t>PASS=297</t>
  </si>
  <si>
    <t>RQ mismatch=0</t>
  </si>
  <si>
    <t>Author self-check vs source (SHAP/LIME application verified while coding). NOT 2nd independent coder — teammate should re-code ~15% for inter-coder agreement.</t>
  </si>
  <si>
    <t>articles.title</t>
  </si>
  <si>
    <t>articles.year</t>
  </si>
  <si>
    <t>articles.month</t>
  </si>
  <si>
    <t>articles.day</t>
  </si>
  <si>
    <t>articles.journal</t>
  </si>
  <si>
    <t>articles.issn</t>
  </si>
  <si>
    <t>articles.volume</t>
  </si>
  <si>
    <t>articles.issue</t>
  </si>
  <si>
    <t>articles.pages</t>
  </si>
  <si>
    <t>articles.authors</t>
  </si>
  <si>
    <t>articles.url</t>
  </si>
  <si>
    <t>articles.language</t>
  </si>
  <si>
    <t>articles.publisher</t>
  </si>
  <si>
    <t>articles.location</t>
  </si>
  <si>
    <t>articles.abstract</t>
  </si>
  <si>
    <t>articles.notes</t>
  </si>
  <si>
    <t>articles.doi</t>
  </si>
  <si>
    <t>articles.keywords</t>
  </si>
  <si>
    <t>articles.pubmed_id</t>
  </si>
  <si>
    <t>articles.pmc_id</t>
  </si>
  <si>
    <t>16</t>
  </si>
  <si>
    <t>1</t>
  </si>
  <si>
    <t>31585-31590</t>
  </si>
  <si>
    <t>Hajiyev, H. and Hajiyev, E. and Avezov, M. and Makhmudov, S. and Abdukhalikova, D.</t>
  </si>
  <si>
    <t>https://www.scopus.com/pages/publications/105037027045?origin=resultslist</t>
  </si>
  <si>
    <t>Financial fraud is one of the most crucial challenges in the digital economy, with growing cutting-edge attacks threatening the security of online transactions. Since conventional fraud detection models are often inadequate in identifying advanced fraud schemes, Advanced fraud detection approaches are required to prevent and recognize fraud in real time. In recent years, the progression of AI methods has received considerable attention in the financial sector, specifically in Financial Fraud Detection (FFD). Furthermore, Explainable AI (XAI) has become a prerequisite for building trust and driving acceptance of AI methods in high-stakes domains, namely credit risks, financial crime, and healthcare, which require reliability, fairness, and safety. This study presents an Optimization-Based Deep Belief Network for Fraud Detection in Financial Transaction Systems (ODBN-FDFTS) approach, aiming to develop a reliable system for detecting financial transaction fraud. The ODBN-FDFTS approach begins with data preprocessing using a standard scaler to normalize financial transaction records and enhance data quality. The Artificial Rabbit Optimization (ARO) technique is employed for Feature Selection (FS), and a Deep Belief Network (DBN) is used for the financial fraud classification process, tuning its hyperparameters using the Butterfly Optimization Algorithm (BOA). LIME is integrated to provide transparency and interpretability in the fraud detection process. The comparison study of the ODBN-FDFTS model showed a superior accuracy of 97.95% over other methods on the FFD dataset. © (2026), (Dr D. Pylarinos). All rights reserved.</t>
  </si>
  <si>
    <t>Export Date: 27 May 2026; Cited By: 0 | RAYYAN-LABELS: Downloaded,Not Downloaded,Fraud Detection</t>
  </si>
  <si>
    <t>artificial rabbit optimization;deep learning;explainable artificial intelligence (XAI);financial fraud;financial transactions</t>
  </si>
  <si>
    <t>608-612</t>
  </si>
  <si>
    <t>Chavan, A.S. and Betawadkar, G.S. and Avhad, R.R. and Borhade, S.J. and Jawale, S.K.</t>
  </si>
  <si>
    <t>https://www.scopus.com/pages/publications/105037466317?origin=resultslist</t>
  </si>
  <si>
    <t>This research presents KredAI, an innovative credit risk assessment platform integrating federated learning for privacy-preserving collaborative training [?], [8], SHAP-based explainability [13], [14], and alternative data sources [16]. KredAI evaluates creditworthiness using telecommunications [4], utility payments, and digital engagement data [5], enabling assessment of underbanked populations [1] while maintaining strict data privacy through differential privacy (ϵ=1.0) [9], [10]. Evaluation on 100,000 loan applications demonstrates 91.3% accuracy, 94.2% precision, F1-score of 92.7%, and AUC of 0.923, with federated learning achieving 89.1% accuracy (2.2% performance drop versus centralized training). Notably, KredAI assesses 92.8% of applicants with limited credit history versus 31.2% by traditional methods [2], demonstrating its potential for financial inclusion at scale [16]. SHAP-based explanations achieve 96.7% user comprehension and 91.4% improved trust. The system successfully addresses heterogeneous deployment challenges across multiple financial institutions while maintaining strong privacy guarantees. © 2026 IEEE.</t>
  </si>
  <si>
    <t>Export Date: 27 May 2026; Cited By: 0 | RAYYAN-LABELS: Downloaded,Credit Risk assessment</t>
  </si>
  <si>
    <t>alternative data;Credit risk assessment;explainable AI;federated learning;financial inclusion;heterogeneous deployment;privacy-preserving ML;SHAP;underbanked populations;Artificial intelligence;Differential privacy;Distributed computer systems;Finance;Population statistics;Privacy-preserving techniques;Alternative data;Credit risk assessment;Explainable AI;Financial inclusions;Heterogeneous deployment;Learning simulation;Privacy preserving;Privacy-preserving ML;SHAP;Underbanked population;Risk assessment</t>
  </si>
  <si>
    <t>13</t>
  </si>
  <si>
    <t>3</t>
  </si>
  <si>
    <t>703-721</t>
  </si>
  <si>
    <t>Hassan, Md.M. and Hossen, A. and Arafat, Y. and Sarker, Md.N. and Jamil, M.H. and Siddika, A.</t>
  </si>
  <si>
    <t>https://www.scopus.com/pages/publications/105019972594?origin=resultslist</t>
  </si>
  <si>
    <t>This study examines the application of machine learning algorithms for creditworthiness prediction within the banking sector and addresses the issue of class imbalance through sampling methodologies. The research indicates that using the Stacking Ensemble algorithm with random oversampling can predict creditworthiness with an impressive 93% accuracy. The method consistently achieves excellent precision, recall, and F1-score values, indicating that it can produce accurate predictions while maintaining a balanced evaluation. Random oversampling helps models improve their predictive accuracy and reduce class imbalance. The research findings underscore the feasibility of this technique for financial institutions, facilitating informed lending decisions and improving credit risk assessment methodologies. This research enhances the field by identifying the most effective machine learning methods for accurate creditworthiness evaluation. Using XAI tools like Shapash provides financial organizations with valuable insights into assessing loan risks and enhancing their lending operations. Copyright © 2025 Institute of Advanced Engineering and Science. All rights reserved.</t>
  </si>
  <si>
    <t>Algorithm comparison;Creditworthiness Prediction;Imbalance data handling;Loan Eligibility;Machine learning;XAI</t>
  </si>
  <si>
    <t>1037-1044</t>
  </si>
  <si>
    <t>Nayomi, B.D.D. and Habeeb, S. and Raheman, S.A. and Mohammad Fahad, S.M. and Ajas, S.M.</t>
  </si>
  <si>
    <t>https://www.scopus.com/pages/publications/105037017253?origin=resultslist</t>
  </si>
  <si>
    <t>The emerging speed of the development of digital payment systems has contributed to the threat of credit card fraud greatly, and the smart and reliable fraud detection systems must be implemented. Despite machine learning methods being proven to be very accurate in detecting fraudulent transactions, their black-box characteristics inhibit transparency, trust and regulatory acceptance in financial applications. The given paper suggests an Explainable Ensemble Learning Framework on Robust and Transparent Credit Card Fraud Detection that compiles a number of heterogeneous machine learning classifiers with model-agnostic explainable artificial intelligence. The model integrates Decision Tree, Logistic Regression, K-Nearest Neighbors, Multilayer Perceptron, and Gaussian Naive Bayes classifiers with majority voting ensemble approach to make the model more robust and accurate. In order to achieve interpretability, SHapley Additive exPlanations (SHAP) and Local Interpretable Model-Agnostic Explanations (LIME) are included that give a global and an instance-level account of model predictions. The performance of the proposed ensemble framework is an experimental measure in practice on a large and unbalanced real-world credit card transaction dataset and shows that the model is the best in terms of accuracy, precision, recall, and F 1 -score metrics. The explainability analysis presents the major fraud-motivating characteristics, including the amount of transaction, the characteristics of the merchant, the channel of transaction, and the customer behavioral profiles, thus increasing the transparency and decision validation. The findings confirm that explainability is practically applicable to the high-performance fraud detection models and the given framework is applicable to the real-life financial security systems. © 2026 IEEE.</t>
  </si>
  <si>
    <t>Export Date: 27 May 2026; Cited By: 0 | RAYYAN-LABELS: Downloaded,Fraud Detection</t>
  </si>
  <si>
    <t>Credit Card Fraud Detection;Ensemble Learning;Explainable Artificial Intelligence;Financial Security;LIME;Machine Learning;SHAP;Barium compounds;Classification (of information);Classifiers;Crime;Decision trees;Electronic money;Error detection;Finance;Logistic regression;Machine learning;Nearest neighbor search;Security of data;Security systems;Transparency;Credit card fraud detections;Ensemble learning;Explainable artificial intelligence;Financial security;Learning frameworks;Local interpretable model-agnostic explanation;Machine-learning;Performance;Shapley;Shapley additive explanation;Learning systems</t>
  </si>
  <si>
    <t>7</t>
  </si>
  <si>
    <t>Xu, F. and Zhang, R.</t>
  </si>
  <si>
    <t>https://www.scopus.com/pages/publications/105002391197?origin=resultslist</t>
  </si>
  <si>
    <t>Adversarial transfer learning is extensively applied in computer vision owing to its remarkable capability in addressing domain adaptation. However, its applications in credit scoring remain underexplored due to the complexity of financial data. The performance of traditional credit scoring models relies on the consistency of domain distribution. Any shift in feature distribution leads to a degradation in model accuracy. To address this issue, we propose a domain adaptation framework comprising a transfer learner and a decision tree. The framework integrates the following: (1) feature partitioning through Wassertein relevance metric; (2) adversarial training of the transfer learner using features with significant distributional differences to achieve an inseparable representation of the source and target domains, while the remaining features are utilized for decision tree model training; and (3) a weighted voting method combines the predictions of the transfer learner and the decision tree. The Shapley Additive Explanations (SHAP) method was used to analyze the predictions of the model, providing the importance of individual features and insights into the model’s decision-making process. Experimental results show that our approach improves prediction accuracy by 3.5% compared to existing methods. © 2025 by the authors.</t>
  </si>
  <si>
    <t>Export Date: 27 May 2026; Cited By: 4 | RAYYAN-LABELS: Downloaded,Credit Risk assessment</t>
  </si>
  <si>
    <t>adversarial machine learning;credit scoring;domain adaptation;explainable artificial intelligence;fusion model</t>
  </si>
  <si>
    <t>234-241</t>
  </si>
  <si>
    <t>Meduri, M.N.B. and Siddi, V. and Pokala, A. and Pallothu, V.S.K. and Rajasekhar, B. and Munirathnam, M. and Moturi, S.</t>
  </si>
  <si>
    <t>https://www.scopus.com/pages/publications/105038102599?origin=resultslist</t>
  </si>
  <si>
    <t>For banks, identifying clients who might default on their loans is still a challenging undertaking. Errors are frequently present in the data they deal with, default situations are typically far fewer than non-default cases, and the relationships between the variables are rarely clear-cut. Instead of testing a few models separately or using limited setups, this study put together a complete pipeline that covers everything from cleaning and preparing the data to comparing various machine learning and deep learning approaches were evaluated within a unified experimental framework. Addressing the skewed class distribution in the dataset, a two-step method is used: SMOTE is applied first to create synthetic minority samples, and then Tomek-link removal is used to clean up borderline cases. SHAP and LIME are also included so the reasoning behind the model predictions can be examined rather than treated as a black box. On top of the individual models, the work also develops ensemble versions of DenseNet and ResNet, which regularly outperform the stand-alone versions. The final ensemble model achieved a precision score of 99.2 after repeated simulations cross-validation runs and also improved its recall and MCC and produced statistically significant improvements (p; 0.01). This overall design framework was developed with real-world use cases in mind - as opposed to only benchmarking performance - attempting to provide banks with both a reliable and interpretable predictive tool that will help them make decisions. © 2026 IEEE.</t>
  </si>
  <si>
    <t>banking risk;combinationmodel;explainable. SHAP;learning-by imbalance;LIME explanation;modeling;neural-network;pre-dictive information by using data;predictive methods of analysis;risk of credit;SHAP interpretation. examination;The re-repayment of loans;Banking;Deep learning;Engineering research;Information systems;Information use;Learning systems;Banking risks;Combinationmodel;Examination;Explainable.;Learning-by imbalance;LIME explanation;Methods of analysis;Modeling;Neural-networks;Pre-dictive information by using data;Predictive method of analyze;Predictive methods;Repayment of loans;Risk of credit;SHAP;SHAP interpretation.;The re-repayment of loan;Lime</t>
  </si>
  <si>
    <t>34</t>
  </si>
  <si>
    <t>5</t>
  </si>
  <si>
    <t>619-640</t>
  </si>
  <si>
    <t>Sun, X. and Liu, J. and Zhang, Y.</t>
  </si>
  <si>
    <t>https://www.scopus.com/pages/publications/105004472642?origin=resultslist</t>
  </si>
  <si>
    <t>Machine learning has been widely used in the field of credit scoring due to their excellent predictive performance, but opacity hinders the further application of more accurate complex machine learning models. We propose a credit score explainable framework that integrates multiple models, uses the XGBoost algorithm to predict credit scores, and then uses multiple explanation algorithms and K-means to enhance the accuracy and explainability of credit scores. The paper uses data sets from public websites to test model performance. The results show that the credit scoring model can simultaneously achieve the two goals of accurate prediction and stable explanation, making the credit scoring process easy to understand. © Systems Engineering Society of China and Springer-Verlag GmbH Germany 2025.</t>
  </si>
  <si>
    <t>Export Date: 27 May 2026; Cited By: 6 | RAYYAN-LABELS: Not Downloaded,Credit Risk assessment</t>
  </si>
  <si>
    <t>Credit score;explanation;K-means;LIME;SHAP;XGBoost;Credit risks;Credit scores;Credit scoring;Explanation;K-means;Machine-learning;Predictive performance;Risk predictions;SHAP;Xgboost;Learning systems</t>
  </si>
  <si>
    <t>39</t>
  </si>
  <si>
    <t>Cheng, H. and Zhang, K.</t>
  </si>
  <si>
    <t>https://www.scopus.com/pages/publications/105033089254?origin=resultslist</t>
  </si>
  <si>
    <t>Amid global digital transformation and heterogeneous financial data explosion, traditional audits fail to effectively utilize unstructured information and identify dynamic fraud. This study proposed an intelligent audit risk assessment model integrating multimodal data fusion and explainable stacking ensemble learning. Using China Securities Index 300 companies' data (2018–2022), the study constructed dynamic financial indicators and text features and adopted random forest, eXtreme Gradient Boosting, bidirectional long short-term memory with SHapley Additive exPlanations for interpretability. Experimental results showed the model's accuracy reached 95.3%, outperforming eXtreme Gradient Boosting (92.1%) and logistic regression (88.4%). It effectively detected hidden financial fraud, providing technical support for capital market supervision. © 2026 IGI Global. All rights reserved.</t>
  </si>
  <si>
    <t>Explainable AI;Financial Fraud Detection;Intelligent Audit;Multimodal Fusion;Risk Assessment;Stacking Ensemble;Artificial intelligence;Commerce;Crime;Data fusion;Electronic trading;Financial markets;Logistic regression;Metadata;Audit risk;Digital transformation;Explainable AI;Financial fraud detections;Gradient boosting;Intelligent audit;Multi-modal fusion;Risks assessments;Stacking ensemble;Stackings;Risk assessment</t>
  </si>
  <si>
    <t>37</t>
  </si>
  <si>
    <t>26</t>
  </si>
  <si>
    <t>21783-21803</t>
  </si>
  <si>
    <t>Atef, M. and Ouf, S. and Seoud, W. and Gabr, M.I.</t>
  </si>
  <si>
    <t>https://www.scopus.com/pages/publications/105012627484?origin=resultslist</t>
  </si>
  <si>
    <t>Online peer-to-peer (P2P) lending has expanded substantially during the previous decade globally. However, this quick expansion poses several potential risks as loan default risk in P2P lending remains unavoidable. As P2P lending has grown in both size and complexity, the challenges have also multiplied, leading to several complications, including high number of features, low-performing classification models and imbalanced dataset. Furthermore, machine learning models encounter another challenging issue known as the black-box problem. To overcome these challenges, the present work introduces a novel approach that involves tackling the dataset balancing issue using synthetic minority oversampling technique (SMOTE), employing carefully selected feature selection approaches (maximum relevance minimum redundancy (MRMR), sequential forward selection (SFS) and adaptive boosting (AdaBoost)) and machine learning such as nonlinear model (K-nearest neighbour (KNN)), tree-based model (random forest (RF)) and deep learning (multi-layer perceptron (MLP)). Compared to the previous studies, the present results showed that RF exhibited outstanding performance of 0.94, 0.94 and 0.99 in accuracy, F1-score and AUC, respectively. To address the black-box issue of the prediction model, enhance its interpretability and boost user trust, local interpretable model-agnostic explanations (LIME) and Shapley additive explanations (SHAP) explainable machine learning models were applied to the RF prediction model to elucidate its results. Furthermore, LIME and SHAP explainable machine learning models were applied to the RF prediction model, both with and without SMOTE resampling, to examine the influence of SMOTE resampling on the interpretability analysis of the RF prediction outcomes. © The Author(s), under exclusive licence to Springer-Verlag London Ltd., part of Springer Nature 2025.</t>
  </si>
  <si>
    <t>Export Date: 27 May 2026; Cited By: 0 | RAYYAN-LABELS: Not Downloaded,Credit Risk assessment</t>
  </si>
  <si>
    <t>Explainable machine learning models;Loan default risk;Machine learning prediction models;P2P lending;Balancing;Classification (of information);Decision trees;Deep learning;Feature extraction;Forecasting;Learning systems;Nearest neighbor search;Peer to peer networks;Prediction models;Random forests;Default risk;Explainable machine learning model;Loan default;Loan default risk;Machine learning models;Machine learning prediction model;Machine-learning;P2P lending;Prediction modelling;Random forests;Lime</t>
  </si>
  <si>
    <t>6</t>
  </si>
  <si>
    <t>https://www.scopus.com/pages/publications/105035056249?origin=resultslist</t>
  </si>
  <si>
    <t>Financial institutions are under growing regulatory pressure to detect and report money laundering in a way that is accurate, auditable, and fair. This study introduces a reproducible machine learning pipeline for Anti-Money Laundering (AML) detection that integrates statistically validated synthetic data generation, class-imbalance handling, and post-hoc explainability. Using a 10,000-record synthetic AML dataset generated with the Synthetic Data Vaultand Faker, we train Random Forest and Multilayer Perceptron classifiers with class weighting and F2-optimized threshold tuning. Our primary objective is to maximize recall of suspicious transactions while maintaining operationally manageable alert volumes, reflecting regulatory expectations that missed suspicious activity should be minimized. Model performance is evaluated using PR-AUC, precision/recall for the suspicious class, F1 score, MCC, balanced accuracy, and probability calibration. Global and local model interpretability are achieved using TreeSHAP and KernelSHAP, enabling analysts to understand feature contributions and diagnose false positives and false negatives. Fairness audits across age and regional proxies reveal Equal Opportunity gaps, which are mitigated via post-processing threshold adjustments. Results show substantially improved AML recall at regulatory-compliant operating points, with improved precision relative to simple baselines, and provide transparent, auditable outputs aligned with the Bank Secrecy Act and FATF guidance. This work offers U.S. financial institutions a deployable framework that enhances compliance efficiency, supports supervisory review, and enables replication and industry benchmarking. © The Author(s) 2026.</t>
  </si>
  <si>
    <t>Anti-money laundering (AML);Explainable artificial intelligence (XAI);Fairness and compliance analytics;Financial crime detection;Risk management in financial institutions;SHAP-based model transparency;Artificial intelligence;Decision trees;Finance;Forestry;Laundering;Learning systems;Random forests;Regulatory compliance;Transparency;Anti-money laundering;Compliance analytics;Explainable artificial intelligence (XAI);Fairness and compliance analytic;Financial crime detection;Financial institution;Model transparency;Risk management in financial institution;Risks management;SHAP-based model transparency;Risk management</t>
  </si>
  <si>
    <t>1597</t>
  </si>
  <si>
    <t>483-492</t>
  </si>
  <si>
    <t>Krishna, S. and Solanki, A.</t>
  </si>
  <si>
    <t>https://www.scopus.com/pages/publications/105020669748?origin=resultslist</t>
  </si>
  <si>
    <t>Credit risk assessment plays a crucial role in the banking and financial sector, ensuring financial stability and enabling well-informed lending decisions. With the increasing complexity of financial data, traditional statistical models and standalone machine learning (ML) techniques often fall short in predictive accuracy, adaptability, and interpretability. Recent developments in machine learning have significantly improved credit risk predictions, allowing financial firms to make better decisions. This work proposes an advanced credit risk forecasting model that combines XGBoost, CatBoost, and LightGBM for improved accuracy and dependability. The UCI Credit Card dataset, which contains important demographic and financial characteristics, is used to train the model for increased predicting confidence. To address class imbalance, the Synthetic Minority Over-sampling Technique (SMOTE) is used to improve discriminating between defaulters and non-defaulters. Additionally, grid search and cross-validation are used to adjust hyperparameters, which improves model performance. SHapley Additive exPlanations (SHAP) values are also used for improved interpretability, and it was discovered that predictors such as credit limitations, bill amounts, and past payment patterns were highly significant. According to experimental data, the proposed Hybrid Model (CatBoost + LightGBM) outperforms individual models like XGBoost (87%) and CatBoost (83%). Its best accuracy is 88.04%, precision is 91.77%, recall is 83.62%, F1-score is 87.51%, and AUC is 94.54%. This study adds to explainable AI in financial risk estimation by improving the model's interpretability and transparency. The findings support strong AI-driven financial modeling and allow financial institutions to make prudent, well-informed lending choices while adhering to legal requirements. © The Author(s), under exclusive license to Springer Nature Switzerland AG 2026.</t>
  </si>
  <si>
    <t>CatBoost;Credit Risk Prediction;Explainable AI;Hybrid Machine Learning;LightGBM;SHAP Values;Banking;Data accuracy;Forecasting;Learning systems;Machine learning;Risk perception;Catboost;Credit risk prediction;Credit risks;Explainable AI;Hybrid machine learning;Interpretability;Lightgbm;Risk predictions;Shapley;Shapley additive explanation value;Risk assessment</t>
  </si>
  <si>
    <t>235-238</t>
  </si>
  <si>
    <t>https://www.scopus.com/pages/publications/105012247711?origin=resultslist</t>
  </si>
  <si>
    <t>The high default rate of consumer finance loans poses a significant challenge in predicting credit risk. This study presents a framework for predicting loan risk by leveraging the strengths of machine learning models. Compared to logistic regression models, LightGBM and CatBoost models demonstrate superior predictive performance. Furthermore, model fusion techniques contribute to improved performance over individual approaches. To improve the interpretability of the predictions, we use Shapley Additive Explanations (SHAP), which clarify the impact of each feature on the model's outputs. Key risk factors identified include gender, days past due, income type, late payment percentage, contract start date, total loan payments, and outstanding amount. By combining the strong predictive capabilities of LightGBM and CatBoost with the transparency provided by SHAP, this study aims to build trust in machine learning applications within the consumer finance sector. Our findings offer valuable recommendations for improving credit risk management practices, ultimately contributing to more reliable and transparent decision-making processes in consumer finance loan assessments.  © 2025 Copyright held by the owner/author(s).</t>
  </si>
  <si>
    <t>Export Date: 27 May 2026; Cited By: 1 | RAYYAN-LABELS: Not Downloaded,Credit Risk assessment</t>
  </si>
  <si>
    <t>Credit Risk;Loan Risk;Machine Learning;SHAP;Decision making;Finance;Forecasting;Logistic regression;Machine learning;Prediction models;Risk assessment;Risk management;Consumer finance;Credit risks;Default rates;Loan risk;Logistic Regression modeling;Machine learning models;Machine-learning;Predictive performance;Shapley;Shapley additive explanation;Learning systems</t>
  </si>
  <si>
    <t>107-113</t>
  </si>
  <si>
    <t>Ranade, D.J. and Bhaya, S. and Bhimakari, S. and Chan, M.A. and Quille, K. and Jaiswal, R.</t>
  </si>
  <si>
    <t>https://www.scopus.com/pages/publications/105031768240?origin=resultslist</t>
  </si>
  <si>
    <t>Empirical evidence shows that short-horizon equity returns are not fully random; there is a degree of predictability, especially when traditional financial data is combined with public sentiment measures. Sentiment-based features have been used to improve prediction tasks, but there is limited explanation of their contribution. In addition, the impact of news on investor sentiment, and how that impact decays over time, has rarely been investigated. To bridge this gap, we integrate sentiment scores extracted from financial news headlines using HKUST FinBERT with daily market-based indicators to predict the next-day price direction. We evaluated two aggregation strategies: the most confident news of the day and average sentiments, and introduced a decay mechanism to attenuate the influence of older news. Predictive performance is benchmarked with an ANN, and SHAP provides model-agnostic feature attribution. Incorporating decayed sentiment from the most confident headline increases the test accuracy from 60.24% (technical indicators only) to 65.06%. SHAP highlights decayed neutral and negative sentiments, overnight sentiments and pre-market adjustments, and weekday effects as the most influential short-term predictors, consistent with prior behavioral finance evidence. These findings underscore the value of sentiment-aware, explainable AI models for short-term forecasting and highlight future improvements by using richer data and enhanced sentiment extraction.  © 2026 Copyright held by the owner/author(s).</t>
  </si>
  <si>
    <t>Export Date: 27 May 2026; Cited By: 0 | RAYYAN-LABELS: Stock,Not Downloaded</t>
  </si>
  <si>
    <t>Explainable AI (XAI);Financial sentiment analysis;FinBERT;SHAP analysis;Stock price prediction;Commerce;Decay (organic);Electronic trading;Financial markets;Human engineering;Investments;Sentiment analysis;Explainable AI (XAI);Financial data;Financial sentiment analyze;FinBERT;Prediction tasks;Public sentiments;Sentiment analysis;SHAP analyze;Stock movement;Stock price prediction;Forecasting</t>
  </si>
  <si>
    <t>217-221</t>
  </si>
  <si>
    <t>Siyu, Z. and Kumar, B.V.D.</t>
  </si>
  <si>
    <t>https://www.scopus.com/pages/publications/105030461861?origin=resultslist</t>
  </si>
  <si>
    <t>This study proposes an intelligent stock price prediction framework based on the integration of ARIMA-LSTM and multi-source sentiment analysis. First, the ARIMA model is used to perform linear fitting on the structured stock price series from 2018 to 2024, followed by LSTM to capture nonlinear features in the residuals. Meanwhile, three methods - KNN, VADER, and BERT - are employed to extract daily sentiment indices from news headlines, forum comments, and analyst reports, respectively. Finally, a dynamic weighting strategy is applied to integrate multi-source sentiment signals into the LSTM architecture to obtain a comprehensive prediction output. Model performance is evaluated using four metrics: RMSE, MAE, MAPE, and R2. SHAP values are utilized to analyse the contributions of each sentiment source. Experimental results demonstrate that the proposed hybrid model significantly outperforms single ARIMA or LSTM baseline models in terms of prediction accuracy and interpretability. © 2025 IEEE.</t>
  </si>
  <si>
    <t>Export Date: 27 May 2026; Cited By: 0 | RAYYAN-LABELS: Stock,Downloaded</t>
  </si>
  <si>
    <t>ARIMA;Customer Sentiment Analysis;Hybrid Modeling;LSTM;Multi-Source Data Fusion;SHAP;Stock Market Forecasting;Autoregressive moving average model;Commerce;Decision making;Electronic trading;Financial markets;Forecasting;Intelligent systems;ARIMA;Customer sentiment analyze;Hybrid model;LSTM;Multi-source data fusion;Multi-Sources;Sentiment analysis;SHAP;Source data;Stock market forecasting;Sentiment analysis</t>
  </si>
  <si>
    <t>2</t>
  </si>
  <si>
    <t>1120-1135</t>
  </si>
  <si>
    <t>https://www.scopus.com/pages/publications/105035424463?origin=resultslist</t>
  </si>
  <si>
    <t>This study develops a structured framework to forecast the operational efficiency of commercial banks in Vietnam. The analysis is based on a balanced panel of 27 banks over the period 2016–2024. Bank efficiency is first measured using a directional distance function within a data envelopment analysis framework (DEA – DDF). This approach incorporates both desirable outputs and undesirable outputs related to credit risk. The estimated efficiency scores are then used as prediction targets in several machine learning models. Model performance is evaluated under both conventional test settings and time-series cross-validation, and predictions are interpreted using Shapley value–based analysis (SHAP). Under a conventional test set, the gradient boosting model (XGBoost) shows the best performance, with a root mean squared error of 0.060 and a coefficient of determination (R²) of 0.353. However, when time-series cross-validation is applied to reflect realistic forecasting conditions, predictive accuracy declines sharply. The average coefficient of determination falls to approximately 0.005. This suggests that static validation can overstate performance and that forecasting efficiency in a changing financial environment remains difficult. The interpretation results provide additional insights. Net interest margin has a positive effect on predicted efficiency, although the effect weakens at very high levels. The cost-to-income ratio shows a threshold around 0.55, beyond which efficiency declines more strongly. Bank size has a largely neutral impact. The interaction between capital adequacy and profitability shows a conditionally negative pattern. Prediction errors are larger in the most recent year and among banks with very high efficiency scores. In summary, the results highlight both the potential and the limitations of machine learning in forecasting efficiency and emphasize the importance of time-aware validation. © Authors retain all copyrights.</t>
  </si>
  <si>
    <t>Export Date: 27 May 2026; Cited By: 0 | RAYYAN-LABELS: Downloaded,Generic Finance</t>
  </si>
  <si>
    <t>Bank Efficiency;DEA – DDF;Machine Learning;SHAP;Time-Series Validation</t>
  </si>
  <si>
    <t>177-182</t>
  </si>
  <si>
    <t>https://www.scopus.com/pages/publications/105036684176?origin=resultslist</t>
  </si>
  <si>
    <t>In the era of digital finance, financial anomalies—including fraud, misreporting, and irregular transactions—have grown increasingly covert and complex. Traditional rule-based and statistical approaches lack adaptability to the dynamic, high-dimensional nature of modern financial data. This study proposes a robust machine learning-based framework for corporate financial anomaly detection, emphasizing both predictive performance and model interpretability. A hybrid dataset was constructed from 2015 to 2022, comprising structured financial statements and transaction-level records of publicly listed firms across five major industries (manufacturing, finance, technology, logistics, and healthcare). Through systematic feature engineering and label annotation based on regulatory disclosures, multiple algorithms were applied and bench-marked, including Random Forest, XGBoost, and Isolation Forest. Among them, XGBoost achieved the best performance with an AUC of 0.937 and Recall of 0.832, demonstrating high sensitivity in detecting anomalous behaviors. To ensure transparency and regulatory acceptability, the SHAP (SHapley Additive exPlanations) framework was integrated for model interpretability, allowing both global and instance-level insights into feature importance. Experimental results validate that the proposed approach significantly outperforms traditional methods, particularly under conditions of imbalanced data and sectoral variation. This framework offers valuable implications for financial supervision, early-warning systems, and corporate compliance enhancement. © 2025 Copyright held by the owner/author(s).</t>
  </si>
  <si>
    <t>Export Date: 27 May 2026; Cited By: 0 | RAYYAN-LABELS: Not Downloaded,Fraud Detection</t>
  </si>
  <si>
    <t>Corporate finance;Financial anomaly detection;Machine learning;Model interpretability;Anomaly detection;Finance;Information management;Information systems;Information use;Machine learning;Anomaly detection;Anomaly detection models;Corporate finance;Corporates;Financial Anomaly;Financial anomaly detection;Interpretability;Machine-learning;Model interpretability;Model-based OPC;Learning systems</t>
  </si>
  <si>
    <t>Moustati, I. and Gherabi, N.</t>
  </si>
  <si>
    <t>https://www.scopus.com/pages/publications/105006569207?origin=resultslist</t>
  </si>
  <si>
    <t>Effective investment decision-making in today’s volatile financial market demands the integration of advanced predictive analytics, alternative data sources, and behavioral insights. This paper introduces an innovative Internet of Behaviors (IoB) ecosystem that integrates real-time data acquisition, advanced feature engineering, predictive modeling, explainability, automated portfolio management, and an intelligent decision support engine to enhance financial decision-making. Our framework effectively captures complex temporal dependencies in financial data by combining robust technical indicators and sentiment-driven metrics—derived from BERT-based sentiment analysis—with a multi-layer LSTM forecasting model. To enhance the model’s performance and transparency and foster user trust, we apply XAI methods, namely, TimeSHAP and TIME. The IoB ecosystem also proposes a portfolio management engine that translates the predictions into actionable strategies and a continuous feedback loop, enabling the system to adapt and refine its strategy in real time. Empirical evaluations demonstrate the effectiveness of our approach: the LSTM forecasting model achieved an RMSE of 0.0312, an MAE of 0.0250, an MSE of 0.0010, and a directional accuracy of 95.24% on TSLA stock returns. Furthermore, the portfolio management algorithm successfully transformed an initial balance of USD 15,000 into a final portfolio value of USD 21,824.12, yielding a net profit of USD 6824.12. These results highlight the potential of IoB-driven methodologies to revolutionize financial services by enabling more personalized, transparent, and adaptive investment solutions. © 2025 by the authors.</t>
  </si>
  <si>
    <t>Export Date: 27 May 2026; Cited By: 4 | RAYYAN-LABELS: Stock,Downloaded</t>
  </si>
  <si>
    <t>decision support;financial decision-making;Internet of Behaviors (IoB);XAI;Emotion Recognition;Financial markets;Information management;Investments;Prediction models;Automated trading;Decision supports;Decisions makings;Financial decision-making;Financial decisions;Forecasting models;Internet of behavior;Investment decision making;Portfolio managements;XAI;Risk perception</t>
  </si>
  <si>
    <t>Kapoor, S. and Jain, S. and Gupta, P.K. and Bhardwaj, S.</t>
  </si>
  <si>
    <t>https://www.scopus.com/pages/publications/105038013135?origin=resultslist</t>
  </si>
  <si>
    <t>Transparent and fair credit risk assessment is essential for responsible lending in modern financial systems. This paper presents an interpretable and ethically grounded machine learning framework for loan default prediction using the FICO Explainability Challenge dataset. We combine LightGBM, a high-performing gradient boosting model for tabular data, with TabNet, a deep learning architecture that provides intrinsic interpretability through attentive feature selection. To enhance transparency, SHapley Additive exPlanations (SHAP) are employed for global and local feature attribution, while counterfactual explanations generated using the DiCE framework offer actionable recourse. Fairness is evaluated and mitigated using IBM's AI Fairness 360 toolkit. Experimental results demonstrate that the proposed hybrid approach achieves strong predictive performance while ensuring interpretability and fairness, making it suitable for trustworthy and regulation-compliant credit risk modeling. © 2026 IEEE.</t>
  </si>
  <si>
    <t>Counterfactual Explanations;Credit Risk Prediction;Explainable AI;Fairness;LightGBM;SHAP;TabNet;Deep learning;Ethical technology;Finance;Information systems;Learning systems;Transparency;Counterfactual explanation;Counterfactuals;Credit risk prediction;Credit risks;Explainable AI;Fairness;Lightgbm;Risk predictions;Shapley;Shapley additive explanation;Tabnet;Forecasting</t>
  </si>
  <si>
    <t>325-332</t>
  </si>
  <si>
    <t>Choi, S. and Lim, S. and Kwanggeun, K. and Seo, J.</t>
  </si>
  <si>
    <t>https://www.scopus.com/pages/publications/105035183908?origin=resultslist</t>
  </si>
  <si>
    <t>Shapley additive explanations (SHAP) are widely used in explainable AI (XAI) due to their solid theoretical basis. However, their applications in financial fraud detection systems (FDS) are limited by independence assumptions, sampling variance, and poor scalability in correlated, high-dimensional data. To overcome these challenges, we propose a hierarchical explainability framework for financial fraud detection, extending group SHAP with hierarchical Shapley attribution. Features are grouped using pre-trained language model embeddings, and a two-stage attribution process estimates group-level contributions followed by fine-grained feature-level attributions. Our approach enhances stability and interpretability for stakeholders in financial fraud detection, while substantially reducing computational cost. It also enables multi-level explanations, allowing users with different expertise to interpret explanations at suitable levels of detail. The framework is evaluated on large-scale online and ATM transfer datasets from real-world FDS pipelines. Experimental results demonstrate improved accuracy, stronger redundancy mitigation, interpretability, and runtime improvement compared to Kernel SHAP. © 2026 IEEE.</t>
  </si>
  <si>
    <t>fraud detection;hierarchical explanation;semantic feature grouping;SHAP;Shapley value;XAI;Correlation detectors;Crime;Economic and social effects;Error detection;Feature extraction;Finance;Information systems;Large datasets;Feature grouping;Financial fraud detections;Fraud detection;Hierarchical explanation;Semantic feature grouping;Semantic features;Shapley;Shapley additive explanation;Shapley value;XAI;Semantics</t>
  </si>
  <si>
    <t>14</t>
  </si>
  <si>
    <t>Abbas, G. and Ying, Z. and Iqbal, M.</t>
  </si>
  <si>
    <t>https://www.scopus.com/pages/publications/105028672087?origin=resultslist</t>
  </si>
  <si>
    <t>Accurate credit risk assessment for small firms and farmers is crucial for financial stability and inclusion; however, many models still rely on binary default labels, overlooking the continuum of borrower vulnerability. To address this, we propose Transformer–LightGBM–Stacked Logistic Regression (TL-StackLR), a hybrid stacking framework for multi-class loan default prediction. The framework combines three learners: a Feature Tokenizer Transformer (FT-Transformer) for feature interactions, LightGBM for non-linear pattern recognition, and a stacked LR meta-learner for calibrated probability fusion. We transform binary labels into three risk tiers, Low, Medium, and High, based on quantile-based stratification of default probabilities, aligning the model with real-world risk management. Evaluated on datasets from 3045 firms and 2044 farmers in China, TL-StackLR achieves state-of-the-art ROC-AUC scores of 0.986 (firms) and 0.972 (farmers), with superior calibration and discrimination across all risk classes, outperforming all standalone and partial-hybrid benchmarks. The framework provides SHapley Additive exPlanations (SHAP) interpretability, showing how key risk drivers, such as income, industry experience, and mortgage score for firms and loan purpose, Engel coefficient, and income for farmers, influence risk tiers. This transparency transforms TL-StackLR into a decision-support tool, enabling targeted interventions for inclusive lending, thus offering a practical foundation for equitable credit risk management. © 2026 by the authors.</t>
  </si>
  <si>
    <t>financial inclusion;FT-Transformer;hybrid stacking;LightGBM;loan default;multi-class prediction;SHAP interpretability;Agriculture;Decision support systems;Finance;Pattern recognition;Risk assessment;Risk management;Risk perception;Class prediction;Feature tokenizer transformer;Financial inclusions;Hybrid stacking;Interpretability;Lightgbm;Loan default;Multi-class prediction;Shapley;Shapley additive explanation interpretability;Stackings;Tokenizer;Forecasting</t>
  </si>
  <si>
    <t>168-173</t>
  </si>
  <si>
    <t>https://www.scopus.com/pages/publications/105036564982?origin=resultslist</t>
  </si>
  <si>
    <t>This study presents a comprehensive framework integrating ensemble machine learning algorithms with interpretability mechanisms for credit risk assessment in loan default prediction. We employ six state-of-the-art models-Decision Trees, Random Forests, Extra Trees, Gradient Boosting, XGBoost, and LightGBM-on a synthetic financial dataset containing 20,000 records with 36 features. Our dual evaluation strategy combines ROC-AUC analysis (achieving 0.9973-1.0000) with Kolmogorov-Smirnov statistics (0.81-0.93), demonstrating exceptional discriminative power. Furthermore, we implement SHAP value decomposition to enhance model transparency, revealing RiskScore, TotalDebtToIncomeRatio, and MonthlyIncome as dominant predictors. The SHAP dependence analysis with threshold detection identifies critical tipping points in feature-risk relationships, providing actionable insights for lending decisions. Our results establish a robust, interpretable AI-driven framework suitable for deployment in financial institutions requiring both accuracy and regulatory compliance. © 2025 Copyright held by the owner/author(s).</t>
  </si>
  <si>
    <t>AI-driven Financial Analytics;Credit Risk Assessment;Ensemble Learning;Loan Default Prediction;SHAP Interpretability;Adaptive boosting;Decision trees;Finance;Forestry;Human engineering;Learning systems;Machine learning;Random forests;Regulatory compliance;AI-driven financial analytic;ART model;Credit risk assessment;Ensemble learning;Interpretability;Loan default;Loan default prediction;Machine learning algorithms;SHAP interpretability;State of the art;Risk assessment</t>
  </si>
  <si>
    <t>433-438</t>
  </si>
  <si>
    <t>Sri, G.S. and Lalitha, R. and Viswanth, C.S. and Sravya, V.L. and Sulthana, S.R.</t>
  </si>
  <si>
    <t>https://www.scopus.com/pages/publications/105038086709?origin=resultslist</t>
  </si>
  <si>
    <t>Credit-card fraud is a widespread worldwide issue that costs banks and customers billions annually and requires real-time identification so all transactions can be filtered through in seconds. Good modelling is difficult to accomplish because fraudulent activity is very rare in relation to valid transactions, fraud methods constantly change, and streams of transactions may contain noise or missing data. Traditional deep-learning approaches tend to overfit and are not transparent, which makes them too unreliable for deployment. This paper introduces Recency-Attentive Autoencoder with Extreme Gradient Boosting (RAAE+XGBoost) to solve these problems. The autoencoder learns the manifold of valid transactions and generates reconstruction-error features, whereas an attention mechanism weighs more heavily on recent and informative transactions. Other short-term statistical features maintain temporal trends. These enhanced features are input to an XGBoost classifier that can deal with extreme class imbalance and extract intricate nonlinear relationships. Model choices are justified by means of SHAP values to satisfy financial-sector interpretability standards. Stepwise ablation from a vanilla Autoencoder to AE + XGBoost and finally to full RAAE + XGBoost illustrates the way recency weighting, attention, and gradient boosting improve precision-recall performance stepwise. On the review-voted European credit-card dataset, the method achieves the highest precision-recall AUC and lowest false-negative rate among all the tested baselines in machine learning and deep learning, offering a accurate, scalable, and transparent framework for real-time fraud detection for banking and e-commerce settings. © 2026 IEEE.</t>
  </si>
  <si>
    <t>Attention;Autoencoder;Credit card fraud;PySpark;Real-time detection;Recency;SHAP;XGBoost;Behavioral research;Crime;Electronic commerce;Errors;Learning systems;Attention;Auto encoders;Credit card fraud detections;Credit card frauds;Gradient boosting;Pyspark;Real-time detection;Recency;SHAP;Xgboost;Deep learning</t>
  </si>
  <si>
    <t>10</t>
  </si>
  <si>
    <t>4</t>
  </si>
  <si>
    <t>291-315</t>
  </si>
  <si>
    <t>Nie, H. and Long, Z.-H. and Fang, Z.-J. and Gao, L.-Q.</t>
  </si>
  <si>
    <t>https://www.scopus.com/pages/publications/105014933909?origin=resultslist</t>
  </si>
  <si>
    <t>Purpose: This study aims to integrate large language models (LLMs) with interpretable machine learning methods to develop a multimodal data-driven framework for predicting corporate financial fraud, addressing the limitations of traditional approaches in long-text semantic parsing, model interpretability, and multisource data fusion, thereby providing regulatory agencies with intelligent auditing tools. Design/methodology/approach: Analyzing 5,304 Chinese listed firms’ annual reports (2015-2020) from the CSMAD database, this study leverages the Doubao LLMs to generate chunked summaries and 256-dimensional semantic vectors, developing textual semantic features. It integrates 19 financial indicators, 11 governance metrics, and linguistic characteristics (tone, readability) with fraud prediction models optimized through a group of Gradient Boosted Decision Tree (GBDT) algorithms. SHAP value analysis in the final model reveals the risk transmission mechanism by quantifying the marginal impacts of financial, governance, and textual features on fraud likelihood. Findings: The study found that LLMs effectively distill lengthy annual reports into semantic summaries, while GBDT algorithms (AUC &gt; 0.850) outperform the traditional Logistic Regression model in fraud detection. Multimodal fusion improved performance by 7.4%, with financial, governance, and textual features providing complementary signals. SHAP analysis revealed financial distress, governance conflicts, and narrative patterns (e.g., tone anchoring, semantic thresholds) as key fraud indicators, highlighting managerial intent in report language. Research limitations: This study identifies three key limitations: 1) lack of interpretability for semantic features, 2) absence of granular fraud-type differentiation, and 3) unexplored comparative validation with other deep learning methods. Future research will address these gaps to enhance fraud detection precision and model transparency. Practical implications: The developed semantic-enhanced evaluation model provides a quantitative tool for assessing listed companies’ information disclosure quality and enables practical implementation through its derivative real-time monitoring system. This advancement significantly strengthens capital market risk early warning capabilities, offering actionable insights for securities regulation. Originality/value: This study presents three key innovations: 1) A novel “chunking-summarizationembedding” framework for efficient semantic compression of lengthy annual reports (30,000 words); 2) Demonstration of LLMs’ superior performance in financial text analysis, outperforming traditional methods by 19.3%; 3) A novel “language-psychology-behavior” triad model for analyzing managerial fraud motives. © 2025 Hui Nie et al.</t>
  </si>
  <si>
    <t>Export Date: 27 May 2026; Cited By: 5 | RAYYAN-LABELS: Downloaded,Fraud Detection</t>
  </si>
  <si>
    <t>Annual report;Financial fraud detection;Interpretable machine learning;Large language models;Multimodal data fusion</t>
  </si>
  <si>
    <t>2579</t>
  </si>
  <si>
    <t>317-329</t>
  </si>
  <si>
    <t>van Veen, K. and Ahmed, F. and van Keulen, M.</t>
  </si>
  <si>
    <t>https://www.scopus.com/pages/publications/105020240665?origin=resultslist</t>
  </si>
  <si>
    <t>Fraud detection systems powered by machine learning (ML) often lack transparency, raising concerns about trustworthiness and interpretability. While Explainable AI (XAI) addresses these issues, many methods rely on correlation rather than causation, potentially overlooking true fraud patterns. This study integrates causal discovery with XAI to propose a novel evaluation framework for fraud detection, validated on synthetic and real-world datasets. Our pipeline combines ML models, SHAP-based explanations, and causal feature selection via CD-NOD. Results show that models trained on causally selected features achieve slightly higher XAI alignment on quantitative metrics compared to correlation-based methods, particularly on synthetic data. However, real-world data challenges such as anonymization has lead to limited causal interpretability. This work lays groundwork for trustworthy AI in high-stakes finance, highlighting the need for dynamic causal methods and improved causality-specific evaluation metrics. © The Author(s) 2026.</t>
  </si>
  <si>
    <t>Causal Discovery;CD-NOD;Explainable Artificial Intelligence (XAI);Fraud Detection;Machine Learning;SHAP;Trustworthy AI;Crime;Data mining;Human computer interaction;Machine learning;Causal discovery;CD-NOD;Evaluation framework;Explainable artificial intelligence (XAI);Fraud detection;Fraud detection system;Interpretability;Machine-learning;SHAP;Trustworthy AI;Learning systems</t>
  </si>
  <si>
    <t>1023-1029</t>
  </si>
  <si>
    <t>Jo, A.A. and Raj, E.D.</t>
  </si>
  <si>
    <t>https://www.scopus.com/pages/publications/105037454131?origin=resultslist</t>
  </si>
  <si>
    <t>Credit decisioning systems must balance strong predictive performance with transparency and accountability to satisfy regulatory and ethical requirements. This paper presents a practical explainable AI framework that integrates accurate modeling with interpretable, post hoc explanations and systematic diagnostic analysis. Rather than relying solely on traditional accuracy based evaluation, the framework assesses model calibration, explanation stability, and the influence of sensitive or proxy attributes revealed through interpretability techniques. We evaluate the approach using five widely studied credit datasets: Adult Census Income, German Credit, Taiwan Credit Default, LendingClub FICO, and HMDA. Experimental results show that ensemble and deep learning models achieve competitive predictive performance while explanation methods such as SHAP and LIME provide coherent and consistent global and local insights into model behavior. Well performing models demonstrate stable reliance on financially meaningful features, whereas weaker models exhibit inconsistent explanatory patterns. Importantly, interpretability based analyses uncover potential fairness risks that are not apparent from predictive metrics alone, underscoring the diagnostic value of explanations in regulated decision making contexts. To support transparency and independent auditing, we release complete implementation artifacts to enable reproducibility. The findings demonstrate that combining calibrated predictions with stable, interpretable explanations is both feasible and essential for trustworthy credit decisioning..  © 2026 IEEE.</t>
  </si>
  <si>
    <t>credit scoring;explainable AI;fairness;machine learning;multi-modal deep learning;Decision making;Deep learning;Ethical technology;Transparency;Accurate modeling;Credit scoring;Explainable AI;Fairness;Interpretability;Machine-learning;Multi-modal;Multi-modal deep learning;Predictive performance;Tabular data;Learning systems</t>
  </si>
  <si>
    <t>Praveena, K. and Pavithra, K. and Padmavathy, S. and Ismankhan, Y.M. and Monisha, A.</t>
  </si>
  <si>
    <t>https://www.scopus.com/pages/publications/105037457521?origin=resultslist</t>
  </si>
  <si>
    <t>Financial fraud detection represents a critical challenge for banking institutions and digital payment platforms in protecting customers from monetary losses. We developed an explainable deep learning model to identify fraudulent transactions in financial data. The deep learning model was trained on a highly imbalanced dataset and achieved exceptional accuracy. To enhance trust and transparency in model decisions, we applied SHapley Additive exPlanations (SHAP) and Local Interpretable Model-agnostic Explanations (LIME) explainability techniques. SHAP identified the most influential features which are affecting the fraud detection, while LIME provided the explanations for individual transaction predictions. The findings demonstrate that our proposed model outperforms conventional machine learning algorithms such as logistic regression, XGBoost and random forest mainly in precision, recall and Area Under the Curve (AUC) performance metrics. This work emphasizes the importance of combining accurate fraud detection models with explainability tools to assist financial experts and managers in making reliable decisions. © 2026 IEEE.</t>
  </si>
  <si>
    <t>credit card transactions;deep learning;explainable AI;Financial fraud detection;LIME;SHAP;Crime;Decision trees;Electronic money;Finance;Information use;Learning algorithms;Learning systems;Logistic regression;Credit card transactions;Deep learning;Explainable AI;Financial fraud detections;Fraud detection;Fraudulent transactions;Learning models;Local interpretable model-agnostic explanation;Shapley;Shapley additive explanation;Deep learning</t>
  </si>
  <si>
    <t>23</t>
  </si>
  <si>
    <t>Cristescu, M.P. and Brândaș, C. and Mara, D.A. and Ioana, P.</t>
  </si>
  <si>
    <t>https://www.scopus.com/pages/publications/105024560090?origin=resultslist</t>
  </si>
  <si>
    <t>The increasing use of complex “black-box” models for financial news sentiment analysis presents a challenge in high-stakes settings where transparency and trust are paramount. This study introduces and validates a finance-focused, fully reproducible, open-source workflow for building, explaining, and evaluating sector-specific sentiment models mapped to standard market taxonomies and investable proxies. We benchmark interpretable and transformer-based models on public datasets and a newly constructed, manually annotated gold-standard corpus of 1500 U.S. sector-tagged financial headlines. While a zero-shot FinBERT establishes a reasonable baseline (macro F1 = 0.555), fine-tuning on our gold data yields a robust macro F1 = 0.707, a substantial uplift. We extend explainability to the fine-tuned FinBERT with Integrated Gradients (IG) and LIME and perform a quantitative faithfulness audit via deletion curves and AOPC; LIME is most faithful (AOPC = 0.365). We also quantify the risks of weak supervision: accuracy drops (−21.0%) and explanations diverge (SHAP rank ρ = 0.11) relative to gold-label training. Crucially, econometric tests show the sentiment signal is reactive, not predictive, of next-day returns; yet it still supports profitable sector strategies (e.g., Technology long-short Sharpe 1.88). Novelty lies in a finance-aligned, sector-aware, trustworthiness blueprint that pairs fine-tuned FinBERT with audited explanations and uncertainty checks, all end-to-end reproducible and tied to investable sector ETFs. © 2025 by the authors.</t>
  </si>
  <si>
    <t>explainable AI;FinBERT;market prediction;sentiment analysis;SHAP;Artificial intelligence;Commerce;Gold;Investments;Statistical tests;Tuning;Black box modelling;Explainable AI;Financial news;FinBERT;Fine tuning;Market prediction;Open-source;Sentiment analysis;SHAP;Work-flows;Sentiment analysis</t>
  </si>
  <si>
    <t>Khansama, R.R. and Priyadarshini, R. and Nanda, S.K. and Barik, R.K.</t>
  </si>
  <si>
    <t>https://www.scopus.com/pages/publications/105034063632?origin=resultslist</t>
  </si>
  <si>
    <t>Prediction of stock closing price plays a critical role in financial planning, risk management, and informed investment decision-making. In this study, we propose a novel model that synergistically amalgamates Bidirectional GRU (BiGRU) with three complementary attention techniques—Top-k Sparse, Global, and Bahdanau Attention—to tackle the complex, intricate, and non-linear temporal dependencies in financial time series. The proposed Fused Attention Model is validated on two highly volatile, non-linear, and complex- patterned stock indices: NIFTY 50 and S&amp;P 500, with 80% of the historical price data used for model learning and the remaining 20% for testing. A comprehensive analysis of the results, benchmarked against various baseline and hybrid deep learning architectures across multiple regression performance metrics such as Mean Absolute Error (MAE), Root Mean Squared Error (RMSE), Mean Absolute Percentage Error (MAPE), and R2 Score, demonstrates the superiority and noteworthiness of our proposed Fused Attention Model. Most significantly, the proposed model yields the highest prediction accuracy and generalization capability, with R2 scores of 0.9955 on NIFTY 50 and 0.9961 on S&amp;P 500. Additionally, to mitigate the issues of interpretability and transparency of the deep learning model for financial forecasting, we utilized three different Explainable Artificial Intelligence (XAI) techniques, namely Integrated Gradients, SHapley Additive exPlanations (SHAP), and Attention Weight Analysis. The results of these three XAI techniques validated the utilization of three attention techniques along with the BiGRU model. The explainability of the proposed model named as BiGRU based Fused Attention (BiG-FA), in addition to its superior performance, thus offers a robust and interpretable deep learning model for time-series prediction, making it applicable beyond the financial domain. © 2026 by the authors.</t>
  </si>
  <si>
    <t>Bahdanau Attention;Explainable Artificial Intelligence;Global Attention;Sparse Attention;stock market prediction</t>
  </si>
  <si>
    <t>44</t>
  </si>
  <si>
    <t>2132-2150</t>
  </si>
  <si>
    <t>Wang, L. and Yu, Z. and Ma, J. and Chen, X. and Wu, C.</t>
  </si>
  <si>
    <t>https://www.scopus.com/pages/publications/105007425077?origin=resultslist</t>
  </si>
  <si>
    <t>In the financial sector, credit risk represents a critical issue, and accurate prediction is essential for mitigating financial risk and ensuring economic stability. Although artificial intelligence methods can achieve satisfactory accuracy, explaining their predictive results poses a significant challenge, thereby prompting research on interpretability. Current research primarily focuses on individual interpretability methods and seldom investigates the combined application of multiple approaches. To address the limitations of existing research, this study proposes a two-stage interpretability model that integrates SHAP and counterfactual explanations. In the first stage, SHAP is employed to analyze feature importance, categorizing features into subsets according to their positive or negative impact on predicted outcomes. In the second stage, a genetic algorithm generates counterfactual explanations by considering feature importance and applying perturbations in various directions based on predefined subsets, thereby accurately identifying counterfactual samples that can modify predicted outcomes. We conducted experiments on the German credit datasets, HMEQ datasets, and the Taiwan Default of Credit Card Clients dataset using SVM, XGB, MLP, and LSTM as base classifiers, respectively. The experimental results indicate that the frequency of feature changes in the counterfactual explanations generated closely aligns with the feature importance derived from the SHAP method. Under the evaluation metrics of effectiveness and sparsity, the performance demonstrates improvements over both basic counterfactual explanation methods and prototype-based counterfactuals. Furthermore, this study offers recommendations based on features derived from SHAP analysis results and counterfactual explanations to reduce the risk of classification as a default. © 2025 John Wiley &amp; Sons Ltd.</t>
  </si>
  <si>
    <t>counterfactual explanations;credit risk prediction;explainable artificial intelligence;Shapley additive explanations;Risk analysis;Risk assessment;Counterfactual explanation;Counterfactuals;Credit risk prediction;Credit risks;Explainable artificial intelligence;Financial sectors;Interpretability;Risk predictions;Shapley;Shapley additive explanation;Genetic algorithms</t>
  </si>
  <si>
    <t>168-175</t>
  </si>
  <si>
    <t>Prasanna, R. and John Bruno, J. and Saranya, D.</t>
  </si>
  <si>
    <t>https://www.scopus.com/pages/publications/105034888998?origin=resultslist</t>
  </si>
  <si>
    <t>Supply Chain Finance has been vulnerable to supplier default risks and opaque credit analysis. This paper proposes a credit risk model that evaluates CatBoost, Random Forest Variables, and Explainable Boosting Machine. Ablation tests confirm that CatBoost has 90% accuracy with AUC 0.90, followed by 89% for RF with AUC 0.90, while EBM has been found to be superior with 92% accuracy and AUC 0.93. EBM has been found superior to classical approaches of logistic regression with 82% and AUC 0.84, and decision tree with 85% and AUC 0.86. The model encompasses supplier payments, discrepancies, network dependencies, as well as macroeconomic variables. SHAP values reveal that late payments, liquidity, and order quantities are of prime significance. The model also ensures regulatory compliance with SR-11-7 model risk management practices, which are used to provide early warnings to sub-standard suppliers with algorithmic transparency. © 2026 IEEE.</t>
  </si>
  <si>
    <t>Ablation study;credit risk;early warning;Explainable AI;financial stability;risk reduction;supplier behavior;Supply chain;transaction anomalies;Ablation;Artificial intelligence;Chains;Decision trees;Distributed computer systems;Logistic regression;Regulatory compliance;Risk assessment;Risk management;Ablation study;Credit risks;Default risk;Early warning;Explainable AI;Financial stability;Risks reduction;Supplier behavior;Supply chain finances;Transaction anomaly;Supply chains</t>
  </si>
  <si>
    <t>185</t>
  </si>
  <si>
    <t>Wu, B. and Gao, R. and Wang, X. and Zeng, H.</t>
  </si>
  <si>
    <t>https://www.scopus.com/pages/publications/105018170504?origin=resultslist</t>
  </si>
  <si>
    <t>The agricultural futures market provides pricing benchmarks and hedging tools to mitigate price risks, yet accurate forecasting remains challenging due to nonlinear price patterns, seasonality, trade conflicts, and climate volatility. While deep learning models improve prediction accuracy, their opacity (“black box” issue) hinders trust. This study proposes a framework for predicting agricultural product futures prices that is explainable throughout the entire process. First, two-stage feature engineering is used to construct more representative and explanatory feature subset. Thereafter, three optimal individual models are selected from the candidate models as sub-models of the final combined prediction model. Finally, a reinforcement learning-driven chaotic evolution optimization (CEO) algorithm optimizes model weights to jointly minimize the mean absolute percentage error (MAPE) and error variance, deriving Pareto-optimal solutions via Euclidean distance. Experimental results show that the proposed integrated model outperforms three single models on three datasets: the Chinese soybean futures price dataset, the Chinese corn futures price dataset, and the US corn futures price dataset. LIME and LRP interpretability analysis further clarified the contributions of features to predictions, as well as the contributions of the model's internal layers, enhancing the model's transparency. Furthermore, to enhance the model's practicality, a trading decision mechanism was designed to simulate real-world transactions. Results demonstrated that the proposed integrated model delivered strong prediction results and was able to generate substantial profits. The method balances performance and explainability, offering a reliable tool for agricultural price risk management and policy formulation. © 2025 Elsevier B.V.</t>
  </si>
  <si>
    <t>Export Date: 27 May 2026; Cited By: 3 | RAYYAN-LABELS: Stock,Not Downloaded</t>
  </si>
  <si>
    <t>Combination forecasting;Feature engineering;Interpretable forecasting;Multi-objective optimization;Agriculture;Commerce;Costs;Deep learning;Electronic trading;Financial markets;Forecasting;Multiobjective optimization;Pareto principle;Prediction models;Risk management;Combination forecasting;Feature engineerings;Hedging tools;Integrated modeling;Interpretable forecasting;Multi-objectives optimization;Price patterns;Price risks;Seasonality;Whole process;Lime</t>
  </si>
  <si>
    <t>Li, L.-H. and Sharma, A.K. and Cheng, S.-T.</t>
  </si>
  <si>
    <t>https://www.scopus.com/pages/publications/105001851513?origin=resultslist</t>
  </si>
  <si>
    <t>This paper proposes an explainable AI (XAI)-based prediction model utilizing the LightGBM algorithm to predict the likelihood of borrower default on a social lending platform. The dataset used in this study was obtained from Lending Club and consisted of various borrower characteristics and loan features. The proposed model not only provides high accuracy (0.87) in predicting defaulted borrowers, but also offers an explanation of the factors that contribute to the prediction. The model interpretability is facilitated through LIME and SHAP values, where SHAP values provide insights into the feature importance for the prediction. The outcome shows that the proposed model outperforms traditional approaches and delivers valuable insights for lending decision-making. The proposed model can be useful for lenders and regulators in the lending industry to improve decision-making processes and mitigating risk. Moreover, the XAI approach enables transparency and accountability in the decision-making process, making it more understandable and trustworthy for stakeholders. © 2025</t>
  </si>
  <si>
    <t>Export Date: 27 May 2026; Cited By: 9 | RAYYAN-LABELS: Downloaded,Credit Risk assessment</t>
  </si>
  <si>
    <t>Credit risk prediction;Explainable AI;Machine learning;Recursive feature elimination;Social lending;Decentralized finance;Credit risk prediction;Credit risks;Decision-making process;Explainable AI;High-accuracy;Machine-learning;Prediction modelling;Recursive feature elimination;Risk predictions;Social lending;Prediction models</t>
  </si>
  <si>
    <t>82</t>
  </si>
  <si>
    <t>Wang, P. and Borjigin, S.</t>
  </si>
  <si>
    <t>https://www.scopus.com/pages/publications/105027386333?origin=resultslist</t>
  </si>
  <si>
    <t>This study utilizes textual data from The Wall Street Journal, employing 12 machine learning models to forecast systemic risk in the US banking sector. Then, this paper applies the SHAP method to interpret the prediction results. The empirical conclusions are as follows: Firstly, in terms of time series forecasting, deep learning models exhibit the best performance, tree models demonstrate moderate predictive efficacy, while linear models perform poorly in predictions. Secondly, there is a positive correlation between SHAP values and banking systemic risk, this conclusion fills the previous research gap. Further research reveals that Topic_29 consistently ranks at the top in feature importance across various time windows. Its keywords (interest rate, bank, stock, company, inflation, rate cut, China) suggest that interest rate policies, corporate operations, inflation control, and geoeconomic factors play pivotal roles in systemic risk. Additionally, the study observes a negative correlation between news sentiment and SHAP values; negative sentiment has a stronger impact and a longer duration. Finally, this study links the topic keywords back to the original news texts to elucidate the impact of news on systemic risk across different sliding window periods. © 2025 Elsevier Inc.</t>
  </si>
  <si>
    <t>Export Date: 27 May 2026; Cited By: 0 | RAYYAN-LABELS: Not Downloaded,Financial Distress</t>
  </si>
  <si>
    <t>Bank systemic risk;Sentiment analysis;SHAP method;Text mining</t>
  </si>
  <si>
    <t>56</t>
  </si>
  <si>
    <t>He, X. and Huang, J. and Ma, K. and He, H. and Li, M.</t>
  </si>
  <si>
    <t>https://www.scopus.com/pages/publications/105034926755?origin=resultslist</t>
  </si>
  <si>
    <t>Illicit financial activities in cryptocurrency transaction networks are becoming increasingly sophisticated, often involving multi-hop and high-order transaction paths that obscure their origins and complicate detection. Traditional rule-based or machine learning methods typically rely on static features and limited local structures, making them insufficient for uncovering deeply embedded anomalous behaviors. Graph Neural Networks (GNNs) have recently shown promise in modeling such relational data; however, most existing GNN-based approaches struggle to effectively capture high-order dependencies and often lack interpretability, which is critical in financial security applications. To address these challenges, this study proposes an explainable graph neural network framework for illicit transaction detection. The framework is built upon the Topology Adaptive Graph Convolutional Network (TAGCN), which allows flexible integration of higherorder neighborhood information to capture complex propagation patterns within transaction graphs. We have evaluated the model using the publicly available Elliptic dataset. Experimental results demonstrate that our method achieves an accuracy of 98.14%, a recall of 86.22%, a precision of 94.23%, an F1-score of 90.05%, and a Matthews correlation coefficient (MCC) of 0.8913, outperforming several baseline models. Furthermore, SHapley Additive exPlanations (SHAP) are employed to provide post hoc interpretability, offering transparent insights into model predictions and enhancing trustworthiness for regulatory decision-making. The proposed framework not only significantly improves detection performance but also enhances model transparency through interpretability, providing important theoretical value and practical potential for anti-money laundering and financial risk management applications. © The Author(s), under exclusive licence to Springer Science+Business Media, LLC, part of Springer Nature 2026.</t>
  </si>
  <si>
    <t>Explainable artificial intelligence;Financial fraud;Graph neural network;Illicit transaction detection;SHAP;TAGCN;Cryptocurrency;Decision making;Finance;Graph neural networks;Graph theory;Graphic methods;Learning systems;Network security;Convolutional networks;Explainable artificial intelligence;Financial fraud;Graph neural networks;Higher-order;Illicit transaction detection;Interpretability;Shapley;Shapley additive explanation;Topology adaptive graph convolutional network;Risk management</t>
  </si>
  <si>
    <t>1548-1555</t>
  </si>
  <si>
    <t>Syambabu, J. and Doppalapudi, K. and Rao, T.S. and Srinivasarao, P. and Munirathnam, M. and Medabalimi, G.</t>
  </si>
  <si>
    <t>https://www.scopus.com/pages/publications/105037455200?origin=resultslist</t>
  </si>
  <si>
    <t>Working with high-dimensional data is challenging, and the infrequency of fraudulent transactions complicates the detection of credit card fraud, posing a significant issue in the banking sector. This study introduces a thorough and lucid ensemble-based approach that integrates resampling techniques, feature selection, and interpretability to efficiently detect fraud in extremely imbalanced datasets. This study utilized the Kaggle Credit Card Fraud dataset to evaluate the efficacy of our effort. A total of 284,807 transactions occurred, with merely 0.17 % deemed fraudulent. To address the issue of uneven class distribution, this study employed SMOTE, ADASYN, and SMOTE-ENN. This study employed correlation analysis and mutual information selection to identify the most beneficial features. This study trained and evaluated three models: XGBoost, a Stacking Ensemble, and Random Forest. This study employed accuracy, precision, recall, F1-score, ROCAUC, and confusion matrices for this analysis. The Stacking Ensemble performed exceptionally on all assessments, indicating its efficacy in detecting elusive fraudulent transactions. SHAP-based explainability elucidated the significance of each feature on both global and local scales, hence enhancing the model's comprehensibility. The proposed architecture offers a transparent, precise, and dependable method for detecting credit card fraud within actual financial systems. © 2026 IEEE.</t>
  </si>
  <si>
    <t>Credit Card Fraud Detection;Ensemble Learning;Explainable AI;Feature Selection;Imbalanced Data;Correlation detectors;Crime;Banking sectors;Credit card fraud detections;Credit card frauds;Ensemble learning;Explainable AI;Features selection;Fraudulent transactions;High dimensional data;Imbalanced data;Stackings;Feature extraction</t>
  </si>
  <si>
    <t>99</t>
  </si>
  <si>
    <t>Wu, J. and Su, Y. and Chen, Y.</t>
  </si>
  <si>
    <t>https://www.scopus.com/pages/publications/105038257450?origin=resultslist</t>
  </si>
  <si>
    <t>This study uses advanced machine-learning techniques to forecast the performance of fund-of-funds (FOF) sub-funds and develop robust FOF products. We assess six models and fine-tune them with the Synthetic Minority Oversampling Technique (SMOTE) and regularization. Sub-funds chosen by XGBoost demonstrate better later performance. Results show improved risk resilience and consistent profitability, indicated by lower future volatility and smaller maximum drawdowns. SHAP (Shapley Additive Explanations) analysis shows that XGBoost highlights risk-reducing features while also considering potential growth. Combining a maximum Sharpe ratio with a minimum-variance approach creates FOF products that effectively balance return and risk, leading to better investment results. These findings confirm the practical value of machine-learning-based robo-advisory methods in the growing Asia-Pacific financial markets. © 2026 Elsevier B.V. All rights are reserved, including those for text and data mining, AI training, and similar technologies.</t>
  </si>
  <si>
    <t>Asset allocation;China;Fund of Funds (FOF);Machine learning;SHAP</t>
  </si>
  <si>
    <t>301</t>
  </si>
  <si>
    <t>Straus, J.V.D. and Andreev, V.K. and Koeleman, T. and Sepanosian, T. and Machado, M.R.</t>
  </si>
  <si>
    <t>https://www.scopus.com/pages/publications/105029549114?origin=resultslist</t>
  </si>
  <si>
    <t>Peer-to-peer (P2P) lending platforms, much like traditional financial institutions, rely heavily on credit risk assessment models to estimate the likelihood of borrower default. With the increasing integration of Artificial Intelligence (AI), particularly Machine Learning (ML), these institutions have embraced neural networks to enhance predictive performance. However, this technological shift introduces a critical vulnerability: susceptibility to adversarial attacks, intentional perturbations in input data designed to mislead ML models. This paper evaluates how such adversarial manipulations affect the reliability of neural network-based credit risk models in P2P lending and proposes a defense framework to mitigate these risks. Specifically, we develop and test a dual defense strategy combining adversarial training with a novel SHAP-based model-switching mechanism. The adversarial training improves resilience under attack but slightly reduces accuracy on clean data, whereas the SHAP-based switch compensates for this loss by detecting and redirecting perturbed inputs to a robust classifier. Compared to adversarial training alone, the proposed SHAP-based defense improves ROC AUC by +0.0541 on clean data while maintaining identical robustness under attack, demonstrating its superior ability to balance predictive performance and security. This quantitative gain highlights the efficiency of our hybrid defense relative to traditional single-model approaches. Experimental results show that the proposed approach preserves predictive accuracy on raw inputs while maintaining robustness against adversarial perturbations. Overall, our findings highlight a practical pathway toward building interpretable and secure AI-driven credit scoring systems for digital lending platforms. © 2025 The Author(s). Published by Elsevier Ltd. This is an open access article under the CC BY license. http://creativecommons.org/licenses/by/4.0/</t>
  </si>
  <si>
    <t>Export Date: 27 May 2026; Cited By: 1 | RAYYAN-LABELS: Downloaded,Credit Risk assessment</t>
  </si>
  <si>
    <t>Adversarial learning;Neural networks;Peer-to-peer lending;SHAP values;Adversarial machine learning;Distributed computer systems;Finance;Learning systems;Network security;Peer to peer networks;Risk assessment;Risk perception;Adversarial learning;Credit risk assessment;Credit risks;Defence mechanisms;Financial institution;Neural-networks;Peer to peer (P2P);Peer-to-peer lending;Predictive performance;SHAP value;Neural networks</t>
  </si>
  <si>
    <t>15</t>
  </si>
  <si>
    <t>Bulut, C. and Arslan, E.</t>
  </si>
  <si>
    <t>https://www.scopus.com/pages/publications/105006700627?origin=resultslist</t>
  </si>
  <si>
    <t>Credit risk is one of the most important issues in the rapidly growing and developing finance sector. This study utilized a dataset containing real information about the bill payments of individuals who made transactions with a payment institution operating in Turkey. First, the transactions in the dataset were analyzed based on the bill type and the individual and features reflecting the payment habits were extracted. For the target class, real credit scores generated by the Credit Registry Office for the individuals whose payment habits were extracted were used. The dataset is a multi-class, unbalanced, and alternative dataset. Therefore, the dataset was prepared for the analysis by using data cleaning, feature selection, and sampling techniques. Then, the dataset was classified using various classification and evaluation methods. The best results were obtained with a model consisting of ANOVA F-Test, SMOTE, and Extra Tree algorithms. With this model, 80.49% accuracy, 79.89% precision, and 97.04% UAC rate were obtained. These results are quite efficient for an alternative dataset with 10 classes. This model was transformed into an explainable and interpretable form using LIME and SHAP, which are XAI techniques. This study presents a new hybrid model for credit risk assessment based on a multi-class and imbalanced alternative dataset and machine learning. © 2025 by the authors.</t>
  </si>
  <si>
    <t>Export Date: 27 May 2026; Cited By: 2 | RAYYAN-LABELS: Downloaded,Credit Risk assessment</t>
  </si>
  <si>
    <t>credit risk assessment;explainable artificial intelligence (XAI);local interpretable model agnostic explanations (LIME);machine learning;resampling;Shapley additive explanations (SHAP);Multi-task learning;Supervised learning;Taxonomies;Bill payment;Credit risk assessment;Explainable artificial intelligence (XAI);Hybrid approach;Local interpretable model agnostic explanation;Machine-learning;Payment habits;Resampling;Shapley;Shapley additive explanation;Risk assessment</t>
  </si>
  <si>
    <t>Gode, S. and Dhote, A. and Giri, A. and Patel, M. and Reddy, P. and Thamke, N.</t>
  </si>
  <si>
    <t>https://www.scopus.com/pages/publications/105038004528?origin=resultslist</t>
  </si>
  <si>
    <t>We introduce a new federated learning system that combines graph neural networks (GNNs) and explainable AI (XAI) to facilitate privacy-preserving, understandable credit scoring among financial institutions. In our system, every bank learns a local GNN on each of its customers' transaction graphs (accounts, loans, guarantors, etc. as nodes) and sends encrypted model updates only. A global server collects these updates (e.g. through FedAvg) to construct a global Fed-GNN model, preserving intricate relational structures that are lost in conventional models. We finally use explainability techniques (SHAP values, attention viz, counterfactual reasoning) to highlight which features and relations contributed most to every choice. A prototype pipeline is established, encompassing data preprocessing, federated model training, and an interactive explanation portal. Major contributions of this research are: (i) an end-to-end Fed-GNN-XAI system for private and explainable credit risk evaluation, (ii) a comprehensive approach for model architecture and hyperparameter adjustment within this context, and (iii) formal comparisons to state-of-the-art credit scoring techniques. Empirical assessment (on synthetic or available datasets) shows the suggested system has better prediction accuracy compared to traditional models and supports privacy-preserving learning and enables fairness and regulatory analysis, accountability, and trustworthiness in automatic financial decision-making.  © 2026 IEEE.</t>
  </si>
  <si>
    <t>Credit Scoring;Explainable AI;Federated Learning;Graph Neural Networks;Loan Risk;Privacy-Preserving Finance;Decision making;Finance;Graph neural networks;Learning systems;Privacy-preserving techniques;Credit scoring;Explainable AI;Federated learning system;Financial institution;Graph neural networks;Learn+;Loan risk;Privacy preserving;Privacy-preserving finance;Risks assessments;Risk assessment</t>
  </si>
  <si>
    <t>8</t>
  </si>
  <si>
    <t>Abbas Jasim Al-Hchaimi, A. and Khalifa, M.A. and El-Shafai, W.</t>
  </si>
  <si>
    <t>https://www.scopus.com/pages/publications/105026560009?origin=resultslist</t>
  </si>
  <si>
    <t>Blockchain networks now support billions of dollars in daily transactions, making reliable and transparent fraud detection essential for maintaining user trust and financial stability. Yet, real-world blockchain datasets are extremely imbalanced, with fraudulent activity representing less than 1% of all transactions. This imbalance causes conventional machine learning models to achieve deceptively high accuracy while still failing to detect a substantial portion of fraudulent events. To address this challenge, this study evaluates the performance and explainability of three models-XGBoost, LightGBM, and Decision Tree-on the Ethereum-based fraud detection data, in which 58% of transactions are identified as fraud. The methodology combines vast feature engineering, k-fold cross-validation, and assorted resampling approaches, such as Synthetic Minority Oversampling Technique (SMOTE) and Adaptive Synthetic Sampling Nearest Neighbor (ADASYN), to revise the effect of class mismatch. Accuracy, AUC, recall, precision, F1-Score, and Matthews Correlation Coefficient(MCC) are used to measure model performance, and SHapley Additive exPlanations (SHAP) is utilized to give global and local interpretability. Experimental results show that XGBoost combined with SMOTE or ADASYN yields the strongest performance, achieving a recall over 99%, an AUC of 1.000, and a substantially improved MCC compared to training on the raw imbalanced data. LightGBM presents a favourable precision-recall balance, and Decision Trees demonstrate significant gains after resampling, despite their simplicity. SHAP analysis reveals that log-transformed transaction amount, merchant-based encoding, geographic encoding, and temporal features are the primary contributors to fraud risk. These results are important in highlighting two implications: (i) the importance of dealing with extreme class imbalance, rather than choosing increasingly sophisticated approaches, and (ii) the ability to be trusted to be explained is a requirement of responsible working in both financial and blockchain settings. The research offers a pragmatic, interpretable framework on blockchain fraud detection and future directions, including sophisticated hybrid sampling, collective learning, as well as cross-chain generalization to enhance fraud detection in distributed systems. © 2026 The Author(s). Engineering Reports published by John Wiley &amp; Sons Ltd.</t>
  </si>
  <si>
    <t>ADASYN;Blockchain analytics;explainable artificial intelligence;fraud detection;imbalanced learning;LightGBM;SMOTE;XGBoost;Blockchain;Crime;Decision trees;Error detection;Finance;Learning systems;Machine learning;Nearest neighbor search;Signal encoding;Adaptive synthetic sampling near neighbor;Block-chain;Blockchain analytic;Explainable artificial intelligence;Fraud detection;Imbalanced Learning;Lightgbm;Nearest-neighbour;Synthetic minority over-sampling techniques;Xgboost;Encoding (symbols)</t>
  </si>
  <si>
    <t>Akter, R. and Halder, R.K. and Uddin, M.N. and Uddin, M.A. and Khraisat, A. and Rahman, M. and Hossain, M.K.</t>
  </si>
  <si>
    <t>https://www.scopus.com/pages/publications/105026857139?origin=resultslist</t>
  </si>
  <si>
    <t>In today’s dynamic financial environment, bank loan approval systems are crucial for determining credit accessibility and maintaining economic stability. Efficient and accurate mechanisms help financial institutions minimize risks, enhance customer satisfaction, and make informed lending decisions. Traditional evaluation methods, however, often struggle with complex applicant data, underscoring the need for advanced, data-driven approaches. This study proposes an enhanced loan approval prediction framework that integrates SHAP-guided feature selection and LIME-based interpretability within a robust multiclassifier architecture. The methodology includes extensive data preprocessing, handling missing values, and encoding categorical variables, followed by SHAP to identify the most influential features. Using two Kaggle datasets, logistic regression achieved the highest performance, with 86.17% accuracy and 81% AUC on Dataset 1 and 99.06% accuracy on Dataset 2. LIME provided intuitive, visual explanations of model predictions, fostering transparency and trust. In addition, a user-friendly, real-time web application was developed for practical deployment. Overall, the study advances intelligent, interpretable, and efficient loan approval systems for modern banking. Copyright © 2026 Raisa Akter et al. International Journal of Intelligent Systems published by John Wiley &amp; Sons Ltd.</t>
  </si>
  <si>
    <t>AUC-ROC curve;bank loan;classification;confusion matrix;machine learning;Banking;Customer satisfaction;Feature extraction;Forecasting;Intelligent systems;Learning systems;Lime;Logistic regression;Prediction models;Web services;Application development;AUC-ROC curve;Bank loans;Confusion matrix;Features selection;Interpretability;Machine-learning;Multi-classifier;ROC curves;Web-based applications;Classification (of information);Copyrights</t>
  </si>
  <si>
    <t>https://www.scopus.com/pages/publications/105037826566?origin=resultslist</t>
  </si>
  <si>
    <t>Financial fraud, particularly credit card fraud, poses a growing threat to global financial systems, causing billions in annual losses. As digital transactions rise, fraudsters evolve rapidly, often outpacing traditional rulebased detection systems, which, while interpretable, lack adaptability to novel patterns. Deep learning models, especially recurrent neural networks (RNNs), have shown strong performance in detecting complex fraud patterns, but are criticized for limited transparency. To bridge this gap, we propose a hybrid framework that combines the interpretability of rule-based systems with the predictive power of Bidirectional LSTM (BiLSTM) networks. As a novel enhancement, we incorporate Graph Neural Networks (GNNs) for feature engineering by constructing a transaction graph based on statistical and temporal similarity. This allows us to uncover hidden relationships between transactions and enrich each sample with graph-based embeddings before feeding them into the BiLSTM model. The rule engine acts as a first-layer filter, identifying known fraud patterns, while the BiLSTM analyzes the GNN-enhanced sequences for more subtle, sequential anomalies. We further enhance transparency using explainability tools like SHAP. Empirical results on Kaggle Credit Card dataset show that this hybrid approach outperforms standalone models in accuracy, precision, recall, F1-score, and false positive rates, making it a robust, interpretable solution for real-world fintech and banking applications. © 2026 IEEE.</t>
  </si>
  <si>
    <t>BiLSTM;Credit Card Fraud;Deep Learning;Explainable AI (XAI);Fraud Detection;Graph Neural Networks (GNN);Hybrid Models;Personal Loan Fraud;Rule-Based Systems;SHAP</t>
  </si>
  <si>
    <t>288</t>
  </si>
  <si>
    <t>Karnavou, E. and Cascavilla, G. and Marcelino, G. and Geradts, Z.</t>
  </si>
  <si>
    <t>https://www.scopus.com/pages/publications/105005962129?origin=resultslist</t>
  </si>
  <si>
    <t>In recent years, the banking industry has undergone a significant transformation driven by the digitization of payments, which has led to a rise in financial and credit card fraud. Financial institutions face tremendous losses yearly in trying to mitigate this threat. Machine and deep learning techniques have become the spotlight in this ongoing battle, emerging as a very promising solution that many financial institutions are now actively adopting. Supervised methods (such as SVM, random forest, Markov models, etc.) have been widely studied in credit card fraud detection scenarios. However, their effectiveness is hindered by the need for labeled instances, which are both expensive and difficult to come by, and their lower performance when attempting to detect unknown attack patterns. On the other hand, unsupervised techniques do not require labeled instances and have proven to be effective in discovering new and evolving fraud patterns. This research paper employs a confidential industrial dataset composed of transactions made by cardholders of a Greek bank. We utilize two machine learning models, Isolation Forest, One-class SVM, and a deep neural autoencoder, to detect unsupervised anomalies in credit card data. This work introduces a novel approach to performing anomaly detection since our two machine learning models are trained on a per-cardholder basis, where a separate model is trained for each cardholder in our dataset. Moreover, the autoencoder is employed to identify frauds across the entire dataset, effectively acting as a generalized anomaly detection model. Finally, we examine the use of genetic algorithms for feature selection and additionally incorporate Shapley Additive Explanations (SHAP) to promote interpretability and transparency. Experimental results demonstrate the superiority of the autoencoder in comparison to the machine learning models in this anomaly detection scenario and stress the benefits of applying explainability tools such as SHAP to industrial models. © 2025 The Authors</t>
  </si>
  <si>
    <t>Bank trasactions;Cybersecurity;Explainable AI;Fraud detection;Machine learning;Unsupervised learning;Active learning;Deep neural networks;Markov processes;Semi-supervised learning;Anomaly detection;Auto encoders;Bank trasaction;Cyber security;Explainable AI;Financial institution;Fraud detection;Machine learning models;Machine-learning;Two machines;Unsupervised learning</t>
  </si>
  <si>
    <t>99-107</t>
  </si>
  <si>
    <t>Thakur, K. and Barker, H. and Ali, M.L.</t>
  </si>
  <si>
    <t>https://www.scopus.com/pages/publications/105030975255?origin=resultslist</t>
  </si>
  <si>
    <t>This research paper presents a federated learning framework integrated with explainable AI to address privacy and interpretability challenges in financial fraud detection. The model incorporates SHAP-based explanations and enforces explanation consistency across clients, enabling transparency and robustness in decentralized environments. Evaluated on the IEEE-CIS Fraud Detection dataset, the proposed system achieved 99.99% accuracy, 99.99% F1-score, 99.99% precision, and 99.99% recall. These results outperform existing models such as those by Rahmati (94.3% accuracy), Singh et al. (94.1% F1-score), and Almalki and Masud (91.8% recall). SHAP visualizations confirmed the model’s interpretability by highlighting impactful transaction features. Compared to prior work that lacked explainability or relied on synthetic data, our framework delivers a practical, high-performance, and privacy-preserving solution for real-world financial systems. © 2025 Copyright held by the owner/author(s).</t>
  </si>
  <si>
    <t>Explainable AI;Federated Learning;Financial Fraud Detection;Model Interpretability;Privacy Preservation;SHAP;Crime;Decentralized finance;Finance;Human computer interaction;Human engineering;Privacy-preserving techniques;Explainable AI;F1 scores;Financial fraud detections;Interpretability;Learning frameworks;Model interpretability;Privacy preservation;Privacy preserving;Research papers;SHAP;Artificial intelligence</t>
  </si>
  <si>
    <t>11</t>
  </si>
  <si>
    <t>541-560</t>
  </si>
  <si>
    <t>https://www.scopus.com/pages/publications/105033948827?origin=resultslist</t>
  </si>
  <si>
    <t>This study investigates whether annual report readability influences the project cost of equity capital (COE) in the emerging market of Egypt. To reassess this relationship within a project evaluation context, the research develops a novel, explainable heterogeneous ensemble model capable of capturing complex nonlinear interactions among financial and textual determinants affecting COE estimation. The proposed ensemble integrates Gradient Boosting Regression (GBR), Random Forest (RF), Extreme Gradient Boosting (XGBoost), and Elastic Net using an average-voting strategy. Across multiple evaluation metrics, the ensemble model outperforms linear regression benchmarks, homogeneous bagging and boosting ensembles, and its individual base learners. Specifically, the model achieves superior predictive performance, with an R² of 0.2538, Mean Squared Error (MSE) of 0.0078, Mean Absolute Error (MAE) of 0.0656, and Root Mean Squared Error (RMSE) of 0.0885, significantly outperforming both linear regression and state-of-the-art machine learning alternatives. Feature importance analysis using RF shows that the market-to-book ratio (MTB) and return on equity (ROE) contribute most to predictive accuracy (18.1% and 18.7%, respectively), highlighting the dominant role of financial fundamentals in project COE estimation. Conversely, readability measures exhibit minimal influence. Shapley Additive Explanations (SHAP) further confirm that annual report readability does not exert a statistically meaningful impact on COE within the Egyptian context. By leveraging advanced machine learning and explainability techniques, this study enhances understanding of COE determinants and offers evidence-based insights to improve project appraisal, financial planning, and strategic decision-making. © 2026 by the authors; licensee Growing Science, Canada.</t>
  </si>
  <si>
    <t>Annual Report Readability;Ensemble Learning;Explainable Artificial Intelligence;Narrative Reporting;Project Cost of Equity;Project Financial Evaluation;Project Risk Assessment;SHAP</t>
  </si>
  <si>
    <t>321</t>
  </si>
  <si>
    <t>Liu, W. and Han, Y. and Lan, X. and Yu, Z. and Xia, M. and Lin, S. and Pang, C. and Chen, N.</t>
  </si>
  <si>
    <t>https://www.scopus.com/pages/publications/105034755792?origin=resultslist</t>
  </si>
  <si>
    <t>Gradient Boosted Decision Trees (GBDTs) have become a widely used approach for financial distress prediction. However, their deployment is hindered by the intertwined challenges of severe class imbalance and interpretability deficits. Standard objective functions naturally favor the majority class, while heuristic data interventions distort the original manifold and further obscure the ensemble’s decision-making logic. To address these limitations, we propose an interpretable boosting ensemble termed PROBoost. PROBoost utilizes a progressive boundary adaptation mechanism to transition the optimization focus from ambiguous boundary instances toward broader structural regularities. This strategy achieves precise distress identification in early iterations while ensuring robust global generalization as the ensemble matures. Furthermore, we embed TreeSHAP to extract multi-grained, transparent insights for financial risk assessment. Importantly, this embedding elevates interpretability from a conventional post-hoc explanatory feature into an intrinsic validation apparatus, corroborating the algorithmic effectiveness of our progressive learning strategy. Extensive evaluations on the CSMAR and Polish datasets demonstrate PROBoost yields statistically superior Gmean and AUC against established baselines across multiple predictive horizons, effectively rectifying the majority bias inherent in standard GBDTs. Ultimately, TreeSHAP-empowered PROBoost diagnostics confirm that PROBoost recognizes genuine financial deterioration, translating algorithmic complexity into actionable economic logic for proactive risk management. © 2026 Elsevier Ltd. All rights are reserved, including those for text and data mining, AI training, and similar technologies.</t>
  </si>
  <si>
    <t>Boosting ensemble;Class imbalance;Financial distress prediction;Interpretability;Progressive boundary adaptation;Artificial intelligence;Computational complexity;Data mining;Decision trees;Deterioration;Embeddings;Finance;Forestry;Majority logic;Optimization;Risk assessment;Risk management;Adaptation mechanism;Boosted decision trees;Boosting ensembles;Boundary adaptation;Class imbalance;Decisions makings;Financial distress prediction;Interpretability;Progressive boundary adaptation;Standard objective function;Forecasting</t>
  </si>
  <si>
    <t>328</t>
  </si>
  <si>
    <t>Wu, H. and Zhou, F. and Pan, X.</t>
  </si>
  <si>
    <t>https://www.scopus.com/pages/publications/105039311620?origin=resultslist</t>
  </si>
  <si>
    <t>Household debt risk has evolved into a critical non-linear variable affecting systemic financial stability. Traditional linear models and single machine learning algorithms often struggle to capture the complex, high-dimensional interaction effects inherent in micro-financial data. To address this, this study proposes a heterogeneous stacking ensemble framework that explicitly integrates the diverse inductive biases of gradient boosting decision trees (LightGBM), random forests, and deep neural networks, utilizing logistic regression as the meta-learner. A structured design component of this framework is a semantic-aware feature reshaping mechanism, which organizes tabular financial data into economically meaningful clusters, enabling convolutional neural networks (CNN) to extract local structural interaction patterns. Validated on the China Family Panel Studies (CFPS) dataset ((Formula presented) ), the system achieves an AUC of 0.912 and a Recall of 0.854, demonstrating improved predictive performance over state-of-the-art single benchmarks. Furthermore, utilizing SHAP game-theoretic analysis, we identify a salient predictive pattern, revealing that a structural mismatch—asset-rich but cash-poor—is a prominent risk indicator of household default. Within the Chinese household sector examined here, this study contributes a transparent decision support tool whose findings suggest that liquidity-based metrics may complement traditional collateral-based risk assessment; calibration and temporal out-of-sample analyses further support the framework’s robustness. © 2026 Elsevier Ltd. All rights are reserved, including those for text and data mining, AI training, and similar technologies.</t>
  </si>
  <si>
    <t>Credit risk assessment;Financial vulnerability;Heterogeneous stacking ensemble;Semantic-aware reshaping;SHAP interpretability;Convolutional neural networks;Data mining;Decision trees;Deep neural networks;Finance;Forestry;Learning systems;Logistic regression;Predictive analytics;Random forests;Risk analysis;Semantics;Credit risk assessment;Decouplings;Financial data;Financial vulnerability;Heterogeneous stacking ensemble;Interpretability;Semantic-aware;Semantic-aware reshaping;SHAP interpretability;Stackings;Risk assessment</t>
  </si>
  <si>
    <t>31</t>
  </si>
  <si>
    <t>https://www.scopus.com/pages/publications/105031650448?origin=resultslist</t>
  </si>
  <si>
    <t>This research presents an explainable deep learning framework for credit risk assessment that integrates an unsupervised autoencoder with a GRU–LSTM hybrid model for sequential data classification. Traditional credit scoring systems face several challenges, including difficulty in capturing complex borrower behavioral patterns, methodological limitations, and a lack of explainability, which reduces their suitability for decision-making in dynamic financial environments. The proposed framework employs an autoencoder to preprocess data by reducing dimensionality and noise, while the GRU–LSTM architecture captures both short-and long-term dependencies in borrower behavior. The autoencoder performs dimensionality reduction by compressing high-dimensional input features into a smaller latent representation through an encoder network trained to reconstruct the original data with minimal information loss. This process removes redundant and noisy attributes while preserving the most informative patterns required for accurate credit risk classification. To support interpretable credit risk evaluation, SHapley Additive exPlanations (SHAP) is used to provide both local and global feature importance explanations. By quantifying the contribution of each input feature to individual predictions, the explainability component supports transparent credit decisions and enables financial institutions to justify automated outcomes within regulatory and auditing workflows. The framework was implemented using Python and evaluated on the German Credit dataset after preprocessing with one-hot encoding and Min–Max normalization. Experimental results demonstrate strong performance, achieving an accuracy of 99.12%, precision of 98.82%, recall of 98.78%, and an F1-score of 98.851. These findings indicate that the framework provides an accurate, explainable, and real-time approach to credit risk assessment in institutional financial settings. © The Author(’s).</t>
  </si>
  <si>
    <t>Autoencoder;Classification;Credit risk assessment;Deep learning;Explainable AI;Feature extraction;GRU-LSTM;SHAP;Behavioral research;Data mining;Data reduction;Decision making;Dimensionality reduction;Finance;Learning systems;Long short-term memory;Signal encoding;Assessment system;Auto encoders;Credit risk assessment;Deep learning;Explainable AI;Features extraction;GRU-LSTM;Input features;Shapley;Shapley additive explanation;Classification (of information);Feature extraction;Risk assessment</t>
  </si>
  <si>
    <t>Lin, Y.-C. and Padliansyah, R. and Lu, Y.-H. and Liu, W.-R.</t>
  </si>
  <si>
    <t>https://www.scopus.com/pages/publications/86000636097?origin=resultslist</t>
  </si>
  <si>
    <t>Accurately predicting a company's future performance is vital for both management and investors. This study employs the Explainable Artificial Intelligence (XAI) approach, utilizing a Convolutional Neural Network model (CNN) to forecast company financial conditions based on their financial ratios. By transforming financial data into images, we introduce a Bankruptcy Prediction Model (BPM) that enhances interpretability through techniques like Shapley Additive exPlanations (SHAP) and Local Interpretable Model-Agnostic Explanations (LIME). These XAI methods aim to clarify AI decisions in the BPM, addressing the ongoing debate within the financial research community regarding the most informative ratios for bankruptcy prediction. This research marks a significant advancement in financial accounting by merging the transparency of XAI with effective bankruptcy prediction, offering a more comprehensive understanding of financial ratio analysis. © 2025 Elsevier Inc.</t>
  </si>
  <si>
    <t>Export Date: 27 May 2026; Cited By: 9 | RAYYAN-LABELS: Not Downloaded,Financial Distress</t>
  </si>
  <si>
    <t>Bankruptcy prediction;Convolutional neural networks;Explainable artificial intelligence;Financial ratios</t>
  </si>
  <si>
    <t>420-428</t>
  </si>
  <si>
    <t>Ye, S. and Jiang, Y. and Chen, B. and Jiang, C.</t>
  </si>
  <si>
    <t>https://www.scopus.com/pages/publications/105007902362?origin=resultslist</t>
  </si>
  <si>
    <t>Credit behavior scorecards are of critical importance for the assessment of customer credit risk within financial institutions. Conventionally, statistical learning algorithms such as logistic regression have been extensively utilized in the development of credit risk models, with particular emphasis on model stability and interpretability. However, attaining satisfactory accuracy invariably necessitates comprehensive feature engineering to capture intricate nonlinear patterns. In this paper, we propose a novel credit behavior scorecard modelling architecture, underpinned by TabTransformer and an enhanced LIME algorithm for model interpretation. Experimental findings on an authentic credit risk dataset from a banking institution demonstrate that the TabTransformer scorecard algorithm exhibits superiority over the conventional algorithm with respect to prediction accuracy. Moreover, the enhanced LIME approach furnishes exhaustive local interpretation of the TabTransformer model, thereby providing a more intelligent and efficient credit risk assessment solution for financial institutions, which can consequently enhance loan risk management. © 2025 Copyright held by the owner/author(s).</t>
  </si>
  <si>
    <t>Credit behavior scorecard;Feature Engineering;LIME;TabTransformer;Behavioral research;Logistic regression;Credit behavior scorecard;Credit risk modeling;Credit risks;Customer credits;Feature engineerings;Financial institution;Interpretability;Logistics regressions;Statistical learning;Tabtransformer;Risk management</t>
  </si>
  <si>
    <t>Mapaila, T.F. and Senekane, M.</t>
  </si>
  <si>
    <t>https://www.scopus.com/pages/publications/105037219215?origin=resultslist</t>
  </si>
  <si>
    <t>Financial fraud and money laundering continue to challenge financial stability and regulatory oversight, motivating the widespread adoption of machine learning models for transaction monitoring. Although ensemble models such as Random Forest and XGBoost achieve strong predictive performance, their deployment in high-stakes financial environments is constrained by limited interpretability, overconfident predictions, and the absence of principled mechanisms for expressing decision uncertainty. Emerging regulatory expectations increasingly emphasise transparency, accountability, and operational reliability, underscoring the need for evaluation frameworks that extend beyond predictive accuracy. This study proposes the Integrated Transparency and Confidence Framework (ITCF), a deployment-oriented approach that unifies model explainability, statistically valid uncertainty quantification, and operational decision support for fraud detection. ITCF combines instance-level explanations generated via Local Interpretable Model-Agnostic Explanations (LIME) with distribution-free uncertainty estimation using split conformal prediction. The framework incorporates selective explainability, abstention-based routing, and uncertainty-driven triage to support human-in-the-loop review. Using the PaySim dataset of 6,362,620 mobile-money transactions, Random Forest and XGBoost models are evaluated under extreme class imbalance using F1-score, AUC–ROC, and Matthews Correlation Coefficient (MCC). At a target coverage level of 90% ((Formula presented.)), both models achieve empirical coverage close to the target level, with XGBoost producing smaller prediction sets and superior recall, MCC, and latency. ITCF provides transaction-level explanations for uncertain cases and specifies an auditable workflow that is intended to support transparency, traceability, and risk-aware human review, thereby enabling defensible human decision-making in regulated environments. Overall, this study illustrates how explainability and uncertainty quantification can be combined in a deployment-oriented evaluation workflow while noting that real-world validation remains a future endeavour. © 2026 by the authors.</t>
  </si>
  <si>
    <t>anti-money laundering (AML);artificial intelligence (AI);conformal prediction (CP);explainable artificial intelligence (XAI);financial crime analytics;fraud detection;predictive uncertainty;random forest (RF);uncertainty quantification (UQ);XGBoost (XGB);Artificial intelligence;Crime;Decision trees;Electronic money;Error detection;Finance;Learning systems;Predictive analytics;Transparency;Uncertainty analysis;Anti-money laundering;Artificial intelligence;Conformal prediction;Conformal predictions;Explainable artificial intelligence (XAI);Financial crime;Financial crime analytic;Fraud detection;Predictive uncertainty;Random forest;Random forests;Uncertainty quantification;Uncertainty quantifications;Xgboost;Decision support systems</t>
  </si>
  <si>
    <t>616-622</t>
  </si>
  <si>
    <t>Kumar, J.D.S. and Hemanth, D.R. and Lokesh, K. and Prasad, K.M.B. and Puneeth, M. and Siddiq, N.S.A.</t>
  </si>
  <si>
    <t>https://www.scopus.com/pages/publications/105038611122?origin=resultslist</t>
  </si>
  <si>
    <t>The complexity of stock market forecasting is that of noise volatility and abrupt changes in trends. Current prediction models usually do not provide the short-term price fluctuations with the long-term overdependence and world market in one single model. In this paper, the author suggests DLEF-ADV a Deep Learning Explainable Framework of real time stock market prediction. The model utilizes wavelet db1 to clean noises in raw price series. Conv1D uses neighbourhood price pattern learning. Long term temporal dependencies are drawn in LSTM layers. Vision Transformer links trend relations across the world with attention queries. Sentiment based numeric characteristics are incorporated to enhance resilience under turbulent market situations. Temporal Fusion Transformer dynamically adjusts the predictions with the change of market regimes. The evaluation through experiments exhibits good forecasting with maximum accuracy of 99.3% with low prediction error. The model attains RMSE value of 18.2 and R2 value of 0.99. The SHAP and Grad-CAM are used to explain the data revealing feature importance and time step contribution. The suggested framework presents high accuracy stability transparency and applications as real time financial forecasts are concerned. © 2026 IEEE.</t>
  </si>
  <si>
    <t>Conv1D;deep learning;explainable AI;financial data analysis;GradCAM;hybrid model;LSTM;sentiment analysis;SHAP;Stock market forecasting;Temporal Fusion Transformer;time series prediction;Vision Transformer;Costs;Electronic trading;Financial markets;International trade;Learning systems;Long short-term memory;Time series analysis;Conv1d;Deep learning;Explainable AI;Financial Data Analysis;GradCAM;Hybrid model;LSTM;Sentiment analysis;SHAP;Stock market forecasting;Temporal fusion transformer;Time series prediction;Vision transformer;Forecasting</t>
  </si>
  <si>
    <t>Kang, Y. and Ryu, D. and Webb, R.I.</t>
  </si>
  <si>
    <t>https://www.scopus.com/pages/publications/105023407167?origin=resultslist</t>
  </si>
  <si>
    <t>We examine how machine learning models predict stock returns in the Korean market. By analyzing various firm characteristics and macroeconomic variables, we find that tree-based models outperform other machine learning approaches. This finding suggests that, in data-constrained contexts, moderately complex models outperform advanced methods that require extensive datasets. Using PFI, SHAP, and LIME, we consistently identify the 36-month momentum as the key predictor. PDP, ICE, and ALE analyses reveal threshold effects of 36-month momentum that diminish at higher return levels. Our findings underscore the value of ensemble-based methods in settings characterized by short data histories and heightened volatility. This study illustrates how multimethod interpretability can yield deeper economic insights, ultimately guiding more effective investment strategies and policy decisions. © The Author(s) 2025.</t>
  </si>
  <si>
    <t>Feature importance;Interpretable machine learning;Stock market prediction;Visualization</t>
  </si>
  <si>
    <t>Vakrani, D.S. and Padhye, P.S. and Gupta, S.K. and Roy, J.K. and Nerlekar, V.S. and Parashar, N.</t>
  </si>
  <si>
    <t>https://www.scopus.com/pages/publications/105028881668?origin=resultslist</t>
  </si>
  <si>
    <t>This study evaluates AI credit-scoring models against standard statistical models using a real-life data set with 1000 loan applications. The main research question is about whether machine-learning methods are more valuable in terms of predictive accuracy, interpretability and stability to changes in the process of macroeconomic deterioration as compared to traditional methods. The four model variants were developed: the logistic regression and decision tree as examples of the classical ones, and XGBoost gradient-boosting ensemble and multilayer perceptron neural networks as examples of AI-based alternatives. The methodological engine was R (v4.3.1), which established a 70:30 train-test strata union, inner cross-validation and harmony spatial search to tune the hyperparameter. The findings show that XGBoost produces an optimal balanced accuracy cumulative gain curve (cumulative gain, CGC: 0.89; area under the receiver operating characteristic, AUC: 0.89) that is trumped by the neural network (CGC: 0.87; AUC: 0.87) and succeeded by the logistic regression (CGC: 0.76; AUC: 0.76). The SHAP analysis shows that the amount of credit, duration of loan, and age are central predictors. During stress-test simulation, XGBoost is stable in making predictions (AUC = 0.83) compared to a severe decline in logistic-regression results (AUC = 0.68). The results therefore justify the claim that the state-of-the-art AI tools have better predictive potential and robust interpretability, thus rising as viable alternatives to the systems in vogue in modern finance organisations. © The Author(s) 2025.</t>
  </si>
  <si>
    <t>Credit scoring;Financial risk modeling;Neural networks;SHAP analysis;XGBoost;Decision trees;Deterioration;Finance;Learning systems;Logistic regression;Multilayer neural networks;Statistics;Credit scoring;Credit scoring model;Financial risk modeling;Financial risks;Interpretability;Logistics regressions;Neural-networks;Risk modeling;SHAP analyze;Xgboost;Risk assessment</t>
  </si>
  <si>
    <t>219-228</t>
  </si>
  <si>
    <t>Lin, D. and Li, Y. and Zhang, R.</t>
  </si>
  <si>
    <t>https://www.scopus.com/pages/publications/105036720758?origin=resultslist</t>
  </si>
  <si>
    <t>The opacity of machine learning models in financial risk assessment poses significant challenges to regulatory compliance and stakeholder trust. To address the’black box’ problem in loan risk prediction, this work combines XGBoost with Shapley Additive exPlanations (SHAP) to create an interpretable framework. Our key finding: Borrow rates emerged as the most important predictor of default risk, reflecting a dual selection mechanism—high rates both signal lender-assessed risk and attract risk-seeking borrowers with limited options, while capturing impulsive borrowing behavior. This empirically validates the bidirectional relationship between borrowing rates and loan quality, demonstrating how explainable AI can effectively decode complex financial behaviors and provide actionable insights for lending institutions and regulators. © 2025 Copyright held by the owner/author(s).</t>
  </si>
  <si>
    <t>Loan Risk Prediction;Shapley Additive exPlanations (SHAP);XGBoost;Additives;Artificial intelligence;Finance;Learning systems;Regulatory compliance;Risk assessment;Black boxes;Financial risks;Interpretability;Loan risk prediction;Machine learning models;Risk predictions;Risks assessments;Shapley;Shapley additive explanation;Xgboost;Forecasting</t>
  </si>
  <si>
    <t>709-717</t>
  </si>
  <si>
    <t>Kim, J. and Park, S.</t>
  </si>
  <si>
    <t>https://www.scopus.com/pages/publications/105023123514?origin=resultslist</t>
  </si>
  <si>
    <t>The increasing influence of unstructured external information, such as news articles, on stock prices has attracted growing attention in financial markets. Despite recent advances, most existing news-based forecasting models represent all articles using sentiment scores or average embeddings that capture the general tone but fail to provide quantitative, context-aware explanations of the impacts of public sentiment on predictions. To address this limitation, we propose an interpretable keyword-guided network (IKNet), which is an explainable forecasting framework that models the semantic association between individual news keywords and stock price movements. The IKNet identifies salient keywords via FinBERT-based contextual analysis, processes each embedding through a separate nonlinear projection layer, and integrates their representations with the time-series data of technical indicators to forecast next-day closing prices. By applying Shapley Additive Explanations the model generates quantifiable and interpretable attributions for the contribution of each keyword to predictions. Empirical evaluations of S&amp;P 500 data from 2015 to 2024 demonstrate that IKNet outperforms baselines, including recurrent neural networks and transformer models, reducing RMSE by up to 32.9% and improving cumulative returns by 18.5%. Moreover, IKNet enhances transparency by offering contextualized explanations of volatility events driven by public sentiment. © 2025 Copyright held by the owner/author(s).</t>
  </si>
  <si>
    <t>Explainable AI;Financial news;Keyword-level sentiment;SHAP;Stock prediction;Costs;Electronic trading;Embeddings;Financial markets;Forecasting;Indicators (instruments);Investments;Prediction models;Semantics;Embeddings;Explainable AI;External informations;Financial news;Keyword-level sentiment;Public sentiments;SHAP;Stock predictions;Stock price prediction;Technical indicator;Time series analysis</t>
  </si>
  <si>
    <t>22</t>
  </si>
  <si>
    <t>Iqbal, S. and Awan, K.M. and Kamal, S. and Rehman, Z.U.</t>
  </si>
  <si>
    <t>https://www.scopus.com/pages/publications/105023059817?origin=resultslist</t>
  </si>
  <si>
    <t>With the growing advantages and conveniences provided by digital transactions, the financial sectors also face a loss of billions of dollars each year. While the use of credit cards has made life easier and convenient, it has also become a significant threat. Detecting fraudulent transactions in financial sectors, such as banking, is a major issue because existing fraud detection methods are rule-based and unable to detect unknown patterns. The tactics and techniques used by fraudsters are far more advanced than they are, making machine learning (ML) a valuable approach to improve detection efficiency. While numerous studies have explored machine learning models for credit card fraud detection, most have prioritized accuracy metrics alone, offering little attention to how or why models make decisions. This lack of interpretability creates barriers for financial institutions, where regulatory compliance and user trust are critical. In particular, the systematic application of explainable AI (XAI) techniques such as SHAP and LIME to fraud detection remains scarce. This study addresses this gap by combining high-performing ensemble models (Random Forest and XGBoost) with advanced interpretability methods (SHAP and LIME), providing both strong predictive performance and transparent feature-level explanations. Such integration not only improves fraud detection but also strengthens the trustworthiness and deployability of AI systems in real-world financial contexts. A real-world credit card dataset is used to evaluate both models, and experimental results show that Random Forest achieved higher precision (89.09%) and F1 score (0.9159), while XGBoost yielded better recall (95.56%) and ROC AUC (0.9997). To address the crucial need for interpretability, SHAP and LIME analyses were applied, revealing the most influential features behind model predictions and enhancing transparency in decision-making. Overall, this study demonstrates the potential of integrating explainable artificial intelligence (XAI) into fraud detection systems, thereby enhancing trust and reliability in financial institutions. © 2025 by the authors.</t>
  </si>
  <si>
    <t>explainability;explainable artificial intelligence (XAI);fraud detection;LIME;machine learning;model interpretability;online transaction fraud;random forest;SHAP;XGBoost;Crime;Decision making;E-learning;Finance;Learning systems;Machine learning;Pattern recognition;Regulatory compliance;Explainability;Explainable artificial intelligence (XAI);Fraud detection;Interpretability;Machine-learning;Model interpretability;Online transaction;Online transaction fraud;Random forests;SHAP;Xgboost;Lime</t>
  </si>
  <si>
    <t>Sun, G. and Li, Y.</t>
  </si>
  <si>
    <t>https://www.scopus.com/pages/publications/105006667354?origin=resultslist</t>
  </si>
  <si>
    <t>The inherent uncertainty and information asymmetry in financial markets create significant challenges for accurate price forecasting. Although investor sentiment analysis has gained traction in recent research, the temporal dimension of sentiment dynamics remains underexplored. This study develops a novel framework that enhances stock price prediction by integrating time-partitioned investor sentiment, while improving model interpretability via Shapley additive explanations (SHAP) analysis. Employing the ERNIE (enhanced representation through knowledge integration) 3.0 model for sentiment extraction from China’s Eastmoney Guba stock forum, we quantitatively distinguish intraday and post-market investor sentiment then integrate these temporal components with technical indicators through neural network architecture. Our results indicate that temporal sentiment partitioning effectively reduces uncertainty. Empirical evidence demonstrates that our long short-term memory (LSTM) model integrating intraday and post-market sentiment indicators achieves better prediction accuracy, and SHAP analysis reveals the importance of intraday and post-market investor sentiment to stock price prediction models. Implementing quantitative trading strategies based on these insights generates significantly more annualized returns for representative stocks with controlled risk, outperforming sentiment-agnostic and non-temporal sentiment models. This research provides methodological innovations for processing temporal unstructured data in finance, while the SHAP framework offers regulators and investors actionable insights into sentiment-driven market dynamics. © 2025 by the authors.</t>
  </si>
  <si>
    <t>Export Date: 27 May 2026; Cited By: 9 | RAYYAN-LABELS: Stock,Downloaded</t>
  </si>
  <si>
    <t>explainable AI;investor sentiment;LSTM;quantitative trading;stock price prediction;time-dependent variation;Cost benefit analysis;Emotion Recognition;Financial markets;Investments;Strategic planning;Explainable AI;Investor's sentiments;Learning frameworks;Quantitative trading;Shapley;Short term memory;Stock price prediction;Time dependent variations;Trading strategies;Uncertainty;Cost estimating</t>
  </si>
  <si>
    <t>111-120</t>
  </si>
  <si>
    <t>https://www.scopus.com/pages/publications/105022121414?origin=resultslist</t>
  </si>
  <si>
    <t>Financial time series forecasting faces two critical challenges: feature noise degrades model performance while the "black box"nature of deep learning models limits practical adoption in regulated environments. Existing approaches usually address feature selection and model optimisation separately, without considering temporal consistency in changing market conditions. This paper introduces SHAPRFE-LSTM: an integrated framework combining SHAP-based recursive feature elimination, LSTM networks and Optuna hyperparameter optimisation. Our approach employs three core innovations. The process of recursive feature elimination employs the use of SHAP values in order to systematically remove features that contribute noise. Optuna's Tree-structured Parzen Estimator facilitates the efficient search for hyperparameters. Temporal cross-validation employs weighted feature scoring to ensure robustness across different market regimes. The temporal cross-validation design addresses a key limitation in existing work by ensuring selected features maintain stable predictive importance across multiple market conditions. Rather than treating different time periods equally, our weighting mechanism gives greater emphasis to more recent market data while preserving historical patterns for robustness. Comprehensive experiments on EEM and DIA datasets validate the framework's effectiveness. SHAPRFE-LSTM achieves RMSE reductions of 45.9% and 61.5% respectively compared to baseline LSTM models. These improvements demonstrate that integrated feature selection and hyperparameter optimization can significantly enhance forecasting accuracy while providing the interpretability required for practical financial applications.  © 2025 Copyright held by the owner/author(s).</t>
  </si>
  <si>
    <t>Export Date: 27 May 2026; Cited By: 2 | RAYYAN-LABELS: Stock,Not Downloaded</t>
  </si>
  <si>
    <t>Deep Learning;Feature Selection;Financial Time Series Forecasting;LSTM;Optuna;SHAP;Commerce;Deep learning;Finance;Financial data processing;Forecasting;Learning systems;Time series;Deep learning;Features selection;Financial time series forecasting;Hyper-parameter optimizations;LSTM;Market condition;Optuna;Recursive feature elimination;SHAP;Temporal cross validation;Feature extraction</t>
  </si>
  <si>
    <t>76-79</t>
  </si>
  <si>
    <t>https://www.scopus.com/pages/publications/105025192310?origin=resultslist</t>
  </si>
  <si>
    <t>Enterprise financial distress prediction is a crucial aspect of financial risk management. Accurately identifying potential financial risks is of significant importance for investors and financial institutions. This study utilizes a dataset containing 3,672 samples and 83 financial features to build multiple machine learning models for predicting corporate financial distress. SHAP (SHapley Additive exPlanations) is applied to analyze the interpretability of model decisions. A complete workflow is established, including data preprocessing, feature selection, model training, and evaluation. Correlation analysis is used to identify key features most associated with financial distress. Among the algorithms tested - such as decision tree, gradient boosting, and logistic regression - XGBoost achieves the best performance with an F1-Score of 0.242 and a ROC-AUC of 0.910. SHAP analysis reveals that features like x36, x44, and x13 play crucial roles in prediction, offering a reliable tool and decision support for enterprise financial risk assessment. In particular, this interpretable framework provides a scalable and cost-effective solution for small and medium-sized enterprises (SMEs), which often lack access to advanced risk management systems. By enhancing early warning capabilities and decision-making transparency, the proposed method supports operational resilience and long-term financial sustainability for vulnerable © 2025 Copyright held by the owner/author(s).</t>
  </si>
  <si>
    <t>Financial distress prediction;Machine learning;Model interpretability;SHAP;XGBoost;Cost effectiveness;Decision trees;Forecasting;Investments;Learning systems;Logistic regression;Machine learning;Risk assessment;Risk management;Financial distress;Financial distress prediction;Financial risks;Interpretability;Machine-learning;Model interpretability;Prediction-based;Shapley;Shapley additive explanation;Xgboost;Decision support systems</t>
  </si>
  <si>
    <t>216-221</t>
  </si>
  <si>
    <t>https://www.scopus.com/pages/publications/105035828538?origin=resultslist</t>
  </si>
  <si>
    <t>This paper addresses the shortcomings of traditional stock recommendation systems in terms of prediction accuracy, market adaptability, and decision interpretability. It proposes a dynamic stock recommendation system that integrates mixed-signal modeling, reinforcement learning, and interpretability techniques. The system captures linear and nonlinear patterns in stock prices using a hybrid ARIMA and SVM model, employs reinforcement learning for adaptive optimization, and utilizes the SHAP framework to provide decision interpretation. Experiments show that this system outperforms traditional methods in prediction accuracy, cumulative returns, and risk control, while also enhancing the transparency and user trust in the recommendation process. This provides an important reference for building intelligent investment advisory systems that combine predictability, adaptability, and interpretability. © 2025 Copyright held by the owner/author(s).</t>
  </si>
  <si>
    <t>explainable artificial intelligence;mixed signal modeling;reinforcement learning;Stock recommendation system;Electronic trading;Financial markets;Investments;Learning systems;Machine learning;Explainable artificial intelligence;Hybrid signals;Interpretability;Linear patterns;Mixed-signal modeling;Model learning;Prediction accuracy;Reinforcement learnings;Signal models;Stock recommendation system;Recommender systems</t>
  </si>
  <si>
    <t>Ghosh, S. and Baitalik, S. and Datta, R. and Mukherjee, R. and Sarkar, D. and Chaudhuri, A.</t>
  </si>
  <si>
    <t>https://www.scopus.com/pages/publications/105038051671?origin=resultslist</t>
  </si>
  <si>
    <t>Our contribution tackles a classic problem of predicting stock market behavior, which originates in financial nonlinearities, volatilities, and, importantly, the need for interpretation of financial decisions. While promising, deep models cannot be applied in a trading system due to a lack of interpretability, also called a 'black box.' In our paper, an explanation-centric approach to developing an agentic AI tool focused on predicting stock market behavior in terms of direction of stock prices on the next trading day is outlined. Our tool is a mixture of financial indicators, including RSI, MACD, ATR, along with an attention-enhanced LSTM architecture.The framework is based on a multi-agent architecture: an Explainer Agent translates model outputs and Shapley values into plain-English reason codes, a Risk Management Agent computes volatility-adjusted risk-reward metrics using ATR-based parameters, and a Report Generation Agent generates daily PDF summaries of actionable insights autonomously. Validation was performed using OHLCV data from the constituents of NIFTY-50 and applies walk-forward validation to simulate real-world deployment. Key findings reported include: (1) more than 60 percent directional accuracy with an F1-score of about 0.60; (2) better calibration is reflected in an approximate reduction of 0.05 in the Brier score after calibration; (3) high-confidence predictions of over 70 percent are supported by human-interpretable justifications and concrete trade parameters; and (4) ablation analyses confirm that technical features added value, as did calibration. Altogether, combining time-series deep learning with explainable AI techniques in an agent-based design, the proposed framework provides a transparent and modular approach to daily stock forecasting. © 2026 IEEE.</t>
  </si>
  <si>
    <t>Algorithmic trading;Attention mechanism;Explainable artificial intelligence;Interpretable machine learning;Long ShortTerm Memory networks;Multi-agent framework;NIFTY-50;Risk management;Technical analysis;Autonomous agents;Calibration;Commerce;Deep learning;Electronic trading;Forecasting;Intelligent agents;Learning systems;Multi agent systems;Risk analysis;Risk assessment;Algorithmic trading;Attention mechanisms;Explainable artificial intelligence;Interpretable machine learning;Long shortterm memory network;Machine-learning;Memory network;Multiagent framework;NIFTY-50;Risks management;Short term memory;Technical analysis;Financial markets;Risk management</t>
  </si>
  <si>
    <t>17</t>
  </si>
  <si>
    <t>Suprihadi, E. and Danila, N. and Ali, Z. and Ananta, G.P.</t>
  </si>
  <si>
    <t>https://www.scopus.com/pages/publications/105031398845?origin=resultslist</t>
  </si>
  <si>
    <t>Forecasting stock market crashes is difficult because such events are rare, highly nonlinear, and shaped by latent structural and behavioral forces. This study introduces a calibrated and interpretable Random Forest framework for detecting pre-crash conditions through structural feature engineering, early-warning calibration, and model explainability. Using daily data on global equity indices and major large-cap stocks from the U.S., Europe, and Asia, we construct a feature set that captures volatility expansion, moving-average deterioration, Bollinger Band width, and short-horizon return dynamics. Probability-threshold optimization significantly improves sensitivity to rare events and yields an operating point at a crash-probability threshold of 0.33. Compared with econometric and machine learning benchmarks, the calibrated model attains higher precision while maintaining competitive F1 and MCC scores, and it delivers meaningful early-warning signals with an average lead-time of around 60 days. SHAP analysis indicates that predictions are anchored in theoretically consistent indicators, particularly volatility clustering and weakening trends, while robustness checks show resilience to noise, structural perturbations, and simulated flash crashes. Taken together, these results provide a transparent and reproducible blueprint for building operational early-warning systems in financial markets. © 2026 by the authors.</t>
  </si>
  <si>
    <t>early-warning systems;explainable AI;market crashes;random forest;rare-event forecasting;volatility expansion;Artificial intelligence;Calibration;Commerce;Deterioration;Electronic trading;Expansion;Forecasting;Learning systems;Random forests;Early warning;Early Warning System;Ensemble learning;Explainable AI;Market crash;Probability threshold;Random forests;Rare-event forecasting;Threshold optimization;Volatility expansion;Financial markets</t>
  </si>
  <si>
    <t>Thomas, R. and Savitha, K.K.</t>
  </si>
  <si>
    <t>https://www.scopus.com/pages/publications/105035744913?origin=resultslist</t>
  </si>
  <si>
    <t>Decentralized Finance (DeFi) has changed the financial ecosystem but is extremely vulnerable to complex schemes such as rug pulls, honeypots, and flash loan attacks, which cause massive losses for platforms and users. This study responds to the critical necessity of early and actionable warning for fraud by suggesting a real-time system predicting and justifying the risk level of freshly launched DeFi tokens prior to their engagement with the users. Drawing on a hybrid methodology, integrating smart contract code analysis, on-chain behavioral data, and social metrics, the system utilizes cutting, edge machine learning models, including Graph Neural Networks (GNNs) and ensemble methods (XGBoost, FT-Transformer), to provide sophisticated risk scoring. For user and regulatory trust assurance, explainable AI methods such as SHAP and LIME are utilized to clearly identify important risk drivers, including unsafe contract functions, wallet concentration, and liquidity lock patterns. The solution provides stage-aware and cross-chain surveillance, coupling functionality like anomaly detection, federated model training, and governance analysis. With large-scale literature synthesis and empirical validation, this framework shows that proactive, pre-transaction fraud identification and open risk valuation are possible, and it achieves a scalable defense for DeFi players and infrastructure. © 2026 IEEE.</t>
  </si>
  <si>
    <t>Decentralized Finance;Explainable AI;Fraud Detection;Graph Neural Networks;Smart Contracts;Anomaly detection;Couplings;Crime;Decentralized finance;Finance;Machine learning;Network security;Neural networks;Real time systems;Security systems;Smart contract;Complex schemes;Decentralised;Explainable AI;Fraud detection;Fraud risk;Graph neural networks;Honeypots;Real - Time system;Risk levels;Risk predictions;Interactive computer systems</t>
  </si>
  <si>
    <t>208</t>
  </si>
  <si>
    <t>Yu, Z. and Liu, W. and Lin, S. and Wang, Y. and Liu, Z. and Lan, X. and Tang, Y. and Han, Y.</t>
  </si>
  <si>
    <t>https://www.scopus.com/pages/publications/105031419723?origin=resultslist</t>
  </si>
  <si>
    <t>Corporate financial distress represents a critical instability phenomenon within the complex, nonlinear dynamical system of financial markets. Accurately predicting these rare phase transitions is essential for maintaining systemic economic stability, yet conventional methods often fail to capture the intricate nonlinear fluctuations and are severely constrained by the inherent sparsity of distress signals. To address these challenges, this paper proposes XGBoost-FAGM, an adaptive boosting ensemble framework designed to forecast financial distress under severe class imbalance. Unlike traditional cost-sensitive approaches that rely on static, exogenous constraints, we introduce a Frequency-Aware Gradient Modulation (FAGM) mechanism. This mechanism endogenously modulates the optimization landscape by perceiving the frequency of rare distress events, thereby dynamically adjusting prediction margins to capture critical signals in a non-equilibrium environment. Furthermore, we embed TreeSHAP to disentangle the complex, nonlinear interactions among risk factors, transforming black-box predictions into interpretable risk attractors. Empirical analysis on A-share listed companies (2000–2024) demonstrates that XGBoost-FAGM significantly outperforms existing ensemble paradigms in identifying distressed states, particularly in Gmean and True Positive Rate metrics. By integrating adaptive gradient modulation with nonlinear interpretability, this study provides a robust methodological framework for monitoring the stability of complex financial systems and identifying early warning signals of corporate failure. © 2026 Elsevier Ltd.</t>
  </si>
  <si>
    <t>Boosting ensemble;Financial distress prediction;Frequency-aware gradient modulation;Interpretability;Dynamical systems;Electronic trading;Financial markets;Frequency modulation;System stability;Boosting ensembles;Class imbalance;Conventional methods;Corporates;Distress signals;Economic stability;Financial distress;Financial distress prediction;Frequency-aware gradient modulation;Interpretability;Forecasting</t>
  </si>
  <si>
    <t>Masum, A.K.M. and Azad, M.A.K. and Bhuiyan, M.T.A. and Rahman, M.A.</t>
  </si>
  <si>
    <t>https://www.scopus.com/pages/publications/105038322152?origin=resultslist</t>
  </si>
  <si>
    <t>Accurate Environmental, Social, and Governance (ESG) forecasting is pivotal for modern sustainable finance, yet it remains hampered by data heterogeneity, outlier distortions, and strict privacy regulations that inhibit cross-institutional data sharing. This study addresses these limitations by proposing a comprehensive framework that synergizes advanced ensemble learning with privacy-preserving federated architectures. First, a centralized “HSE-ESG” is developed, utilizing a stacking ensemble of LightGBM, XGBoost, and multilayer perceptrons, synthesized by a Bayesian Ridge metalearner with a unique feature passthrough mechanism to capture complex nonlinear dependencies efficiently. Subsequently, to mitigate data leakage risks and address data silos, the framework transitions to “Fed-ESGNet,” employing a novel Federated Dynamic Weighted Averaging (FedDWA) algorithm that aggregates client updates based on local validation performance rather than traditional sample volume weighting. Empirical analysis using a longitudinal Refinitiv dataset (2010–2022) reveals that the centralized model achieves a remarkable coefficient of determination (R2) of 0.9854, while the federated approach maintains near-parity performance R2 = 0.9799 despite data fragmentation, significantly outperforming standalone baselines. Furthermore, the integration of Explainable AI (XAI) techniques, specifically SHAP and LIME, guarantees granular decision-making transparency, establishing a robust, scalable, and interpretable paradigm for secure ESG governance assessment. Copyright © 2026 Abdul Kadar Muhammad Masum et al. Applied Computational Intelligence and Soft Computing published by John Wiley &amp; Sons Ltd.</t>
  </si>
  <si>
    <t>Export Date: 27 May 2026; Cited By: 0 | RAYYAN-LABELS: Not Downloaded,Generic Finance</t>
  </si>
  <si>
    <t>ESG forecasting;Explainable AI (XAI);Federated Dynamic Weighted Averaging (FedDWA);federated learning;stacking ensemble;sustainable finance</t>
  </si>
  <si>
    <t>45</t>
  </si>
  <si>
    <t>12</t>
  </si>
  <si>
    <t>4135-4156</t>
  </si>
  <si>
    <t>Chen, Y. and Calabrese, R. and Martin-Barragan, B.</t>
  </si>
  <si>
    <t>https://www.scopus.com/pages/publications/85209715745?origin=resultslist</t>
  </si>
  <si>
    <t>In this work, we introduce JointLIME, a novel interpretation method for explaining black-box survival (BBS) models with endogenous time-varying covariates (TVCs). Existing interpretation methods, like SurvLIME, are limited to BBS models only with time-invariant covariates. To fill this gap, JointLIME leverages the Local Interpretable Model-agnostic Explanations (LIME) framework to apply the joint model to approximate the survival functions predicted by the BBS model in a local area around a new individual. To achieve this, JointLIME minimizes the distances between survival functions predicted by the black-box survival model and those derived from the joint model. The outputs of this minimization problem are the coefficient values of each covariate in the joint model, serving as explanations to quantify their impact on survival predictions. JointLIME uniquely incorporates endogenous TVCs using a spline-based model coupled with the Monte Carlo method for precise estimations within any specified prediction period. These estimations are then integrated to formulate the joint model in the optimization problem. We illustrate the explanation results of JointLIME using a US mortgage data set and compare them with those of SurvLIME. © 2024 The Author(s). Risk Analysis published by Wiley Periodicals LLC on behalf of Society for Risk Analysis.</t>
  </si>
  <si>
    <t>Export Date: 27 May 2026; Cited By: 4 | RAYYAN-LABELS: Not Downloaded,Credit Risk assessment</t>
  </si>
  <si>
    <t>explainable AI;joint model;machine learning;survival analysis;United States;Adversarial machine learning;Contrastive Learning;Intelligent systems;Monte Carlo methods;Risk analysis;calcium oxide;Black boxes;Covariates;Explainable AI;Interpretation methods;Joint models;Machine-learning;Survival analysis;Survival Function;Survival model;Time varying;artificial intelligence;covariance analysis;data set;machine learning;model validation;Monte Carlo analysis;optimization;adult;animal experiment;animal model;article;Berg Balance Scale;controlled study;drug concentration;explainable artificial intelligence;human;local interpretable model agnostic explanation;machine learning;major clinical study;Monte Carlo method;prediction;risk assessment;survival;survival analysis;survival prediction;Risk assessment</t>
  </si>
  <si>
    <t>Sujon, K.M. and Hassan, R. and Choi, K. and Samad, M.A.</t>
  </si>
  <si>
    <t>https://www.scopus.com/pages/publications/105024193138?origin=resultslist</t>
  </si>
  <si>
    <t>Imbalanced datasets pose a persistent challenge in business data mining, particularly in high-stakes domains such as financial risk prediction and customer churn analysis, where the minority class often carries disproportionate operational and financial consequences. Although widely used evaluation metrics–such as accuracy, precision, recall, F1-score, and Matthews Correlation Coefficient (MCC)–are commonly applied in practice, there remains no empirical consensus on which metric offers the most reliable performance under real-world conditions. Existing studies lack a unified, statistically validated framework that accounts for threshold sensitivity, input noise, and interpretability–factors critical to business decision-making. To address this gap, we present a comprehensive and statistically rigorous evaluation of performance metrics for imbalanced business classification tasks. Using two benchmark datasets with distinct sizes and imbalance ratios–the Default of Credit Card Clients dataset and the Telco Customer Churn dataset–we evaluate five commonly used machine learning models: Logistic Regression (LR), Decision Tree (DT), Random Forest (RF), Extreme Gradient Boosting (XGBoost), and k-Nearest Neighbors (KNN). Our methodology incorporates static and dynamic threshold analysis, Gaussian noise robustness testing, bootstrap confidence intervals, McNemar’s test, Cohen’s kappa, and analysis of variance (ANOVA) to assess the statistical reliability of performance metrics. In addition, we introduce a novel two-stage explainable artificial intelligence (XAI) framework using SHapley Additive exPlanations (SHAP). The first stage employs standard SHAP visualizations (bar and beeswarm plots) to ensure baseline interpretability. The second stage extends this with a novel 3D metric-conditioned SHAP analysis, linking feature contributions to variations in classification thresholds and evaluation metrics. Our findings show that the F1-score consistently provides the most stable and balanced evaluation across datasets and testing conditions, with MCC offering complementary diagnostic value. In contrast, accuracy and precision demonstrate limited robustness under class imbalance. By combining statistical rigor with interpretable AI, this study offers the most comprehensive guidance to date for selecting performance metrics in imbalanced business classification, with practical implications for model deployment in finance, marketing, and customer analytics. © The Author(s) 2025.</t>
  </si>
  <si>
    <t>Export Date: 27 May 2026; Cited By: 20 | RAYYAN-LABELS: Downloaded,Generic Finance</t>
  </si>
  <si>
    <t>Accuracy;Business;Data mining;Explainable AI (XAI);F1;Imbalanced datasets;Machine learning;MCC;Precision;Statistics;Analysis of variance (ANOVA);Benchmarking;Data accuracy;Data mining;Decision trees;Finance;Learning systems;Logistic regression;Machine learning;Random forests;Sales;Statistical tests;Accuracy;Correlation coefficient;Explainable AI (XAI);F1 scores;Imbalanced dataset;Machine-learning;Matthew correlation coefficient;Performance metrices;Precision;Shapley;Statistics</t>
  </si>
  <si>
    <t>21</t>
  </si>
  <si>
    <t>Aruleba, I. and Sun, Y.</t>
  </si>
  <si>
    <t>https://www.scopus.com/pages/publications/105027909611?origin=resultslist</t>
  </si>
  <si>
    <t>Credit risk prediction is a vital task in financial services, ensuring that institutions can manage their lending risks effectively. This study investigates the effectiveness of deep learning (DL) models for credit risk prediction, with a focus on addressing the challenge of class imbalance and the black box nature of these models using the Synthetic Minority Over-sampling Technique - Edited Nearest Neighbor (SMOTE-ENN) resampling method and Shapley Additive Explanations (SHAP), respectively. The study compares the performance of various DL architectures, including Convolutional Neural Networks (CNN), Long Short-Term Memory networks (LSTM), Gated Recurrent Units (GRU), and Graph Neural Networks (GNN), on two real-world datasets: the Australian and German credit datasets. The findings reveal that the GRU model, enhanced with SMOTE-ENN resampling, outperforms other models in terms of accuracy, sensitivity, and specificity. The superior performance of the GRU-SMOTE-ENN model demonstrates its potential as a robust deep learning technique for financial institutions to enhance credit risk assessment. Additionally, the study demonstrates how the integration of SHAP values significantly improves the interpretability of deep learning models, making them more transparent and trustworthy for stakeholders. © 2025</t>
  </si>
  <si>
    <t>Credit risk;Deep learning;Machine learning;SHAP;XAI;Convolutional neural networks;Deep neural networks;Finance;Forecasting;Graph neural networks;Learning systems;Long short-term memory;Memory architecture;Nearest neighbor search;Network architecture;Risk management;Credit risks;Deep learning;Learning models;Machine-learning;Nearest-neighbour resampling;Risk predictions;Shapley;Shapley additive explanation;Synthetic minority over-sampling techniques;XAI;Risk assessment</t>
  </si>
  <si>
    <t>186</t>
  </si>
  <si>
    <t>Xu, J. and Mao, Y. and Wang, L.</t>
  </si>
  <si>
    <t>https://www.scopus.com/pages/publications/105020024383?origin=resultslist</t>
  </si>
  <si>
    <t>Subjectivity, uncertainty and fuzzy relationships between variables contribute to fuzziness in credit data. Interpretability and class imbalance are also important considerations when developing efficient credit scoring models. Fuzzy logistic regression utilizes fuzzy logic to handle data fuzziness while retaining strong interpretability by inheriting the transparent coefficient structure of classical logistic regression. This paper introduces an ensemble framework based on fuzzy logistic regression and fuzzy heterogeneous weighting effects, referred to as the Fuzzy logistic-FWE model. First, a sample balancing algorithm generates training subsets with varying imbalance ratios, and fuzzy logistic classifiers are trained on each subset. Next, based on the performance of each sub-model during the validation phase, the final predictions are calculated using a novel fuzzy heterogeneous weighting method. Empirical results show that the Fuzzy logistic-FWE model outperforms ten benchmark models across five public datasets with varying characteristics in terms of Sensitivity, Specificity, AUC, F1-score and MCC. Further tests show that the proposed model's superiority in identifying default samples is statistically significant. Finally, the interpretability of the model is quantitatively evaluated using the SHapley Additive exPlanations(SHAP). The findings show that the model is more practically applicable since it correctly identifies the main factors affecting credit scoring and explains how they affect the final predictions. © 2025 Elsevier B.V.</t>
  </si>
  <si>
    <t>Class imbalance;Ensemble credit scoring;Fuzzy dynamic weighting;Fuzzy logistic regression;Interpretability;Classification (of information);Fuzzy models;Fuzzy set theory;Fuzzy sets;Logistic regression;Risk assessment;Sampling;Statistics;Class imbalance;Credit scoring;Credit-risk evaluations;Ensemble credit scoring;Fuzzy dynamic weighting;Fuzzy logistic regression;Fuzzy relationship;Interpretability;Logistics regressions;Uncertainty relationship;Fuzzy logic</t>
  </si>
  <si>
    <t>1349</t>
  </si>
  <si>
    <t>177-198</t>
  </si>
  <si>
    <t>Bathalapalli, S. and Ponalla, R.</t>
  </si>
  <si>
    <t>https://www.scopus.com/pages/publications/105021327008?origin=resultslist</t>
  </si>
  <si>
    <t>Peer to Peer (P2P) lending allows individuals and institutions to bypass traditional financial intermediaries and loan money to borrowers through online platforms. This fosters accessibility and efficiency, but inherently carries risks like credit default and financial loss for lenders. The burgeoning Indian P2P lending industry is projected to reach $10.5 billion by 2026, driven by technological advancements and government support. Our project delves into this dynamic landscape, leveraging machine-learning to refine credit risk assessment methodologies. Traditionally, boosting algorithms were often considered “black boxes” due to their complexity, hindering interpretability. We address this challenge by integrating sophisticated model interpretability techniques like SHAP (Shapley-additive-explanations) and LIME (local-interpretable-model-agnostic-explanations), etc. Our approach utilizes regression models to predict loan default probability and classification algorithms to categorize borrowers into different risk categories. We will orchestrate ensemble learning techniques, integrating algorithms such as LightGBM, Random Forest, and ExplainableBoosting(ebm), among others, to construct a resilient and adaptable framework. © The Author(s), under exclusive license to Springer Nature Singapore Pte Ltd. 2026.</t>
  </si>
  <si>
    <t>Boosting;Classification;Ensemble learning;Explainable boosting;Lime;P2P lending;Regression;Shap;Adaptive boosting;Distributed computer systems;Finance;Information management;Learning systems;Losses;Machine learning;Peer to peer networks;Random forests;Regression analysis;Risk assessment;Risk management;Boosting;Ensemble learning;Explainable boosting;Interpretability;Machine-learning;P2P lending;Peer to peer (P2P);Peer-to-peer lending;Regression;Shap;Classification (of information)</t>
  </si>
  <si>
    <t>51-58</t>
  </si>
  <si>
    <t>https://www.scopus.com/pages/publications/105026444763?origin=resultslist</t>
  </si>
  <si>
    <t>Loan default prediction plays a vital role in credit risk management, especially in emerging markets where financial inclusion is expanding rapidly. This study compares the effectiveness of four modeling approaches - Logistic Regression, Random Forest, Gradient Boosting, and XGBoost - using a real-world dataset from India. It addresses challenges such as data imbalance through SMOTE and enhances interpretability with SHAP analysis. Results show that while tree-based models yield high overall accuracy, logistic regression achieves the best recall in identifying defaulters. Key predictors include external credit score, education level, income, and gender. Samples with higher score, education, income and male samples are predicted as groups that default less. The findings provide practical implications for lenders aiming to optimize risk screening. © 2025 Copyright held by the owner/author(s).</t>
  </si>
  <si>
    <t>Credit scoring;Financial Risk Modeling;Loan default prediction;Logistic regression;Machine learning;SHAP;SMOTE;XGBoost;Artificial intelligence;Decision trees;Economic analysis;Finance;Forestry;Human engineering;Logistic regression;Prediction models;Random forests;Risk assessment;Risk management;Credit scoring;Financial risk modeling;Financial risks;Loan default;Loan default prediction;Logistics regressions;Machine-learning;Risk modeling;SHAP;SMOTE;Xgboost;Learning systems</t>
  </si>
  <si>
    <t>https://www.scopus.com/pages/publications/105037076766?origin=resultslist</t>
  </si>
  <si>
    <t>Predicting loan defaults is a significant challenge for financial institutions; however, current machine learning techniques often encounter issues in areas such as data privacy, cross-institutional cooperation, and model transparency. The restrictions on the practical implementation of advanced predictive models are centralized training paradigms, which limit the application of advanced models because of regulatory and confidentiality issues, and black-box decision making, which diminishes confidence in automated credit risk tools. This study mitigates these problems by adopting a federated-inspired decentralized ensemble learning model combined with explainable artificial intelligence (XAI) in predicting loan defaults. Various machine learning classifiers are trained on partitioned institutional data without the need to share any data; they include K-Nearest Neighbors, support vector machine, random forest, and XGBoost. They use a prediction-level aggregation strategy to simulate the collaborative decision-making process without losing locality of data. SHAP and LIME are used to promote model interpretability by giving both global and local explanations of the consequences of prediction. The proposed framework was tested on a large public dataset of loans that contains more than 116,000 records, including various financial and borrower-related features. The experimental findings show that XGBoost has high and reliable predictive accuracy in both centralized and decentralized scenarios, achieving 99.7% accuracy under federated-inspired evaluation. The explanation analysis shows interest rate spread and upfront charges as the most significant predictors of loan default risk. The main contributions of this research are as follows: (i) a privacy-preserving decentralized ensemble learning framework that is applicable in multi-institutional financial contexts, (ii) a detailed analysis of centralized and decentralized predictive performances, and (iii) the pipeline of the XAI, which can be used to increase its transparency and regulatory confidence in automated credit risk evaluation. These results prove that decentralized learning combined with explainable AI can provide high-performing, transparent and privacy-sensitive loan default prediction systems in practice in real-world banking systems. © 2026 by the author.</t>
  </si>
  <si>
    <t>credit risk assessment;data privacy;explainable artificial intelligence;federated learning;financial institutions;loan default prediction;machine learning</t>
  </si>
  <si>
    <t>147</t>
  </si>
  <si>
    <t>Lin, S. and Song, D. and Cao, B. and Gu, X. and Li, J.</t>
  </si>
  <si>
    <t>https://www.scopus.com/pages/publications/85218642544?origin=resultslist</t>
  </si>
  <si>
    <t>In recent years, artificial intelligence, especially machine learning methods, have been increasingly applied to the accurate prediction of various loan risks. However, the integration of these models into legal frameworks and technology deployment is hindered due to their so-called “black-box” nature. This paper aims to explore the credit risk assessment of automobile loans using machine learning-based SHapley Additive exPlanations approach. It examines the automobile loan data from a specific Chinese automobile finance company, applying a logistic regression model as the foundation, and integrates the eXtreme Gradient Boosting with SHapley Additive exPlanations approach to interpret the predictive outcomes. The SHapley Additive exPlanations approach effectively quantifies the contributions of individual features to the predictions, highlighting key features such as credit level, credit score, and disbursed_amount (the amount of loans disbursed) that significantly influence automobile loan risk. The contribution values of these key features to the model prediction results are found to be 0.67, 0.337, and 0.34, respectively. Moreover, the SHapley Additive exPlanations approach not only enhances the interpretability of the model, but also optimizes the accuracy and efficiency of automobile loan risk assessment. This study provides a robust tool for financial institutions, aiding in the reduction of loan risks and fostering the healthy growth of the automobile loan market. The findings are particularly significant in addressing the high delinquency rates of automobile loans in China and offer new perspectives and methodologies for future risk assessment research. © 2025 Elsevier Ltd</t>
  </si>
  <si>
    <t>Export Date: 27 May 2026; Cited By: 24 | RAYYAN-LABELS: Not Downloaded,Credit Risk assessment</t>
  </si>
  <si>
    <t>Automobile loan;Credit risk assessment;Explainable artificial intelligence;Extreme Gradient Boosting;Interpretable machine learning;SHapley Additive exPlanations;Automobile loan;Credit risk assessment;Explainable artificial intelligence;Extreme gradient boosting;Gradient boosting;Interpretable machine learning;Key feature;Machine-learning;Shapley;Shapley additive explanation;Adversarial machine learning</t>
  </si>
  <si>
    <t>84-98</t>
  </si>
  <si>
    <t>Antar, M. and Hassan, R. and Barka, D.</t>
  </si>
  <si>
    <t>https://www.scopus.com/pages/publications/105022456659?origin=resultslist</t>
  </si>
  <si>
    <t>Credit risk, a pivotal bank concern, was initially addressed in the Basel framework through the capital adequacy ratio. The need for superior risk models remains pressing as the banking landscape evolves. This research examines the effectiveness of machine learning in credit risk assessment using a dataset comprising over 280 corporate loan applications from a public Tunisian bank for approved loans in 2023's challenging economic conditions. This study compares logistic regression, neural networks, and random forests, implementing preprocessing steps, including missing value treatment and variable selection through Lasso and Ridge regularization. Our findings reveal that random forests achieve 94% accuracy in predicting default probabilities, outperforming neural networks (92%) and logistic regression (88%). Return on assets emerges as the most significant predictor for random forests, while the debt-to-equity ratio dominates neural networks and logistic regression predictions. We implement a novel three-tier interpretability framework combining SHAP, LIME, and Partial Dependence Plots (PDP) to address the “black box” challenge of machine learning algorithms. This comprehensive approach enhances model transparency and reveals critical financial thresholds specific to emerging markets, which is particularly valuable given Tunisia's economic context. The results demonstrate that sophisticated analytics combined with robust interpretability methods can significantly improve credit risk assessment in challenging economic environments. The implications extend beyond traditional banks to microfinance institutions, offering a framework that balances advanced prediction capabilities with transparent decision-making processes. This approach proves particularly valuable in emerging markets, where default patterns differ significantly from those in developed economies. © 2025 Wiley Periodicals LLC.</t>
  </si>
  <si>
    <t>Export Date: 27 May 2026; Cited By: 2 | RAYYAN-LABELS: Not Downloaded,Credit Risk assessment</t>
  </si>
  <si>
    <t>agnostic methods;artificial neural networks;banking;LIME;logistic regression;PDP machine learning;SHAP</t>
  </si>
  <si>
    <t>19</t>
  </si>
  <si>
    <t>15-Jan</t>
  </si>
  <si>
    <t>Aravinda, V.K. and Shoba Bindu, C.</t>
  </si>
  <si>
    <t>https://www.scopus.com/pages/publications/105025533018?origin=resultslist</t>
  </si>
  <si>
    <t>CLARIFi (CLeAr Risk &amp; Fraud Interpretable Intelligence) is a two-pipeline framework that combines inherent and post-hoc interpretability for credit risk assessment and fraud detection. Credit risk is modeled with an inherently interpretable RuleFit model; fraud detection is modeled with gradient-boosted trees (XGBoost) and post-hoc explanations from SHAP/LIME. Evaluation on 10,000 Lending Club funded-loan records with 4-fold cross-validation reports fraud-detection performance of 91.8% accuracy, 89.5% precision, and 88.2% recall, with Area Under the Receiver Operating Characteristic Curve (AUC-ROC) = 92.3%. For credit risk, AUC-ROC = 94.1% with accuracy = 92.4%, precision = 90.7%, recall = 89.1%, and F1-score = 89.9%; for fraud detection, AUC-ROC = 92.3% with accuracy = 91.8%, precision = 89.5%, recall = 88.2%, and F1-score = 88.8%. A composite interpretability score and a surrogate-tree plus RuleFit audit layer provide end-to-end transparency. Feature analyses highlight debt-to-income ratio and credit utilization among primary risk indicators. Counterfactual analysis provides actionable changes for borderline cases, supporting auditability and transparent decision logic. © This article is licensed under a Creative Commons Attribution-ShareAlike 4.0 International License. License details: https://creativecommons.org/licenses/by-sa/4.0/</t>
  </si>
  <si>
    <t>Credit risk;Decision trees;Explainable AI;Financial risk modeling;Fraud detection;Interpretability;Machine learning;SHAP</t>
  </si>
  <si>
    <t>Nandini, D. and Shamine Carina, B. and Rekhaa, P. and Yogeshwari, R. and Kishore, S.B. and Hemapriya, K.</t>
  </si>
  <si>
    <t>https://www.scopus.com/pages/publications/105038326703?origin=resultslist</t>
  </si>
  <si>
    <t>Financial risk governance is a pressing issue to the contemporary businesses, particularly in the unstable economic settings where the failure in compliance due to poor risk classification can result in company losses. Conventional risk forecast approaches like logistic regression and random forest are not very precise but not as transparent or context-rich. This paper presents an explainable hybrid neural architecture that can be used to model sequential financial data based on Bidirectional Long Short-Term Memory (Bi-LSTM) and attention-enhanced dense layers, along with explainability through SHAP (SHapley Additive exPlanations). The model was trained and tested on a multimodal dataset that comprised of organized financial indicators and unstructured sentiment data. Our model proposal displayed high performance with an accuracy of 95.12, F1 -score of 93.56 and AUC of 96.05 compared to the traditional and current deep learning baselines. The SHAP values given had interpretability, which indicated the presence of major contributing factors in the SHAP values like the debt-to-equity ratio, and Z-score therefore enhancing transparency in managerial decision-making. Besides, the predictions of the model were cross-validated with IFRS-9 thresholds with compliance detection rate being 93.5%. The interface into a Decision Support System (DSS) was shown to be practically applicable by means of simulation of scenarios, as well as real-time alerts. This study adds a clear, regulation-directed, and precise AI-driven resolution of enterprise financial risk governance.  © 2026 IEEE.</t>
  </si>
  <si>
    <t>Export Date: 27 May 2026; Cited By: 0 | RAYYAN-LABELS: Downloaded,Financial Distress</t>
  </si>
  <si>
    <t>attention mechanism;Bi-LSTM;explainable AI;financial governance;financial risk prediction;IFRS-9 compliance;neural network;SHAP;Compliant mechanisms;Decision trees;Finance;Forecasting;Information systems;Information use;Logistic regression;Long short-term memory;Risk management;Transparency;Attention mechanisms;Bidirectional long short-term memory;Explainable AI;Financial governance;Financial risk prediction;Financial risks;IFRS-9 compliance;Neural-networks;Risk predictions;Shapley;Shapley additive explanation;Short term memory;Decision support systems</t>
  </si>
  <si>
    <t>Sathiyamoorthy, C. and Banu S, P. and Mandal, P. and Hariharan K, S. and Ayushi, C. and Kalra, G.</t>
  </si>
  <si>
    <t>https://www.scopus.com/pages/publications/105033234934?origin=resultslist</t>
  </si>
  <si>
    <t>Credit card fraud continues to be a significant concern in the banking sector, marked by increasingly complex methods of attack and substantial expenses. Current models frequently struggle to achieve a balance among detection accuracy, temporal analysis, and model transparency. This study presents a hybrid multi-layer system containing Autoencoder for dimensionality reduction, BiLSTM for temporal pattern recognition, and XGBoost for final classification, augmented with SHAP for explainable AI (XAI). The system underwent evaluation using a Kaggle-derived dataset of 284,807 transactions, demonstrating exceptional performance with an accuracy of 99.92%, precision of 98.34%, recall of 97.89%, F1-score of 98.11 %, and ROC-AUC of 99.96%. In comparison to baseline models like Logistic Regression and Random Forest, the proposed system markedly minimised false positives and enhanced interpretability. This research handles the technological problem of real-time fraud detection while providing a scalable and transparent system that meets industry requirements. The results indicate significant potential for practical implementation in digital payment systems, enhancing the ability of secure, transparent, and efficient fraud detection mechanisms. © 2025 IEEE.</t>
  </si>
  <si>
    <t>Anomaly Detection;Autoencoder;BiLSTM;Class Imbalance;Credit Card Fraud Detection;Deep Learning;Explainable AI;Feature Compression;Financial Cybersecurity;Hybrid Framework;Machine Learning;Model Interpretability;Sequential Learning;SHAP;Temporal Pattern Recognition;Transaction Analysis;XGBoost;Anomaly detection;Big data;Crime;Dimensionality reduction;Electronic money;Learning systems;Logistic regression;Multilayers;Pattern recognition;Anomaly detection;Auto encoders;BiLSTM;Class imbalance;Credit card fraud detections;Cyber security;Deep learning;Explainable AI;Feature compression;Financial cybersecurity;Hybrid framework;Interpretability;Machine-learning;Model interpretability;Sequential learning;SHAP;Temporal pattern recognition;Transaction analyze;Xgboost;Deep learning</t>
  </si>
  <si>
    <t>https://www.scopus.com/pages/publications/105037658124?origin=resultslist</t>
  </si>
  <si>
    <t>This paper presents a unified framework for ethical credit scoring tailored to emerging markets, integrating fairnessaware learning, differential privacy, and model interpretability through SHAP. We train logistic regression models on a simulated dataset representing mobile phone usage and financial behavior, constructed to reflect the alternative data patterns prevalent in Sub-Saharan Africa. Fairness constraints are embedded directly into the loss function to reduce group-level disparities, while the Laplace mechanism ensures differential privacy under varying privacy budgets. SHAP values are used to identify the most influential behavioral features, improving transparency and enabling post hoc auditability. Experiments show that fairness constraints reduce Statistical Parity Difference from 0.21 to 0.08 and Equal Opportunity Difference from 0.18 to 0.06, with only a minor drop in AUC from 0.84 to 0.81. Differential privacy introduces predictable performance degradation, with AUC decreasing from 0.80 to 0.74 as ϵ tightens from 10 to 0.1. SHAP analysis confirms consistency in top predictors across model variants, validating explainability under fairness and privacy constraints. The proposed framework demonstrates that it is possible to balance equity, privacy, and utility in AI-driven credit systems, providing a reproducible and interpretable approach for responsible deployment in mobile finance ecosystems. © 2026 IEEE.</t>
  </si>
  <si>
    <t>Algorithmic Bias;Credit Scoring;Differential Privacy;Ethical AI;Explainable AI;Fairness in Machine Learning;Mobile Credit;Responsible AI;SHAP;Sub-Saharan Africa;Artificial intelligence;Data privacy;Ethical technology;Laplace transforms;Learning systems;Logistic regression;Transparency;Algorithmic bias;Algorithmics;Credit scoring;Differential privacies;Ethical AI;Explainable AI;Fairness in machine learning;Machine-learning;Mobile credit;Responsible AI;SHAP;Sub-saharan africa;Budget control;Differential privacy</t>
  </si>
  <si>
    <t>553-558</t>
  </si>
  <si>
    <t>https://www.scopus.com/pages/publications/105038739388?origin=resultslist</t>
  </si>
  <si>
    <t>Credit card fraud poses escalating threats to financial security, necessitating robust risk assessment systems that balance detection accuracy with interpretability. This paper proposes an integrated framework combining ensemble learning and SHAP-based explainable AI for comprehensive fraud risk evaluation. We evaluate seven algorithms using 10-fold cross-validation on 284,807 real-world transactions with severe class imbalance (0.172% fraud rate). XGBoost achieves optimal performance with 98.63% precision and 38.64% recall, validated through ROC analysis (AUC=0.817) and confusion matrix assessment. SHAP analysis identifies V14, V4, and V12 as critical risk indicators, with waterfall and force plots providing transaction-level interpretability for decision support. Experimental results demonstrate that the proposed framework effectively addresses both fraud detection and risk assessment requirements in financial management applications, offering actionable insights for regulatory compliance and operational risk control. © 2026 Copyright held by the owner/author(s).</t>
  </si>
  <si>
    <t>Credit Card Fraud Detection;Ensemble Learning;Explainable Artificial Intelligence;Financial Risk Management;Risk Assessment;Artificial intelligence;Compliance control;Crime;Decision support systems;Finance;Human computer interaction;Human engineering;Regulatory compliance;Risk analysis;Risk management;Credit card fraud detections;Credit card frauds;Ensemble learning;Explainable artificial intelligence;Financial risk management;Financial risks;Fraud risk;Interpretability;Risk assessment and managements;Risks assessments;Risk assessment</t>
  </si>
  <si>
    <t>1771</t>
  </si>
  <si>
    <t>60-72</t>
  </si>
  <si>
    <t>Sathe, R. and Shinde, S.</t>
  </si>
  <si>
    <t>https://www.scopus.com/pages/publications/105038742790?origin=resultslist</t>
  </si>
  <si>
    <t>Financial markets operate under constantly shifting conditions, making it difficult to distinguish between normal fluctuations and fraudulent or manipulative activities. This paper proposes the Adaptive Temporal-Residual Network (ATR-Net), a hybrid framework designed to strengthen fraud detection while keeping the system interpretable for practitioners. The model combines Transformer-based time series forecasting with a Variational Autoencoder (VAE) that analyzes deviations between expected and observed outcomes. To improve accuracy, we incorporated both historical stock data and sentiment extracted from financial news through the Financial News and Stock Price Integration Dataset (FNSPID). In addition, a Market-Adaptive Swarm Intelligence (MASI) algorithm was applied to fine-tune model parameters in response to evolving conditions. The interpretability of results was ensured through SHAP values, which linked anomalies to practical indicators such as trading volume, volatility, and shifts in investor sentiment. Experimental results demonstrate that ATR-Net not only improves detection performance but also provides clear reasoning for its outputs, making it a practical tool for regulators, analysts, and risk managers. © 2026, Springer Science and Business Media Deutschland GmbH. All rights reserved.</t>
  </si>
  <si>
    <t>Anomaly Detection;Explainable AI (XAI);Financial Markets;Time Series Forecasting;Transformer;Anomaly detection;Commerce;Crime;Electronic trading;Investments;Risk management;Swarm intelligence;Time series;Anomaly detection;Auto encoders;Condition;Context-Aware;Explainable AI (XAI);Financial news;Fraud detection;Hybrid framework;Time series forecasting;Transformer;Financial markets</t>
  </si>
  <si>
    <t>742</t>
  </si>
  <si>
    <t>Xiao, X. and Yang, B. and Yang, B.</t>
  </si>
  <si>
    <t>https://www.scopus.com/pages/publications/105031786166?origin=resultslist</t>
  </si>
  <si>
    <t>Financial derivatives, especially European options, are essential in modern finance, but their pricing remains full of challenges due to nonlinear and dynamic market factors. This study introduces a novel Transformer-LSTM hybrid neural network to overcome the constraints of traditional models and standalone deep learning methods. By merging the self-attention mechanism of Transformers with the sequential modeling of LSTMs, the model captures both global dependencies and local temporal patterns, identifying complex market structures without restrictive assumptions. Key contributions include: a Unified Cascaded Architecture integrating Transformer-based global feature encoding with LSTM-based local temporal processing for enhanced feature extraction; Rigorous Validation against Black-Scholes, a calibrated Heston model, and deep learning benchmarks using 711,089 real-market contracts; and Interpretability Analysis via SHAP, identifying strike and underlying prices as primary drivers, with volatility and interest rates as secondary. Empirical results show high accuracy across moneyness categories—e.g., a 0.6415 MAPE for deep out-of-the-money 50ETF calls, outperforming the 2.8636 baseline. The model also demonstrates robustness, achieving an RMSE of 14.153 compared to Heston's 25.536 for out-of-the-money S&amp;P500 call options in the third quarter of 2024. This research establishes a new technical framework for derivative pricing that balances predictive precision with economic interpretability. © 2026 Elsevier Inc.</t>
  </si>
  <si>
    <t>European option;LSTM;Neural networks;Option pricing;Transformer;Commerce;Costs;Electronic trading;Financial markets;Investments;Learning systems;Dynamic market;European option;Financial derivatives;Global context;Interpretability;LSTM;Market-factors;Neural-networks;Options pricing;Transformer;Long short-term memory</t>
  </si>
  <si>
    <t>2685</t>
  </si>
  <si>
    <t>320-335</t>
  </si>
  <si>
    <t>Tiwari, D. and Singh, A.</t>
  </si>
  <si>
    <t>https://www.scopus.com/pages/publications/105027138671?origin=resultslist</t>
  </si>
  <si>
    <t>Stock market prediction poses a significant challenge due to the uncertain behavior, complicated pattern, and volatility of the market. The electric vehicle market is one of the most volatile and rapidly growing markets today. EV stock prediction presents different challenges compared to traditional stocks due to factors such as technological advancements, supply chain dynamics, supporting infrastructures, geopolitics, and sustainability trends. In this paper, we explore the distinct drivers of EV stock performance, compare them with traditional methodologies, and highlight the need for specialized approaches to account for EV sector’s unique characteristics and uncertainties. We proposed a framework that predicts the EV stock price that uses BiLSTM networks integrated with Explainable AI techniques with SHAP. XAI helps to bring trust and clarity among the stakeholders and aids in making accurate decisions. BiLSTM handles past and future data and captures complex temporal dependencies. © The Author(s), under exclusive license to Springer Nature Switzerland AG 2026.</t>
  </si>
  <si>
    <t>Bidirectional LSTM (BiLSTM);Deep learning;EV stock prediction;Explainable AI;SHAP;Commerce;Electronic trading;Financial markets;Supply chains;Technological forecasting;Bidirectional LSTM;Deep learning;EV stock prediction;Explainable AI;Growing markets;SHAP;Stock market prediction;Stock predictions;Supply chain dynamics;Technological advancement;Deep learning</t>
  </si>
  <si>
    <t>305</t>
  </si>
  <si>
    <t>Choi, I. and Kim, W.C.</t>
  </si>
  <si>
    <t>https://www.scopus.com/pages/publications/85206432215?origin=resultslist</t>
  </si>
  <si>
    <t>In the complex landscape of financial markets, accurately predicting Exchange-Traded Fund (ETF) price movements requires advanced methodologies. This research introduces a practical approach that integrates network analysis with graph embeddings, specifically utilizing Node2Vec, to enhance financial prediction models' performance and interpretability. By representing the intricate relationships within financial markets in a lower-dimensional space, we improve the efficiency of AI-driven predictions. A key component of our method is applying the SHAP Explainable AI (xAI) framework, which helps interpret our tree-based models' decision-making process. Using six different tree-based models, our approach delivers accurate predictions while maintaining transparency in model interpretation. This combination of graph embeddings and explainability tools enables stakeholders to understand better the factors influencing financial market behavior, improving decision-making based on AI models. © 2024 Elsevier B.V.</t>
  </si>
  <si>
    <t>Export Date: 27 May 2026; Cited By: 12 | RAYYAN-LABELS: Stock,Not Downloaded</t>
  </si>
  <si>
    <t>Explainable AI (xAI);Financial forecasting;Graph embeddings;Tree-based models, Price fluctuation;Decentralized finance;Graph embeddings;Exchange-traded funds;Explainable AI (xAI);Financial forecasting;Graph embeddings;Model price;Price fluctuation;Price forecasting;Tree-based model;Tree-based model, price fluctuation;Trees-based models;Prediction models</t>
  </si>
  <si>
    <t>Rao, D.M. and Raj Kumar, D. and Reddy, S.N. and Abhilash, A.</t>
  </si>
  <si>
    <t>https://www.scopus.com/pages/publications/105012160123?origin=resultslist</t>
  </si>
  <si>
    <t>Credit card fraud presents an important challenge for the financial industry, made very difficult from the constantly evolving nature of fraudsters strategies. The challenges concerning fraud detection are multiplied by the transaction data which is very imbalanced with fraudulent transactions accounting for only 0.17% of the data. The evidence-based developments of machine learning have helped the detection of fraud but there is a growing need for transparency with reliable interpretable decision processes in financial systems. This study investigates a fraud detection system based on the LightGBM classifier alongside explainable AI (XAI) methods using the Kaggle Credit Card Fraud dataset containing 284,807 transactions and identifying 98.4% accuracy, against competing approaches. The XAI methods particularly LIME, provides clarity of the features driving the prediction and explains why the transaction was flagged. The practical use of XAI and fraud detection algorithms is that they combine complicated models in a format that has defended transparent justification of outcomes. Therefore, this study effectively combines accuracy and transparency. This added dimension helps enhance fraud detection systems and supports a global change in how risk is evaluated and customer protection is delivered in a financial context. Overall outcomes provide evidence and rationale for (AI) systems to be trusted in fraud prevention systems.  © 2025 IEEE.</t>
  </si>
  <si>
    <t>AI-driven Security;Credit Card Fraud Detection;Data Preprocessing;Explainable Artificial Intelligence;Feature Significance;Financial Security;Fraud Prevention;Machine Learning Techniques;Real-time Detection;Transaction Analysis;Classification (of information);Crime;Feature extraction;Finance;Intelligent systems;Learning algorithms;Learning systems;Transparency;AI-driven security;Credit card fraud detections;Data preprocessing;Explainable artificial intelligence;Feature significance;Financial security;Fraud prevention;Machine learning techniques;Real-time detection;Transaction analyze;Lime</t>
  </si>
  <si>
    <t>Ali, A.A.M. and Furaijl, H.B. and Kadhim, M.A. and Mahmood, I.M. and Al-Anezi, W. and Howaidi, O. and Ali, R.J. and Muqdad, H.H. and Faead, A.</t>
  </si>
  <si>
    <t>https://www.scopus.com/pages/publications/105031554769?origin=resultslist</t>
  </si>
  <si>
    <t>This paper introduces a high-performance bankruptcy prediction model for Small and Medium-sized Enterprises (SMEs) based on the incorporation of state-of-the-art feature learning, interaction modeling, and explainable AI methods. Relying on autoencoder-influenced latent feature extraction, factorization machines to capture high-order financial interactions, and a combination of deep neural networks and gradient boosting, the model was trained using multiyear SME financial data for various industries. It obtained classification accuracies of at least 97.1% consistently, with F1-scores as high as 0.94 and interpretability robustness scores as much as 0.91. Relative to conventional ratio-based and static learning models, the proposed method enhanced predictive accuracy by more than 6%, while providing better decision transparency through tree-based feature attribution and interaction-aware representations. This architecture allows for early recognition of financial distress and sector-specific insolvency trends, enabling actionable insights into credit scoring and regulatory monitoring. With computational efficiency optimized - training in less than 1.1 seconds per epoch - the model is still extremely scalable and flexible in various SME settings without retraining at the architecture level.  © 2025 IEEE.</t>
  </si>
  <si>
    <t>Credit Scoring Frameworks;Explainable AI;Financial Risk Analytics;LSTM;SHAP;SME Bankruptcy Prediction;Temporal Modeling;Data mining;Finance;Health risks;Learning systems;Machine learning;Network architecture;Prediction models;Predictive analytics;Risk assessment;Bankruptcy prediction;Credit scoring;Credit scoring framework;Explainable AI;Financial risk analytic;Financial risks;LSTM;SHAP;Small and medium-sized enterprise;Small and medium-sized enterprise bankruptcy prediction;Temporal models;Computational efficiency</t>
  </si>
  <si>
    <t>675-681</t>
  </si>
  <si>
    <t>https://www.scopus.com/pages/publications/105018739663?origin=resultslist</t>
  </si>
  <si>
    <t>This paper presents an enhanced Multi-Layer Perceptron (MLP) model with Dropout regularization for credit scoring on imbalanced financial datasets. The proposed model introduces three key innovations: an adaptive Dropout rate mechanism that adjusts regularization based on layer-wise feature importance, a balanced mini-batch sampling strategy for handling class imbalance (12.3 % default rate), and an optimized network architecture with skip connections. Experimental results on a comprehensive dataset of 8 5, 0 0 0 records demonstrate superior performance with an AUC-ROC of 0.892 and F1-score of 0.836, representing a 4.7% improvement over baseline methods. The model achieves 9 2 % precision in high-risk identification while reducing computational requirements by 35 %. The architecture incorporates SHAP values and LIME for model interpretability, revealing payment history and debt utilization ratio as the strongest predictors. Our comprehensive evaluation across different economic cycles validates the model's effectiveness in real-world financial applications, particularly in identifying minority class samples while maintaining interpretability and computational efficiency. The implementation demonstrates remarkable resilience to input noise and feature corruption, with performance variations remaining within acceptable bounds under stress testing. © 2025 IEEE.</t>
  </si>
  <si>
    <t>credit scoring;dropout regularization;imbalanced learning;multi-layer perceptron;Computational efficiency;Finance;Information management;Batch Sampling;Class imbalance;Credit scoring;Dropout regularization;Imbalanced Learning;Interpretability;Layer-wise;Multilayers perceptrons;Regularisation;Sampling strategies;Importance sampling</t>
  </si>
  <si>
    <t>493-497</t>
  </si>
  <si>
    <t>Rohith, B. and Kumar, N.R.S. and Srinivasine, P.A. and Babu, B.Y. and Prajwin, A.S.</t>
  </si>
  <si>
    <t>https://www.scopus.com/pages/publications/105016317340?origin=resultslist</t>
  </si>
  <si>
    <t>Modern online finance operations create difficult obstacles for detecting fraudulent activity. While deep learning (DL) models effectively identify fraudulent activities, their "black-box"nature raises concerns about trust and interpretability. The research design recommends an XDL-Blockchain solution for fraud detection that enhances transparency and accuracy alongside enhanced security capabilities. SHAP and Grad-CAM methods supply interpretation features that enhance stakeholder confidence and blockchain technologies deliver permanent decentralized identity proofing systems which minimize fraudulent activity. Experimental assessments using genuine financial data show that the proposed model delivers superior outcomes compared to conventional detection systems regarding precision and network security. The framework unites artificial intelligence with blockchain technology to provide banks with a dependable system that delivers reliable detection of contemporary financial fraud. © 2025 IEEE.</t>
  </si>
  <si>
    <t>Export Date: 27 May 2026; Cited By: 2 | RAYYAN-LABELS: Downloaded,Fraud Detection</t>
  </si>
  <si>
    <t>Blockchain Technology;Explainable Deep Learning (XDL);Fraud Detection;Grad-CAM (Gradient-weighted Class Activation Mapping);SHAP (Shapley Additive Explanations);Crime;Decentralized finance;Deep learning;Finance;Network security;Activation mapping;Block-chain;Blockchain technology;Explainable deep learning (XDL);Fraud detection;Gradient-weighted class activation mapping;Hybrid approach;Identity verification;Shapley;Shapley additive explanation;Blockchain</t>
  </si>
  <si>
    <t>Kar, V. and Alam, K.M.</t>
  </si>
  <si>
    <t>https://www.scopus.com/pages/publications/105019043015?origin=resultslist</t>
  </si>
  <si>
    <t>Precisely evaluating loan risk is essential for maintaining financial stability and profitability. This study enhances risk modeling through a comprehensive analysis that is not reliant on particular datasets, thus ensuring broader applicability. Machine learning and ensemble learning techniques are assessed using accuracy, precision, recall, ROC score, and F1 score to identify the most adequate model for forecasting loan defaults. This study identifies critical financial and personal characteristics necessary for effective risk assessment, thereby improving the storage and processing of borrower data. SHapley Additive exPlanations (SHAP) enhance model interpretability by providing insights into feature significance and fostering transparency in financial decision-making. The results underscore the importance of feature selection in improving data efficiency and preserving model effectiveness. This study sets a standard for effective and transparent loan risk assessment by integrating strong preprocessing, performance evaluation, and interpretability frameworks, thus fostering equitable and efficient lending practices in resource-limited settings. © 2025 IEEE.</t>
  </si>
  <si>
    <t>Ensemble Learning;Financial Risk Management;Loan Risk Assessment;Machine Learning;Model Interpretability;Data accuracy;Data handling;Decision making;Digital storage;Finance;Learning algorithms;Machine learning;Risk assessment;Risk management;Ensemble learning;Ensemble techniques;Financial risk management;Financial system;Interpretability;Loan risk assessment;Machine-learning;Model interpretability;Risk predictions;Risks assessments;Learning systems</t>
  </si>
  <si>
    <t>Sharma, L. and Kaushik, A. and Sharma, M. and Gupta, S.</t>
  </si>
  <si>
    <t>https://www.scopus.com/pages/publications/105034865866?origin=resultslist</t>
  </si>
  <si>
    <t>There have been around $30 billion worth of monetary losses due to credit card fraud around the globe. This exhibits a serious problem for finance and payment companies, buyers, retailers and banks as well. Traditional fraud-detecting methods usually don't perform well. They fail not because of a lack in their guessing ability, they do because they integrate excessive data bias, which is difficult to obtain, and principles of the data usage. Data usage principles, such as GDPR and RBI regulations, are very strict. This paper aims to present a totally innovative and extensive framework that can be utilised for fraud detection.. We propose an unified ensemble model that employs soft-voting fusion mechanism, where we take the average of predicted probabilities of each base model that features Logistic Regression, Random Forest, XGBoost, and Safe Neural Networks. We integrated important techniques like SMOTE to generate additional unusual fraud case examples. We used SHAP &amp; LIME to provide insights into model functionality, and a reliable technique like Safe SGD. Our experiments were conducted on a comprehensive Kaggle dataset (284,807 transactions, 492 fraud cases), which displays that our model attained an F1-score of 0.68, a Recall of 0.95 and a PR AUC exceeding 0.96, along with secure, powerful privacy protections. © 2025 IEEE.</t>
  </si>
  <si>
    <t>Explainable AI;Financial Security;Fraud Detection;Sampling Techniques;Transparency;Crime;Logistic regression;Losses;Neural networks;Privacy-preserving techniques;Credit card fraud detections;Credit card frauds;Data usage;Detecting methods;Ensemble models;Explainable AI;Financial security;Fraud detection;Privacy preserving;Sampling technique;Transparency</t>
  </si>
  <si>
    <t>Adak, M. and Yadav, R.A. and Hiremath, S.M. and Gorkhe, M. and Gopukumar, S.T. and Sankari, V.</t>
  </si>
  <si>
    <t>https://www.scopus.com/pages/publications/105033366493?origin=resultslist</t>
  </si>
  <si>
    <t>Financial markets may be unpredictable and volatile; the ability to perform proper risk forecasting and effectiveness in performing an efficient portfolio is of primary importance when making wise investment choices. The nonlinear trends, and time dependence applied in financial data are usually not captured in conventional predictive models. The research is suggesting a new hybrid architecture LSTXplain that combines with and is afforded capabilities of SHAP, and exogenized with LSTM networks as well as Experimental learning. The aim of this paper, which is entitled Integrating Machine Learning with Financial Risk Modeling to Portfolio Management is to combine sequential learning with interpretability in an attempt to deepen financial risk prediction and portfolio optimization. The model is intended to forecast various measurements of financial risk, such as volatility and Value-at-Risk, and is also likely to establish the causes of each of these estimates. LSTXplain uses historical stock prices, technical features and optionally, sentiment scores designed using financial news to train a robust deep learner. Model outputs are then fed through SHAP that allocates a value of importance of a feature and discover that this allows analysts to know and trust what the model does. In order to compare the framework, Yahoo Finance data was applied, and the findings were compared to the traditional models ARIMA, SVM, Random Forest, and MLP. It has a prediction accuracy of over 98 percent which does not just complement the risk forecasting but enables a portfolio management to act. The analysis is a bridge between the performance of DL and explainable AI in the financial risk prediction. Statistical significance were applied to prove that such improvements are significant, and it is established that results are significant at p&lt;0.05.  © 2025 IEEE.</t>
  </si>
  <si>
    <t>Export Date: 27 May 2026; Cited By: 1 | RAYYAN-LABELS: Stock,Downloaded</t>
  </si>
  <si>
    <t>Explainable AI;Financial Risk Forecasting;LSTM;Portfolio Management;SHAP;Decentralized finance;Deep learning;Electronic trading;Financial markets;Forecasting;Investments;Learning systems;Prediction models;Risk management;Value engineering;Explainable AI;Financial risk forecasting;Financial risks;Integrating machines;LSTM;Machine-learning;Portfolio managements;Risk forecasting;Risk modeling;SHAP;Risk assessment</t>
  </si>
  <si>
    <t>36</t>
  </si>
  <si>
    <t>9</t>
  </si>
  <si>
    <t>4847-4865</t>
  </si>
  <si>
    <t>Talaat, F.M. and Aljadani, A. and Badawy, M. and Elhosseini, M.</t>
  </si>
  <si>
    <t>https://www.scopus.com/pages/publications/85180252780?origin=resultslist</t>
  </si>
  <si>
    <t>In recent years, the increasing prevalence of credit card usage has raised concerns about accurately predicting and managing credit card defaults. While machine learning and deep learning methods have shown promising results in default prediction, the black-box nature of these models often limits their interpretability and practical adoption. This study presents a new method for predicting credit card default using a combination of deep learning and explainable artificial intelligence (XAI) techniques. Integrating these methods aims to improve the interpretability of the decision-making process involved in credit card default prediction. The proposed approach is evaluated using a real-world dataset and compared to existing state-of-the-art models. Results show that the proposed approach achieves competitive prediction accuracy while providing meaningful insights into the factors driving credit card default risk. The present investigation adds to the increasing body of literature on explainable artificial intelligence (AI) in the realm of finance. Besides, it provides a pragmatic approach to assessing credit risk, balancing precision and comprehensibility. In conclusion, the model demonstrates strong potential as a credit risk assessment tool, with an accuracy of 0.8350, sensitivity of 0.8823, and specificity of 0.9879. Among the most important features identified by the model are payment delays and outstanding bill amounts. This study is a step toward more interpretable and transparent credit scoring models. © The Author(s), under exclusive licence to Springer-Verlag London Ltd., part of Springer Nature 2023.</t>
  </si>
  <si>
    <t>Export Date: 27 May 2026; Cited By: 90 | RAYYAN-LABELS: Not Downloaded,Credit Risk assessment</t>
  </si>
  <si>
    <t>Credit risk assessment;Deep learning;Explainable artificial intelligence (XAI);Financial risk modeling;Machine learning;SHapley Additive exPlanations (SHAP);Balancing;Decision making;Deep learning;Learning systems;Risk assessment;Credit risk assessment;Deep learning;Explainable artificial intelligence (XAI);Financial risk modeling;Financial risks;Machine learning;Machine-learning;Risk modeling;Shapley;Shapley additive explanation;Forecasting</t>
  </si>
  <si>
    <t>Kibriya, M.G. and Masud, N. and Al Bassam, A. and Sourav, M.T.I. and Sobhan, A.</t>
  </si>
  <si>
    <t>https://www.scopus.com/pages/publications/105019061972?origin=resultslist</t>
  </si>
  <si>
    <t>With machine learning pipelines becoming significant in the flagging of abnormal card payment patterns, financial institutions are facing the challenge of improved regulatory compliance and end-user trust due to ambiguous 'black-box' decisions. The study looks at modern Explainable AI (XAI) equipment that could make fraud-detection models transparent without sacrificing accuracy using the publicly available Credit Card Fraud Detection Dataset 2023 [30]. The first stage is an unsupervised anomaly detector (deep-autoencoder) that enables the full unlabeled stream of suspicious transactions. Itemss to be filtered, it dramatically reduces the amount presented to analysts. The filtered data by a four representative supervised learners are classified as follows: Logistic Regression, Decision Tree, Random Forest, and XGBoost with an interpretable glass-box baseline (Explainable Boosting Machine, EBM) and an LSTM for sequence-aware deep learning. We generated global and local SHAP and LIME explanations of the model, whereas EBM intrinsically exposes additive feature curves. Explanations were compared and benchmarked on fidelity, stability, and cognitive load within a simulated analyst dashboard environment. XGBoost proved to be the best performer in detection by all means (AUC almost 0.995; F1 ≈ 0.91 criterion) but required post-hoc SHAP elucidation on non-linear interaction effects of transactional amount and PCA variables from the model perspective. Even the EBM lagged slightly behind for accuracy (AUC ≈ 0.965) but endowed transparency for effortless auditing of feature effects and interaction terms on the spot. Explanation scores led to a 38% increase in investigation speed in the user study, whilst ranked SHAP feature attributions caused a 12% decrease in false-positive escalations. Coupling unsupervised screening with supervised classifiers enhanced by model-agnostic XAI provides both high recall and actionable insights to satisfy regulatory 'right-to-explanation' demands. In conclusion, provided is a realistic template for production environments that will be equipped with trustworthy fraud-monitoring systems, real-time principles, and guidelines. © 2025 IEEE.</t>
  </si>
  <si>
    <t>Black-box Model Explanation;Financial Transparency;Fraud Detection;LIME;Model Interpretability;SHAP;Trustworthy AI;XAI;Anomaly detection;Crime;Decision trees;Deep learning;Finance;Learning systems;Logistic regression;Random forests;Real time systems;Regulatory compliance;Supervised learning;Transparency;Black box modelling;Black-box model explanation;Financial fraud detections;Financial transparency;Fraud detection;Interpretability;Model interpretability;SHAP;Trustworthy AI;XAI;Lime</t>
  </si>
  <si>
    <t>18-Dec</t>
  </si>
  <si>
    <t>Aziz, M. and Danish, M.U. and Grolinger, K. and Rehman, U. and Iqbal, F.</t>
  </si>
  <si>
    <t>https://www.scopus.com/pages/publications/105019037906?origin=resultslist</t>
  </si>
  <si>
    <t>Financial credit evaluation is an essential process that enables lenders to assess the creditworthiness of applicants. While deep learning (DL) models have shown high predictive accuracy in financial risk assessment, their lack of interpretability limits trust and regulatory compliance. Explainable AI (XAI) methods such as SHAP and LIME offer feature attribution, but they suffer from instability and reliance on external data. To address these challenges, this paper introduces the One-sided Linear Gradient Approximation (OLGA), a deterministic and computationally efficient explainability method based on finite-difference approximations and direct perturbation. OLGA provides direct attributions without requiring background data or extensive sampling, making it scalable for high-dimensional financial datasets. We compare OLGA against SHAP and LIME using key explanation metrics, including infidelity, sparsity, and sensitivity, across four deep learning architectures: Multi-Layer Perceptron, Convolutional Neural Network, Transformer, and Autoencoder. Experimental results indicate that OLGA achieves competitive fidelity and provides computational efficiency and stability compared to LIME and SHAP. © 2025 IEEE.</t>
  </si>
  <si>
    <t>Deep Learning;Explainable AI;Financial Credit Evaluation;Interpretability;LIME;OLGA;SHAP;Computational efficiency;Convolutional neural networks;Deep neural networks;Finance;Finite difference method;Learning systems;Multilayer neural networks;One dimensional;Credit evaluations;Deep learning;Explainable AI;Financial credit evaluation;Financial credits;Gradient approximation;Interpretability;Linear gradients;One-sided linear gradient approximation;SHAP;Regulatory compliance</t>
  </si>
  <si>
    <t>539-546</t>
  </si>
  <si>
    <t>Gupta S, Y. and Naresh, P. and Nagesh, C. and Praveen, P. and Kirankumar, N. and Surendra, K.</t>
  </si>
  <si>
    <t>https://www.scopus.com/pages/publications/105016670375?origin=resultslist</t>
  </si>
  <si>
    <t>Predicting stock market movements is a challenging and ever-changing process because it is by a variety of unpredictable elements. In this study, we explore the use of deep learning, specifically Long Short-Term Memory (LSTM) networks, to estimate the upcoming stock prices of HDFC Bank. The training process of the model utilizes past stock closing prices to learn patterns and make future predictions from 2020 to 2025, sourced from Yahoo Finance. The time series data is preprocessed using normalization techniques, and sequences of past observations are structured to train the LSTM architecture effectively. To make the model's predictions easier to understand and explain, Explainable AI methods, particularly SHAP (SHapley Additive exPlanations), are employed. The proposed model demonstrates strong predictive performance, achieving a Root Mean Squared Error (RMSE) of 0.0246, indicating that the average difference between the predicted and actual values is quite low. Additionally, the R2 (coefficient of determination) score was 0.9489, suggesting that approximately 94.89% of the variability in the actual values is explained by the model's predictions. These results highlight the model's capability to accurately capture trends in stock price movement while also providing valuable insights into feature contributions. Unlike traditional statistical models, LSTM networks can retain long-term dependencies, enabling them to detect time-based patterns effectively. The integration of explainability not only adds transparency to the predictions but also enhances the trustworthiness of the model in real-world applications. Furthermore, this approach can be adapted to other financial instruments or extended with external indicators for broader market analysis. The combination of LSTM and SHAP enables a robust, interpretable framework for stock market forecasting that supports data-driven investment strategies. © 2025 IEEE.</t>
  </si>
  <si>
    <t>Explainable AI;Long Short-Term Memory;Quality;Root Mean Squared Error;Commerce;Costs;Electronic trading;Financial markets;Forecasting;Investments;Memory architecture;Prediction models;Explainable AI;Memory network;Model prediction;Quality;Root mean squared errors;Shapley;Short term memory;Stock market forecasting;Stock price;Training process;Long short-term memory</t>
  </si>
  <si>
    <t>198-206</t>
  </si>
  <si>
    <t>Nalule, D. and Edekebon, E. and Nagwovuma, M. and Jjingo, D. and Marvin, G.</t>
  </si>
  <si>
    <t>https://www.scopus.com/pages/publications/85210814747?origin=resultslist</t>
  </si>
  <si>
    <t>Credit scoring is a critical tool for risk management in financial lending. Although traditional statistical and machine learning models have been extensively researched over the years, the trend has shifted towards deep learning models due to their enhanced performance across various fields. Despite the superior performance of deep learning models, their opaque nature poses challenges for their adoption in credit scoring. The inability to understand how these models arrive at their decisions is problematic, especially in fields where decisions are critical. Leveraging the credit dataset from Germany on the UCI repository, our approach integrates cutting-edge explanation techniques to ensure that predictions are accurate but also interpretable and justifiable. Our study implemented the following models: Convolutional Neural Network (CNN), Long Short-term Memory (LSTM), Restricted Boltzmann Machine (RBM), Autoencoder, Graph Neural Network (GNN), Multilayer Perceptron (MLP), and introduced two hybrid models one that combines MLP &amp; RBM models and another that combines the LSTM &amp; CNN models, achieving ROC-AUC scores of 76.3%, 78.7%, 69.1%, 60.3%, 62.3%, 75.7%, 75.5%, and 76.2% respectively. We also applied the following Explainable Artificial Intelligence (XAI) techniques: Layer-wise Relevance Propagation (LRP), SHapley Additive exPlanations (SHAP), Local Interpretable Model-agnostic Explanations (Lime), and Integrated Gradients. The application of LRP revealed significant feature influences across different layers, SHAP highlighted the positive and negative impacts of specific features on model predictions, while LIME offered detailed local interpretations, and Integrated Gradients quantified the contribution of each feature to the prediction decisions. Overall, these XAI methods have set a new benchmark for transparency and reliability, crucial for ethical AI deployments in financial decision-making. © 2024 Copyright held by the owner/author(s).</t>
  </si>
  <si>
    <t>Export Date: 27 May 2026; Cited By: 3 | RAYYAN-LABELS: Not Downloaded,Credit Risk assessment</t>
  </si>
  <si>
    <t>Computational Finance;Credit Risk;Deep Learning;Explainable Artificial Intelligence;Adversarial machine learning;Contrastive Learning;Decision making;Federated learning;Graph neural networks;Long short-term memory;Multilayer neural networks;Risk assessment;Risk management;Computational finance;Convolutional neural network;Credit risks;Credit scoring;Deep learning;Explainable artificial intelligence;Learning models;Performance;Restricted boltzmann machine;Short term memory;Convolutional neural networks</t>
  </si>
  <si>
    <t>1119</t>
  </si>
  <si>
    <t>150-157</t>
  </si>
  <si>
    <t>Frolov, Y.V. and Zhidkova, E.S. and Bosenko, T.M. and Zhidkov, A.L.</t>
  </si>
  <si>
    <t>https://www.scopus.com/pages/publications/85208023957?origin=resultslist</t>
  </si>
  <si>
    <t>One of the problems of business analytics is the lack of understanding by decision makers of the process of obtaining results presented by machine learning methods. The paper discusses the background and results of a study aimed at discovering factors that significantly affect the risk of non-repayment of loans by clients of microfinance institutions. The issues of application of gradient bousting and SHAP methods to identify factors characterizing microcredit borrowers are considered. The results of the research show that the interpretation of complex models using the SHAP method makes it possible to apply advanced machine learning methods to obtain analytical recommendations in the field of credit risk management in microfinance institutions. #CSOC1120. © The Author(s), under exclusive license to Springer Nature Switzerland AG 2024.</t>
  </si>
  <si>
    <t>Analytics of Research Results;Credit Risks;Gradient Bousting Method;Microfinance Institution;SHAP;Visualization of the Influence of Factors on Default Risk;Contrastive Learning;Analytic of research result;Credit risks;Default risk;Gradient bousting method;Machine learning methods;Microfinance;Microfinance institution;Research results;SHAP;Visualization of the influence of factor on default risk;Adversarial machine learning</t>
  </si>
  <si>
    <t>224-229</t>
  </si>
  <si>
    <t>https://www.scopus.com/pages/publications/105034886160?origin=resultslist</t>
  </si>
  <si>
    <t>Loan portfolios in the mortgage service sector tend to have lengthy maturities. Several unexpected events could happen to borrowers during this period, making it difficult for them to continue making their mortgage payments. As a result, default rates on loans typically hover around 2-4%. This study employs AI and ML to anticipate loan defaulters and take preventative measures against them. By using this technology, mortgage businesses may shift their approach to loan defaults from reactive to proactive, therefore changing the industry trend. Our technology accurately predicts which loans are at risk of defaulting, so our customers can take action while saving a lot of money year after year. To that end, this study builds prediction algorithms to detect potentially defaulting debtors using past mortgage data. Lenders might use this information to make better judgments and lower their financial risk. Financial institutions may be shielded from heavy losses by improving default prediction, which in turn helps keep the US economy stable. Specifically, many-layered Deep Neural Networks (DNNs) for model training and Explainable AI (SHAP and LIME) for identifying possible default causes to improve risk analysis on top of that, data warehousing is handled by SQL Server, data transformation by SSIS, and pattern and risk factor visualization by Power BI. © 2025 IEEE.</t>
  </si>
  <si>
    <t>customer's demographic features;Data Security;DNN Model;Explainable AI;Mortgage Default Risk;Predictive Analytics;Data visualization;Finance;Information use;Metadata;Population statistics;Risk analysis;Risk assessment;Customer demographic feature;Customer demographics;Deep neural network model;Default risk;Demographic features;Explainable AI;Loan portfolio;Mortgage default risk;Neural network model;Service sectors;Predictive analytics</t>
  </si>
  <si>
    <t>115015-115025</t>
  </si>
  <si>
    <t>https://www.scopus.com/pages/publications/85201587067?origin=resultslist</t>
  </si>
  <si>
    <t>Credit risk prediction is a critical task in the financial industry, allowing lenders to assess the likelihood of a borrower defaulting on a loan. Traditional machine learning (ML) classifiers have been widely used for this purpose, and they often struggle with imbalanced data and lack interpretability, making it challenging for financial institutions to make informed decisions. This article explores the use of ensemble classifiers and Synthetic minority over-sampling Edited nearest neighbor (SMOTE-ENN) technique in credit risk prediction, aiming to improve the classification performance. The ensemble classifiers include Random Forest, adaptive boosting (AdaBoost), extreme gradient boosting (XGBoost), and light gradient boosting machine (LightGBM). The study addresses the class imbalance issue by leveraging ensemble classifiers and the SMOTE-ENN technique while employing Shapley additive exPlanations (SHAP) for model interpretability. The experimental results showed that the proposed approach resulted in improved classification performance. Specifically, on the German credit dataset, XGBoost outperformed the other models with a Recall of 0.930 and a Specificity of 0.846, while Random Forest obtained the best performance on the Australian dataset, achieving a Recall of 0.907 and Specificity of 0.922. Additionally, the integration of SHAP enhanced the models' transparency by providing valuable insights into the contribution of individual features, which is crucial for informed financial decision-making.  © 2013 IEEE.</t>
  </si>
  <si>
    <t>Export Date: 27 May 2026; Cited By: 20 | RAYYAN-LABELS: Downloaded,Credit Risk assessment</t>
  </si>
  <si>
    <t>CART;credit risk;ensemble learning;machine learning;SHAP;XAI;Adaptive boosting;Adversarial machine learning;Contrastive Learning;Prediction models;Risk assessment;Accuracy;Boosting;CART;Credit risks;Ensemble learning;Machine-learning;Predictive models;Random forests;Shapley;Shapley additive explanation;XAI</t>
  </si>
  <si>
    <t>Tyagi, P. and Kumar, G. and Budhiraja, S. and Pandey, S. and Rawat, S. and Chaudhary, R.</t>
  </si>
  <si>
    <t>https://www.scopus.com/pages/publications/105035836720?origin=resultslist</t>
  </si>
  <si>
    <t>As mentioned in this paper, it is very urgent to improve the credit scoring of peer-to-peer (P2P) lending platform: a credit scoring system based on ensemble learning. Credit scoring systems, which analyze large amounts of data, may have difficulties in processing due to the intrinsic shortcomings of traditional models, namely data imbalance and their dependence on multiple variables. To overcome these difficulties, the proposed methodology uses a hybrid ensemble learning technique, combining the below machine learning algorithms: random forest, gradient boosting, XGBoost and a stacking ensemble model, Hareum algorithm. This method includes improved feature extraction to enhance the learning ability of the model and SMOTE is used to fix the data imbalance between defaulted and non-defaulted loans. Furthermore, SHAP (Shapley Additive Explanation) mean is used to clear the relationship between the choice of features and credit rating in the model. This interpretability is essential for financial applications, as it guarantees system performance and results to end-users. Models are checked according to particular criteria, such as accuracy, precision, recall, F1 score and area under the ROC curve (AUC-ROC). The results show that the ensemble model from stacking achieves better accuracy (92.4%) than the individual models, with an area under the ROC curve (AUC-ROC) of 94.5%. The evaluation of the model showed that the integration of feature engineering and SMOTE significantly improves its performance, especially in terms of recall and accuracy for payment default detection.  © 2025 IEEE.</t>
  </si>
  <si>
    <t>credit scoring;data balancing;Ensemble learning;feature engineering;model interpretability;peer-to-peer loans;predictive performance;SHAP value;SMOTE;stacked ensemble models;Adaptive boosting;Balancing;Data handling;Data mining;Distributed computer systems;Finance;Learning systems;Credit scoring;Data balancing;Ensemble learning;Ensemble models;Feature engineerings;Interpretability;Model interpretability;Peer to peer;Peer-to-peer loan;Predictive performance;Shapley;Shapley additive explanation value;SMOTE;Stacked ensemble model;Feature extraction</t>
  </si>
  <si>
    <t>153</t>
  </si>
  <si>
    <t>Nallakaruppan, M.K. and Balusamy, B. and Shri, M.L. and Malathi, V. and Bhattacharyya, S.</t>
  </si>
  <si>
    <t>https://www.scopus.com/pages/publications/85183925394?origin=resultslist</t>
  </si>
  <si>
    <t>Loan Facility is a profitable venture for the banking industry and can render great financial support to the beneficiary. The Global banking systems with secured private cloud are making the service reachable around the world around the clock. Loan acceptance and disbursal are governed by the protocol of the banks with the highest degree of privacy and integrity. As per the report of Experian, the loan acceptance rate of the banks has been reduced to 61%–70%, and it is further reduced to 50% post-pandemic since there is a huge financial setback and a higher rate of defaulters. The banks are not in a position to explain the reasoning behind the rejection since the rejection further diminishes the customers’ credit scores. With the parallel improvements in Industry 5.0, futuristic banking could evolve around Non Fungible Tokens (NFT) integrated Explainable AI (XAI) framework which can interact with the customer through the human-machine interface in the meta-verse. For such a kind of system, the proposed work could be a driving application which provides explanations for the loan rejection, with the Random Forest integrated XAI framework that provides the reasons for acceptance and rejection of the loan. The proposed Random Forest-based approach rendered the highest accuracy, sensitivity and specificity of 0.998, 0.998, and 0.997, respectively. The LIME and SHAPELY Explainers provide explanations with local and global surrogates of various parameters on the features. © 2024 Elsevier B.V.</t>
  </si>
  <si>
    <t>Export Date: 27 May 2026; Cited By: 59 | RAYYAN-LABELS: Not Downloaded,Credit Risk assessment</t>
  </si>
  <si>
    <t>Decision Tree;LIME;PDP;Random Forest;SHAPELY;Decision trees;Banking industry;Banking systems;Credit analysis;Credit evaluations;Evaluation and analysis;Financial support;Global banking;PDP;Random forests;SHAPELY;Lime</t>
  </si>
  <si>
    <t>Kaur, G. and Kaur, R. and Panigrahi, G.R. and Shelke, N.</t>
  </si>
  <si>
    <t>https://www.scopus.com/pages/publications/105035185673?origin=resultslist</t>
  </si>
  <si>
    <t>Credit risk management is still critical for Financial institutions strive to minimize losses due to loan defaults; however, traditional models are not transparent. This work discusses a framework that incorporates embedded learning and Explainable Artificial Intelligence (XAI) for improving credit risk assessment. The LendingClub data set contains 615 observations, with 13 attributes, is preprocessed with one-hot custom imputation encoding and SMOTE for handling class imbalance. The methodology combines LightGBM with SHAP and LIME for explainable predictions, with ROC-AUC = 0.94. Embedded learning enhances feature representations, enhancing model accuracy and transparency. Outcomes show greater efficacy relative to logistic regression, via SHAP visualizations to highlight impactful Risk factors, such as credit history and loan duration. This approach establishes trustworthiness, complies with regulatory needs, and enables data-driven investment choices. © 2025 IEEE.</t>
  </si>
  <si>
    <t>Credit Risk Management;Embedded Learning;Explainable AI;LendingClub Dataset;LightGBM;LIME;Machine Learning;SHAP;Artificial intelligence;Information management;Investments;Learning systems;Logistic regression;Risk management;Credit risk assessment;Credit risk management;Embedded learning;Explainable AI;Financial institution;Lendingclub dataset;Lightgbm;Machine-learning;Management IS;SHAP;Risk assessment</t>
  </si>
  <si>
    <t>Wang, J. and Liu, Y. and Luo, B. and Yang, Y.</t>
  </si>
  <si>
    <t>https://www.scopus.com/pages/publications/105038137295?origin=resultslist</t>
  </si>
  <si>
    <t>Identifying credit risk in supply chain finance faces challenges such as indicator heterogeneity and category imbalance. This paper utilises financial data from 851 Chinese listed companies sourced from CSMAR and Wind, employing Altman Z-score for label construction. It proposes an interpretable traditional machine learning framework centred on Random Forest (RF). Contributions comprise two aspects: firstly, introducing SVM-RFE feature optimisation to eliminate redundancy and preserve precision prior to training, retaining financial ratios most contributory to classification separation; Second, it designs cost-sensitive threshold calibration, explicitly encoding the business constraint that missed detections incur higher costs than misclassifications on the validation set, selecting the optimal decision threshold to maximise expected utility. To mitigate imbalance, SMOTE is combined with stratified K-fold cross-validation; SHAP provides global and individuallevel interpretability. In comparative experiments against SVMRBF and logistic regression, the proposed method significantly enhances recall and F1 scores without compromising overall accuracy, demonstrating stable cross fold performance. Results indicate that SVM-guided feature selection coupled with costsensitive threshold calibration offers a transparent and implementable traditional machine learning paradigm for supply chain finance credit risk control within limited sample and multi objective scenarios. © 2025 IEEE.</t>
  </si>
  <si>
    <t>Cost-sensitive learning;Credit risk;Random forest;SHAP;Supply chain finance;Support vector machine</t>
  </si>
  <si>
    <t>Kumar, D. and Rana, S.K. and Kour, S. and Singh, G.</t>
  </si>
  <si>
    <t>https://www.scopus.com/pages/publications/105035156527?origin=resultslist</t>
  </si>
  <si>
    <t>In today's digital era, the exponential growth of on-line transactions has led to a significant rise in credit card fraud, posing severe financial threats to both consumers and banking institutions. While conventional machine learning techniques like Logistic Regression provide basic predictive capabilities, they often fail to effectively capture complex, high-dimensional fraud patterns. In this project, we explore a more robust and interpretable framework by integrating Explainable AI (XAI) techniques, specifically SHapley Additive exPlanations (SHAP), with advanced classification algorithms. We employed a labeled dataset of credit card transactions, followed by extensive data preprocessing including handling class imbalance, normalization, and feature engineering. Four machine learning models - Random Forest, XGBoost, Support Vector Machine (SVM), and an ensemble Voting Classifier - were trained and evaluated. The performance of each model was assessed using key metrics: accuracy, precision, recall, and F1-score. To address the inter-pretability challenge, SHAP was applied to visualize and analyze the impact of individual features on model decisions, thereby enhancing transparency and trust in the system. Among the models tested, XGBoost and the Voting Classifier demonstrated superior performance, while SHAP provided deep insights into the most influential variables contributing to fraud detection. Al-though effective, the current system is constrained to structured transaction data and batch processing; extending the framework to real-time fraud detection and multimodal data sources remains an avenue for future work. © 2025 IEEE.</t>
  </si>
  <si>
    <t>Classification;Credit Card Fraud Detection;Explain-able AI (XAI);Machine Learning (ML);Model Interpretability;Random Forest;SHAP;Support Vector Machine (SVM);Voting Classifier;XG-Boost;Batch data processing;Crime;Labeled data;Learning algorithms;Learning systems;Logistic regression;Support vector regression;Credit card fraud detections;Explain-able AI (XAI);Interpretability;Machine learning;Machine-learning;Model interpretability;Random forests;Shapley;Shapley additive explanation;Support vector machine;Support vectors machine;Voting classifiers;XG-boost;Decision trees</t>
  </si>
  <si>
    <t>https://www.scopus.com/pages/publications/105009590309?origin=resultslist</t>
  </si>
  <si>
    <t>Background: The banking industry faces a critical challenge in maintaining data integrity while leveraging artificial intelligence (AI) for fraud detection, as financial fraud poses substantial risks to individuals and institutions. However, existing fraud detection systems often struggle with imbalanced datasets and lack of interpretability. Methods Used: This study employs machine learning (ML) techniques using the Financial Fraud Detection Dataset from Kaggle, incorporating data preprocessing, feature engineering, and class balancing. Models such as Random Forest (RF), AdaBoost, LightGBM (LGBM), and a Voting Classifier are trained and optimized using GridSearchCV for enhanced accuracy. Results Achieved: LGBM achieves the highest accuracy (90.20%), followed by the Voting Classifier (90.02%), while RF and AdaBoost record 89.26% and 88.37%, respectively. SHAP analysis provides insights into feature importance, enhancing model interpretability. Concluding Remarks: Financial institutions may rest easy knowing that explainable AI approaches provide openness and dependability due to the results showing that ensemble learning models work well for fraud detection.  © 2025 IEEE.</t>
  </si>
  <si>
    <t>Export Date: 27 May 2026; Cited By: 6 | RAYYAN-LABELS: Downloaded,Fraud Detection</t>
  </si>
  <si>
    <t>AI-driven fraud prevention;digital payments;financial fraud detection;financial fraud detection dataset;fraudulent transactions;LIME;machine learning;regulatory compliance;SHAP;Balancing;Classification (of information);Crime;Electronic money;Finance;Learning systems;Machine learning;Artificial intelligence-driven fraud prevention;Digital payment;Financial fraud detection dataset;Financial fraud detections;Fraud detection;Fraud prevention;Fraudulent transactions;Machine-learning;SHAP;Regulatory compliance</t>
  </si>
  <si>
    <t>597-602</t>
  </si>
  <si>
    <t>Anwar, S. and Olaivar, H. and Rony, L.</t>
  </si>
  <si>
    <t>https://www.scopus.com/pages/publications/105032704408?origin=resultslist</t>
  </si>
  <si>
    <t>This study introduces an explainable AI-driven decision support system that enhances trust and transparency in robo-advisory portfolio recommendations for retail investors. Leveraging a synthetic dataset comprising diverse investor profiles characterized by income, risk tolerance, investment goals, and horizons the model categorizes users into risk segments and maps them to asset allocation strategies using historical return data from three ETFs: SPY, QQQ, and AGG. The system integrates SHAP (Shapley Additive Explanations) and decision trees to provide human-interpretable justifications for each recommendation. Results confirm that portfolio allocations align with established investment theory, with high risk profiles yielding higher returns alongside greater volatility. Statistical validation (p&lt;0.001) supports a significant positive relationship between risk score and portfolio performance. The incorporation of explainability techniques improved clarity and user trust, demonstrating the practical value of transparent AI in digital wealth management and regulatory compliance. © 2025 IEEE.</t>
  </si>
  <si>
    <t>Algorithmic Transparency;Decision Support Systems;Explainable AI;Portfolio Management;Risk Tolerance;Robo-advisors;Computation theory;Decentralized finance;Decision trees;Financial data processing;Financial markets;Investments;Regulatory compliance;Risk management;Transparency;Algorithmic transparency;Algorithmics;Asset allocation;Decision supports;Explainable AI;Portfolio managements;Risk tolerance;Robo-advisor;Support systems;Synthetic datasets;Decision support systems</t>
  </si>
  <si>
    <t>378-383</t>
  </si>
  <si>
    <t>Rohini, M. and Archana, T. and Thulasi Raman, S. and Mukilan, R.</t>
  </si>
  <si>
    <t>https://www.scopus.com/pages/publications/105000503510?origin=resultslist</t>
  </si>
  <si>
    <t>This research examines how to improve financial card default risk prediction by using Explainable AI (XAI) techniques, particularly the Locally Interpretable Model-agnostic Explanations (LIME) framework. This work uses LIME to shed light on the decision-making process of the machine learning models employed in credit card default prediction, in response to the growing demand for clear and understandable models in financial decision-making. This method uses a variety of classification methods, such as random forests (RF), support vector machines (SVM), and logistic regression (LR), to forecast default probabilities from a credit card dataset that is made publicly available. Performance measures, including Fl-score, recall, accuracy, and precision, are assessed to determine how effective the model is. Following that, LIME is utilized to describe both the global behavior of the models as well as individual forecasts. Key characteristics' impact on the predictions is demonstrated through visualizations such as force and prominence graphs. In addition to enhancing model interpretability, this study shows that integrating LIME guarantees an openness of economic danger assessments and gives stakeholders useful information about the significance of features. The findings show that debt management risk models that strike a balance between explain ability and model accuracy are more trustworthy and accountable, which helps users make better decisions in high -stakes banking applications.  © 2025 IEEE.</t>
  </si>
  <si>
    <t>Credit Risk Analysis;Explainable AI (XAI);Financial Decision-Making;Loan Status Prediction;Decision trees;Finance;Logistic regression;Prediction models;Risk analysis;Risk assessment;Risk management;Risk perception;Support vector regression;Credit cards;Credit risk analysis;Decisions makings;Default risk;Explainable AI (XAI);Financial cards;Financial decision-making;Financial decisions;Frame-work;Loan status prediction;Decentralized finance</t>
  </si>
  <si>
    <t>Chopra, S. and Sharma, A. and Rath, P.K. and Ben, D.</t>
  </si>
  <si>
    <t>https://www.scopus.com/pages/publications/105037448864?origin=resultslist</t>
  </si>
  <si>
    <t>Identifying fraudulent behavior in financial systems remains a difficult task, primarily due to the uneven distribution of data, where legitimate transactions vastly outnumber fraudulent ones. Standard machine learning classifiers often fail to catch these rare cases, increasing the chances of financial threats. This work applies a Random Forest model to the German credit risk dataset, incorporating feature refinement, rebalancing techniques, and interpretable AI methods - namely SHAP and LIME - to strengthen prediction reliability and clarity. Detecting fraud in financial systems continues to be a major concern, largely because of the imbalance in transaction data - fraudulent cases are far less common than legitimate ones. As a result, traditional machine learning methods often fail to catch these rare events, which increases the likelihood of financial losses. In this work, a Random Forest classifier is used on the German credit risk dataset, along with techniques like feature selection, class balancing, and explainable AI approaches such as SHAP and LIME help boost model performance while also making its decisions more transparent. The evaluation shows that the model achieves better fraud detection results, especially with higher recall, helping reduce the number of missed fraudulent transactions. Additionally, the use of SHAP and LIME makes the model's decisions easier to interpret, providing clearer insights for financial analysts. This study offers an effective and explainable machine learning solution aimed at strengthening fraud prevention strategies in the financial sector. © 2025 IEEE.</t>
  </si>
  <si>
    <t>Credit Risk Assessment;Explainable Artificial Intelligence (XAI);Financial Decision Support Systems;Glass-box Interpretability;LIME;Model Interpretability;Model Transparency and Accountability;Random Forest Classifier;SHAP;Balancing;Classification (of information);Crime;Decision making;Finance;Information management;Learning systems;Losses;Machine learning;Random forests;Credit risk assessment;Explainable artificial intelligence (XAI);Financial decision support systems;Glass box;Glass-box interpretability;Interpretability;Model interpretability;Model transparency;Model transparency and accountability;Random forest classifier;SHAP;Glass</t>
  </si>
  <si>
    <t>665-672</t>
  </si>
  <si>
    <t>Wongsathan, R. and Thant, H. and Seedadan, I. and Thway, W.M. and Puangmanee, W.</t>
  </si>
  <si>
    <t>https://www.scopus.com/pages/publications/105031063321?origin=resultslist</t>
  </si>
  <si>
    <t>Gold is a key investment asset, highly sensitive to macroeconomic and financial fluctuations, and exhibited volatility during and after the COVID-19 pandemic. This study investigates the main determinants of gold prices in Thailand, the world's seventh-largest market, using numerical indicators including the SET Index, USD-THB exchange rate, inflation rate, and WTI crude oil prices. AI-based methods-Decision Tree, Random Forest, and XGBoost with SHAP analysis-are compared with conventional approaches such as Lasso, Elastic Net, and composite ARSD. Results indicate that external factors, WTI and USD-THB, were most influential during the pandemic. XGBoost with SHAP shows that after the pandemic, a combination of internal and external factors-SETIndex and USD-THB-becomes the most significant determinants, contrasting with other methods that identify only internal factors (Inflation and SETIndex) as primary drivers postpandemic. Short-term forecasting using post-pandemic key factors was conducted with linear and nonlinear models, with and without memory, including MLR, MLPNN, and LSTM. Incorporating the SETIndex and USD-THB yields significantly higher accuracy than using only internal factors, highlighting the influence of equity market risk and local currency strength on gold price movements. Long-term, one-year-ahead projections using these models and commercial package Facebook Prophet (Meta Inc.) suggest Thailand's gold price could reach approximately 60,000 THB per baht by May or June 2026. This study provides an AI-informed, understanding of gold price determinants, offering insights for investors and policymakers navigating volatile economic conditions.  © 2025 IEEE.</t>
  </si>
  <si>
    <t>Decision Tree;Facebook Prophet;gold price's determinants;LSTM;Random Forest;XGBoost with SHAP analysis;Artificial intelligence;Commerce;Cost estimating;Financial markets;Gold;Inflation;Investments;Random forests;Risk perception;Facebook;Facebook prophet;Gold price determinant;Gold prices;Importance analysis;Internal factors;LSTM;Random forests;Thailand;Xgboost with SHAP analyze;Decision trees</t>
  </si>
  <si>
    <t>31045-31056</t>
  </si>
  <si>
    <t>Dwi Hartomo, K. and Arthur, C. and Nataliani, Y.</t>
  </si>
  <si>
    <t>https://www.scopus.com/pages/publications/85217942665?origin=resultslist</t>
  </si>
  <si>
    <t>Credit risk assessment often faces significant challenges due to class imbalance and the opaque nature of machine learning models, which can result in biased predictions and hinder trust among stakeholders. To address these issues, this study proposes a framework combining the TabTransformer model with weighted loss techniques to balance class distributions and improve predictive accuracy. Applied to the BISAID and German Credit datasets, the method demonstrated notable improvements in accuracy, from 86.35% to 89.27% and 93% to 95%, respectively, along with improved minority class AUC and precision-recall metrics. To ensure transparency and interpretability, SHAP (SHapley Additive exPlanations) was employed, highlighting critical predictors such as "Financing Needs"and "Credit Amount."By integrating fairness mechanisms through weighted loss and explainability via XAI, the proposed framework and weighted loss TabTransformer mitigate bias, enhance model performance, and provide actionable insights for borrowers and stakeholders. These findings establish a reliable, equitable, and transparent approach to credit evaluation. © 2025 IEEE.</t>
  </si>
  <si>
    <t>Export Date: 27 May 2026; Cited By: 13 | RAYYAN-LABELS: Downloaded,Credit Risk assessment</t>
  </si>
  <si>
    <t>Class imbalance;classification;credit risk assessment;deep learning;explainable artificial intelligence;Contrastive Learning;Decentralized finance;Class distributions;Class imbalance;Credit risk assessment;Credit risks;Deep learning;Explainable artificial intelligence;Interpretability;Machine learning models;Predictive accuracy;Shapley;Adversarial machine learning</t>
  </si>
  <si>
    <t>Nallakaruppan, M.K. and Chaturvedi, H. and Grover, V. and Balusamy, B. and Jaraut, P. and Bahadur, J. and Meena, V.P. and Hameed, I.A.</t>
  </si>
  <si>
    <t>https://www.scopus.com/pages/publications/85207496038?origin=resultslist</t>
  </si>
  <si>
    <t>The greatest technological transformation the world has ever seen was brought about by artificial intelligence (AI). It presents significant opportunities for the financial sector to enhance risk management, democratize financial services, ensure consumer protection, and improve customer experience. Modern machine learning models are more accessible than ever, but it has been challenging to create and implement systems that support real-world financial applications, primarily due to their lack of transparency and explainability—both of which are essential for building trustworthy technology. The novelty of this study lies in the development of an explainable AI (XAI) model that not only addresses these transparency concerns but also serves as a tool for policy development in credit risk management. By offering a clear understanding of the underlying factors influencing AI predictions, the proposed model can assist regulators and financial institutions in shaping data-driven policies, ensuring fairness, and enhancing trust. This study proposes an explainable AI model for credit risk management, specifically aimed at quantifying the risks associated with credit borrowing through peer-to-peer lending platforms. The model leverages Shapley values to generate AI predictions based on key explanatory variables. The decision tree and random forest models achieved the highest accuracy levels of 0.89 and 0.93, respectively. The model’s performance was further tested using a larger dataset, where it maintained stable accuracy levels, with the decision tree and random forest models reaching accuracies of 0.90 and 0.93, respectively. To ensure reliable explainable AI (XAI) modeling, these models were chosen due to the binary classification nature of the problem. LIME and SHAP were employed to present the XAI models as both local and global surrogates. © 2024 by the authors.</t>
  </si>
  <si>
    <t>Export Date: 27 May 2026; Cited By: 39 | RAYYAN-LABELS: Downloaded,Credit Risk assessment</t>
  </si>
  <si>
    <t>AI;decision tree;random forest;RMSE;XAI</t>
  </si>
  <si>
    <t>Gokhale, V. and Naik, A.</t>
  </si>
  <si>
    <t>https://www.scopus.com/pages/publications/105002456872?origin=resultslist</t>
  </si>
  <si>
    <t>Intentional deception and exploitation through credit card fraud remain prevalent in the banking industry, as fraudsters continue to obtain credit card details without authorization. Recent years have seen a significant increase in the number of credit card accounts and expenditure, accompanied by a noticeable rise in fraud instances. For fraud detection, the financial sector has employed various machine learning (ML) models and artificial intelligence (AI) techniques. This research follows a systematic methodology to identify and elucidate instances of credit card fraud. A Credit Card Fraud dataset was used. Machine learning models, including Explainable Boosting Machine (EBM), Decision Tree (DT), Random Forest (RF), XGBoost (XGB) and an Artificial Neural Network (ANN) were instantiated. Explainable AI models such as SHAP, LIME, and EBM were applied to the outputs of these ML models to enhance the explainability. The results indicated that the EBM and Decision Tree models achieved the highest accuracy at 96.35%. © 2025 IEEE.</t>
  </si>
  <si>
    <t>Export Date: 27 May 2026; Cited By: 1 | RAYYAN-LABELS: Downloaded,Fraud Detection,Credit Risk assessment</t>
  </si>
  <si>
    <t>accuracy;explain;fraud;ML;XAI;Contrastive Learning;Crime;Decision trees;Accuracy;Artificial intelligence methods;Credit card fraud detections;Credit card frauds;Credit cards;Explain;Fraud;Machine learning models;Machine-learning;XAI;Adversarial machine learning</t>
  </si>
  <si>
    <t>Turgut, O. and Ayhan, M.E. and Coskun, O. and Kok, I. and Ozdemir, S.</t>
  </si>
  <si>
    <t>https://www.scopus.com/pages/publications/105015398269?origin=resultslist</t>
  </si>
  <si>
    <t>Increasing computational power, sophisticated algorithms and methods along with advancing technologies have made not only security systems more complex, but also the attack techniques used by malicious actors. Especially in critical areas such as finance, it has become more difficult to detect these sophisticated attacks with high accuracy and at the same time ensure transparency and explainability. In this paper, we develop machine learning (ML) based models for fraud detection on credit card transaction data. By making the developed models explainable using methods such as SHAP, LIME and ELI5, we contribute to both user trust and the sustainability of financial systems. In the experimental results, while achieving 99% accuracy with ML models, we ensured the transparency of the decisions through XAI methods. In this way, we presented an XAI-based approach in the field of financial fraud that offers both high performance and increased user trust.  © 2025 IEEE.</t>
  </si>
  <si>
    <t>Digital Finance;Explainable AI;Financial Fraud Detection;Interpretable ML;Trustworthy AI;Finance;Information systems;Learning systems;Machine learning;Network security;Trusted computing;Advancing technology;Computational power;Digital finance;Explainable AI;Financial fraud detections;High-accuracy;Interpretable machine learning;Machine learning models;Machine-learning;Trustworthy AI;Crime</t>
  </si>
  <si>
    <t>88</t>
  </si>
  <si>
    <t>Meng, Q. and Wang, S. and Zheng, X.</t>
  </si>
  <si>
    <t>https://www.scopus.com/pages/publications/85205892137?origin=resultslist</t>
  </si>
  <si>
    <t>Promoting governance efficiency is crucial for preventing corporate financial distress. However, previous research has been constrained by limited dimensions of governance predictors and insufficient linear estimations to predict financial distress. To address this issue, this study gathers 37 corporate governance indicators of Chinese publicly listed firms from 2009 to 2022 in the dimensions of ownership structure, board features and executive traits. The LightGBM machine learning approach is then used to compare the predicting power of these individual indicators, as well as the predicting power of the dimensions. The SHAP (SHapley Additive exPlanations) method is further adopted to conduct an in-depth interpretability analysis upon the established prediction. Our approach identifies the nonlinear effects of important corporate governance indicators on financial distress and prioritizes those indicators based on their impact levels. Our results show that the most influential indicator is institutional ownership, followed by managerial ownership and executive compensation disparity. In addition, the dimension of ownership structure has the highest predicting power among the three. Overall, our study provides new insights into how firms can optimize their corporate governance mechanisms to prevent financial distress. © 2024</t>
  </si>
  <si>
    <t>Export Date: 27 May 2026; Cited By: 8 | RAYYAN-LABELS: Not Downloaded,Financial Distress</t>
  </si>
  <si>
    <t>Corporate governance;Financial distress;LightGBM;Machine learning;SHAP method</t>
  </si>
  <si>
    <t>586-592</t>
  </si>
  <si>
    <t>Widiyatmoko, C.B. and Gernowo, R. and Warsito, B.</t>
  </si>
  <si>
    <t>https://www.scopus.com/pages/publications/105031774735?origin=resultslist</t>
  </si>
  <si>
    <t>Effective financial risk profiling of B2B corporate clients is essential for sustainable enterprise decision-making, yet is frequently challenged by data uncertainty, class imbalance, and complex real-world feature distributions. This paper proposes an integrated framework combining active learning, uncertainty-driven labeling, and stacked ensemble models to improve the robustness and balance of multi-class financial risk prediction in corporate client datasets. The approach leverages uncertainty quantification to systematically identify ambiguous instances, enabling targeted human relabeling and model retraining. Extensive experiments on real-world B2B financial data demonstrate that while XGBoost achieves the highest single-model performance, the proposed ensemble method provides more balanced results across classes, ensuring perfect recall for minority cases (Low Risk) and reducing boundary mis-classifications between Medium and High Risk. SHAP-based interpretability analysis further reveals the contribution of individual base-learners and supports explainable risk assessment. The findings validate the value of uncertainty-aware active learning and interpretable ensemble modeling in advancing robust, actionable B2B risk profiling. Future work will focus on operationalizing the active learning pipeline and expanding feature integration for even greater predictive performance.  © 2025 IEEE.</t>
  </si>
  <si>
    <t>active learning;B2B financial risk;corporate credit scoring;explainable AI;machine learning;risk profiling;stacked ensemble;uncertainty quantification;Active learning;Artificial intelligence;Decision making;Finance;Learning systems;Uncertainty analysis;Active Learning;B2B financial risk;Corporate credit scoring;Corporates;Credit scoring;Explainable AI;Financial risks;Machine-learning;Risk profiling;Stacked ensemble;Uncertainty quantifications;Risk assessment</t>
  </si>
  <si>
    <t>Tian, G. and Wei, M.</t>
  </si>
  <si>
    <t>https://www.scopus.com/pages/publications/105019041428?origin=resultslist</t>
  </si>
  <si>
    <t>Nowadays, predicting Digital Financial s prediction is crucial for financial institutions to evaluate the likelihood of borrower default. Machine Learning (ML) models have improved prediction accuracy; however, existing models lack interpretability and struggle with high-dimensional data, where the complexity of the models makes it difficult for stakeholders to trust automated decisions. Hence, this study proposes an explainable Shapley additive explanation (SHAP) Stacked Ensemble (X-SHAP-Stack) for Digital Financial prediction. Initially, the input data were collected from the German Credit dataset, which contains borrower attributes and credit outcomes. Preprocessing is then performed by K-Nearest Neighbor (KNN) imputation, one-hot encoding, z-score normalization for handling missing values, converting categorical variables and scale the numerical attributes respectively. Then, an Information Gain (IG) technique is employed to select only the most relevant predictors. Furthermore, a stacked ensemble model is constructed using base learners with a logistic regression meta-learner to generate the final Digital Financial predictions. Finally, SHAP was employed to provide both global and individual-level interpretability of model decisions. From the results, the proposed X-SHAP-Stack established better results in terms of the root mean square error (9.943) and mean absolute error (7.075) than the existing Singular Spectrum Analysis with Long Short-Term Memory (SSA-LSTM) model. © 2025 IEEE.</t>
  </si>
  <si>
    <t>digital financial prediction;explainable shapley additive explanations;information gain;machine learning;stacked ensemble;Additives;Finance;Forecasting;Learning systems;Logistic regression;Long short-term memory;Mean square error;Nearest neighbor search;Digital financial prediction;Explainable shapley additive explanation;Financial prediction;Financial risks;Information gain;Interpretability;Machine-learning;Risk predictions;Shapley;Stacked ensemble;Spectrum analysis</t>
  </si>
  <si>
    <t>124-130</t>
  </si>
  <si>
    <t>https://www.scopus.com/pages/publications/105032109339?origin=resultslist</t>
  </si>
  <si>
    <t>Anomaly detection in financial transactions is a critical component in combating fraud, ensuring regulatory compliance, and safeguarding user trust. With the increasing complexity of online transaction system, traditional rule-based methods are often insufficient in identifying subtle or evolving fraud patterns. Deep generative models, particularly Variational Autoencoders (VAEs), have emerged as powerful tools for unsupervised anomaly detection in high-dimensional financial datasets. However, these methods often suffer from a lack of interpretability, limiting their adoption in transparent and regulated financial environments. To address this gap, we propose an explainable generative AI framework that integrates attention-enhanced VAE architectures with post-hoc interpretability tools such as SHAP. Our model not only detects anomalous behavior but also offers transaction-level attribution that help human analysts understand the reasoning behind outlier classification. Evaluated on the IEEE-CIS Fraud Detection dataset, the model demonstrates high performance in identifying rare fraudulent patterns while maintaining a balance between detection accuracy and interpretability. The proposed methodology represents a significant step towards the practical deployment of explainable generative AI in financial anomaly detection workflow. © 2025 IEEE.</t>
  </si>
  <si>
    <t>Deep Learning;Explainable AI (XAI);Financial Document Processing;Fraud Detection;Generative Adversarial Networks (GANs);Machine learning;Random forest;Variational AutoEncoder;Anomaly detection;Crime;Data handling;Finance;Financial data processing;Generative adversarial networks;Information systems;Learning systems;Pattern recognition;Regulatory compliance;Variational techniques;Adversarial networks;Auto encoders;Deep learning;Document-processing;Explainable AI (XAI);Financial document processing;Fraud detection;Generative adversarial network;Machine-learning;Random forests;Variational autoencoder;Deep learning</t>
  </si>
  <si>
    <t>514-520</t>
  </si>
  <si>
    <t>Baidya, S. and Kundu, R. and Bhattacharya, A. and Chakravarty, K. and Singh, J.</t>
  </si>
  <si>
    <t>https://www.scopus.com/pages/publications/105035827047?origin=resultslist</t>
  </si>
  <si>
    <t>This study proposes a hybrid machine learning framework for credit risk prediction that integrates structured financial and demographic variables with sentiment analysis of borrower narratives. The proposed model leverages FinBERT, a financial-domain language model, to extract sentiment features from generated loan application texts, identifying qualitative risk factors that add to the numerical data. Additionally, a neural-network sub-module computes a composite 'risk score' from categorical loan attributes (grade, intent, ownership), augmenting the feature set. Ensemble classifiers (XGBoost and CatBoost) are trained on a Kaggle-sourced loan dataset, using SMOTE to address class imbalance and SHAP (SHapley) values for model interpretability. The CatBoost+XGBoost ensemble achieves AUC 96.73% and F1 92.55%, significantly outperforming a baseline. These results demonstrate that incorporating FinBERT-derived sentiment and engineered risk features yields more accurate and robust credit default predictions. Overall, the findings indicate that ensemble models integrating text-derived sentiment and domain-specific features can substantially improve the reliability of credit risk assessment. This approach demonstrates the practical value of incorporating unstructured textual data and domain-driven feature engineering in financial risk modeling, providing a foundation for more nuanced and effective credit decision-making systems. © 2025 IEEE.</t>
  </si>
  <si>
    <t>CatBoost;credit risk;ensemble learning;feature engineering;FinBERT;sentiment analysis;SHAP;SMOTE;XGBoost;Artificial intelligence;Classification (of information);Decision making;Finance;Learning systems;Risk analysis;Risk assessment;Risk management;Catboost;Credit risk assessment;Credit risks;Ensemble learning;Feature engineerings;FinBERT;Sentiment analysis;Shapley;SMOTE;Xgboost;Sentiment analysis</t>
  </si>
  <si>
    <t>115124-115136</t>
  </si>
  <si>
    <t>Yang, D. and Xiao, B.</t>
  </si>
  <si>
    <t>https://www.scopus.com/pages/publications/85201759999?origin=resultslist</t>
  </si>
  <si>
    <t>Machine learning methods have gained widespread utilization in small and micro enterprise credit risk assessment. However, the practical application of these methods encounters a conundrum involving accuracy and interpretability. In this study, a multi-stage ensemble model is proposed to enhance the model's interpretability. To strengthen predictive portraits, a multi-feature enhancement method is proposed to integrate non-financial behavioral information and soft information on credit rating into the annual loan ledger data, thereby bolstering the explanatory capacity of the features. To rectify the issue of data imbalance and avoid information loss, a new bagging-based oversampling method is proposed to oversample the minority class samples in multiple parallelized subsets divided by the bagging strategy. To unleash the performance potential of base classifiers, a new voting-weight optimization method is proposed to optimize the soft voting weights of the candidate base classifiers. The experiment results of an annual loan ledger dataset of a commercial bank in China (with an accuracy of 97.9%, an area under the curve of 0.97, a logistic loss of 0.07, a Brier score of 0.01, and a Kolmogorov-Smirnov statistic of 0.38) and the other five public datasets indicating excellent model fit. By focusing on the widespread soft information and data structures characteristic of SME loan risk assessment data, an additional SHAP model explanation method enhances interpretability. This method reveals that the enhanced 'debt-to-income ratio,' along with non-financial behavioral information and features derived from soft information, are essential for predicting loan defaults. Such enhancements help to alleviate the issue of information asymmetry in SME loan risk assessment.  © 2013 IEEE.</t>
  </si>
  <si>
    <t>Export Date: 27 May 2026; Cited By: 11 | RAYYAN-LABELS: Downloaded,Generic Finance</t>
  </si>
  <si>
    <t>Credit risk;ensemble modeling;feature enhancement;model interpretability;voting optimization;Risk assessment;Accuracy;Adaptation models;Credit risks;Ensemble models;Feature enhancement;Interpretability;Model interpretability;Optimisations;Predictive models;Risks management;Soft sensors;Voting optimization;Data accuracy</t>
  </si>
  <si>
    <t>Qader, I.A. and Ghwanmeh, S. and Soy, A. and Mustafa, S.A. and Gadaev, A. and Ganesh, S.H.</t>
  </si>
  <si>
    <t>https://www.scopus.com/pages/publications/105033961801?origin=resultslist</t>
  </si>
  <si>
    <t>The trustworthiness of machine learning models is hindered by issues of transparency and equity in loan approval procedures. No matter how crucial these models are for estimating a loan's risk, this remains true. This article introduces a new framework called FAIR-GBM, which stands for Fairness-Aware Interpretable Gradient Boosting Model. The objectives of this paradigm are to reduce prejudice, facilitate understanding, and improve prediction accuracy. To achieve better results than traditional Gradient Boosting Machines, FAIR-GBM incorporates fairness-aware regularization into the boosting process and utilizes SHAP explanations to understand results at both global and instance levels. The FAIR-GBM system outperforms the other two parts. According to studies conducted on the German Credit and LendingClub datasets, FAIR-GBM achieves better results than traditional GBMs. There are signs that it was successful, such as an area under the curve (AUC) of 0.89, compared to 0.86, and a decrease in the disparate impact ratio from 0.74 to 0.91, indicating increased equality among demographic groups. The outcomes of both of these tests have been favorable. The interpretability consistency of the framework is 20% higher than that of the baseline SHAP interpretations. Additionally, the framework provides explanations that are both more accurate and easier to comprehend. These findings have led some to speculate that FAIR-GBM could be the key to creating rule-abiding AI for the banking sector. If you choose this path, you won't have to wonder if the automated loan approvals are reasonable and accurate. © 2025 IEEE.</t>
  </si>
  <si>
    <t>explainable artificial intelligence (xai);fairness-aware machine learning;gradient boosting models;loan approval decisions;responsible financial ai;SHAP interpretability;Adaptive boosting;Banking;Learning systems;Machine learning;Transparency;Explainable artificial intelligence (xai);Fairness-aware machine learning;Gradient boosting;Gradient boosting model;Interpretability;Loan approval decision;Machine learning models;Machine-learning;Responsible financial ai;SHAP interpretability;Risk perception</t>
  </si>
  <si>
    <t>1781-1786</t>
  </si>
  <si>
    <t>Sharma, K. and Gupta, S. and Gadkari, S. and Rathod, V.</t>
  </si>
  <si>
    <t>https://www.scopus.com/pages/publications/105034686348?origin=resultslist</t>
  </si>
  <si>
    <t>Volatility Index (VIX), also known as 'fear index', is a highly renowned index for measuring the volatility of the market. While deep learning models are a popular choice for time series forecasting, their black-box nature limits their adoption in high-stakes domains like finance. This research focuses on combining volatility prediction with interpretability by applying SHapley Additive exPlanations (SHAP) and Integrated Gradients (IG) to a trained LSTM model. The model was trained on Pre-COVID market data followed by evaluation on both Pre-COVID and During-COVID periods in order to observe the consistency of contributing factors across different volatility regimes. The forecasting ability of the LSTM model achieved a Mean Absolute Error (MAE) of 1.18 and Root Mean Squared Error (RMSE) of 1.99 on the Pre-COVID test data and 2.45 and 5.21 respectively, During-COVID test data. Experimental results demonstrate that while the LSTM model performs reasonably well in both regimes, the influence of input features shifts significantly during times of crisis, emphasizing the importance of explainability in financial forecasting. This study contributes a structured framework for volatility prediction with a strong emphasis on model interpretability. © 2025 IEEE.</t>
  </si>
  <si>
    <t>COVID-19;Explainable AI;Financial Deep Learning;Integrated Gradients;Interpretable Machine Learning;Additives;Commerce;Deep learning;Economic analysis;Finance;Learning systems;Mean square error;Explainable AI;Financial deep learning;Integrated gradient;Interpretability;Interpretable machine learning;Machine-learning;Temporal features;Test data;Volatility forecasting;Volatility index;Forecasting</t>
  </si>
  <si>
    <t>43</t>
  </si>
  <si>
    <t>1625-1660</t>
  </si>
  <si>
    <t>Liu, J. and Zhang, X. and Xiong, H.</t>
  </si>
  <si>
    <t>https://www.scopus.com/pages/publications/85186608999?origin=resultslist</t>
  </si>
  <si>
    <t>The predictive and interpretable power of models is crucial for financial risk management. The purpose of this study was to perform credit risk prediction in a structured causal network with four stages—data processing, structural learning, parameter learning, and interpretation of inferences—and use six real credit datasets to conduct empirical research on the proposed model. Compared with traditional machine learning algorithms, we comprehensively explain the results of credit default through forward and reverse reasoning. We also compared our model with the post hoc interpretation models local interpretable model-agnostic explanations (LIME) and shapley additive explanations (SHAP) to verify the interpretability of Bayesian networks. The experimental results show that the prediction performance of Bayesian networks is superior to traditional machine learning models and similar to the performance of ensemble models. Furthermore, Bayesian networks offer valuable insights into the interplay of features by considering their causal relationships and enable an assessment of how individual features influence the prediction outcome. In this study, what-if analysis was performed to assess credit default probabilities under various conditions. This analysis provides decision-makers with the necessary tools to make informed judgments about the risk profile of borrowers. Consequently, we consider Bayesian networks as a viable tool for credit risk prediction models in terms of prediction performance and interpretability. © 2024 John Wiley &amp; Sons Ltd.</t>
  </si>
  <si>
    <t>Export Date: 27 May 2026; Cited By: 22 | RAYYAN-LABELS: Not Downloaded,Credit Risk assessment</t>
  </si>
  <si>
    <t>Bayesian network;causal inference;credit risk prediction;interpretation;Data handling;Decision making;Forecasting;Knowledge based systems;Learning algorithms;Lime;Machine learning;Risk assessment;Risk management;Bayesia n networks;Causal inferences;Credit risk prediction;Credit risks;Interpretability;Interpretation;Machine-learning;Prediction performance;Prediction-based;Risk predictions;Bayesian networks</t>
  </si>
  <si>
    <t>57</t>
  </si>
  <si>
    <t>4537-4559</t>
  </si>
  <si>
    <t>Lin, C.-T. and Jian, M.-C. and Lin, S.-K. and Kuang, X.-J.</t>
  </si>
  <si>
    <t>https://www.scopus.com/pages/publications/85197288443?origin=resultslist</t>
  </si>
  <si>
    <t>According to Basel III, expected loss is regarded as a key indicator of credit risk. In this study, we introduce an innovative expected loss credit rating model (ELCRM) using expected loss as the risk indicator and construct the ELCRM using data from peer-to-peer lending platforms. Additionally, we employ the XGBoost method to build each risk component of the ELCRM, making the XGBoost approach interpretable through the use of SHapley Additive exPlanations values, and further discuss the impact of loan variables on expected losses. We also utilize Kruskal-Wallis tests and Conover’s t-tests to demonstrate that, compared to credit rating models based on the probability of default, ELCRM possesses superior capabilities in discriminating between good and bad borrowers. Finally, we show that incorporating prepayment risk into the credit rating model significantly enhances its performance in predicting actual borrower losses. © 2024 Informa UK Limited, trading as Taylor &amp; Francis Group.</t>
  </si>
  <si>
    <t>Credit rating;Expected loss;Peer-to-peer lending;SHAP value;XGBoost method;credit provision;debt</t>
  </si>
  <si>
    <t>369-376</t>
  </si>
  <si>
    <t>Okafor, K. and Ilyas, M. and Althebyan, Q.</t>
  </si>
  <si>
    <t>https://www.scopus.com/pages/publications/105035391157?origin=resultslist</t>
  </si>
  <si>
    <t>This study addresses the critical challenge of interpretable machine learning in banking by developing a comprehensive framework that simultaneously tackles severe class imbalance (7.5:1 ratio) and regulatory transparency requirements using 31,000+ term deposit records. We introduce a novel dual-interpretability approach combining Local Interpretable Modelagnostic Explanations (LIME) with global permutation importance, revealing that customer engagement duration emerges as the dominant predictor across all models, a finding with profound implications for banking marketing strategies. Our methodology demonstrates that strategic dimensionality reduction through Principal Component Analysis (PCA) with feature selection achieves remarkable efficiency gains, reducing model complexity by 50 percent while maintaining 95 percent variance explanation. Synthetic Minority Over-sampling Technique (SMOTE) implementation reveals striking performance trade-offs: while Random Forest achieves optimal balance (87.4 percent accuracy, 64.8 percent recall, 0.903 ROC AUC), Support Vector Machine (SVM) delivers superior minority class detection (72 percent recall) at the cost of precision. Statistical significance testing confirms Random Forest's superiority over both Decision Tree and SVM across accuracy, F1-score, and ROC-AUC metrics (all p &lt; 0.05, Bonferroni corrected).. Crucially, our interpretability analysis exposes how L2 regularization in SVM preserves subtle feature interactions critical in financial decision-making, while LIME explanations of misclassified cases reveal actionable insights for model refinement. This work establishes a validated framework for deploying interpretable Machine Learning (ML) in regulated environments where both predictive accuracy and explainable decision-making are paramount. © 2025 IEEE.</t>
  </si>
  <si>
    <t>banking analytics;class imbalance;dual interpretability framework;explainable AI;interpretable machine learning;regulatory compliance;SMOTE;Balancing;Banking;Behavioral research;Commerce;Decision trees;Deposits;Dimensionality reduction;Learning systems;Lime;Marketing;Principal component analysis;Random forests;Support vector machines;Transparency;Banking analytic;Class imbalance;Dual interpretability framework;Explainable AI;Interpretability;Interpretable machine learning;Machine-learning;Random forests;Support vectors machine;Synthetic minority over-sampling techniques;Economic and social effects;Regulatory compliance</t>
  </si>
  <si>
    <t>Chilukala, R. and Mamadiyarov, Z. and Khorolskaya, T. and Gururani, S. and Toumasheva, M. and Naresh, R.B.</t>
  </si>
  <si>
    <t>https://www.scopus.com/pages/publications/105033346169?origin=resultslist</t>
  </si>
  <si>
    <t>In banking, traditional credit scoring models are based on the use of machine learning models that can be quite complex, and generally act as a black box, which means that financial institutions are not able to explain credit decisions to the regulators or the customers, especially in cloud-based enterprise settings where transparency and accountability are both critical. This work will focus on the design and testing of a model XAI framework that could improve the interpretability of models whilst not compromising predictive performance of cloud enterprise banking systems in terms of credit scoring. We used a combined version of XAI methodology, LIME (Local Interpretable Model-agnostic explanations), SHAP (SHapley Additive exPlanations), and ad code feature attributions on 50,000 credit application datasets. This model was implemented on the AWS cloud and tested on traditional credit scoring models based on the metrics accuracy, precision, recall, and interpretability. The comparisons of performance were done against traditional logistic regression, random forest, and neural networks. The proposed XAI framework proved to be an interpretable model with 89.2 % accuracy in credit default prediction and with 12 % improvement on interpretability scores against the baseline models with comprehensive explanations to every decision made. The cloud architecture achieved 99.7 % uptime and a response time of 150 ms on average, which is suitable for deploying an enterprise-level system. This study found that explainable AI can effectively achieve a trade-off between predictive capability and transparency when used in credit scoring to help financial organizations achieve regulatory compliance implications to ensure a cloud environment without compromising the aspects of accuracy. © 2025 IEEE.</t>
  </si>
  <si>
    <t>Cloud Computing;Credit Scoring;Enterprise Banking;Explainable AI;Financial Technology;LIME;Machine Learning;Regulatory Compliance;Responsible AI;SHAP;Banking;Decision trees;Learning systems;Logistic regression;Machine learning;Neural networks;Transparency;Cloud-computing;Credit scoring;Enterprise banking;Explainable AI;Financial technology;Local interpretable model-agnostic explanation;Machine-learning;Responsible AI;Shapley;Shapley additive explanation;Cloud computing;Economic and social effects;Regulatory compliance</t>
  </si>
  <si>
    <t>189</t>
  </si>
  <si>
    <t>Xia, M. and Wang, Z. and Liu, W.</t>
  </si>
  <si>
    <t>https://www.scopus.com/pages/publications/85207282260?origin=resultslist</t>
  </si>
  <si>
    <t>Systemic risk (SR) in the banking sector poses a significant threat to both the financial system and the real economy. Its inherent characteristics of nonlinearity, non-equilibrium, and interconnectedness make it challenging to analyze using conventional statistical methods. In this paper, a cost-sensitive gradient boosting tree algorithm, FLXGBoost, is proposed for predicting SR. FLXGBoost considers the boosted tree, XGBoost as the base framework, boosting trees as the fundamental framework, guaranteeing the robustness of SR prediction. Additionally, to tackle the challenge of extreme data imbalance prevalent in SR prediction tasks, a cost-aware loss function, focal loss, is embedded into the boosted tree to enable FLXGBoost a risk-aware fashion. Moreover, a tree-derived interpretable algorithm SHAP is incorporated into this cost-sensitive solution, making FLXGBoost an accurate and interpretable risk-aware model. Experimental results on a financial risk prediction dataset pertaining to banking SR evince the capacity of FLXGBoost to significantly reduce the misclassification rate of risk banks, thereby mitigating substantial losses attributed to erroneous predictions of risky scenarios. Moreover, compared with classical imbalanced machine learning-based SR prediction approaches, the diverse evaluation metrics of FLXGBoost show that it is a competitive solution for accurate SR prediction. Besides, the explanatory analysis further demonstrates that FLXGBoost is a promising solution to address the issue of biased predictions in imbalanced banking SR in the interpretation perspective. © 2024</t>
  </si>
  <si>
    <t>Export Date: 27 May 2026; Cited By: 1 | RAYYAN-LABELS: Not Downloaded,Generic Finance</t>
  </si>
  <si>
    <t>Cost-sensitive;Interpretability;Nonlinear and non-equilibrium;Systemic risk;Banking sectors;Boosting trees;Cost-sensitive;Data driven;Interpretability;Non equilibrium;Nonlinear equilibrium;Risk aware;Risk predictions;Systemic risks;Prediction models</t>
  </si>
  <si>
    <t>554</t>
  </si>
  <si>
    <t>225-238</t>
  </si>
  <si>
    <t>Ayari, H. and Guetari, R.</t>
  </si>
  <si>
    <t>https://www.scopus.com/pages/publications/105009399876?origin=resultslist</t>
  </si>
  <si>
    <t>Credit scoring is essential in the financial sector, where accurate predictions help mitigate financial risks for lending institutions and ensure fair access to credit for applicants. The traditional credit scoring models often struggle with balancing predictive accuracy and interpretability, two crucial factors in real-world applications. In this paper, we present a novel model that integrates genetic algorithms for feature selection with ensemble learning techniques to enhance the performance. The model addresses data imbalance using ADASYN oversampling and employs stacking strategies to benefit from the strengths of multiple base classifiers. Interpretability is provided through SHAP, which evaluates the contributions of base learners within the ensemble to ensure transparency. The proposed model was evaluated on three credit scoring datasets, achieving 86.00% accuracy on the german dataset, 92.03% on the australian dataset, and 92.39% on the polish dataset, outperforming benchmark classifiers. While deep learning models showed strong performance on the larger polish dataset, our approach delivers competitive results with superior interpretability and transparency. This study highlights the importance of combining feature selection, balancing techniques, ensemble methods, and interpretability for a trustworthy credit scoring model. © The Author(s), under exclusive license to Springer Nature Switzerland AG 2025.</t>
  </si>
  <si>
    <t>ADASYN;Credit Scoring;Ensemble Learning;Genetic Algorithms;Interpretability;SHAP;Stacking;Classification (of information);Deep learning;Feature extraction;Finance;Learning algorithms;Learning systems;ADASYN;Algorithm learning;Credit scoring;Credit scoring model;Ensemble learning;Features selection;Interpretability;Performance;SHAP;Stackings;Genetic algorithms</t>
  </si>
  <si>
    <t>1520-1537</t>
  </si>
  <si>
    <t>Alomari, K.M. and Abubakr, A.A.M. and Maghaydah, S. and Ali, M.A.</t>
  </si>
  <si>
    <t>https://www.scopus.com/pages/publications/105017764578?origin=resultslist</t>
  </si>
  <si>
    <t>The accurate and timely prediction of financial market crises remains a persistent challenge for economists, policymakers, and investors. Traditional early warning systems (EWS) often rely on low-frequency macroeconomic indicators and static econometric models, limiting their effectiveness in dynamic market environments. This study proposes to fill this gap by developing a novel framework for crisis prediction through constructing a Composite Early Warning Index (CEWI) that integrates daily data from financial markets, macroeconomic fundamentals, and political uncertainty indicators. Principal Component Analysis (PCA) was employed to synthesize these diverse variables into a single latent factor, capturing the underlying systemic risk. Machine learning algorithms, including Logistic Regression, Random Forest, and XGBoost classifiers, were trained on historical data spanning from 2000 to 2025 to predict crisis periods, defined by sharp equity market declines and official recession declarations. The XGBoost model achieved superior performance with an ROC-AUC of 0.953. Feature importance analysis utilizing SHAP values identified market volatility (VIX), gold prices, and oil prices as the most influential predictors. The results demonstrate that combining high-frequency financial and political indicators with advanced machine learning techniques significantly enhances crisis prediction accuracy. The proposed CEWI-based framework offers a powerful tool for early risk detection and has important implications for financial regulation, investment strategy, and economic policy design. © 2025 AESS Publications. All Rights Reserved.</t>
  </si>
  <si>
    <t>C38;C53;E44;Early warning systems;Economic uncertainty;Financial crises;G01;G17;Machine learning;Principal component analysis;SHAP;XG Boost</t>
  </si>
  <si>
    <t>Pramudito, D.K. and Naam, J. and Ernawan, F.</t>
  </si>
  <si>
    <t>https://www.scopus.com/pages/publications/105037575692?origin=resultslist</t>
  </si>
  <si>
    <t>Fraud detection in financial systems is still very difficult to do due to a vast class imbalance, how quickly fraudsters change their tactics and stringent privacy laws. This study interprets the XClever framework which is based on gradient fatigue and that embraces multi-modality and interpret-ability. These modifications include gradient boosting (XGBoost), attention-based gated recursive unit (GRU - Attention), cost sensitive thresholding, federated learning (FL) as well as computer vision (CV) extensions. This study employed a benchmark credit card dataset in this experiment. While GRU-Attention had a higher recall and better accuracy, XGBoost had the best precision and ROC - AUC (0.985). A late-fusion strategy can find a middle ground between these trade-offs, which could lead to the lowest predicted loss in costly calibration. The use of federate simulations shows that decentralized training with FedAvg preserves recall with only a slight decrease in ROC - AUC (0.010.02), while differential privacy further protects sensitive data. Convolutional Neural Networks (CNNs) trained on feature grids and recurrence plots attain a ROC - AUC of approximately 0.96, with visual representations elucidating supplementary structural anomalies. SHAP explanations identify V14, V12, and V4 as primary predictors, ensuring transparency and compliance with regulatory standards. The results indicate that an effective fraud detection system necessitates a comprehensive workflow that includes imbalance-aware learning, multimodal representation, privacy preserving collaboration, and explainability to ensure a reliable and scalable implementation within the financial services ecosystem.  © 2025 IEEE.</t>
  </si>
  <si>
    <t>computer vision;cost-sensitive learning;credit card fraud;explainable AI;federated learning;Fraud detection;GRU - Attention;imbalanced data;multimodal learning;SHAP;XGBoost;Computer crime;Convolutional neural networks;Crime;Data privacy;Differential privacy;Federated learning;Finance;Learning systems;Regulatory compliance;Cost-sensitive learning;Credit card frauds;Explainable AI;Fraud detection;GRU - attention;Imbalanced data;Multi-modal;Multi-modal learning;SHAP;Xgboost;Computer vision;Economic and social effects</t>
  </si>
  <si>
    <t>Sharma-Tiwari, A. and Sharma-Tiwari, P.</t>
  </si>
  <si>
    <t>https://www.scopus.com/pages/publications/105034650481?origin=resultslist</t>
  </si>
  <si>
    <t>The accurate prediction of excess bond returns is a central challenge in financial economics. While neural networks have shown promise in capturing non-linear relationships, their 'black box' nature and focus on point-predictions of returns limit their practical utility for risk management. This paper introduces a novel, multi-objective framework that significantly extends prior work by simultaneously predicting excess bond returns, quantifying downside risk, and providing deep model explainability. We augment a traditional feed-forward neural network with a Quantile Regression output head to predict Value at Risk (VaR), a key measure of potential loss. Furthermore, we integrate SHapley Additive exPlanations (SHAP) to provide both global and local interpretations of what drives both the return and risk predictions. Using a comprehensive dataset of U.S. Treasury yields and 128 macroeconomic factors, our model not only confirms the superior predictive accuracy of neural networks for returns but also demonstrates robust VaR predictions that accurately forecast periods of market turmoil. The SHAP analysis reveals that while stock market indicators are primary drivers of expected returns, credit and money supply factors are more influential in predicting risk. This holistic framework provides a more complete and trustworthy tool for financial decision-making. © 2025 IEEE.</t>
  </si>
  <si>
    <t>Bond Risk Premia;Explainable AI (XAI);Financial Time Series;Macroeconomic Forecasting;Neural Networks;Quantile Regression;SHAP;Value at Risk (VaR);Commerce;Decision making;Electronic trading;Financial markets;Forecasting;Investments;Prediction models;Risk assessment;Risk management;Value engineering;Bond risk premia;Explainable AI (XAI);Financial time series;Macroeconomic forecasting;Neural-networks;Quantile regression;Shapley;Shapley additive explanation;Value at risk;Neural networks</t>
  </si>
  <si>
    <t>501-542</t>
  </si>
  <si>
    <t>Bone-Winkel, G.F. and Reichenbach, F.</t>
  </si>
  <si>
    <t>https://www.scopus.com/pages/publications/85208063837?origin=resultslist</t>
  </si>
  <si>
    <t>Recent research using explainable machine learning survival analysis demonstrated its ability to identify new risk factors in the medical field. In this study, we adapted this methodology to credit risk assessment. We used a comprehensive dataset from the Estonian P2P lending platform Bondora, consisting of over 350,000 loans and 112 features with a loan volume of 915 million euros. First, we applied classical (linear) and machine learning (extreme gradient-boosted) Cox models to estimate the risk of these loans and then risk-rated them using risk stratification. For each rating category we calculated default rates, rates of return, and plotted Kaplan–Meier curves. These performance criteria revealed that the boosted Cox model outperformed both the classical Cox model and the platform’s rating. For instance, the boosted model’s highest rating category had an annual excess return of 18% and a lower default rate compared to the platform’s best rating. Second, we explained the machine learning model’s output using Shapley Additive Explanations. This analysis revealed novel nonlinear relationships (e.g., higher risk for borrowers over age 55) and interaction effects (e.g., between age and housing situation) that provide promising avenues for future research. The machine-learning model also found feature contributions aligning with existing research, such as lower default risk associated with older borrowers, females, individuals with mortgages, or those with higher education. Overall, our results reveal that explainable machine learning survival analysis excels at risk rating, profit scoring, and risk factor analysis, facilitating more precise and transparent credit risk assessments. © The Author(s) 2024.</t>
  </si>
  <si>
    <t>Cox model;Credit risk;Explainable AI;G10;G21;G32;G33;G51;P2P lending;SHAP;Survival analysis</t>
  </si>
  <si>
    <t>Ibrahim, Y. and Sharif, M.S. and Moussa, N.D.</t>
  </si>
  <si>
    <t>https://www.scopus.com/pages/publications/105036348097?origin=resultslist</t>
  </si>
  <si>
    <t>This study proposes an explainable deep learning framework for stock price forecasting that addresses both predictive performance and the health implications of financial volatility, particularly its link to cardiovascular risk. The model integrates Long Short-Term Memory (LSTM), Gated Recurrent Unit (GRU), and one-dimensional Convolutional Neural Network (CNN) architectures, trained on multivariate OHLCV (Open, High, Low, Close, Volume) of stock market data from the S&amp;P 500 over the period 2019 to 2023, with a lookback horizon of thirty days. To improve interpretability and behavioral usability, the framework incorporates SHapley Additive Explanations (SHAP) and Local Interpretable ModelAgnostic Explanations (LIME). These tools enhance transparency, reduce ambiguity aversion, and promote trust, which is critical for users facing emotionally charged financial decisions that may exacerbate cardiovascular stress. Empirical results show that the LSTM achieves the strongest predictive performance, with statistically significant outperformance over GRU and CNN verified via Diebold-Mariano tests. SHAP identifies 'Close' price and 'Volume' as dominant features, while LIME confirms consistent local interpretability across recurrent models. By combining accurate forecasting with interpretable AI, the proposed framework not only enhances decision making in algorithmic trading and portfolio management, but also contributes to reducing stress-induced health risks associated with market uncertainty. © 2025 IEEE.</t>
  </si>
  <si>
    <t>directional accuracy;explainable AI;Long Short-Term Memory;Stock price forecasting;Commerce;Costs;Decision making;Electronic trading;Financial markets;Forecasting;Health risks;Investments;Convolutional neural network;Directional accuracy;Explainable AI;Interpretability;Predictive performance;Shapley;Short term memory;Stock price forecasting;Wall streets;Well being;Long short-term memory</t>
  </si>
  <si>
    <t>382-386</t>
  </si>
  <si>
    <t>Akkalkot, A.I. and Kulshrestha, N. and Sharma, G. and Singh Sidhu, K. and Palimkar, S.S. and Nethravathi, K.</t>
  </si>
  <si>
    <t>https://www.scopus.com/pages/publications/105002849746?origin=resultslist</t>
  </si>
  <si>
    <t>Artificial intelligence (AI) has been used more and more in financial decision-making recently, raising questions about the accountability and transparency of these complex systems. The current study investigates the way Explained Artificial Intelligence (XAI) methods might alleviate these concerns and improve the openness of financial decision-making procedures. Nowadays machine learning algorithms are easier to use than ever before, but creating and deploying systems that facilitate real-world banking services has proved challenging. This is mostly due to the fact that algorithms for machine learning are neither transparent or explainable, two attributes that are essential to creating reliable technology. What sets this study unique is the construction of an explainable artificial intelligence (XAI) model that addresses these accessibility concerns while also serving as an instrument for the establishment of credit risk control policies. This work proposes an explainable artificial intelligence model for financing risk control to measure the risks associated with credit financing via peer-to-peer financing networks. The framework uses Shapley parameters to provide AI forecasts according to significant factors that explain. The Support Vector Machine (SVM) and gradient boosting methods had the greatest accuracy scores, 92.4 and 97.6, accordingly. The accuracy of the model was evaluated on a bigger database, and the findings demonstrated that it regularly achieved high levels of accuracy. The SVM and GBM models achieved accuracies of 94.8 and 97.6, respectively. © 2025 IEEE.</t>
  </si>
  <si>
    <t>credit risk;Explainable AI;Financial risk evaluation;Gradient boosting;Support vector machine;Adversarial machine learning;Risk assessment;Support vector machines;Credit risks;Explainable artificial intelligence;Financial decisions;Financial risk evaluation;Financial risks;Gradient boosting;Risk evaluation;Risks assessments;Risks controls;Support vectors machine;Decentralized finance</t>
  </si>
  <si>
    <t>Dhanawat, V. and Shinde, V. and Karande, V. and Singhal, K.</t>
  </si>
  <si>
    <t>https://www.scopus.com/pages/publications/85218213119?origin=resultslist</t>
  </si>
  <si>
    <t>Fraudulent transactions are a persistent challenge for financial institutions, demanding robust detection systems to maintain customer trust. Key obstacles include the rarity of fraud cases, leading to imbalanced datasets, and strict privacy regulations limiting data sharing. Additionally, fraud detection must be transparent to preserve user trust. This research addresses these issues by combining Federated Learning (FL) and Explainable AI (XAI), allowing institutions to collaboratively train models without sharing data, thus protecting privacy while ensuring model transparency and interpretability.  © 2024 IEEE.</t>
  </si>
  <si>
    <t>Export Date: 27 May 2026; Cited By: 5 | RAYYAN-LABELS: Downloaded,Credit Risk assessment</t>
  </si>
  <si>
    <t>Collaborative Learning;Customer Confidentiality;Data Privacy;Explainable AI;Federated Learning;Financial Institutions;Fraud Detection;Imbalanced Datasets;Model Transparency;Risk Management;Adversarial machine learning;Decentralized finance;Differential privacy;Collaborative learning;Customer confidentiality;Explainable AI;Financial institution;Financial risk management;Fraud detection;Fraudulent transactions;Imbalanced dataset;Model transparency;Risks management;Federated learning</t>
  </si>
  <si>
    <t>Ajmire, S.S. and Shahale, K.K. and Thakare, S.R. and Agarkar, K.V. and Wankhade, A.S. and Mahobia, R.</t>
  </si>
  <si>
    <t>https://www.scopus.com/pages/publications/105034706469?origin=resultslist</t>
  </si>
  <si>
    <t>The rapid growth of digital financial transactions through mobile banking, UPI, and online payment platforms has also led to a rise in frauds, cyberattacks, and financial scams. Traditional fraud detection systems often depend on centralized data storage, which can create privacy issues, slow response times, and difficulty in identifying new types of fraud. To address these challenges, this paper presents an AI-driven hybrid framework for financial fraud detection and automated risk assessment. The proposed approach combines federated learning, graph-based transaction modelling, temporal deep learning, and reinforcement learning-based risk scoring. Graph Neural Networks (GNNs) are used to understand relationships between accounts and transactions, while models like Bi-LSTM and Temporal Convolutional Networks (TCNs) study transaction sequences to detect unusual patterns. A reinforcement learning module dynamically adjusts fraud detection thresholds as scam strategies evolve. To improve transparency and trust, explainability methods such as SHAP values and attention visualization are used to interpret the model's decisions. Experiments conducted on benchmark datasets, including the Kaggle Credit Card Fraud Dataset and the PaySim mobile money dataset, show that the proposed framework achieves a detection accuracy of 97.8%, a false positive rate of 2.9%, and reduces latency by 40% compared to existing models. Overall, this research introduces a scalable, privacy-preserving, and interpretable AI framework for smarter financial fraud prevention and automated risk management. © 2025 IEEE.</t>
  </si>
  <si>
    <t>AI in Finance;Explainable AI;Federated Learning;Fraud Detection;Graph Neural Networks;Risk Assessment;Temporal Modelling;Crime;Deep learning;Digital storage;Electronic money;Federated learning;Finance;Graph neural networks;Privacy-preserving techniques;Reinforcement learning;AI in finance;Explainable AI;Financial transactions;Fraud detection;Graph neural networks;Privacy preserving;Rapid growth;Reinforcement learnings;Risks assessments;Temporal models;Risk assessment</t>
  </si>
  <si>
    <t>Ghozzi, S.B. and Hajkacem, M.A.B. and Essoussi, N.</t>
  </si>
  <si>
    <t>https://www.scopus.com/pages/publications/85206441405?origin=resultslist</t>
  </si>
  <si>
    <t>Credit risk classification (CRC) is a crucial task for banks to determine the financial position of the client for credit. Several machine learning models were proposed to deal with credit risk classification. However, conventional methods operate as black-box models that provide only the classification of clients without providing further explanations. To address this issue, we propose an explainable ensemble machine learning method for credit risk classification named EEML. The proposed method is based on combining five different machine learning models into an aggregate-learner, creating a standalone ensemble model. The interpretability and explainability of EEML outputs are enhanced by leveraging the capabilities of Shapley Additive exPlanations (SHAP). Experiments conducted on two real credit risk datasets have shown the performance of EEML compared to existing explainable credit risk classification methods. The EEML method gives high accuracy in classifying clients while providing explainability. © 2024 IEEE.</t>
  </si>
  <si>
    <t>Credit Risk Classification;Ensemble Learning;eXplainble Artificial Intelligence (XAI);Adversarial machine learning;Contrastive Learning;Federated learning;Black box modelling;Conventional methods;Credit risk classification;Credit risks;Ensemble learning;Explainble artificial intelligence (XAI);Financial position;Machine learning methods;Machine learning models;Risk classification</t>
  </si>
  <si>
    <t>213-217</t>
  </si>
  <si>
    <t>Xu, Q. and Liao, Y. and Li, Q. and Zhang, J. and Song, Z. and Wang, L. and Yuan, X.</t>
  </si>
  <si>
    <t>https://www.scopus.com/pages/publications/85217783334?origin=resultslist</t>
  </si>
  <si>
    <t>In recent years, the issue of credit fraud risk has garnered increased attention from the banking and financial sectors. However, prevailing credit assessment models predominantly focus on predictive outcomes, often overlooking the imperative of model interpretability. Understanding the contributions of model features and their interactions is paramount for elucidating model behavior and furnishing vital insights for model enhancement and optimization. To address this gap, this paper proposes a machine learning model leveraging SHAP for explicating credit assessment. Utilizing publicly available datasets from Lending Club, this study validates the proposed model against four industry-standard machine learning approaches: SVM, MLP, XGBoost, and LightGBM. Experimental findings unveil feature importance rankings and elucidate relationships between features and target variables. Notably, the study identifies the predominant roles of loan interest rates and credit policies in credit fraud assessment within the dataset and endeavors to uncover interactions within individual key features. The SHAP framework, as demonstrated, holds promise for informing the design and construction of future credit risk assessment models, thereby bolstering support for financial decision-making and risk management endeavors.  © 2024 IEEE.</t>
  </si>
  <si>
    <t>credit assessment model;interpretability;machine learning;SHAP;Contrastive Learning;Risk assessment;Risk management;Assessment models;Banking sectors;Credit assessment;Credit assessment model;Financial sectors;Fraud risk;Interpretability;Machine-learning;Modeling features;SHAP;Adversarial machine learning</t>
  </si>
  <si>
    <t>196-200</t>
  </si>
  <si>
    <t>https://www.scopus.com/pages/publications/105037990754?origin=resultslist</t>
  </si>
  <si>
    <t>In this paper, a Hybrid Dynamic Risk Engine (HDRE) framework integrating rule engine and machine learning is proposed to solve the problems that traditional financial Analysis methods can't capture the dynamic fluctuation and nonlinear correlation of the market, and a single algorithm can't meet the requirements of regulatory interpretability. This framework uses Bayesian networks as the logical skeleton, integrates LightGBM to process static features, and Long Short Term Memory (LSTM) to capture temporal dynamics. It achieves comprehensive evaluation of credit risk and market risk through probability inference, and enforces the use of SHAP tools to ensure model interpretability. The empirical part uses Lending Club loan data and Shanghai and Shenzhen 300 Index data. The comparative analysis shows that in the credit risk assessment, HDRE has an AUC of 0.828 and a KS (Kolmogorov-Smirnov statistic) value of 0.523, which is better than the single LightGBM model, and shows lower performance volatility in the economic downturn; In the market risk VaR prediction, the exception rate of HDRE (1.03%) is the closest to the theoretical value, and the tail risk description is more accurate. The research shows that the hybrid architecture can effectively balance the prediction accuracy and interpretability, enhance the robustness of the model to the change of data distribution, and provide an operational optimization path for financial institutions to build a compliant and dynamic risk assessment system. © 2025 IEEE.</t>
  </si>
  <si>
    <t>Bayesian Network;Financial Analysis;Hybrid Dynamic Risk Engine;LightGBM;LSTM;Commerce;Economic analysis;Engines;Finance;Financial data processing;Inference engines;Intelligent systems;Learning systems;Memory architecture;Risk analysis;Risk assessment;Value engineering;Bayesia n networks;Dynamic risks;Financial analysis;Hybrid dynamic risk engine;Hybrid dynamics;Interpretability;Lightgbm;Market risks;Rule engine;Short term memory;Bayesian networks;Long short-term memory</t>
  </si>
  <si>
    <t>Vivek, Y. and Ravi, V. and Mane, A. and Naidu, L.R.</t>
  </si>
  <si>
    <t>https://www.scopus.com/pages/publications/85214969736?origin=resultslist</t>
  </si>
  <si>
    <t>Gaining the empathy and trust of customers is paramount in the financial domain. However, the recurring occurrence of fraudulent activities undermines both of these factors. ATM fraud is a prevalent issue faced in today's banking landscape. The critical challenges in fraud datasets are highly imbalanced datasets, evolving fraud patterns, and lack of explainability. In this study, we handled these techniques on an ATM transaction dataset collected from India. In binary classification, we investigated the effectiveness of various oversampling techniques, such as the Synthetic Minority Oversampling Technique (SMOTE) and its variants, Generative Adversarial Networks (GAN), to achieve oversampling. Gradient Boosting Tree (GBT), outperformed the rest of the techniques by achieving an AUC of 0.963, and Decision Tree (DT) stands second with an AUC of 0.958. In terms of complexity and interpretability, DT is the winner. Among the oversampling approaches, SMOTE and its variants performed better. We incorporated explainable artificial intelligence (XAI) and Causal Inference (CI) in the fraud detection framework and studied them via various analyses. Further, we provided managerial impact. © 2024 IEEE.</t>
  </si>
  <si>
    <t>Causal Inference;Fraud detection;GAN;SMOTE;XAI;Adaptive boosting;Crime;Adversarial networks;ATM fraud;Causal inferences;Critical challenges;Financial domains;Fraud detection;Imbalanced dataset;Over sampling;Synthetic minority over-sampling techniques;XAI;Generative adversarial networks</t>
  </si>
  <si>
    <t>238</t>
  </si>
  <si>
    <t>Deng, S. and Zhu, Y. and Yu, Y. and Huang, X.</t>
  </si>
  <si>
    <t>https://www.scopus.com/pages/publications/85173170480?origin=resultslist</t>
  </si>
  <si>
    <t>It has been evidenced by numerous studies that irrational investor sentiment is one of the critical factors leading to dramatic volatility in financial market prices. Therefore, how to effectively predict market prices by information on investor sentiment is a popular but complex topic for researchers, market investors, and financial regulators. In this research, we aim to investigate the effectiveness of stock index prediction using multiple investor sentiment features, and we propose an advanced price trend prediction and trading simulation approach for the Shanghai Stock Exchange index and the Shenzhen Component index by integrating the Boosting, Bagging, and NSGA-II methods. Additionally, the SHAP method is employed as a model interpretation approach to analyze the importance of the sentiment variables and quantify their contributions to the predictions from both local and global perspectives. According to the experimental results, it can be found that the proposed method outperforms the benchmark methods in terms of the hit ratio, accumulated return, and maximum drawdown. It indicates that the proposed method is capable of achieving high accuracy, low risk, and stable profit in price trend prediction and trading simulation of the Chinese stock indexes. Moreover, the SHAP approach incorporated in the proposed method improved the interpretability of the proposed model, which can provide a beneficial reference for market participants to clarify the important sentiment factors and make relative decisions. © 2023 Elsevier Ltd</t>
  </si>
  <si>
    <t>Export Date: 27 May 2026; Cited By: 55 | RAYYAN-LABELS: Stock,Not Downloaded</t>
  </si>
  <si>
    <t>Investor sentiment;Model interpretability;Stock index;Trading simulation;Commerce;Costs;Financial markets;Forecasting;Investments;Integrated approach;Interpretability;Investor's sentiments;Market price;Model interpretability;Price trends;Stock index predictions;Stock indices;Trading simulation;Trend prediction;Learning systems</t>
  </si>
  <si>
    <t>Tan, B. and Xu, Z.</t>
  </si>
  <si>
    <t>https://www.scopus.com/pages/publications/105008451017?origin=resultslist</t>
  </si>
  <si>
    <t>In green finance, green performance should be an important indicator that affects corporate financing, but, in practice, financial performance has always been the key to corporate financing. This paper compares the impact of green and financial performance on corporate financing constraints based on data from Chinese listed companies from 2013 to 2022. The research results found that overall, even under the green finance system, the impact of green performance on a company's financing ability was still relatively small, and the conclusion remains unchanged after robustness testing and machine learning model validation. The intermediary effect analysis showed that green performance could alleviate the financing constraints of enterprises by reducing the difficulty of obtaining bank financing. Heterogeneity analysis showed that regardless of industry or regional differences, financial performance always played a more important role than green performance. This paper points out that the ability of green finance policies to improve corporate green performance is limited. © 2025 IGI Global. All rights reserved.</t>
  </si>
  <si>
    <t>Financing Constraints;Green Finance;Interpretable Machine Learning;Decentralized finance;Finance;Green economy;Green manufacturing;Machine learning;Chinese listed companies;Constraint-based;Corporates;Financial performance;Financing constraints;Green finance;Interpretable machine learning;Machine-learning;Performance;Performance based;Learning systems</t>
  </si>
  <si>
    <t>Ayyappan, S. and Gadgil, A.A. and Gupta, R. and Furaiji, H.B. and Najah, S. and Jasim, J.A.</t>
  </si>
  <si>
    <t>https://www.scopus.com/pages/publications/105031416466?origin=resultslist</t>
  </si>
  <si>
    <t>The study introduces a time series forecasting structure of stock price prediction by establishing an all-inclusive base that incorporates explainable deep learning methods. The suggested model is a synthesis of Temporal Convolutional Networks (TCN), Bi-Directional Long Short-Term Memory (Bi-LSTM) and Transformer-based attention to successfully learn both localities and long-term dependencies in the financial time series data. In order to provide a uniformity in scaling features, MinMaxScaler was used as preprocessing normalization. The feature selection was implemented with the help of SHAP (SHapley Additive exPlanations), which has also allowed the vehicle to be provided with interpretability, i.e., to determine the indicators with the greatest impact that caused the predictions of the model. TensorFlow 2.x and Keras were used to develop and evaluate the model and SHAP was used to provide results explanation in real-time. Experimental findings yielded high prediction accuracy compared with traditional models, performing better as far as accuracy is concerned and increasing transparency. The framework can be viewed as a serious response to the boom of the strong-foreseeability and interpretable forecasting tools in the stock market area, and it is useful to financial analysts, investors, and AI practitioners in time series forecasting.  © 2025 IEEE.</t>
  </si>
  <si>
    <t>Bi-LSTM;Explainable Deep Learning;SHAP;Stock Price Prediction;TensorFlow Framework;Time Series Forecasting;Transformer Attention;Costs;Electronic trading;Financial markets;Forecasting;Information management;Investments;Learning systems;Time series;Bi-directional;Bi-directional long short-term memory;Explainable deep learning;Shapley;Shapley additive explanation;Short term memory;Stock price prediction;Tensorflow framework;Time series forecasting;Transformer attention;Deep learning</t>
  </si>
  <si>
    <t>Karim, M.R. and Kamal, M. and Rahman, A. and Hossain, A.</t>
  </si>
  <si>
    <t>https://www.scopus.com/pages/publications/105017967677?origin=resultslist</t>
  </si>
  <si>
    <t>The rise of eCommerce and digital banking has transformed financial transactions, making online payments an essential part of modern economies. However, the increasing reliance on credit cards has led to a surge in fraudulent activities, highlighting the critical need for efficient fraud detection to secure digital payment systems. Traditional methods often struggle with accuracy, interpretability, and adaptability due to data imbalance and high-dimensional feature spaces. To address these challenges, this study introduces an advanced machine learning pipeline that integrates ensemble learning with optimized data balancing and feature selection techniques. Nine machine learning models were trained, and the top three- Random Forest, Gradient Boosting Machine (GBM), and CatBoost Classifier-were selected based on accuracy and combined into a Voting Classifier to leverage their complementary strengths. The ensemble model achieved 98.11% accuracy, 96.60% precision, 99.74% recall, and 98.14% F1-score, demonstrating its effectiveness in fraud detection. Additionally, Explainable Artificial Intelligence (XAI) techniques, LIME and SHAP, were employed to enhance model interpretability and identify key fraud-related features. This study contributes to improving fraud detection in highly imbalanced datasets, strengthening digital payment security, and increasing trust in online transactions.  © 2025 IEEE.</t>
  </si>
  <si>
    <t>Credit Card Fraud Detection;Digital Payment Security;Ensemble Learning;Explainable AI (XAI);Imbalanced Data Handling;Machine Learning;Adaptive boosting;Balancing;Classification (of information);Crime;E-learning;Electronic money;Feature extraction;Information systems;Credit card fraud detections;Digital payment security;Ensemble learning;Ensemble models;Explainable AI (XAI);Fraud detection;Imbalanced data;Imbalanced data handling;Machine-learning;Payment security;Learning systems</t>
  </si>
  <si>
    <t>Krishna, B.D. and Nishwan, V.S.S. and Sandireddy, M. and Sudheer, K.E.</t>
  </si>
  <si>
    <t>https://www.scopus.com/pages/publications/105032528715?origin=resultslist</t>
  </si>
  <si>
    <t>The financial services industry faces the dual challenge of combating escalating fraud while simultaneously adhering to strict regulations and preserving customer privacy. Conventional fraud detection mechanisms cannot achieve the trade- off between high-performed detection and privacy, as well as explainability. We propose a novel framework that integrates XGBoost for high-performance classification, SHAP for post-decryption explainability, and homomorphic encryption to enable privacy-preserving inference. This work addresses a critical gap by simultaneously incorporating performance, privacy preservation, and explainability into financial fraud detection. The effectiveness of our approach is demonstrated by experimental results on the European credit card fraud dataset, achieving a ROC AUC of 97.8% with 86% precision and 86% recall during both privacy and explainability functions. This framework establishes trust in AI for critical financial applications, where performance and regulations are complied with.  © 2025 IEEE.</t>
  </si>
  <si>
    <t>Financial Security;Fraud Detection;Homomorphic Encryption;Privacy-Preserving Machine Learning;SHAP;XGBoost;Artificial intelligence;Crime;Finance;Learning systems;Privacy-preserving techniques;Financial security;Fraud detection;Ho-momorphic encryptions;Homomorphic-encryptions;Machine-learning;Performance;Privacy preserving;Privacy-preserving machine learning;SHAP;Xgboost;Economic and social effects</t>
  </si>
  <si>
    <t>Thar, K.W. and Wai, T.T.</t>
  </si>
  <si>
    <t>https://www.scopus.com/pages/publications/105029631759?origin=resultslist</t>
  </si>
  <si>
    <t>The rapid growth of digital banking has escalated financial fraud, necessitating detection systems that balance high accuracy with operational transparency. This paper presents a hybrid machine learning framework that integrates Hidden Markov Models (HMM) for sequential behavioral analysis with XGBoost for classification, specifically designed for highly imbalanced transactional data. A key innovation is the incorporation of SHAP (SHapley Additive exPlanations) values, which provide both global and local interpretability of model predictions, addressing the black-box nature of conventional machine learning systems. Experimental validation on a real-world digital banking dataset demonstrates significant performance improvements, with our model achieving an F1-score of 0.83 and recall of 0.82, substantially outperforming baseline approaches. SHAP-based interpretation reveals that HMM-derived features - particularly transaction sequence entropy and log-likelihood scores - serve as pivotal indicators of fraudulent activity. The proposed framework not only enhances detection accuracy but also delivers actionable insights into model decision-making processes, offering a comprehensive solution that balances predictive power with regulatory compliance and operational trustworthiness in financial environments.  © 2025 IEEE.</t>
  </si>
  <si>
    <t>Digital Banking;Explainable AI (XAI);Fraud Detection;Hidden Markov Model (HMM);Imbalanced Data;Model Interpretability;Sequential Modeling;SHAP;Trustworthy AI;XGBoost;Banking;Behavioral research;Crime;Decision making;Learning systems;Machine learning;Regulatory compliance;Trellis codes;Digital banking;Explainable AI (XAI);Fraud detection;Hidden markov model;Hidden-Markov models;Imbalanced data;Interpretability;Model interpretability;Sequential modeling;Shapley;Shapley additive explanation;Trustworthy AI;Xgboost;Hidden Markov models</t>
  </si>
  <si>
    <t>Alblooshi, M. and Alhajeri, H. and Almatrooshi, M. and Alaraj, M.</t>
  </si>
  <si>
    <t>https://www.scopus.com/pages/publications/85189929600?origin=resultslist</t>
  </si>
  <si>
    <t>Credit score analysis is vital to modern banking systems, allowing banks and other financial institutions to determine a borrower's creditworthiness. In such a situation, accurate and robust prediction models are vital because they allow lenders to make rational decisions regarding loan approvals and risk management. This paper provides an overview of using XGBoost, a sophisticated machine learning algorithm, to improve credit score evaluation, and the XAI model, LIME, to describe the black box machine learning algorithm. XGBoost, a gradient boosting-based ensemble learning algorithm, has gained prominence for its capacity to give improved predicted accuracy while handling vast and complicated datasets. Its algorithmic characteristics, including regularization, parallel processing, and decision tree optimisation, make it especially well-suited for credit scoring problems. Because of its complexity, implementing XAI is critical since it will help lenders grasp the reasons for the result of the XGBoost. The results show how the XAI model, LIME, helps simplify the complexity of these models. It is critical to integrate XAI models since they will improve lender decision-making. The fundamental goal of this research is to evaluate the XAI model, LIME, and determine how well the XAI model explains the findings of our experimental tests. Furthermore, it illustrates the possibility of incorporating LIME into credit score analysis, resulting in more efficient lending procedures, enhanced risk management, and better decision-making. Finally, this paper emphasizes the importance of using advanced machine learning techniques such as XGBoost in credit scoring analysis, which has the potential to transform the way banks and other financial institutions assess credit risk, as well as include LIME for a better understanding of the results. © 2024 IEEE.</t>
  </si>
  <si>
    <t>algorithm;Blackbox;credit scoring;LIME;XAI;XGBoost;Decision trees;Finance;Learning algorithms;Learning systems;Machine learning;Risk assessment;Risk management;Black boxes;Credit scores;Credit scoring;Decisions makings;Financial institution;Machine learning algorithms;Risks management;Score analysis;XAI;Xgboost;Lime</t>
  </si>
  <si>
    <t>62</t>
  </si>
  <si>
    <t>Tang, W. and Bu, H. and Zuo, Y. and Wu, J.</t>
  </si>
  <si>
    <t>https://www.scopus.com/pages/publications/85185971498?origin=resultslist</t>
  </si>
  <si>
    <t>This study explores the thematic content of news headlines and assesses their predictive power for corporate bond defaults. It establishes a data-driven framework, that emphasizes transparency and interpretability through the incorporation of explainable AI (xAI) techniques. The interpretable AI method, BERTopic, is applied to analyze news headlines from Jan. 1, 2014, to Aug. 31, 2021. A total of 18 economically inrerpretable topic measures are derived by combining similar topics among 78 original topics, offering insights into bond issuers’ operational behavior and associated risks. Integrating the BERTopic model, various machine learning prediction models, the SHapley Additive exPlanations (SHAP) approach, and feature combination approaches, this study uncovers the incremental information contributed by news headlines beyond financial ratios and economic variables. The inclusion of these topic measures significantly enhances the predictive performance of first-time corporate bond defaults within a 3-month horizon. Additionally, the robustness of news headlines’ information value is validated by extending the sample and employing an alternative study sample with differing credit risk scenarios, diverse markets, and even distinct news sources. © 2024</t>
  </si>
  <si>
    <t>Export Date: 27 May 2026; Cited By: 12 | RAYYAN-LABELS: Not Downloaded,Credit Risk assessment</t>
  </si>
  <si>
    <t>BERTopic;Corporate bond default;Credit risk evaluation;Topic modeling;xAI</t>
  </si>
  <si>
    <t>Ali Almarzoog, K.H. and Basim Furaijl, H. and Kadhum, N. and Srayyih, F.H. and Raheem, M.J. and Faisal, F.G. and Alshareefi, H. and Mahdi, M.A. and Khalil, I.</t>
  </si>
  <si>
    <t>https://www.scopus.com/pages/publications/105031568529?origin=resultslist</t>
  </si>
  <si>
    <t>This research introduces a high-precision sentiment analysis framework tailored for global stock market news, integrating transformer-based financial NLP models with event-aware and temporal contextual features. Leveraging FinBERT, RoBERTa-fin, and annotated financial corpora, the system was evaluated across multiple financial event classes such as earnings calls, regulatory disclosures, and macroeconomic briefings. It consistently achieved sentiment classification accuracies above 96.8%, F1-scores of 0.94, and peak sentiment-price alignment correlations of 0.71. Relative to traditional lexicon-based and machine learning models, the proposed architecture demonstrated a 5.0-5.9% improvement in accuracy and significant gains in interpretability through SHAP value tracing and attention-based visual diagnostics. The model employs domain-adaptive embeddings, financial event flags, and temporal sentiment tracking for fine-grained, sentence-level interpretation under market volatility. Despite the use of deep transformer networks, average training times remained below 2.1 seconds per epoch, enabling real-time applicability. The framework is inherently scalable across geographies, asset classes, and languages without architectural reconfiguration.  © 2025 IEEE.</t>
  </si>
  <si>
    <t>Explainable AI;Financial Sentiment Analysis;FinBERT;Market Prediction;Transformer Models;Commerce;Deep learning;Electronic trading;Learning systems;Sentiment analysis;Explainable AI;Financial events;Financial sentiment analyze;FinBERT;Global stock markets;High-precision;Language understanding;Market prediction;Sentiment analysis;Transformer modeling;Financial markets</t>
  </si>
  <si>
    <t>Chavakula, S.J. and Albert, C.A.J. and Ebenezer, E. and Bhagat, M.H. and Mahamuni, C.V.</t>
  </si>
  <si>
    <t>https://www.scopus.com/pages/publications/105010174155?origin=resultslist</t>
  </si>
  <si>
    <t>Financial fraud detection and credit scoring are two important applications in the financial domain on which high accuracy and interpretability are required. While Random Forests and XGBoost algorithms of the third generation produce good prediction quality, there is no way to explain the prediction results and they do not meet transparency criteria of regulators. The work in this paper focuses on the incorporation of Explainable AI (XAI) methods such as SHAP (SHapley Additive exPlanations) and LIME (Local Interpretable Model-agnostic Explanations) to combat these issues of concern under trust, compliance and accountability within these models. Decision Trees were employed for the detection of fraud while Random Forest was employed for credit scoring, SHAP was used for global feature importance and LIME for instance explanations. The model for fraud detection had accuracy of 95% and SHAP found the characteristics of transactions such as amount and frequency significant for fraud detection, While, the credit scoring model that had 76% accuracy and with the help of LIME, the debt ratios and payment history of the credit contenders was found important. The integration of SHAP and LIME improves the model interpretability and fairness, and makes the stakeholders and regulating authorities to trust AI solutions that will be used in the future of financial companies.  © 2025 IEEE.</t>
  </si>
  <si>
    <t>Export Date: 27 May 2026; Cited By: 6 | RAYYAN-LABELS: Downloaded,Credit Risk assessment</t>
  </si>
  <si>
    <t>Credit Risk Assessment;Decision Trees and Random Forests;Ethical AI Deployment;Feature Importance Analysis;Financial Fraud Detection;LIME Interpretability;Machine Learning in Finance;SHAP Explanation;Transparency in Artifical Intelligence;XAI Regulatory Compliance;Artificial intelligence;Crime;Finance;Forestry;Learning systems;Lime;Random forests;Regulatory compliance;Transparency;Artifical intelligence;Credit risk assessment;Decision tree and random forest;Ethical AI deployment;Feature importance analyze;Financial fraud detections;Importance analysis;Interpretability;Local interpretable model-agnostic explanation interpretability;Machine learning in finance;Machine-learning;Random forests;Shapley;Shapley additive explanation explanation;Transparency in artifical intelligence;XAI regulatory compliance;Decision trees</t>
  </si>
  <si>
    <t>80-84</t>
  </si>
  <si>
    <t>Kumari, S.P. and Mohanty, M.</t>
  </si>
  <si>
    <t>https://www.scopus.com/pages/publications/105013622982?origin=resultslist</t>
  </si>
  <si>
    <t>This study combines the Long Short-Term Memory (LSTM) network with Local Interpretable Model-agnostic Explanation (LIME) to enhance both predictive accuracy and interpretability in financial risk assessment, specifically loan default prediction. For instance, considering the ability of LSTM neural networks to capture temporal dynamics and long-range dependencies in data, they can excel with tasks such as credit risk prediction in Peer-to-Peer (P2P) lending platforms. Nonetheless, a common criticism of LSTMs is that they are too much like a "black box"because it can be hard to interpret how the model came up with an output. This is limited to a black box for selfinterpretation and by means of LIME we tackle this providing insights into the model decision by highlighting key features like loan amount, interest rate and annual income. The LSTM model was also successful with a training accuracy of 0.89 and testing accuracy of 0.85, ensuring precision, recall, and F1-scores which closely corresponded to each other. LIME was employed to clarify individual predictions and improve trust and transparency in AIdriven financial decision-making. A hybrid method that employs the prediction strength of LSTM with the interpretability of LIME provides a more transparent and interpretable tool to financial institutions in assessing loan default risks. In addition, the conclusions drawn in this study may be quite helpful for enhancing credit risk models and adoption processes of financial sector. This in turn lends credence to the pragmatic portability of this methodology across other financial products, like credit cards and mortgages. Finally, we discuss the potential for real-time deployment, future research directions, and limitations, including computational complexity and dataset specificity.  © 2024 IEEE.</t>
  </si>
  <si>
    <t>Cognitive Decision-Making Model;Financial Predictions;LIME;LSTM;P2P lending;Decision making;Finance;Forecasting;Prediction models;Risk assessment;Black boxes;Cognitive decision makings;Cognitive decision-making model;Decision-making modeling;Financial prediction;Interpretability;Loan default;Local interpretable model-agnostic explanation;P2P lending;Short term memory;Long short-term memory</t>
  </si>
  <si>
    <t>Kadyan, J.S. and Sharma, M. and Kadyan, S. and Gupta, S. and Hamid, N.K. and Kiran Bala, B.</t>
  </si>
  <si>
    <t>https://www.scopus.com/pages/publications/105013680868?origin=resultslist</t>
  </si>
  <si>
    <t>This study introduces an Explainable AI (XAI) framework leveraging Capsule Networks (CapsNet) for credit risk assessment in financial systems. Traditional credit risk models often prioritize predictive accuracy over interpretability, creating challenges in stakeholder trust and regulatory compliance. CapsNet addresses this by maintaining spatial relationships in data while offering robust predictive capabilities. The proposed framework integrates data preprocessing techniques such as handling missing values and balancing imbalanced datasets, ensuring reliable inputs for CapsNet. Explainability is enhanced through Capsule Activation Vectors and attention mechanisms, elucidating the influence of critical features like income, loan amount, and credit history on predictions. The study employs SHAP values to identify key determinants of loan default, with income emerging as the most significant predictor. Experimental results validate CapsNet's superior performance, achieving 90% accuracy and F1-score, outperforming models like Logistic Regression and Random Forest. Additionally, the framework provides interpretative insights into model decisions, fostering transparency and trust. This work represents a significant step towards integrating explainable AI into credit risk management, ensuring compliance with financial regulations while improving operational efficiency and decision-making in the banking sector. By addressing the dual challenges of accuracy and interpretability, this research demonstrates how XAI frameworks can transform financial systems, supporting ethical and knowledge-based practices. © 2025 IEEE.</t>
  </si>
  <si>
    <t>Capsule Networks;Credit Risk Assessment;Explainable AI;Financial Systems;Market Research Analysis;SHAP;Banking;Decision trees;Knowledge based systems;Logistic regression;Market Research;Regulatory compliance;Risk management;Capsule network;Credit risk assessment;Credit risk modeling;Explainable AI;Financial system;Interpretability;Market research analyze;Market researches;Research analysis;SHAP;Risk assessment</t>
  </si>
  <si>
    <t>2137</t>
  </si>
  <si>
    <t>420-429</t>
  </si>
  <si>
    <t>Tiukhova, E. and Salcuni, A. and Oguz, C. and Niglio, M. and Storti, G. and Forte, F. and Baesens, B. and Snoeck, M.</t>
  </si>
  <si>
    <t>https://www.scopus.com/pages/publications/85216004214?origin=resultslist</t>
  </si>
  <si>
    <t>Data play a crucial role in decision making for modern businesses, and the reliability of these decisions highly depends on the data quality. This problem is particularly relevant when we deal with financial data used for risk assessment and reporting. Basel regulations mandate that banks hold a certain amount of capital based on the level of risk in their portfolios expressed in terms of risk-weighted assets (RWAs). The quality of a bank’s risk management is directly impacted by the quality of the asset data used to calculate RWAs. In this study, we present a data quality (DQ) framework and show how machine learning paired with eXplainable Artificial Intelligence (XAI) techniques can be used to perform automatic DQ monitoring using a human-in-the-loop approach in credit risk. By obtaining expert feedback about model output enriched with XAI explanations, we clearly demonstrate the power of ML in terms of enhancing credit risk data quality and the advantages of using XAI to assist experts in analysing model outputs. © The Author(s), under exclusive license to Springer Nature Switzerland AG 2025.</t>
  </si>
  <si>
    <t>Credit risk;Data Quality;Model ensembles;SHAP;XAI;Adversarial machine learning;AI techniques;Credit risks;Data quality;Decisions makings;Financial data;Machine-learning;Model ensembles;Model outputs;SHAP;XAI;Data reliability</t>
  </si>
  <si>
    <t>64</t>
  </si>
  <si>
    <t>1857-1890</t>
  </si>
  <si>
    <t>de Moraes Souza, J.G. and de Castro, D.T. and Peng, Y. and Gartner, I.R.</t>
  </si>
  <si>
    <t>https://www.scopus.com/pages/publications/85175813030?origin=resultslist</t>
  </si>
  <si>
    <t>In this paper, we applied machine learning techniques to analyze the default probability in financial institutions using a large dataset of variables collected from 2325 banks over 17 years, extracting the most relevant variables using a feature selection method, predicting default and systemic risk, and finally investigating the contributions of each relevant feature to the overall financial stress of banking institutions using explainable artificial intelligence techniques. We found that the most important variables for the default risk prediction include the bailout probability, the market share in terms of assets, and the market-to-book ratio, highlighting the relevance of issues like moral hazard and market leverage. On the other hand, for systemic risk prediction, the number of banks in the country and interest rates level are among the most relevant features, indicating that markets with more competition fare better against systemic risks. The findings of this research provide an empirical assessment of the main factors that explain the presence of financial stress in banking institutions, conciliating the versatility of machine learning models with practical interpretability and causal inference, being of potential interest to researchers in quantitative finance and market practitioners. © The Author(s), under exclusive licence to Springer Science+Business Media, LLC, part of Springer Nature 2023.</t>
  </si>
  <si>
    <t>Export Date: 27 May 2026; Cited By: 3 | RAYYAN-LABELS: Not Downloaded,Financial Distress</t>
  </si>
  <si>
    <t>Banking;Big data;Ensemble methods;Explainable artificial intelligence;Quantitative finance;Supervised machine learning</t>
  </si>
  <si>
    <t>Prakash, N. and Imam, G. and Gadge, M.G. and Kappagantula, M. and Kumar, V.V.</t>
  </si>
  <si>
    <t>https://www.scopus.com/pages/publications/105034742102?origin=resultslist</t>
  </si>
  <si>
    <t>This paper introduces a Time Series-Driven Investment Forecasting System to Optimize Portfolio by integrating powerful statistical preprocessing, interpretable feature selection and graph-based learning to improve the precision of financial prediction and decision transparency. The suggested model is based on the application of Robust Z-Score (MAD) and winsorization to normalize and stabilize time series data, which in effect, suppresses the effect of outliers and market noise. The SHAP-based rolling top-k feature selection strategy is dynamic, and it seeks to identify the most relevant predictors and enhance the interpretability and flexibility of the model based on market regimes. GATT classifier models both cross-asset and temporal dependencies to accurately classify regimes to rebalance a portfolio. The system is implemented with the PyTorch Lightning to guarantee scalable, efficient and reproducible training of models. The experimental assessments show that there is a substantial improvement in forecast accuracy, Sharpe ratio, and drawdown reduction relative to the conventional methods. The research provides a clear, high-performance model to adaptive investment forecasting and portfolio risk management. © 2025 IEEE.</t>
  </si>
  <si>
    <t>Graph Attention Network;Portfolio Optimization;PyTorch Lightning;Regime Classification;Robust Z-Score;SHAP Feature Selection;Time Series Forecasting;Classification (of information);Commerce;Financial data processing;Financial markets;Forecasting;Graphic methods;Information use;Investments;Learning systems;Optimization;Risk management;Time series;Features selection;Graph attention network;Portfolio optimization;Pytorch lightning;Regime classification;Robust Z-score;SHAP feature selection;Time series forecasting;Times series;Z-scores;Feature extraction</t>
  </si>
  <si>
    <t>27</t>
  </si>
  <si>
    <t>1457-1475</t>
  </si>
  <si>
    <t>Han, W. and Gu, X. and Jian, L.</t>
  </si>
  <si>
    <t>https://www.scopus.com/pages/publications/85174147688?origin=resultslist</t>
  </si>
  <si>
    <t>Credit risk assessment plays a key role in determining the banking policies and commercial strategies of financial institutions. Ensemble learning approaches have been validated to be more competitive than individual classifiers and statistical techniques for default prediction. However, most researches focused on improving overall prediction accuracy rather than improving the identification of actual defaulted loans. In addition, model interpretability has not been paid enough attention in previous studies. To fill up these gaps, we propose a Multi-layer Multi-view Stacking Integration (MLMVS) approach to predict default risk in the P2P lending scenario. As the main innovation, our proposal explores multi-view learning and soft probability outputs to produce multi-layer integration based on stacking. An interpretable artificial intelligence tool LIME is embedded for interpreting the prediction results. We perform a comprehensive analysis of MLMVS on the Lending Club dataset and conduct comparative experiments to compare it with a number of well-known individual classifiers and ensemble classification methods, which demonstrate the superiority of MLMVS.  © 2023 - IOS Press. All rights reserved.</t>
  </si>
  <si>
    <t>Credit risk assessment;ensemble learning;interpretability;multi-view learning;stacking;Classification (of information);Finance;Learning systems;Lime;Risk assessment;Risk perception;Credit risk assessment;Ensemble learning;Financial institution;Individual classifiers;Interpretability;Multi-layers;Multi-view learning;Multi-views;Stacking models;Stackings;Forecasting</t>
  </si>
  <si>
    <t>986</t>
  </si>
  <si>
    <t>13-23</t>
  </si>
  <si>
    <t>Euko, J.P. and Santos, F. and Novais, P.</t>
  </si>
  <si>
    <t>https://www.scopus.com/pages/publications/85194260705?origin=resultslist</t>
  </si>
  <si>
    <t>The term “candlestick” refers to a graphical representation of price movements in financial markets. Predicting candlesticks is crucial for anticipating market trends and making informed investment decisions. Interpretability is essential to understand the rationale behind model predictions, particularly in complex financial environments. In conclusion, this research leverages explainability techniques like SHAP and GRAD-CAM to improve the interpretability of Conv2D models for candlestick prediction in stock market images. © The Author(s), under exclusive license to Springer Nature Switzerland AG 2024.</t>
  </si>
  <si>
    <t>deep learning;stock market;xAI;Commerce;Deep learning;Electronic trading;Forecasting;Image enhancement;Investments;Deep learning;Graphical representations;Image-analysis;Interpretability;Investment decisions;Market trends;Model prediction;Price movement;Stock market prediction;XAI;Financial markets</t>
  </si>
  <si>
    <t>27-62</t>
  </si>
  <si>
    <t>Imam, S.H. and Huhn, S. and Hornuf, L. and Drechsler, R.</t>
  </si>
  <si>
    <t>https://www.scopus.com/pages/publications/85162074759?origin=resultslist</t>
  </si>
  <si>
    <t>Marketplace lending has fundamentally changed the relationship between borrowers and lenders in financial markets. As with many other financial products that have emerged in recent years, internet-based investors may be inexperienced in marketplace lending, highlighting the importance of forecasting default rates and evaluating default features such as the loan amount, interest rates, and FICO score. Potential borrowers on marketplace lending platforms may already have been rejected by banks as too risky to lend to, which amplifies the problem of asymmetric information. This paper proposes a holistic data processing flow for the loan status classification of marketplace lending multivariate time series data by using the Bidirectional Long Short-Term Memory model (BiLSTM) to predict “non-default,” “distressed,” and “default” loan status, which outper-forms conventional techniques. We adopt the SHapely Additive exPlanations (SHAP) and a four-step ahead model, allowing us to extract the most significant features for default risk assessment. Using our approach, lenders and regulators can identify the most relevant features to enhance the default risk assessment method over time in addition to early risk prediction. © 2023, Duncker und Humblot GmbH. All rights reserved.</t>
  </si>
  <si>
    <t>Default loan prediction;LSTM/ BiLSTM;feature importance;marketplace lending;SHAP;time series classification</t>
  </si>
  <si>
    <t>16-21</t>
  </si>
  <si>
    <t>Maree, C. and Modal, J.E. and Omlin, C.W.</t>
  </si>
  <si>
    <t>https://www.scopus.com/pages/publications/85099715927?origin=resultslist</t>
  </si>
  <si>
    <t>The application of AI in finance is increasingly dependent on the principles of responsible AI. These principles-explainability, fairness, privacy, accountability, transparency and soundness form the basis for trust in future AI systems. In this empirical study, we address the first principle by providing an explanation for a deep neural nenvork that is trained on a mixture of numerical, categorical and textual inputs for financial transaction classification. The explanation is achieved through (1) a feature importance analysis using Shapley additive explanations (SHAP) and (2) a hybrid approach of text clustering and decision tree classifiers. We then test the robustness of the model by exposing it to a targeted evasion attack, leveraging the knowledge we gained about the model through the extracted explanation.  © 2020 IEEE.</t>
  </si>
  <si>
    <t>Export Date: 27 May 2026; Cited By: 28 | RAYYAN-LABELS: Downloaded,Generic Finance</t>
  </si>
  <si>
    <t>AI in Finance;Decision Trees;Explainable AI;Feature Saliency;Rule Extraction;SHAP;Text Clustering;Cluster analysis;Finance;Knowledge management;AI in finance;AI systems;Applications of AI;Explainable AI;Feature saliency;Financial transactions;Rules extraction;Shapley;Shapley additive explanation;Text Clustering;Decision trees</t>
  </si>
  <si>
    <t>Yu, D. and Choi, S.-Y.</t>
  </si>
  <si>
    <t>https://www.scopus.com/pages/publications/85163672580?origin=resultslist</t>
  </si>
  <si>
    <t>Stock price prediction is a significant area of research in finance that has been ongoing for a long time. Several mathematical models have been utilized in this field to predict stock prices. However, recently, machine learning techniques have demonstrated remarkable performance in stock price prediction. Moreover, XAI (explainable artificial intelligence) methodologies have been developed, which are models capable of interpreting the results of machine learning algorithms. This study utilizes machine learning to predict stock prices and uses XAI methodologies to investigate the factors that influence this prediction. Specifically, we investigated the relationship between the public’s interest in artists affiliated with four K-Pop entertainment companies (HYBE, SM, JYP, and YG). We used the Naver Keyword Trend and Google Trend index data for the companies and their representative artists to measure local and global interest. Furthermore, we employed the SHAP-XGBoost model to show how the local and global interest in each artist affects the companies’ stock prices. SHAP (SHapley Additive exPlanations) and XGBoost are models that show excellent results as XAI and machine learning methodologies, respectively. We found that SM, JYP, and YG are highly correlated, whereas HYBE is a major player in the industry. YG is influenced by variables from other companies, likely owing to HYBE being a major shareholder in YG’s subsidiary music distribution company. The influence of popular artists from each company was significant in predicting the companies’ stock prices. Additionally, the foreign ownership ratio of a company’s stocks affected the importance of Google Trend and Naver Trend indexes. For example, JYP and SM had relatively high foreign ownership ratios and were influenced more by Google Trend indexes, whereas HYBE and YG were influenced more by Naver Trend indexes. Finally, the trend indexes of artists in SM and HYBE had a positive correlation with stock prices, whereas those of YG and JYP had a negative correlation. This may be due to steady promotions and album releases from SM and HYBE artists, while YG and JYP suffered from negative publicity related to their artists and executives. Overall, this study suggests that public interest in K-Pop artists can have a significant impact on the financial performance of entertainment companies. Moreover, our approach offers valuable insights into the dynamics of the stock market, which makes it a promising technique for understanding and predicting the behavior of entertainment stocks. © 2023 by the authors.</t>
  </si>
  <si>
    <t>Export Date: 27 May 2026; Cited By: 5 | RAYYAN-LABELS: Stock,Downloaded</t>
  </si>
  <si>
    <t>explainable artificial intelligence (XAI);extreme gradient boosting (XGBoost);Google Trend index;K-Pop;Naver Keyword Trend;SHAP-XGBoost model;SHapley Additive exPlanations (SHAP);stock price prediction</t>
  </si>
  <si>
    <t>132</t>
  </si>
  <si>
    <t>Çeli̇k, T.B. and İcan, Ö. and Bulut, E.</t>
  </si>
  <si>
    <t>https://www.scopus.com/pages/publications/85145253896?origin=resultslist</t>
  </si>
  <si>
    <t>Prediction with higher accuracy is vital for stock market prediction. Recently, considerable amount of effort has been poured into employing machine learning (ML) techniques for successfully predicting stock market price direction. No matter how successful the proposed prediction model is, it can be argued that there occur two major drawbacks for further increasing the prediction accuracy. The first one can be referred as the black box nature of ML techniques, in other words inference from the predictions cannot be explained. Furthermore, due to the complex characteristics of the predicted time series, no matter how sophisticated techniques are employed, it would be very difficult to achieve a marginal increase in accuracy that would meaningfully offset the additional computational burden it brings in. For these two reasons, instead of chasing incremental improvements in accuracy, we propose utilizing an “eXplainable Artificial Intelligence” (XAI) approach which can be employed for assessing the reliability of the predictions hence allowing decision maker to abstain from poor decisions which are responsible for declining overall prediction performance. If there would be a measure of how sure the prediction model is on any prediction, the predictions with a relatively higher reliability could be used to make a decision while lower quality decisions could be avoided. In this study, a novel two-stage stacking ensemble model for stock market direction prediction based on ML, empirical mode decomposition (EMD) and XAI is proposed. Our experiments have shown that, proposed prediction model supported with local interpretable model-agnostic explanations (LIME) achieved the highest accuracy of 0.9913 when only the most trusted predictions have been considered on KOSPI dataset and analogous successful results have been obtained from five other major stock market indices. © 2022 Elsevier B.V.</t>
  </si>
  <si>
    <t>Export Date: 27 May 2026; Cited By: 67 | RAYYAN-LABELS: Stock,Not Downloaded</t>
  </si>
  <si>
    <t>Deep learning;Empirical mode decomposition;Explainable machine learning;Local interpretable model-agnostic explanations;Machine learning;Stock market prediction;Commerce;Decision making;Deep learning;Electronic trading;Financial markets;Forecasting;Learning systems;Lime;Time series;Deep learning;Empirical Mode Decomposition;Explainable machine learning;High-accuracy;Local interpretable model-agnostic explanation;Machine learning techniques;Machine-learning;Prediction modelling;Stock market prediction;Empirical mode decomposition</t>
  </si>
  <si>
    <t>1949-1962</t>
  </si>
  <si>
    <t>Paul, M. and Nagwovuma, M. and Nansamba, B. and Hellen, N. and Jingo, D. and Marvin, G.</t>
  </si>
  <si>
    <t>https://www.scopus.com/pages/publications/85206678702?origin=resultslist</t>
  </si>
  <si>
    <t>Since deep learning may increase prediction accuracy and improves decision-making, its application in credit risk assessment has gained a lot of attention recently. However, using deep learning models in critical domains such as finance calls for a more thorough examination of their reliability, comprehensibility, and ethics. In order to overcome the problem of limited model transparency and interpretability, this study investigates the application of deep learning and Explainable AI (XAI) methodologies for credit risk assessment. With accuracies ranging from 0.249 to 0.819, implementation and assessment of classic machine learning models was performed first, such as Logistic Regression, Quadratic Discriminant Analysis, Extra Trees Classifier, Gaussian Naive Bayes, Dummy Classifier, and Decision Tree Classifier. After that, deep learning models with accuracies ranging from 0.667 to 0.777, including LSTMs, MLPs, and Autoencoders, were investigated. In order to improve performance and resilience even more, a combination of LSTMs, MLPs, and Autoencoders was used to create a hybrid model that outperformed both conventional and lone deep learning models, achieving an accuracy of 0.78. XAI approaches, notably LIME and SHAP, were employed to promote trust and offer insights into the ensemble model's decision-making process. The usefulness of the suggested explainable ensemble approach for credit risk assessment is demonstrated by evaluation on the 'Default of Credit Card Clients' dataset, which contains 30,000 data points and 23 features.  © 2024 IEEE.</t>
  </si>
  <si>
    <t>Computational Finance;Credit Risk Assessment;Deep Learning;Ex-plainable AI (XAI);Financial Technologies (FinTechs);Inclusive Finance;Adversarial machine learning;Contrastive Learning;Fintech;Risk assessment;Auto encoders;Computational finance;Credit risk assessment;Deep learning;Ex-plainable AI (XAI);Financial technology;Inclusive finances;Learning models;Learning techniques;Prediction accuracy;Decentralized finance</t>
  </si>
  <si>
    <t>3874</t>
  </si>
  <si>
    <t>54-69</t>
  </si>
  <si>
    <t>Harit, A. and Sun, Z. and Yu, J. and Al Moubayed, N.</t>
  </si>
  <si>
    <t>https://www.scopus.com/pages/publications/85214261554?origin=resultslist</t>
  </si>
  <si>
    <t>In the fast-paced and volatile financial markets, accurately predicting stock movements based on financial news is critical for investors and analysts. Traditional models often struggle to capture the intricate and dynamic relationships between news events and market reactions, limiting their ability to provide actionable insights. This paper introduces a novel approach leveraging Explainable Artificial Intelligence (XAI) through the development of a Geometric Hypergraph Attention Network (GHAN) to analyze the impact of financial news on market behaviours. Geometric hypergraphs extend traditional graph structures by allowing edges to connect multiple nodes, effectively modelling high-order relationships and interactions among financial entities and news events. This unique capability enables the capture of complex dependencies, such as the simultaneous impact of a single news event on multiple stocks or sectors, which traditional models frequently overlook. By incorporating attention mechanisms within hypergraphs, GHAN enhances the model's ability to focus on the most relevant information, ensuring more accurate predictions and better interpretability. Additionally, we employ BERT-based embeddings to capture the semantic richness of financial news texts, providing a nuanced understanding of the content. Using a comprehensive financial news dataset, our GHAN model addresses key challenges in financial news impact analysis, including the complexity of high-order interactions, the necessity for model interpretability, and the dynamic nature of financial markets. Integrating attention mechanisms and SHAP values within GHAN ensures transparency, highlighting the most influential factors driving market predictions. Empirical validation demonstrates the superior effectiveness of our approach over traditional sentiment analysis and time-series models. Our framework not only improves prediction accuracy but also provides detailed insights into how financial news impacts different market sectors. This comprehensive analysis empowers investors and analysts with deeper, actionable insights, setting the stage for future research in applying advanced AI methodologies to financial analysis and ultimately advancing the field.  © 2024 Designate the paper as being published under the CC BY 4.0 license with the following text: "Copyright 2024 for this paper by its authors.</t>
  </si>
  <si>
    <t>Financial markets;Financial news analysis;hypergraph;Stock prediction;XAI;Graph embeddings;Investments;Prediction models;Attention mechanisms;Financial news;Financial news analyze;Geometric hypergraphs;High-order;Higher-order;Hyper graph;Stock predictions;Traditional models;XAI;Financial markets</t>
  </si>
  <si>
    <t>34-38</t>
  </si>
  <si>
    <t>Agarwal, A. and Bhatia, A. and Malhi, A. and Kaler, P. and Pannu, H.S.</t>
  </si>
  <si>
    <t>https://www.scopus.com/pages/publications/85137082496?origin=resultslist</t>
  </si>
  <si>
    <t>The non-linear nature of the stock market prices and trends make it one of the most highly researched areas in the financial domain. People invest in the stock market based on multiple prediction techniques, classified into two main categories: classic methods like fundamental and technical analysis and AI-based prediction models. Both these techniques have their benefits and shortcomings. While the classical methods provide high interpretability, they may not be able to predict the complex trends of the stock market. AI-based models like random forests and neural networks can predict the trends with higher accuracy but provide little to no interpretability for their predictions, making them an uncertain tool for investment advice. In this paper, we use explainable artificial intelligence XAI to predict stock market trends and explain the predictions using two of the most prominent XAI tools, LIME and SHAP. The proof of concept and the experimental results are presented which show the promising application of machine learning in financial forecasting.  © 2022 IEEE.</t>
  </si>
  <si>
    <t>Export Date: 27 May 2026; Cited By: 21 | RAYYAN-LABELS: Stock,Downloaded</t>
  </si>
  <si>
    <t>explainable artificial intelligence;financial forecasting;LIME;Machine learning;SHAP;Commerce;Decision trees;Financial markets;Forecasting;Investments;Machine learning;Explainable artificial intelligence;Financial domains;Financial forecasting;Interpretability;Machine-learning;Market trends;Non linear;Prediction techniques;SHAP;Stock market prices;Lime</t>
  </si>
  <si>
    <t>13612</t>
  </si>
  <si>
    <t>83-96</t>
  </si>
  <si>
    <t>Cardenas-Ruiz, C. and Mendez-Vazquez, A. and Ramirez-Solis, L.M.</t>
  </si>
  <si>
    <t>https://www.scopus.com/pages/publications/85142664622?origin=resultslist</t>
  </si>
  <si>
    <t>Credit Risk Assessment estimates the probability of loss due to a borrower’s failure to repay a loan or credit. Therefore, one of the principal challenges of financial institutions is to lower the losses generated by leading financial resources to possible default clients. Current models for Credit Risk Assessment used by the industry are based on Logistic regression (LR), thanks to their operational efficiency and interpretability. However, Deep Learning (DL) Algorithms have become more attractive than conventional Machine Learning due to their best general accuracy. However, Models for Credit Risk Assessment based on DL have a problem because their complexity makes them difficult for humans to interpret. Additionally, international regulations for financial institutions require that models be interpretable. In this work, we propose the use of a model based on Convolutional Neural Networks (CNN) and SHapley Additive exPlanations (SHAP) to generate a more accurate and explainable model than LR models. In order to demonstrate its efficacy, we use four datasets commonly used to benchmark classification algorithms for credit scoring. The results show that the method proposed is more accurate than LR for large datasets (more than 5900 samples), with an improvement in accuracy up to 12.3%. © 2022, The Author(s), under exclusive license to Springer Nature Switzerland AG.</t>
  </si>
  <si>
    <t>CNN;Credit risk assessment;DeepInsight;Explainability;Classification (of information);Convolution;Convolutional neural networks;Deep learning;Finance;Risk assessment;Convolutional neural network;Credit risk assessment;Current modeling;Deepinsight;Explainability;Financial institution;Financial resources;Interpretability;Logistics regressions;Operational efficiencies;Large dataset</t>
  </si>
  <si>
    <t>13164</t>
  </si>
  <si>
    <t>51-69</t>
  </si>
  <si>
    <t>Carta, S. and Podda, A.S. and Reforgiato Recupero, D. and Stanciu, M.M.</t>
  </si>
  <si>
    <t>https://www.scopus.com/pages/publications/85125500751?origin=resultslist</t>
  </si>
  <si>
    <t>One of the most important steps when employing machine learning approaches is the feature engineering process. It plays a key role in the identification of features that can effectively help modeling the given classification or regression task. This process is usually not trivial and it might lead to the development of handcrafted features. Within the financial domain, this step is even more complex given the general low correlation between features extracted from financial data and their associated labels. This represents indeed a challenging task that it is possible to explore today through the explainable artificial intelligence approaches that have recently appeared in the literature. This paper examines the potential of machine learning automatic feature selection process to support decisions in financial forecasting. Using explainable artificial intelligence methods, we develop different feature selection strategies in an applied financial setting where we want to predict the next-day returns for a set of input stocks. We propose to identify the relevant features for each stock individually; in this way, we take into account the heterogeneous stocks’ behavior. We demonstrate that our approach can separate important features from unimportant ones and bring prediction performance improvements as shown by our performed comparisons between our proposed strategies and several state-of-the-art baselines on real-world financial time series. © 2022, Springer Nature Switzerland AG.</t>
  </si>
  <si>
    <t>Export Date: 27 May 2026; Cited By: 23 | RAYYAN-LABELS: Revisit,Not Downloaded,Generic Finance</t>
  </si>
  <si>
    <t>Financial forecasting;Machine learning;Time-series;XAI;Electronic trading;Feature Selection;Finance;Forecasting;Engineering process;Feature engineerings;Financial domains;Financial forecasting;HELP model;Lower correlation;Machine learning approaches;Machine-learning;Times series;XAI;Time series</t>
  </si>
  <si>
    <t>162</t>
  </si>
  <si>
    <t>Dikmen, M. and Burns, C.</t>
  </si>
  <si>
    <t>https://www.scopus.com/pages/publications/85126057122?origin=resultslist</t>
  </si>
  <si>
    <t>Increasingly, artificial intelligence (AI) is being used to assist complex decision-making such as financial investing. However, there are concerns regarding the black-box nature of AI algorithms. The field of explainable AI (XAI) has emerged to address these concerns. XAI techniques can reveal how an AI decision is formed and can be used to understand and appropriately trust an AI system. However, XAI techniques still may not be human-centred and may not support human decision-making adequately. In this work, we explored how domain knowledge, identified by expert decision makers, can be used to achieve a more human-centred approach to AI. We measured the effect of domain knowledge on trust in AI, reliance on AI, and task performance in an AI-assisted complex decision-making environment. In a peer-to-peer lending simulator, non-expert participants made financial investments using an AI assistant. The presence or absence of domain knowledge was manipulated. The results showed that participants who had access to domain knowledge relied less on the AI assistant when the AI assistant was incorrect and indicated less trust in AI assistant. However, overall investing performance was not affected. These results suggest that providing domain knowledge can influence how non-expert users use AI and could be a powerful tool to help these users develop appropriate levels of trust and reliance. © 2022</t>
  </si>
  <si>
    <t>Export Date: 27 May 2026; Cited By: 107 | RAYYAN-LABELS: Revisit,Downloaded,Generic Finance</t>
  </si>
  <si>
    <t>Domain knowledge;Explainable AI;Human-AI interaction;Trust in AI;Decision making;Finance;Artificial intelligence algorithms;Black boxes;Complex decision;Decisions makings;Domain knowledge;Explainable artificial intelligence;Human-artificial intelligence interaction;Peer-to-peer lending;Task performance;Trust in artificial intelligence;Domain Knowledge</t>
  </si>
  <si>
    <t>149</t>
  </si>
  <si>
    <t>Todorovic, M. and Stanisic, N. and Zivkovic, M. and Bacanin, N. and Simic, V. and Tirkolaee, E.B.</t>
  </si>
  <si>
    <t>https://www.scopus.com/pages/publications/85175043979?origin=resultslist</t>
  </si>
  <si>
    <t>This study aims to create a machine learning model that can predict opinions in external audits and surpass the benchmark set in a prior study from the literature. This tool could reduce audit risk, which is a crucial task in external audits. Previous studies have shown that it is possible to create models that can predict the audit opinion a company will receive. In these studies, authors used statistics and machine learning models, and both non-financial (e.g. audit lag) and financial data (e.g. financial ratios, or absolute value items available from financial statements) to make predictions. In this study, the performance of the XGBoost model optimized by metaheuristics algorithms is examined and evaluated. This study compares the performance of six different metaheuristic algorithms used to tune the XGBoost model in two separate scenarios. The first scenario represents a realistic client portfolio, where a majority of the clients are known, while the second scenario simulates a new clients-only portfolio, a more difficult scenario where prior information such as audit lag is not available. The study uses a dataset of 12,690 observations of Serbian companies and their audit opinions from 2016 to 2019. The findings indicate an improvement over the benchmark due to a more optimized hyperparameter tuning process and the use of the iterative sine-cosine algorithm for the XGBoost model. © 2023 Elsevier B.V.</t>
  </si>
  <si>
    <t>Export Date: 27 May 2026; Cited By: 51 | RAYYAN-LABELS: Not Downloaded,Generic Finance</t>
  </si>
  <si>
    <t>Audit opinion prediction;Machine learning;SHAP value analysis;Sine cosine algorithm;XGBoost;Finance;Heuristic algorithms;Iterative methods;Machine learning;Optimization;Value engineering;Audit opinion prediction;Machine learning models;Machine-learning;Meta-heuristics algorithms;Metaheuristic;Performance;Prediction accuracy;SHAP value analyse;Sine-cosine algorithm;Xgboost;Forecasting</t>
  </si>
  <si>
    <t>12688</t>
  </si>
  <si>
    <t>189-207</t>
  </si>
  <si>
    <t>Ohana, J.J. and Ohana, S. and Benhamou, E. and Saltiel, D. and Guez, B.</t>
  </si>
  <si>
    <t>https://www.scopus.com/pages/publications/85113304916?origin=resultslist</t>
  </si>
  <si>
    <t>Financial markets are a real life multi-agent system that is well known to be hard to explain and interpret. We consider a gradient boosting decision trees (GBDT) approach to predict large S&amp;P 500 price drops from a set of 150 technical, fundamental and macroeconomic features. We report an improved accuracy of GBDT over other machine learning (ML) methods on the S&amp;P 500 futures prices. We show that retaining fewer and carefully selected features provides improvements across all ML approaches. Shapley values have recently been introduced from game theory to the field of ML. They allow for a robust identification of the most important variables predicting stock market crises, and of a local explanation of the crisis probability at each date, through a consistent features attribution. We apply this methodology to analyse in detail the March 2020 financial meltdown, for which the model offered a timely out of sample prediction. This analysis unveils in particular the contrarian predictive role of the tech equity sector before and after the crash. © 2021, Springer Nature Switzerland AG.</t>
  </si>
  <si>
    <t>Export Date: 27 May 2026; Cited By: 51 | RAYYAN-LABELS: Stock,Not Downloaded</t>
  </si>
  <si>
    <t>Explainable AI;Financial markets meltdown;GBDT;Multi-agent environment;Commerce;Electronic trading;Financial markets;Forecasting;Game theory;Intelligent agents;Multi agent systems;Explainable AI;Financial market meltdown;Gradient boosting;Gradient boosting decision tree;Machine learning approaches;Machine learning methods;Machine-learning;Multi-agent environment;Robust identification;Shapley value;Decision trees</t>
  </si>
  <si>
    <t>90</t>
  </si>
  <si>
    <t>Ma, T. and Wang, W. and Chen, Y.</t>
  </si>
  <si>
    <t>https://www.scopus.com/pages/publications/85166905036?origin=resultslist</t>
  </si>
  <si>
    <t>Deep learning technology is rapidly adopted in financial market settings. Using a large data set from the Chinese stock market, we propose a return-risk trade-off strategy via a new transformer model. The empirical findings show that these updates, such as the self-attention mechanism in technology, can improve the use of time-series information related to returns and volatility, increase predictability, and capture more economic gains than other nonlinear models, such as LSTM. Our model employs Shapley additive explanations (SHAP) to measure the “economic feature importance” and tabulates the different important features in the prediction process. Finally, we document several economic explanations for the TF model. This paper sheds light on the burgeoning field on asset allocation in the age of big data. © 2023 Elsevier Inc.</t>
  </si>
  <si>
    <t>Export Date: 27 May 2026; Cited By: 41 | RAYYAN-LABELS: Stock,Not Downloaded</t>
  </si>
  <si>
    <t>Asset allocation;Chinese stock market;SHAP;Transformer model</t>
  </si>
  <si>
    <t>Valensky, D. and Mohaghegh, M.</t>
  </si>
  <si>
    <t>https://www.scopus.com/pages/publications/85190584224?origin=resultslist</t>
  </si>
  <si>
    <t>Advances in machine learning and deep learning have assisted progress in stock market predictions, which have presented unique opportunities for investors and traders to benefit from predictions. However, understanding how these models work is crucial to trusting their predictions. This research applies three prominent Explainable AI (XAI) techniques - SHAP, LIME, and Permutation Importance - to three distinct forecasting models: Long Short-Term Memory (LSTM), Convolutional Neural Network (CNN), and Decision Tree. This work fills a gap in the literature by comparing XAI methods across a combination of 'black-box' and 'white-box' models. Two key research questions guide this research: the performance of these XAI methods across the chosen models and the consistency between global and local explanations across these models. Findings reveal interesting model-specific behaviors, like CNN's emphasis on slightly older data and LSTM's focus on immediate past data. In the S&amp;P 500 dataset context, features such as 'Close' and 'Adj Close' prices emerged as significant across models, while 'Volume' remained insignificant. This study offers a broader perspective on applying XAI in financial time series forecasting and helps enhance trust and comprehension among stakeholders relying on these model predictions.  © 2023 IEEE.</t>
  </si>
  <si>
    <t>Explainable AI;Financial forecasting;Commerce;Convolutional neural networks;Decision trees;Financial markets;Investments;Lime;Long short-term memory;Black boxes;Convolutional neural network;Cross model;Explainable AI;Financial forecasting;Forecasting models;Machine-learning;Research questions;Stock market prediction;White-box models;Forecasting</t>
  </si>
  <si>
    <t>de Lange, P.E. and Melsom, B. and Vennerød, C.B. and Westgaard, S.</t>
  </si>
  <si>
    <t>https://www.scopus.com/pages/publications/85144458733?origin=resultslist</t>
  </si>
  <si>
    <t>Banks’ credit scoring models are required by financial authorities to be explainable. This paper proposes an explainable artificial intelligence (XAI) model for predicting credit default on a unique dataset of unsecured consumer loans provided by a Norwegian bank. We combined a LightGBM model with SHAP, which enables the interpretation of explanatory variables affecting the predictions. The LightGBM model clearly outperforms the bank’s actual credit scoring model (Logistic Regression). We found that the most important explanatory variables for predicting default in the LightGBM model are the volatility of utilized credit balance, remaining credit in percentage of total credit and the duration of the customer relationship. Our main contribution is the implementation of XAI methods in banking, exploring how these methods can be applied to improve the interpretability and reliability of state-of-the-art AI models. We also suggest a method for analyzing the potential economic value of an improved credit scoring model. © 2022 by the authors.</t>
  </si>
  <si>
    <t>Export Date: 27 May 2026; Cited By: 70 | RAYYAN-LABELS: Downloaded,Credit Risk assessment</t>
  </si>
  <si>
    <t>credit default prediction;credit risk modelling;explainable artificial intelligence (XAI);Light Gradient Boosting Machine (LightGBM)</t>
  </si>
  <si>
    <t>196</t>
  </si>
  <si>
    <t>Kocaarslan, B. and Soytas, U.</t>
  </si>
  <si>
    <t>https://www.scopus.com/pages/publications/85169936247?origin=resultslist</t>
  </si>
  <si>
    <t>This study aims to examine the impact of major markets (conventional bond, stock, and energy commodity markets) on the performance of U.S. municipal green bonds, accounting for economic risk factors. We also investigate the interactions between major markets and economic risk factors. In our analysis, we employ machine learning techniques, such as Random Forest (RF), Extreme Gradient Boosting (XGBoost), CatBoost, and Light Gradient Boosting Machine (LightGBM) models and choose the best one depending on its performance measures. The analysis considers two sub-periods: the pre-COVID-19 and COVID-19 crisis periods. The Shapley Additive Explanations (SHAP) method is used to better interpret machine learning predictions. The main results indicate that, on the one hand, higher values of conventional bond market performance lead to higher municipal green bond market performance levels for the pre-COVID-19 period. On the other hand, compared to the impact of the conventional bond market, the stock and energy commodity markets have a more significant impact on the U.S. municipal green bonds during the COVID-19 crisis period. Last but not least, we find that major markets interact frequently with some macroeconomic risks and uncertainties during the COVID-19 crisis. Our research provides new insights into the investment potential of municipal green bonds. © 2023 Elsevier Inc.</t>
  </si>
  <si>
    <t>Export Date: 27 May 2026; Cited By: 22 | RAYYAN-LABELS: Downloaded,Generic Finance</t>
  </si>
  <si>
    <t>COVID-19;Economic risks and uncertainties;Machine learning models;Major markets;Municipal green bonds;Shapley additive explanations (SHAP);United States;Adaptive boosting;Additives;Commerce;Financial markets;Investments;Machine learning;Economic risks;Economic uncertainty;Energy commodity markets;Machine learning models;Major market;Market performance;Municipal green bond;Risks and uncertainties;Shapley;Shapley additive explanation;COVID-19;economic impact;machine learning;market conditions;model;risk factor;COVID-19</t>
  </si>
  <si>
    <t>960</t>
  </si>
  <si>
    <t>424-436</t>
  </si>
  <si>
    <t>https://www.scopus.com/pages/publications/85193592055?origin=resultslist</t>
  </si>
  <si>
    <t>This study aimed to apply ML models to determine variables related to automobile credit scoring in a financial institute. We used four machine learning methods, including logistic regression (L.R), artificial neural network (ANN), random forest (R.F.), and Extreme Gradient Boosting (Xgboost) with 10-fold cross-validation repeated 10 times. The RF algorithm achieved the best performance in all performance metrics. It performed 96.2% under the receiver operating characteristic (AUROC) score. AUROC scores for other models were 91.7% for LR, 91.6% for Xgboost, and 91.5% for ANN. SHAP (SHapley Additive exPlanations) values were also calculated to better explain the indicators’ importance. The most relevant features of the model were debt to income ratio score, documented wealth score, and down payment rate score. To sum up, this study might help automobile credit providers and applicants for their credit evaluation process. © The Author(s), under exclusive license to Springer Nature Switzerland AG 2024.</t>
  </si>
  <si>
    <t>Credit scoring;Machine learning;Random Forest;XAI methods;Adaptive boosting;Automobiles;Decision trees;Logistic regression;Neural networks;Random forests;10-fold cross-validation;Credit scoring;Financial institutes;Gradient boosting;Logistics regressions;Machine learning methods;Machine learning models;Machine-learning;Random forests;XAI method;Machine learning</t>
  </si>
  <si>
    <t>Sarada, W. and Arora, M. and Agarwal, S. and Prasanth, T. and Saravanan, P. and Pulugu, D.</t>
  </si>
  <si>
    <t>https://www.scopus.com/pages/publications/105011263226?origin=resultslist</t>
  </si>
  <si>
    <t>Crediting scoring for P2P lending platforms can be defined as an essential field of improvement as the given work suggests the credit scoring system based on using ensemble learning approaches. Credit scoring systems, that analyze a lot of data, can face difficulties in processing it because of the typical shortcomings of the traditional credit scoring models, namely: data imbalance and an interdependence of multiple features. In order to address these challenges, the proposed methodology adopts a Hybrid Ensemble Learning technique that comprises of the following machine learning algorithms namely Random Forest, Gradient Boosting, XGBoost, and the Stacking Ensemble Model which harnesses the strengths of each of the algorithms. Some of the aspects of the methodology include enriched feature extraction that is used to increase the models ability to learn and SMOTE used when dealing with imbalanced data between defaulted and non-defaulted loans. Furthermore, the SHAP (Shapley Additive Explanations) importance is applied to the models to describe the distribution between the features and the decision about credits scoring. Such interpretability is important for a financial application especially because of the need to assure end-users about the operation and output of the system. Various classifications and activities of the models are then assessed by using important parameters such as accuracy, precision, recall, F1 measure, as well as AUC-ROC. Such findings indicate that the stacking ensemble model has a higher accuracy compared with the individual models at 92.4% and the Area Under the curve-Receiver Operating Characteristic (AUC-ROC) of 94.5%. As shown in the evaluation of the model, the incorporation of feature engineering as well as SMOTE highly enhanced the operation of the model, especially in the aspect of recall and precision with regard to loan defaulting.  © 2024 IEEE.</t>
  </si>
  <si>
    <t>credit scoring;data balancing;Ensemble learning;feature engineering;model interpretability;peer-to-peer lending;predictive performance;SHAP values;SMOTE;stacking ensemble model;Adaptive boosting;Data handling;Data mining;Distributed computer systems;Finance;Financial data processing;Learning systems;Machine learning;Peer to peer networks;Credit scoring;Data balancing;Ensemble learning;Ensemble models;Feature engineerings;Interpretability;Model interpretability;Peer-to-peer lending;Predictive performance;Shapley;Shapley additive explanation value;SMOTE;Stacking ensemble model;Stackings;Petroleum reservoir evaluation</t>
  </si>
  <si>
    <t>Kotios, D. and Makridis, G. and Fatouros, G. and Kyriazis, D.</t>
  </si>
  <si>
    <t>https://www.scopus.com/pages/publications/85139202408?origin=resultslist</t>
  </si>
  <si>
    <t>Small Medium Enterprises (SMEs) are vital to the global economy and all societies. However, they face a complex and challenging environment, as in most sectors they are lagging behind in their digital transformation. Banks, retaining a variety of data of their SME customers to perform their main activities, could offer a solution by leveraging all available data to provide a Business Financial Management (BFM) toolkit to their customers, providing value added services on top of their core business. In this direction, this paper revolves around the development of a smart, highly personalized hybrid transaction categorization model, interconnected with a cash flow prediction model based on Recurrent Neural Networks (RNNs). As the classification of transactions is of great significance, this research is extended towards explainable AI, where LIME and SHAP frameworks are utilized to interpret and illustrate the ML classification results. Our approach shows promising results on a real-world banking use case and acts as the foundation for the development of further BFM banking microservices, such as transaction fraud detection and budget monitoring. © 2022, The Author(s).</t>
  </si>
  <si>
    <t>Export Date: 27 May 2026; Cited By: 41 | RAYYAN-LABELS: Downloaded,Generic Finance</t>
  </si>
  <si>
    <t>Cash flow prediction;Data analytics;Deep learning;Surrogate data;Time series forecasting;Transaction categorization;Budget control;Forecasting;Lime;Recurrent neural networks;Cash flow;Cash flow prediction;Data analytics;Deep learning;Financial managements;Flow prediction;Small medium enterprise;Surrogate data;Time series forecasting;Transaction categorization;Data Analytics</t>
  </si>
  <si>
    <t>11432</t>
  </si>
  <si>
    <t>407-419</t>
  </si>
  <si>
    <t>Munkhdalai, L. and Wang, L. and Park, H.W. and Ryu, K.H.</t>
  </si>
  <si>
    <t>https://www.scopus.com/pages/publications/85064551000?origin=resultslist</t>
  </si>
  <si>
    <t>Neural network models have achieved a human-level performance in many application domains, including image classification, speech recognition and machine translation. However, in credit scoring application, neural network approach has been useless because of its black box nature that the relationship between contextual input and output cannot be completely understood. In this study, we investigate the advanced neural network approach and its’ explanation for credit scoring. We use the LIME technique to interpret the black box of such neural network and verify its’ trustworthiness by comparing a high interpretable logistic model. The results show that neural network models give higher accuracy and equivalent explanation with the logistic model. © 2019, Springer Nature Switzerland AG.</t>
  </si>
  <si>
    <t>Export Date: 27 May 2026; Cited By: 19 | RAYYAN-LABELS: Not Downloaded,Credit Risk assessment</t>
  </si>
  <si>
    <t>Credit scoring;LIME;Neural network;Database systems;Neural networks;Speech recognition;Speech transmission;Black boxes;Credit scoring;Human-level performance;Input and outputs;Logistic models;Machine translations;Neural network model;Lime</t>
  </si>
  <si>
    <t>75-81</t>
  </si>
  <si>
    <t>Hong, J. and Wattanachote, K. and Wang, H. and Li, K.</t>
  </si>
  <si>
    <t>https://www.scopus.com/pages/publications/85182738468?origin=resultslist</t>
  </si>
  <si>
    <t>With the volatility in stock prices during the Covid-19 outbreak, stock price prediction has become critical to investors in several industries. Predicting the stock price in China became a challenge since China has provided several rigorous Covid-19 outbreak control policies which could influence the China stock price. We investigated the prediction performance of the Long-Short Term Memory (LSTM) with the application of Adam optimizer to explain the influence of Covid-19 outbreak control policies on stock prices during this volatility period. We collected the training and testing datasets from several industries between January 2020 and February 2023. We measured the prediction performances using the coefficient of determination 7(r²) before leveraging to explain the correlation between Covid-19 pandemic control policies and the stock closing prices. The results show a correlation significant between the stock closing prices and the pandemic control policies observed through sample industries in the stock market. This study substantiated that pandemic control policies can impact stock prices. We adopted the features importance evaluation technique, Shapley Additive Explanations (SHAP), to interpret the influence of observed attributes on each prediction model.  © 2023 ACM.</t>
  </si>
  <si>
    <t>Correlation;Features importance;Forecasting model;Long-short term memory;LSTM;SHAP;Shapley additive explanations;Additives;Brain;Commerce;Costs;Financial markets;Forecasting;Investments;Control policy;Correlation;Feature importance;Forecasting models;Prediction performance;Shapley;Shapley additive explanation;Stock price;Long short-term memory</t>
  </si>
  <si>
    <t>56-61</t>
  </si>
  <si>
    <t>Reza, M.S. and Mahmud, M.I. and Abeer, I.A. and Ahmed, N.</t>
  </si>
  <si>
    <t>https://www.scopus.com/pages/publications/105009122156?origin=resultslist</t>
  </si>
  <si>
    <t>The development of computing has made credit scoring approaches possible, with various machine learning (ML) and deep learning (DL) techniques becoming more and more valuable. While complex models yield more accurate predictions, their interpretability is often weakened, which is a concern for credit scoring that places importance on decision fairness. As features of the dataset are a crucial factor for the credit scoring system, we implement Linear Discriminant Analysis (LDA) as a feature reduction technique, which reduces the burden of the model's complexity. We compared 6 different machine learning models, 1 deep learning model, and a hybrid model with and without using LDA. From the result, we have found our hybrid model, 'XG-DNN,' outperformed other models with the highest accuracy of 99.45% and a 99% F1 score with LDA. Lastly, to interpret model decisions, we have applied 2 different explainable AI techniques named LIME (local) and Morris Sensitivity Analysis (global). Through this research, we showed how feature reduction techniques can be used without affecting the performance and explainability of the model, which can be very useful in resource-constrained settings to optimize the computational workload. © 2024 IEEE.</t>
  </si>
  <si>
    <t>Credit Score;Hybrid Model;LIME;Linear Discriminant Analysis;Morris Sensitivity Analysis;Contrastive Learning;Deep learning;Engineering research;Learning systems;Reduction;Sensitivity analysis;Credit scores;Credit scoring;Features reductions;Hybrid model;Linear discriminant analyze;Machine-learning;Modeling approach;Morris sensitivity analyze;Reduction techniques;Sensitivity analyzes;Discriminant analysis</t>
  </si>
  <si>
    <t>12459</t>
  </si>
  <si>
    <t>174-190</t>
  </si>
  <si>
    <t>Hickey, J.M. and Di Stefano, P.G. and Vasileiou, V.</t>
  </si>
  <si>
    <t>https://www.scopus.com/pages/publications/85103252029?origin=resultslist</t>
  </si>
  <si>
    <t>The ability to understand and trust the fairness of model predictions, particularly when considering the outcomes of unprivileged groups, is critical to the deployment and adoption of machine learning systems. SHAP values provide a unified framework for interpreting model predictions and feature attribution but do not address the problem of fairness directly. In this work, we propose a new definition of fairness that emphasises the role of an external auditor and model explicability. To satisfy this definition, we develop a framework for mitigating model bias using regularizations constructed from the SHAP values of an adversarial surrogate model. We focus on the binary classification task with a single unprivileged group and link our fairness explicability constraints to classical statistical fairness metrics. We demonstrate our approaches using gradient and adaptive boosting on: a synthetic dataset, the UCI Adult (Census) dataset and a real-world credit scoring dataset. The models produced were fairer and performant. © 2021, Springer Nature Switzerland AG.</t>
  </si>
  <si>
    <t>Export Date: 27 May 2026; Cited By: 17 | RAYYAN-LABELS: Not Downloaded,Credit Risk assessment</t>
  </si>
  <si>
    <t>Adversarial learning;Algorithmic fairness;Machine learning interpretability;SHAP values;Adaptive boosting;Adversarial learning;Algorithmic fairness;Algorithmics;Interpretability;Machine learning interpretability;Machine learning systems;Machine-learning;Model prediction;SHAP value;Unified framework;Machine learning</t>
  </si>
  <si>
    <t>641</t>
  </si>
  <si>
    <t>431-444</t>
  </si>
  <si>
    <t>Sathe, S.S. and Mahalle, P.</t>
  </si>
  <si>
    <t>https://www.scopus.com/pages/publications/85171332362?origin=resultslist</t>
  </si>
  <si>
    <t>Large financial institutions have a lot of products for earning money, but a major source of their income is from lending money. This income mainly depends on the ability of the loan taker to repay the loan. Every year these institutions incur huge losses due to loan defaulters. Through this research, we will try to predict the possibility of an individual defaulting on a loan using various features in our dataset. Then, will try to explain our results using the novel concept of explainable AI. This research uses a random forest classifier to predict if the individual will have difficulties in repayment of loans. The dataset is sourced from Kaggle. This research has followed a machine learning pipeline wherein we have pre-processed dataset, trained model, predicted outcomes using a model trained, and explained results using explainable ai. Random Forest and XGBoost algorithms are used. The models predicted results with accuracy as high as 97%. For the explainable part, we have used the Shapash library. In our study, we have explained the factor that contributes most to global as well as individual predictions. The results of these predictions can be used by financial institutions to enforce rules and restrictions surrounding this parameter to avoid losses. Furthermore, the explanations for the individual predictions can be used for personalized loan profile improvement recommendations. © 2023, The Author(s), under exclusive license to Springer Nature Singapore Pte Ltd.</t>
  </si>
  <si>
    <t>Data;Explainable AI;LIME;Random forest;ROC;SHAPASH;XGBoost;Finance;Forestry;Predictive analytics;Data;Explainable AI;Financial institution;Financial service;Individual prediction;Novel concept;Random forests;ROC;SHAPASH;Xgboost;Lime</t>
  </si>
  <si>
    <t>1392-1396</t>
  </si>
  <si>
    <t>Shih, C.M. and Yang, K.C.</t>
  </si>
  <si>
    <t>https://www.scopus.com/pages/publications/85218005294?origin=resultslist</t>
  </si>
  <si>
    <t>In recent years, the number of studies using artificial intelligence (AI) in financial investment has increased rapidly, and it has become an important tool for financial asset pricing prediction. However, when AI models perform predictive analysis, the calculation process is black box processing, and it is difficult to determine the contribution of each feature in the model. Therefore, this study uses a rolling window to build a model, and uses LightGBM (Light Gradient Boosting Machine) the SHapley Additive exPlanations (SHAP) suite to analyze the contribution of factors constructed by the model to understand the importance and contribution of each factor in the investment portfolio constructed by the model. The research period is from 2017 to 2023. The model built with 78 rolling windows selects several stocks with high expected returns for back testing. The research results show that the contribution of market capitalization has increased significantly. The most influence factors in the model are stock price to net value ratio and market capitalization. Among them, market capitalization has the best contribution. © 2024 IEEE.</t>
  </si>
  <si>
    <t>factor investing;LightGBM;Machine learning;SHAP;stock price prediction;Black-box testing;Costs;Decentralized finance;Financial markets;Factor investing;Gradient boosting;Light gradient boosting machine;Light gradients;Machine-learning;Market capitalization;Rolling window;Shapley;Shapley additive explanation;Stock price prediction;Commerce</t>
  </si>
  <si>
    <t>174-182</t>
  </si>
  <si>
    <t>Müller, R. and Schreyer, M. and Sattarov, T. and Borth, D.</t>
  </si>
  <si>
    <t>https://www.scopus.com/pages/publications/85142505772?origin=resultslist</t>
  </si>
  <si>
    <t>Detecting accounting anomalies is a recurrent challenge in financial statement audits. Recently, novel methods derived from Deep-Learning (DL) such as Autoencoder Neural Networks (AENNs) have been proposed to audit the large volumes of a statement's underlying accounting records. However, due to their vast number of parameters, such models exhibit the drawback of being inherently opaque. At the same time, the concealing of a model's inner workings often hinders its real-world application in financial audits, since auditors must reasonably explain and justify their audit decisions. Nowadays, various Explainable AI (XAI) techniques have been proposed to address this challenge, e.g., SHapley Additive exPlanations (SHAP). However, in unsupervised DL as often applied in financial audits, these methods explain the model output at the level of encoded variables. As a result, the explanations of AENNs are often hard to comprehend by human auditors. To mitigate this drawback, we propose Reconstruction Error SHapley Additive exPlanations Extension (RESHAPE), which explains the model output on an aggregated attribute level. In addition, we introduce an evaluation framework to compare the versatility of XAI methods in auditing. Our experimental results show empirical evidence that RESHAPE results in versatile explanations compared to state-of-the-art baselines. We envision such attribute-level explanations as a necessary next step in the adoption of unsupervised DL techniques in financial auditing.  © 2022 Owner/Author.</t>
  </si>
  <si>
    <t>Export Date: 27 May 2026; Cited By: 10 | RAYYAN-LABELS: Not Downloaded,Fraud Detection</t>
  </si>
  <si>
    <t>accounting information systems;artificial neural networks;audit;computer-assisted audit techniques;enterprise resource planning systems;explainable artificial intelligence;Deep learning;Enterprise resource management;Enterprise resource planning;Finance;Information systems;Learning systems;Neural networks;Accounting Information Systems;Audit;Auto encoders;Computer-assisted audit techniques;Enterprise resource planning systems;Explainable artificial intelligence;Financial statements;Neural-networks;Reconstruction error;Shapley;Additives</t>
  </si>
  <si>
    <t>Tan, B. and Lin, Y.</t>
  </si>
  <si>
    <t>https://www.scopus.com/pages/publications/85163811393?origin=resultslist</t>
  </si>
  <si>
    <t>With the advent of the big data era, information barriers are gradually being broken down and credit has become a key factor of company operations. The lack of company credit has greatly and negatively impacted the social economy, which has triggered considerable research on company credit. In this article, a credit risk warning model based on the XGBoost-SHAP algorithm is proposed that can accurately assess the credit risk of a company. The degree of influence of the characteristics of a company's credit risk and the warning threshold of important characteristics are obtained based on the model output. Finally, a comparison with several other machine learning algorithms showed that the XGBoost-SHAP model achieved the highest early warning accuracy and the most comprehensive explanatory output results. The experimental results show that the method can effectively provide a warning of the credit risk of a company based on the historical performance of the company's historical characteristics data. This method provides positive guidance for companies and financial institutions. © 2023 IGI Global. All rights reserved.</t>
  </si>
  <si>
    <t>dishonest civil debtor;machine learning;SHAP;web crawler;XGBoost;Learning algorithms;Machine learning;Risk assessment;Broken down;Credit risks;Dishonest civil debtor;Early warning;Key factors;Machine-learning;On-machines;Risk-based;SHAP;Xgboost;Web crawler</t>
  </si>
  <si>
    <t>12837</t>
  </si>
  <si>
    <t>329-339</t>
  </si>
  <si>
    <t>Zhu, X. and Liu, F. and Niu, Z.</t>
  </si>
  <si>
    <t>https://www.scopus.com/pages/publications/85115209320?origin=resultslist</t>
  </si>
  <si>
    <t>Financial distress prediction is of great importance for companies to take timely measures. It is also useful for banks and investors to avoid potential risk. Mining potential distressful companies in this fast-changing business environment is crucial for timely intervention, but it is also very challenging. Because in real scenario, only few companies have been assessed to be financial distressful, while most companies remain unlabeled. Traditional supervised learning and unsupervised learning are no longer suitable under such circumstances. Since this problem can be viewed as an anomaly detection problem with partially observed anomalies, this paper proposes a semi-supervised learning framework adopting PU-learning method and unsupervised method combined with improved feature selection procedure. The proposed system makes full use of limited observed data and is robust to unknown novel anomalies at the same time. This system outperforms traditional supervised and unsupervised methods as well as some other semi-supervised methods. Meanwhile, the framework provides explanation for the detected anomalous companies which is useful for further analysis. © 2021, Springer Nature Switzerland AG.</t>
  </si>
  <si>
    <t>Export Date: 27 May 2026; Cited By: 2 | RAYYAN-LABELS: Not Downloaded,Financial Distress</t>
  </si>
  <si>
    <t>Anomaly detection;Feature selection;PU learning;SHAP model interpretation;Feature Selection;Finance;Supervised learning;Anomaly detection;Distress detection;Features selection;Financial distress;Model interpretations;PU learning;Semi-supervised;SHAP model interpretation;Supervised systems;Unsupervised method;Anomaly detection</t>
  </si>
  <si>
    <t>Suryanto, H. and Mahidadia, A. and Bain, M. and Guan, C. and Guan, A.</t>
  </si>
  <si>
    <t>https://www.scopus.com/pages/publications/85130367706?origin=resultslist</t>
  </si>
  <si>
    <t>In the domain of credit risk assessment lenders may have limited or no data on the historical lending outcomes of credit applicants. Typically this disproportionately affects Micro, Small, and Medium Enterprises (MSMEs), for which credit may be restricted or too costly, due to the difficulty of predicting the Probability of Default (PD). However, if data from other related credit risk domains is available Transfer Learning may be applied to successfully train models, e.g., from the credit card lending and debt consolidation (CD) domains to predict in the small business lending domain. In this article, we report successful results from an approach using transfer learning to predict the probability of default based on the novel concept of Progressive Shift Contribution (PSC) from source to target domain. Toward real-world application by lenders of this approach, we further address two key questions. The first is to explain transfer learning models, and the second is to adjust features when the source and target domains differ. To address the first question, we apply Shapley values to investigate how and why transfer learning improves model accuracy, and also propose and test a domain adaptation approach to address the second. These results show that adaptation improves model accuracy in addition to the improvement from transfer learning. We extend this by proposing and testing a combined strategy of feature selection and adaptation to convert values of source domain features to better approximate values of target domain features. Our approach includes a strategy to choose features for adaptation and an algorithm to adapt the values of these features. In this setting, transfer learning appears to improve model accuracy by increasing the contribution of less predictive features. Although the percentage improvements are small, such improvements in real world lending could be of significant economic importance. Copyright © 2022 Suryanto, Mahidadia, Bain, Guan and Guan.</t>
  </si>
  <si>
    <t>Export Date: 27 May 2026; Cited By: 12 | RAYYAN-LABELS: Downloaded,Credit Risk assessment</t>
  </si>
  <si>
    <t>credit risk;deep learning;domain adaptation;explainable AI;transfer learning</t>
  </si>
  <si>
    <t>867</t>
  </si>
  <si>
    <t>109-121</t>
  </si>
  <si>
    <t>Islam, M.M. and Sohag, A. and Hasan, M. and Islam, M.K. and Sultan, M.N.</t>
  </si>
  <si>
    <t>https://www.scopus.com/pages/publications/85190362718?origin=resultslist</t>
  </si>
  <si>
    <t>Financial institutions, especially the banking sector, have become one of the major pillars of any economy. Given the modern banking platforms, businesses can conduct their activities more smoothly and fast. However, the banking industry is not immune to criticism. Fraudulent individuals are evident in conducting terrorist financing, financial fraud, money laundering, etc. Non-performing loan, default loan, is the major concern of today’s policymakers. Therefore, figuring out a way to control this threat is of utmost importance. Considering this, in this study, we propose a Machine Learning (ML) and Explainable AI (XAI)-based methodology to predict the P2P Bank Load Default (BLD) network and explain the hidden stories of loan default from the customers’ behavior. We employ 10 well-known ML algorithms to predict the BLD from the secondary dataset and apply four XAI tools (SHAP, SHAPASH, ELI5, LIME) on the top performer ML algorithm. The result reveals that Random Forest (RF) outperforms all the algorithms, and it shows 98% accuracy, precision, recall, and F1-score. The XAI tools find the top features for the bank loan default and the contribution of the top features to the model’s performance in terms of predictions. This study can be a guideline for the bank to verify a customer before issuing the loan and can update their policy based on the explainability outputs. © The Author(s), under exclusive license to Springer Nature Singapore Pte Ltd. 2024.</t>
  </si>
  <si>
    <t>Bank loan default;Bank loan default prediction;Explainable AI;Machine learning model explainability;Finance;Internet of things;Lime;Machine learning;Peer to peer networks;Bank loan default;Bank loan default prediction;Bank loans;Default networks;Explainable AI;Loan default;Machine learning model explainability;Machine learning models;Forecasting</t>
  </si>
  <si>
    <t>191</t>
  </si>
  <si>
    <t>Wu, D. and Wang, X. and Wu, S.</t>
  </si>
  <si>
    <t>https://www.scopus.com/pages/publications/85120481422?origin=resultslist</t>
  </si>
  <si>
    <t>The prediction of stock price has always been a main challenge. The time series of stock price tends to exhibit very strong nonlinear characteristics. In recent years, with the rapid development of deep learning, the ability to automatically extract nonlinear features has significantly attracted scholars’ attention. However, the majority of the relevant studies have concentrated on prediction of the changes of stock market based on the data of the specific stock (e.g., transaction data, financial data, etc.), while those studies ignored the interaction between stocks of different industries, especially the interaction between the stocks of upstream enterprises and downstream enterprises in the industrial chain. This paper aims to propose a combination of transfer learning of industrial chain information and deep learning models, including multilayer perceptron (MLP), recurrent neural network (RNN), long short-term memory (LSTM), and gated recurrent unit (GRU), for stock market prediction. These models are used to predict the trend of the 379 stock market indices by industry in China, and the DM test was employed for validation of the prediction results. It can be concluded that RNNs are not necessarily such an optimal choice for the prediction when dealing with specific time series data, and it could be justified by using the local interpretable model-agnostic explanations (LIME) algorithm. Hence, the MLP was selected to effectively improve the accuracy of the prediction of the stock market indices based on the transfer learning of industrial chain information. The investment strategy is constructed according to the prediction results, and the yield of maturity exceeds that of the buy-and-hold strategy. © 2021 The Author(s)</t>
  </si>
  <si>
    <t>Export Date: 27 May 2026; Cited By: 53 | RAYYAN-LABELS: Stock,Downloaded</t>
  </si>
  <si>
    <t>Deep learning;Industrial chain;Stock prediction;Transfer learning;Commerce;Electronic trading;Financial markets;Investments;Lime;Long short-term memory;Multilayer neural networks;Time series;Deep learning;Industrial chain;Model transfer;Multilayers perceptrons;Nonlinear characteristics;Stock market index;Stock predictions;Stock price;Times series;Transfer learning;Forecasting</t>
  </si>
  <si>
    <t>1049</t>
  </si>
  <si>
    <t>101-112</t>
  </si>
  <si>
    <t>Kumar, S. and Kumar, B.A. and Ravi, V.</t>
  </si>
  <si>
    <t>https://www.scopus.com/pages/publications/85200683596?origin=resultslist</t>
  </si>
  <si>
    <t>We must understand the reasoning behind the decisions made by machine learning (ML) models to have better acceptability in finance domains. We employed Shapley Additive explanation (SHAP) and Local Interpretable Model-agnostic Explanation (LIME) for obtaining an explanation in solving Analytical Customer Relationship Management (ACRM) problems in banking and insurance using AI/ML techniques. Problems such as prediction of customer churn, detection of credit card and insurance fraud, and prediction of loan default are solved. Our approach employs Explainable Artificial Intelligence (XAI) within ACRM, representing a pivotal shift toward trust-building, compliance assurance, and optimization of predictive analytics. The provided explanations employ bubble, stacked bar plot, and violin plots for local and global explanations, respectively. The top 5 features are identified using LIME, while SHAP utilizes the top 10 features for comprehensive explanations. © The Author(s), under exclusive license to Springer Nature Switzerland AG 2024.</t>
  </si>
  <si>
    <t>Export Date: 27 May 2026; Cited By: 4 | RAYYAN-LABELS: Not Downloaded,Generic Finance</t>
  </si>
  <si>
    <t>Explainable AI;KNIME;LIME;SHAP;Artificial intelligence;Insurance;Predictive analytics;Public relations;Sales;Banking and finance;Customer relationship management;Explainable AI;KNIME;Local interpretable model-agnostic explanation;Machine learning models;Machine learning techniques;Management problems;Shapley;Shapley additive explanation;Lime</t>
  </si>
  <si>
    <t>166-172</t>
  </si>
  <si>
    <t>Mokhtari, K.E. and Higdon, B.P. and Basar, A.</t>
  </si>
  <si>
    <t>https://www.scopus.com/pages/publications/85085175485?origin=resultslist</t>
  </si>
  <si>
    <t>We apply SHAP values to explain how non-linear models predict commentaries on financial time series data. We show how SHAP values are used to assess the usefulness of additional datasets and how they significantly improve the accuracy of tested models. Our industrial partner uses non-linear models to predict commentaries by learning from financial experts reports. Even though a good accuracy has been reached, management wants to demystify the prediction process and needs to demonstrate whether a new and hardly accessible dataset can be useful in prediction. We create an explanation model based on SHAP values to reveal the predominant features and to demonstrate the contribution of the new dataset. This explanation model is also applied to reveal what specific features trigger each class of commentary. We show that new dataset does not improve the learning and that financial experts often rely on specific months to write their commentaries. We also show how SHAP values can be useful in improving the prediction accuracy as they naturally cluster datapoints according to feature importance. © 2019 Copyright held by the owner/author(s).</t>
  </si>
  <si>
    <t>Export Date: 27 May 2026; Cited By: 101 | RAYYAN-LABELS: Not Downloaded,Generic Finance</t>
  </si>
  <si>
    <t>Model interpretation;SHAP values;Times series;Finance;Financial data processing;Forecasting;Nonlinear systems;Time series;Datapoints;Financial experts;Financial time series;Industrial partners;Model-based OPC;Non-linear model;Prediction accuracy;Prediction process;Software engineering</t>
  </si>
  <si>
    <t>Hjelkrem, L.O. and Lange, P.E.D.</t>
  </si>
  <si>
    <t>https://www.scopus.com/pages/publications/85153745286?origin=resultslist</t>
  </si>
  <si>
    <t>Predicting creditworthiness is an important task in the banking industry, as it allows banks to make informed lending decisions and manage risk. In this paper, we investigate the performance of two different deep learning credit scoring models developed on the textual descriptions of customer transactions available from open banking APIs. The first model is a deep learning model trained from scratch, while the second model uses transfer learning with a multilingual BERT model. We evaluate the predictive performance of these models using the area under the receiver operating characteristic curve (AUC) and Brier score. We find that a deep learning model trained from scratch outperforms a BERT transformer model finetuned on the same data. Furthermore, we find that SHAP can be used to explain such models both on a global level and for explaining rejections of actual applications. © 2023 by the authors.</t>
  </si>
  <si>
    <t>Export Date: 27 May 2026; Cited By: 29 | RAYYAN-LABELS: Downloaded,Credit Risk assessment</t>
  </si>
  <si>
    <t>credit scoring;deep learning;open banking;SHAP;textual data;XAI</t>
  </si>
  <si>
    <t>12873</t>
  </si>
  <si>
    <t>291-308</t>
  </si>
  <si>
    <t>Kiefer, S. and Pesch, G.</t>
  </si>
  <si>
    <t>https://www.scopus.com/pages/publications/85116888801?origin=resultslist</t>
  </si>
  <si>
    <t>Explainable Artificial Intelligence (AI) has emerged to be a key component for Black-Box Machine Learning (ML) approaches in domains with a high demand for transparency. Besides medical expert systems, which inherently need to be interpretable, transparent, and comprehensible as they deal with life-changing decision tasks, other application domains like financial auditing require trust in ML as well. The European General Data Protection Regulation (GDPR) also applies to such highly regulated areas where an auditor evaluates financial transactions and statements of a business. In this paper we propose an ML architecture that shall help financial auditors by transparently detecting anomalous datapoints in the absence of ground truth. While most of the time Anomaly Detection (AD) is performed in a supervised manner, where model-agnostic explainers can be easily applied, unsupervised AD is hardly comprehensible especially across different algorithms. In this work we investigate how to dissolve this: We describe an integrated architecture for unsupervised AD that identifies outliers at different levels of granularity using an ensemble of independent algorithms. Furthermore, we show how model-agnostic explanations can be generated for such an ensemble using supervised approximation and Local Interpretable Model-Agnostic Explanations (LIME). Additionally, we propose techniques for explanation-post-processing that allow explanations to be selective, receiver-dependent, and easily understandable. In a nutshell, our architecture paves the way for model-agnostic explainability for the task of unsupervised AD. It can further be transferred smoothly to other unsupervised ML problems like clustering problems. © 2021, Springer Nature Switzerland AG.</t>
  </si>
  <si>
    <t>Export Date: 27 May 2026; Cited By: 3 | RAYYAN-LABELS: Not Downloaded,Generic Finance</t>
  </si>
  <si>
    <t>Anomaly Detection;Explainable Artificial Intelligence;Human-like explanations;Outlier Detection;Unsupervised Learning;Expert systems;Finance;Lime;Machine learning;Statistics;Anomaly detection;Black boxes;Explainable artificial intelligence;Human like;Human-like explanation;Machine learning approaches;Machine-learning;Outlier Detection;Unsupervised anomaly detection;Unsupervised learning;Anomaly detection</t>
  </si>
  <si>
    <t>624</t>
  </si>
  <si>
    <t>454-464</t>
  </si>
  <si>
    <t>Medianovskyi, K. and Malakauskas, A. and Lakstutiene, A. and Yahia, S.B.</t>
  </si>
  <si>
    <t>https://www.scopus.com/pages/publications/85148016591?origin=resultslist</t>
  </si>
  <si>
    <t>This study seeks to add to the existing literature on SME entity financial distress prediction by estimating models using Logistic Regression, Random Forests, Gradient Boosting (XGBoost and Catboost), and Artificial Neural Networks. Shapley’s Additive Explanations (SHAP) framework is used for modeling result interpretation and validation. Findings suggest that the most accurate way to estimate financial distress for SME entities is by employing the Catboost modeling technique. In addition, it was determined that historically overdue SMEs that are younger than ten years old and have a cash ratio below 20% are significantly more likely to experience financial distress. The study also finds that ‘hazardous’ feature combinations interact towards significantly higher (or lower) financial distress. Most notable are company age interactions, historic overdue accounts receivable, and cash ratios. Finally, applying explainable artificial intelligence techniques lowers the inherent opaqueness of SME entities, thus reducing information asymmetries between companies and potential lenders. © 2023, The Author(s), under exclusive license to Springer Nature Switzerland AG.</t>
  </si>
  <si>
    <t>Explainable AI;Financial distress prediction;SHAP;SME</t>
  </si>
  <si>
    <t>["1300-686X", "2297-8747     J9  - MATH COMPUT APPL     JI  - Math. Comput. Appl."]</t>
  </si>
  <si>
    <t>Mathibela, MR and Maposa, D</t>
  </si>
  <si>
    <t>English</t>
  </si>
  <si>
    <t>["African Inst Math Sci, ZA-7950 Cape Town, South Africa", "Univ Limpopo, Dept Stat &amp; Operat Res, ZA-0727 Polokwane, South Africa"]</t>
  </si>
  <si>
    <t>This study develops a hybrid framework integrating ensemble learning with explainable artificial intelligence to address the methodological challenge of balancing predictive accuracy and interpretability in credit risk model comparison. Using the German Credit Dataset, we implemented a comprehensive preprocessing pipeline, including feature encoding, scaling, and SMOTE for class imbalance handling. Four base models, logistic regression, Random Forest, XGBoost, and Multilayer Perceptron, were combined through a Stacked Ensemble with a logistic regression meta learner. The ensemble demonstrated strong performance, achieving an AUC of 0.761, precision of 0.783, recall of 0.806, and an F1 score of 0.794, which represented the highest scores among all models tested. Notably, Random Forest (AUC = 0.749) surpassed XGBoost (AUC = 0.733), challenging conventional algorithmic hierarchies. SHAP analysis provided transparent global and local interpretability, identifying Current Account status (SHAP = 0.153), Loan Duration (0.064), and Savings Account (0.063) as dominant predictor variables. Class-imbalance handling and threshold optimisation enhanced practical utility by reducing false positives from 39 to 16, thereby aligning with financial risk priorities. The framework provides a reproducible methodological pipeline for systematically comparing credit scoring approaches, demonstrating how predictive performance can be evaluated alongside interpretability considerations within a benchmark dataset context.</t>
  </si>
  <si>
    <t>Times Cited in Web of Science Core Collection:  0     Total Times Cited:  0     Cited Reference Count:  30 | RAYYAN-LABELS: Downloaded,Credit Risk assessment</t>
  </si>
  <si>
    <t>credit default prediction;ensemble learning;explainable AI (XAI);SHAP;stacking;CLASSIFICATION ALGORITHMS</t>
  </si>
  <si>
    <t>["0927-7099", "1572-9974     J9  - COMPUT ECON     JI  - Comput. Econ."]</t>
  </si>
  <si>
    <t>203-216</t>
  </si>
  <si>
    <t>Bussmann, N and Giudici, P and Marinelli, D and Papenbrock, J</t>
  </si>
  <si>
    <t>["Univ Pavia, Pavia, Italy", "FinNet Project, Frankfurt, Germany", "FIRAMIS, Frankfurt, Germany"]</t>
  </si>
  <si>
    <t>The paper proposes an explainable Artificial Intelligence model that can be used in credit risk management and, in particular, in measuring the risks that arise when credit is borrowed employing peer to peer lending platforms. The model applies correlation networks to Shapley values so that Artificial Intelligence predictions are grouped according to the similarity in the underlying explanations. The empirical analysis of 15,000 small and medium companies asking for credit reveals that both risky and not risky borrowers can be grouped according to a set of similar financial characteristics, which can be employed to explain their credit score and, therefore, to predict their future behaviour.</t>
  </si>
  <si>
    <t>Times Cited in Web of Science Core Collection:  238     Total Times Cited:  316     Cited Reference Count:  17 | RAYYAN-LABELS: Downloaded,Credit Risk assessment</t>
  </si>
  <si>
    <t>Credit risk management;Explainable AI;Financial technologies;Similarity networks</t>
  </si>
  <si>
    <t>Hegde, A and Bhowmik, B</t>
  </si>
  <si>
    <t>Natl Inst Technol Karnataka, Dept Comp Sci &amp; Engn, BRICS Lab, Surathkal, Karnataka, India</t>
  </si>
  <si>
    <t>Peer-to-peer (P2P) lending platforms are redefining finance by transforming the interactions between the lenders and borrowers. Accurately assessing credit risk and predicting defaults in P2P platforms remains a key challenge, as traditional models often fail to capture network-based characteristics. The proposed approach, IF-Net, combines Isolation Forest outlier detection and network centrality metrics to enhance default prediction. Through this process, the framework uncovers the underlying similarities between the borrowers in the inlier and outlier segments. Degree, Strength, and Louvain Community are the network centrality metrics that capture the underlying borrower similarities in the loan network. The proposed model is evaluated using Decision Tree, XGBoost, and CatBoost algorithms, showing that the inclusion of centrality metrics increases accuracy and other metrics without data balancing. Shapley Additive Explanations (SHAP) interpretability analysis shows that all centrality measures consistently rank within the top five features for inlier borrowers, but only one ranks highly in the outlier group. Using the Lending Club dataset, this research shows that network centrality metrics improve default risk prediction, achieving a 4.6% higher accuracy for inliers compared to outliers. This finding demonstrates that graph-based metrics behave differently for inliers versus outliers, and by leveraging these differences, the model improves credit scoring accuracy.</t>
  </si>
  <si>
    <t>Times Cited in Web of Science Core Collection:  0     Total Times Cited:  0     Cited Reference Count:  39 | RAYYAN-LABELS: Not Downloaded,Credit Risk assessment</t>
  </si>
  <si>
    <t>Financial technology;Peer-to-Peer lending;Credit risk management;Outlier detection;Network centrality;Machine learning;Explainable artificial intelligence;MODEL</t>
  </si>
  <si>
    <t>1798-2340     J9  - J ADV INFORM TECHNOL     JI  - J. Adv. Inf. Technol.</t>
  </si>
  <si>
    <t>816-834</t>
  </si>
  <si>
    <t>Khan, MAR and Naif, YH and ALMughairi, SS</t>
  </si>
  <si>
    <t>A Sharqiyah Univ, Dept Elect Engn &amp; Comp Sci, Coll Engn, Ibra, Oman     PU  - ENGINEERING &amp; TECHNOLOGY PUBLISHING     PI  - ROWLAND HEIGHTS     PA  - 2448 DESIRE AVE, ROWLAND HEIGHTS, CA 91748 USA</t>
  </si>
  <si>
    <t>number of online banking and financial services through mobile apps is growing steadily. The number of customers using these apps for their monetary transactions is drastically increasing day by day. However, the increasing use of these apps on smart devices raises security concerns. Therefore, it is becoming a significant process to implement effective mechanisms to prevent fraud and protect personal data. In today's financial world, the use of credit cards for online purchases has increased exponentially, and with it, the fraud that accompanies it. It is very difficult to detect fraudulent transactions in banking transactions. Therefore, the proposed work has introduced a novel deep learning framework based on a complexity-reduced Multi-Octave Dilated Temporal Convolutional Network (MO-DTCN) with Explainable Artificial Intelligence (XAI) approaches, including Lime and Shap. With these advancements, the proposed model can detect fraudulent financial transactions. To reduce the complexity of the architecture, the proposed work has utilized a Weighted Pruning and Quantization approach. In addition, meta-learning helps to fine-tune the performance model. Experimental evaluation on this dataset proves that the proposed MO-DTCN framework is effective, as it attains an accuracy of 99.13%, precision of 99.48%, recall of 99.35%, and F1-Score of 99.60% for an 80% training split with a very high Matthews Correlation Coefficient (MCC) of 0.9945, reflecting strong robustness on highly imbalanced data.</t>
  </si>
  <si>
    <t>Times Cited in Web of Science Core Collection:  0     Total Times Cited:  0     Cited Reference Count:  25 | RAYYAN-LABELS: Downloaded,Fraud Detection</t>
  </si>
  <si>
    <t>Multi-Octave Dilated Temporal Convolutional Network (MO-DTCN);financial fraud detection;Explainable Artificial Intelligence (XAI);meta-learning;lightweight deep learning models</t>
  </si>
  <si>
    <t>29</t>
  </si>
  <si>
    <t>Chan, CP and Tang, FK and Yang, JH</t>
  </si>
  <si>
    <t>["Cheng Shiu Univ, Dept Informat Management, Cheng Qing Rd, Kaohsiung 833301, Taiwan", "Cheng Shiu Univ, Dept E Sports Technol, Cheng Qing Rd, Kaohsiung 833301, Taiwan", "Open Univ Kaohsiung, Dept Mass Commun, Daye North Rd, Kaohsiung 812008, Taiwan"]</t>
  </si>
  <si>
    <t>Accurate prediction of corporate financial performance is crucial for investors, financial institutions, and policymakers. While machine learning (ML) models, particularly ensemble methods like XGBoost, have demonstrated superior predictive capabilities, their inherent "black-box" nature often hinders their adoption in finance, a domain emphasizing transparency and interpretability. This research addresses this challenge by integrating SHapley Additive exPlanations (SHAP) with ML models to not only predict corporate financial performance but also to provide comprehensible insights into the predictive drivers. A comprehensive framework is proposed, leveraging XGBoost for financial classification tasks, complemented by SHAP for in-depth interpretability. The research evaluates model performance using metrics such as Accuracy, Precision, Recall, F1-score, and AUC-ROC, based on financial data of publicly listed companies in Taiwan from 2018 to 2024. Furthermore, the study investigates the stability of SHAP-based explanations across different years, a critical aspect for reliable decision-making. Key findings indicate that XGBoost significantly outperforms other benchmark models. The SHAP analysis successfully identifies key financial indicators influencing performance predictions and reveals the temporal stability of these feature contributions. This research contributes by offering a robust and interpretable financial prediction framework, enhancing model transparency and trustworthiness for practical applications in corporate finance and risk management. The findings underscore the utility of combining advanced ML techniques with XAI for more reliable and understandable financial forecasting.</t>
  </si>
  <si>
    <t>Times Cited in Web of Science Core Collection:  0     Total Times Cited:  0     Cited Reference Count:  16 | RAYYAN-LABELS: Not Downloaded,Generic Finance</t>
  </si>
  <si>
    <t>Financial forecasting;Machine learning;XGBoost;SHAP;Explainable al (XAI);Feature importance;Interpretability stability</t>
  </si>
  <si>
    <t>2306-5729     J9  - DATA-BASEL     JI  - Data</t>
  </si>
  <si>
    <t>Tran, KL and Le, HA and Nguyen, TH and Nguyen, DT</t>
  </si>
  <si>
    <t>["Ho Chi Minh Univ Banking, Fac Banking, 36 Ton Dam St,Nguyen Thai Binh Ward,Dist 1, Ho Chi Minh City 700000, Vietnam", "Ho Chi Minh Univ Banking, Inst Res Sci &amp; Banking Technol, 36 Ton Dam St,Nguyen Thai Binh Ward,Dist 1, Ho Chi Minh City 700000, Vietnam", "Ho Chi Minh Univ Banking, Dept Econ Math, 36 Ton Dam St,Nguyen Thai Binh Ward,Dist 1, Ho Chi Minh City 700000, Vietnam"]</t>
  </si>
  <si>
    <t>The past decade has witnessed the rapid development of machine learning applied in economics and finance. Recent evidence suggests that machine learning models have produced superior results to traditional statistical models and have become the driving force for dramatic improvement in the financial industry. However, a much-debated question is whether the prediction results from black box machine learning models can be interpreted. In this study, we compared the predictive power of machine learning algorithms and applied SHAP values to interpret the prediction results on the dataset of listed companies in Vietnam from 2010 to 2021. The results showed that the extreme gradient boosting and random forest models outperformed other models. In addition, based on Shapley values, we also found that long-term debts to equity, enterprise value to revenues, account payable to equity, and diluted EPS had greatly influenced the outputs. In terms of practical contributions, the study helps credit rating companies have a new method for predicting the possibility of default of bond issuers in the market. The study also provides an early warning tool for policymakers about the risks of public companies in order to develop measures to protect retail investors against the risk of bond default.</t>
  </si>
  <si>
    <t>Times Cited in Web of Science Core Collection:  33     Total Times Cited:  41     Cited Reference Count:  36 | RAYYAN-LABELS: Downloaded,Financial Distress</t>
  </si>
  <si>
    <t>explainable AI;financial distress;machine learning;BANKRUPTCY;MODELS;RATIOS;RISK</t>
  </si>
  <si>
    <t>["0920-8542", "1573-0484     J9  - J SUPERCOMPUT     JI  - J. Supercomput."]</t>
  </si>
  <si>
    <t>Lee, J and Lee, Y and Hong, J and Chung, Y and Kim, E</t>
  </si>
  <si>
    <t>["Seoul Natl Univ Sci &amp; Technol, Inst IT Convergence Technol, Seoul, South Korea", "Hanyang Univ, Data &amp; Business Intelligence Lab, Seoul, South Korea", "Keimyung Univ, Dept Comp Engn, Daegu, South Korea", "Hanyang Univ, Dept Informat Syst, Seoul, South Korea", "Hanyang Univ, Dept Artificial Intelligence, Seoul, South Korea"]</t>
  </si>
  <si>
    <t>Accurately predicting personal credit delinquency is challenging because credit data are high-dimensional, highly imbalanced, and behaviorally heterogeneous. This study proposes a hybrid deep learning framework to enhance the accuracy of personal credit risk prediction, particularly in high-dimensional and imbalanced financial datasets. Recognizing the limitations of traditional statistical models and shallow machine learning algorithms in capturing complex variable interactions and temporal patterns, we develop a novel model that combines a one-dimensional convolutional neural network with a Transformer architecture. This hybrid design enables both local feature extraction and global dependency modeling, which are essential for understanding borrower behavior across multiple credit indicators. Utilizing real-world credit transaction data from the Korea Credit Bureau, comprising 164,549 records, the proposed model outperformed baseline algorithms in recall and ROC-AUC metrics. To enhance interpretability, we employ explainable artificial intelligence techniques-SHAP and LIME-to analyze the contribution of key financial variables. We describe heterogeneous explanation patterns through clustering to characterize distinct borrower risk profiles. Given the scale of bureau-level credit records and the need for timely portfolio monitoring, the proposed framework is intended to be deployed with high-performance computing (HPC) resources to support credit risk scoring. This supercomputing capability helps meet operational latency requirements in financial institutions by enabling rapid model inference on high-dimensional credit data for early warning and credit decision support. Overall, the proposed framework improves delinquency detection while offering interpretable evidence that can support risk monitoring and credit decision processes.</t>
  </si>
  <si>
    <t>Times Cited in Web of Science Core Collection:  0     Total Times Cited:  0     Cited Reference Count:  47 | RAYYAN-LABELS: Not Downloaded,Credit Risk assessment</t>
  </si>
  <si>
    <t>Credit risk prediction;Hybrid deep learning;Transformer-CNN architecture;Explainable AI;High-dimensional financial data</t>
  </si>
  <si>
    <t>["0952-1976", "1873-6769     J9  - ENG APPL ARTIF INTEL     JI  - Eng. Appl. Artif. Intell."]</t>
  </si>
  <si>
    <t>144</t>
  </si>
  <si>
    <t>Darvish, E and Rezaee, MJ and Onari, MA</t>
  </si>
  <si>
    <t>["Urmia Univ Technol, Dept Ind Engn, Orumiyeh, Iran", "Eindhoven Univ Technol, Informat Syst Grp, Eindhoven, Netherlands", "Eindhoven Artificial Intelligence Syst Inst, Eindhoven, Netherlands"]</t>
  </si>
  <si>
    <t>One of the main issues faced in classification problems is the lack of prediction accuracy. This can be due to the use of unsuitable features for certain types of data. It is important to establish a framework that can identify the most important features, even if that means reducing the number of features. However, reducing the number of features can also lead to more prediction errors, so it is crucial to develop an approach that can select features and correct errors simultaneously. This is especially important in processing financial data and making financial decisions, as any errors can have major consequences. The paper introduces a heuristic approach that utilizes eXplainable Artificial Intelligence (XAI) in order to address this issue. Specifically, the paper uses the SHapley Additive exPlanations (SHAP) method, which is designed to identify and predict problems with credit scoring and approval. The main objective of this approach is to correct errors that may occur in conventional classification methods. The results show that, despite strict parameter tuning and selecting primary models with the highest accuracy, the proposed method has effectively corrected classification errors. The findings also demonstrate that this approach can improve error correction rates and model accuracy when applied to datasets such as the German Statlog and Australian Credit Approval datasets.</t>
  </si>
  <si>
    <t>Times Cited in Web of Science Core Collection:  1     Total Times Cited:  2     Cited Reference Count:  68 | RAYYAN-LABELS: Not Downloaded,Credit Risk assessment</t>
  </si>
  <si>
    <t>Credit scoring;Explainable artificial intelligence;Error correction;Machine learning;Shapley additive explanations;FEATURE-SELECTION;MODEL</t>
  </si>
  <si>
    <t>24</t>
  </si>
  <si>
    <t>B, S and Krishna, GB and Murthy, GV and Kumar, DR and Sridevi, M and Rao, MV</t>
  </si>
  <si>
    <t>["Vaagdevi Coll Engn, Dept Comp Sci &amp; Engn AI&amp;ML, Singaram 506005, Telangana, India", "Anurag Univ, Sch Engn, Hyderabad 500088, Telangana, India", "CVR Coll Engn, Dept Comp Sci &amp; Engn DS, Hyderabad 501510, Telangana, India     PU  - SPRINGER     PI  - DORDRECHT     PA  - VAN GODEWIJCKSTRAAT 30, 3311 GZ DORDRECHT, NETHERLANDS"]</t>
  </si>
  <si>
    <t>Accurate predictions in financial markets are crucial for decision-making and risk management. Stock prices and exchange rates are becoming increasingly influenced by public sentiment as expressed on social media and other digital forms of communication, including Twitter and Yahoo Finance. The ever-evolving landscape of global finance necessitates precise forecasting of exchange rates for effective financial planning and risk management. A new method for predicting stock prices that incorporates social-based and financial-based sentiment analysis, along with advanced deep learning algorithms. More specifically, the Recurrent Dual Black-winged Kite Convoluted Graph (RDBKCG) model consists of a Recurrent Dual Convoluted Graph Neural Network (RDCGNN) and Black-winged Kite Algorithm (BKA) to increase the accuracy of predictions. The RDCGNN utilizes both temporal and spatial complexity inherent in stock data, while BKA uses network parameters to accommodate the complexities underlying stock data to attain better performance in stock price forecasting. The procedure creates predictions driven by sentiments sourced in minimal or contextualized essential explanations using explainable AI processes to maximize the understandability of like processes. This included Locally Interpretable Model-agnostic Explanations (LIME) to improve understanding. The methodology approach highlights the increasing significance of sentiment analysis in inducing stock price fluctuations, integrating both social and financial sentiment to attain more accurate and transparent forecasts. The results of the experiment indicate that the suggested method surpasses current techniques, attaining a peak accuracy of 99.4%, a precision of 99.3%, a specificity of 99.2%, a recall of 99.56%, and an F1-score of 99.5%. This provides considerable benefits for stakeholders involved in financial planning and strategy formulation. Overall, the proposed methodology enhances the interpretability of sentiment-driven predictions, providing valuable insights for stakeholders in financial planning and decision-making.</t>
  </si>
  <si>
    <t>Times Cited in Web of Science Core Collection:  0     Total Times Cited:  0     Cited Reference Count:  33 | RAYYAN-LABELS: Stock,Not Downloaded</t>
  </si>
  <si>
    <t>Stock price prediction;Sentimental analysis;Financial market;Public sentiments and stakeholder</t>
  </si>
  <si>
    <t>["1212-3609", "2336-5064     J9  - E M EKON MANAG     JI  - E M Ekon. Manag."]</t>
  </si>
  <si>
    <t>Martin, RJ and Khawaji, A and Sujatha, S</t>
  </si>
  <si>
    <t>["Jazan Univ, Coll Engn &amp; Comp Sci, Dept Comp Sci, Jazan, Saudi Arabia", "Bharathi Womens Coll, Dept Comp Sci, Chennai, India"]</t>
  </si>
  <si>
    <t>Well defined and transparent credit risk evaluation continues to be a fundamental issue in financial decision-making, particularly when dealing with intricate borrower profiles in the forms of organized tabular data. While traditional machine learning models often lack interpretability for predictive accuracy, recent deep learning approaches struggle to generalize across such data formats. We propose an innovative hybrid Tabular Deep Learning system that combines feature tokenizer transformer (FT-transformer) and TabNet architectures with an adaptive feature routing (AFR) method. The AFR module dynamically identifies significant aspects for each data instance, facilitating context-aware representation learning and enhancing generalization across other borrower groups. To guarantee explainability and compliance with regulations, our approach integrates a multimodal interpretability package that includes Shapley additive explanations (SHAP)-based attributions, attention mapping, and counterfactual reasoning for actionable what-if analysis. Comprehensive experiments on the benchmark dataset reveal the model's exceptional performance, attaining an AUC of 0.985, an F1-score of 0.972, and a premier ranking according to the Gini coefficient. Visual metrics of AUC vs. Gini coefficient, cost-benefit curves, and the counterfactual dashboards showcase the model's transparency and practical applicability. This study observes the application of explainable AI in credit risk modeling by successfully reconciling the balance between higher predictive accuracy and interpretability, hence facilitating explainable financial decision-making scenarios.</t>
  </si>
  <si>
    <t>Times Cited in Web of Science Core Collection:  0     Total Times Cited:  0     Cited Reference Count:  33 | RAYYAN-LABELS: Downloaded,Credit Risk assessment</t>
  </si>
  <si>
    <t>Credit risk modeling;deep learning;explainable AI;TabNet;decision-making</t>
  </si>
  <si>
    <t>["0277-6693", "1099-131X     J9  - J FORECASTING     JI  - J. Forecast."]</t>
  </si>
  <si>
    <t>1513-1530</t>
  </si>
  <si>
    <t>Shahee, SA and Patel, R</t>
  </si>
  <si>
    <t>["Indian Inst Management Kashipur, Informat Technol &amp; Syst, Kashipur, India", "Indian Inst Management Kashipur, Admiss Dept, Kashipur, India"]</t>
  </si>
  <si>
    <t>The integration of deep learning techniques with financial technology (fintech) has revolutionized the credit risk analysis, a critical component of financial risk management. A pervasive challenge in credit risk assessment lies in the skewed distribution of data, hindering accurate predictions, particularly for minority class instances. In available literature, various solutions have been proposed to address class imbalance, albeit with limitations. Focal loss is one of the well-known loss functions proposed for handling class imbalance by running the hyperparameter gamma$$ \gamma $$. However, imbalance still remains in terms of number of hard-to-learn observations between the classes. In this paper, we have proposed integration of ADASYN with focal loss to mitigate class imbalance and enhance credit scoring accuracy. ADASYN systematically generates synthetic data based on hard-to-learn examples to counter skewed distributions, while focal loss prioritizes the training of challenging examples, fostering a more balanced model performance. This approach has been rigorously tested using real-world imbalanced datasets and credit assessment data, and the outcomes have been compared against a range of sample technique and loss function combinations. The results clearly show that our suggested strategy is better than other approaches. Although improving the accuracy of credit risk analysis is critical, model interpretability is just as important for enabling financial analysts to make wise choices. In order to solve this, we have measured the global and local contributions of each feature using SHAP (Shapley additive explanation). According to global interpretability, the top 4 parameters influencing credit risk assessment are checking account status, loan purpose, borrower age, credit history, and interest rate/installment rate. Moreover, local interpretability analysis reveals quantitative and direction differences in feature contributions. These revelations not only broaden our knowledge of credit assessment services but also highlight how important a role they could play in attracting new clients and generating income. This paper also highlights how the suggested approach may be scaled to other imbalanced real-world datasets, demonstrating how it can improve model performance in terms of AUC, G-mean, and F-measure.</t>
  </si>
  <si>
    <t>Times Cited in Web of Science Core Collection:  2     Total Times Cited:  3     Cited Reference Count:  58 | RAYYAN-LABELS: Not Downloaded,Credit Risk assessment</t>
  </si>
  <si>
    <t>ADASYN;class imbalance;&lt;italic&gt;credit risk assessment&lt;/italic&gt;;focal loss;interpretable machine learning;SHAP (Shapley additive explanations);IMBALANCED DATA SETS;NEURAL-NETWORK;OVERSAMPLING TECHNIQUE;FEATURE-SELECTION;CLASSIFICATION;MACHINE;SMOTE</t>
  </si>
  <si>
    <t>2078-2489     J9  - INFORMATION     JI  - Information</t>
  </si>
  <si>
    <t>Yang, Y and Lin, YX and Zhang, Y and Su, ZH and Goh, CC and Fang, TTF and Bellotti, A and Lee, BG</t>
  </si>
  <si>
    <t>["Univ Nottingham Ningbo China, Sch Comp Sci, Ningbo 315100, Peoples R China", "Univ Nottingham Ningbo China, Dept Math Sci, Ningbo 315100, Peoples R China"]</t>
  </si>
  <si>
    <t>Credit risk refers to the possibility that a borrower fails to meet contractual repayment obligations, posing potential losses to lenders. This study aims to enhance post-loan default prediction in credit risk management by constructing a time-series modeling framework based on repayment behavior data, enabling the capture of repayment risks that emerge after loan issuance. To achieve this objective, a Residual Enhanced Encoder Bidirectional Long Short-Term Memory (ResE-BiLSTM) model is proposed, in which the attention mechanism is responsible for discovering long-range correlations, while the residual connections ensure the preservation of distant information. This design mitigates the tendency of conventional recurrent architectures to overemphasize recent inputs while underrepresenting distant temporal information in long-term dependency modeling. Using the real-world large-scale Freddie Mac Single-Family Loan-Level Dataset, the model is evaluated on 44 independent cohorts and compared with five baseline models, including Long Short-Term Memory (LSTM), Bidirectional LSTM (BiLSTM), Gated Recurrent Unit (GRU), Convolutional Neural Network (CNN), and Recurrent Neural Network (RNN) across multiple evaluation metrics. The experimental results demonstrate that ResE-BiLSTM achieves superior performance on key indicators such as F1 and AUC, with average values of 0.92 and 0.97, respectively, and demonstrates robust performance across different feature window lengths and resampling settings. Ablation experiments and SHapley Additive exPlanations (SHAP)-based interpretability analyses further reveal that the model captures non-monotonic temporal importance patterns across key financial features. This study advances time-series-based anomaly detection for credit risk prediction by integrating global and local temporal learning. The findings offer practical value for financial institutions and risk management practitioners, while also providing methodological insights and a transferable modeling paradigm for future research on credit risk assessment.</t>
  </si>
  <si>
    <t>Times Cited in Web of Science Core Collection:  1     Total Times Cited:  1     Cited Reference Count:  58 | RAYYAN-LABELS: Downloaded,Credit Risk assessment</t>
  </si>
  <si>
    <t>credit risk;machine learning;loan default prediction;anomaly detection</t>
  </si>
  <si>
    <t>Deng, SK and Li, YQ and Zhu, YK and Luo, QF and Yi, SY and Wang, BS and Shimada, T</t>
  </si>
  <si>
    <t>["China Three Gorges Univ, Coll Econ &amp; Management, Yichang 443002, Peoples R China", "Kobe Univ, Grad Sch Econ, Kobe 6578501, Japan", "Masaryk Univ, Fac Econ &amp; Adm, Brno 60300, Czech Republic", "China Three Gorges Univ, Coll Sci &amp; Technol, Yichang 443002, Peoples R China", "Keio Univ, Grad Sch Sci &amp; Technol, Yokohama 2238522, Japan"]</t>
  </si>
  <si>
    <t>Current research on corporate bond default identification in China faces several challenges, including imbalanced default samples, complex hyperparameter configurations, and limited interpretability of the identification model. To tackle these issues, this study employs an interpretable machine learning framework, leveraging its efficient data-processing capabilities. Using samples of Chinese defaulted bonds from 2014 to 2024, the framework first applies the Synthetic Minority Over-sampling Technique (SMOTE) to alleviate classification bias resulting from sample imbalance. Subsequently, the Light Gradient Boosting Machine (LightGBM) is employed for feature selection and default bond identification, while the multi-objective optimization algorithm Non-dominated Sorting Genetic Algorithm II (NSGA-II) is used to optimize the hyperparameters of the LightGBM, thereby improving the model's generalization capability. Finally, the SHapley Additive exPlanations (SHAP) method is adopted to interpret the marginal contributions of default factors to the identification outcomes. Experimental results show that the proposed model achieves an average identification accuracy of over 82.88% across four different prediction windows, with an average efficiency metric of 93.54%. Moreover, SHAP analysis reveals that risk factors such as the cash asset ratio play a critical role in default identification within China's bond market. These findings confirm that the proposed approach not only makes the decision-making process of key risk factors interpretable but also offers regulatory authorities a scientific basis for policymaking, thereby supporting the development of targeted regulatory frameworks and enabling proactive intervention in high-risk bonds.</t>
  </si>
  <si>
    <t>Times Cited in Web of Science Core Collection:  0     Total Times Cited:  0     Cited Reference Count:  130 | RAYYAN-LABELS: Downloaded,Credit Risk assessment</t>
  </si>
  <si>
    <t>Corporate bond;Bond default identification;Interpretable machine learning;Multi-objective optimization algorithm;GENETIC ALGORITHM;FINANCIAL DISTRESS;PREDICTION;PERFORMANCE;STOCK;SMOTE;DEBT</t>
  </si>
  <si>
    <t>["0003-6846", "1466-4283     J9  - APPL ECON     JI  - Appl. Econ."]</t>
  </si>
  <si>
    <t>55</t>
  </si>
  <si>
    <t>925-943</t>
  </si>
  <si>
    <t>["Univ Paris Nanterre, EconomiX, Paris, France", "Smart Lenders Asset Management, Paris, France     PU  - ROUTLEDGE JOURNALS, TAYLOR &amp; FRANCIS LTD     PI  - ABINGDON     PA  - 2-4 PARK SQUARE, MILTON PARK, ABINGDON OX14 4RN, OXON, ENGLAND"]</t>
  </si>
  <si>
    <t>Small and Medium Size enterprises (SMEs) are critical actors in the fabric of the economy. Their growth is often limited by the difficulty in obtaining financing. Basel II accords enforced the obligation for banks to estimate the probability of default of their obligors. Currently used models are limited by the simplicity of their architecture and the available data. State of the art machine learning models are not widely used because they are often considered as black boxes that cannot be easily explained or interpreted. We propose a methodology to combine high predictive power and powerful explainability using various Gradient Boosting Decision Trees (GBDT) implementations and Shapley additive explanation (SHAP) values as post-prediction explanation model. This method is developed and tested using a nation-wide sample of French companies, and a history of past failures extracted from commercial court decisions. The performances of GBDT models are compared with traditional credit scoring algorithms. GBDT provides the best performances over the test sample, while being fast to train and economically sound. Results obtained from SHAP values analysis are consistent with previous socio-economic studies. Providing such a level of explainability to complex models may convince regulators to accept their use in automated credit scoring.</t>
  </si>
  <si>
    <t>Times Cited in Web of Science Core Collection:  10     Total Times Cited:  15     Cited Reference Count:  53 | RAYYAN-LABELS: Downloaded,Credit Risk assessment</t>
  </si>
  <si>
    <t>Credit scoring;SMEs;machine learning;gradient boosting;interpretability;SMALL BUSINESS FAILURE;DISCRIMINANT-ANALYSIS;FINANCIAL RATIOS;PREDICTION;RISK;BANKRUPTCY;GROWTH</t>
  </si>
  <si>
    <t>["1431-8814", "978-3-031-30163-6", "978-3-031-30164-3     J9  - STUD CLASS DATA ANAL"]</t>
  </si>
  <si>
    <t>121-132</t>
  </si>
  <si>
    <t>Bussmann, N and Enzmann, R and Giudici, P and Raffinetti, E</t>
  </si>
  <si>
    <t>["Univ Pavia, Dept Econ &amp; Management, Via San Felice Al Monastero 5, I-27100 Pavia, Italy", "Univ Bonn, Bonn, Germany"]</t>
  </si>
  <si>
    <t>A trustworthy application of Artificial Intelligence requires to measure in advance its possible risks. When applied to regulated industries, such as banking, finance and insurance, Artificial Intelligence methods lack explainability and, therefore, authorities aimed at monitoring risks may not validate them. To solve this issue, explainable machine learning methods have been introduced to "interpret" black-box models. Among them, Shapley values are becoming popular: they are model agnostic and easy to interpret. However, they are not normalised and, therefore, cannot become a standard procedure for Artificial Intelligence risk management. This paper proposes an alternative explainable machine learning method, based on Lorenz Zonoids, that is statistically normalised, and can therefore be used as a standard for the application of Artificial Intelligence. The empirical analysis of 15,000 small and medium companies asking for credit confirms the advantages of our proposed method.</t>
  </si>
  <si>
    <t>Times Cited in Web of Science Core Collection:  0     Total Times Cited:  0     Cited Reference Count:  13 | RAYYAN-LABELS: Not Downloaded,Credit Risk assessment</t>
  </si>
  <si>
    <t>Artificial intelligence;Lorenz Zonoids;Shapley values;Risk management</t>
  </si>
  <si>
    <t>20</t>
  </si>
  <si>
    <t>2227-7390     J9  - MATHEMATICS-BASEL     JI  - Mathematics</t>
  </si>
  <si>
    <t>Zhang, YT and Zhao, XD and Huang, HL</t>
  </si>
  <si>
    <t>["Shanghai Univ Int Business &amp; Econ, Sch Stat &amp; Data Sci, Shanghai 201620, Peoples R China", "Shanghai Univ Int Business &amp; Econ, Sch Management, Shanghai 201620, Peoples R China"]</t>
  </si>
  <si>
    <t>In the context of industrial transitions and tariff frictions, financial markets are experiencing frequent defaults, emphasizing the urgency of upgrading credit scoring methodologies. A novel credit risk identification model integrating generative adversarial networks (GAN) and the minimax probability machine (MPM) is proposed. GAN generates realistic augmented samples to alleviate class imbalance in the credit score dataset, while the MPM optimizes the classification hyperplane by reformulating probability constraints into second-order cone problems via the multivariate Chebyshev inequality. Numerical experiments conducted on the South German Credit dataset, which represents individual (consumer) credit risk, demonstrate that the proposed generative adversarial network's minimax probability machine (GAN-MPM) model achieves 76.13%, 60.93%, 71.78%, and 72.03% for accuracy, F1-score, sensitivity, and AUC, respectively, significantly outperforming support vector machines, random forests, and XGBoost. Furthermore, SHAP analysis reveals that the installment rate in percentage of disposable income, housing type, duration in month, and status of existing checking accounts are the most influential features. These findings demonstrate the effectiveness and interpretability of the GAN-MPM model, offering a more accurate and reliable tool for credit risk management.</t>
  </si>
  <si>
    <t>Times Cited in Web of Science Core Collection:  0     Total Times Cited:  0     Cited Reference Count:  29 | RAYYAN-LABELS: Downloaded,Credit Risk assessment</t>
  </si>
  <si>
    <t>credit risk identification;generative adversarial networks;minimax probability machine</t>
  </si>
  <si>
    <t>["2945-9133", "1611-3349", "978-3-030-77771-5", "978-3-030-77772-2     J9  - LECT NOTES ARTIF INT"]</t>
  </si>
  <si>
    <t>12797</t>
  </si>
  <si>
    <t>21-40</t>
  </si>
  <si>
    <t>Cirqueira, D and Helfert, M and Bezbradica, M</t>
  </si>
  <si>
    <t>["Dublin City Univ, Sch Comp, Dublin, Ireland", "Maynooth Univ, Innovat Value Inst, Maynooth, Kildare, Ireland", "Dublin City Univ, Lero Sci Fdn, Ireland Res Ctr Software, Dublin, Ireland"]</t>
  </si>
  <si>
    <t>Experts rely on fraud detection and decision support systems to analyze fraud cases, a growing problem in digital retailing and banking. With the advent of Artificial Intelligence (AI) for decision support, those experts face the black-box problem and lack trust in AI predictions for fraud. Such an issue has been tackled by employing Explainable AI (XAI) to provide experts with explained AI predictions through various explanation methods. However, fraud detection studies supported by XAI lack a user-centric perspective and discussion on how principles are deployed, both important requirements for experts to choose an appropriate explanation method. On the other hand, recent research in Information Systems (IS) and Human-Computer Interaction highlights the need for understanding user requirements to develop tailored design principles for decision support systems. In this research, we adopt a design science research methodology and IS theoretical lens to develop and evaluate design principles, which align fraud expert's tasks with explanation methods for Explainable AI decision support. We evaluate the utility of these principles using an information quality framework to interview experts in banking fraud, plus a simulation. The results show that the principles are an useful tool for designing decision support systems for fraud detection with embedded user-centric Explainable AI.</t>
  </si>
  <si>
    <t>Times Cited in Web of Science Core Collection:  16     Total Times Cited:  21     Cited Reference Count:  68 | RAYYAN-LABELS: Not Downloaded,Fraud Detection</t>
  </si>
  <si>
    <t>Explainable AI;Fraud detection;Decision support systems;Artificial intelligence;Design principles;HCI;Human-AI interaction;Human-centered AI;DECISION-SUPPORT;SCIENCE RESEARCH;SYSTEM</t>
  </si>
  <si>
    <t>67</t>
  </si>
  <si>
    <t>4033-4062</t>
  </si>
  <si>
    <t>Monje, L and Carrasco, RA and Sánchez-Montañés, M</t>
  </si>
  <si>
    <t>["Complutense Univ Puerta de Hierro, Fac Stat, Madrid 28040, Spain", "Complutense Univ Puerta de Hierro, Fac Stat, Mkt Dept, Madrid 28040, Spain", "Univ Autonoma Madrid, Comp Sci Dept, Madrid 28049, Spain"]</t>
  </si>
  <si>
    <t>Early default prediction with predictive models is of crucial importance for financial institutions, Fintech or Peer to Peer (P2P) lending platforms, as it allows them to effectively mitigate the potential risks associated with customer or debtor defaults, anticipating before this becomes a major problem. This proactive approach serves to avoid the consequent impact on provisions and, subsequently, on the institution's capital. On the other hand, advanced predictive models are often less interpretable than traditional models such as probit (Abdou &amp; Pointon, 2011) and logistic regression (Bolton, 2009; Liu et al. 2024). Due to this lower explainability, our goal was to develop a methodology that allows building an advanced predictive model together with a linguistically interpretable explanation useful for decision making from large volumes of data. For this purpose, our case study was the loan dataset of Lending Club, the largest P2P lending platform in the world. As a result, we obtained a model based on the eXtreme Gradient Boosting (XGBoost) together with its linguistic interpretation using a surrogate model and the 2-tuple fuzzy linguistic model Monje et al., (Mathematics 10:1428, 2022). This model allows us to identify five risk categories (very low, low, medium, high and very high).</t>
  </si>
  <si>
    <t>Times Cited in Web of Science Core Collection:  5     Total Times Cited:  6     Cited Reference Count:  63 | RAYYAN-LABELS: Downloaded,Generic Finance</t>
  </si>
  <si>
    <t>Peer to peer lending;Machine learning;Early default risk;XAI;Fuzzy;EXPLAINABLE ARTIFICIAL-INTELLIGENCE;RISK-ASSESSMENT;BLACK-BOX;MODEL;ENSEMBLE;PEER</t>
  </si>
  <si>
    <t>42</t>
  </si>
  <si>
    <t>1112-1137</t>
  </si>
  <si>
    <t>Liu, JM and Li, CZ and Ouyang, P and Liu, JJ and Wu, C</t>
  </si>
  <si>
    <t>["Beijing Technol &amp; Business Univ, Sch Int Econ &amp; Management, Beijing 100048, Peoples R China", "Shenzhen Univ, China Ctr Special Econ Zone Res, Shenzhen 518000, Peoples R China", "Harbin Inst Technol, Sch Econ &amp; Management, Harbin 150001, Peoples R China", "Beijing Univ Chem Technol, Sch Econ &amp; Management, Beijing 100029, Peoples R China"]</t>
  </si>
  <si>
    <t>Financial distress prediction is a major issue in the burgeoning fintech field. Given the importance of the reliability of the prediction results, there is an urgent need for the explanatory ability of the financial distress prediction model. From the modeling and explanation point of view, this study employs four prevailing tree-based gradient boosting models, namely, gradient boosting decision tree, extreme gradient boosting, light gradient boosting machine, and categorical boosting, to build financial distress prediction models by using financial data of listed companies in China from 1998 to 2014 and five different prediction time spans. We observe that tree-based gradient boosting models have better prediction performance than other prediction models. To explore the reasons for the prediction results, we deploy TreeSHAP. Then, we use Shapley regression to examine the statistically significant relationships between financial indicators and financial distress. We discover that financial indicators, such as net asset value per share and ratio of operating profits to current liabilities, are significantly related to financial distress. There is usually a nonlinear relationship between the financial predictors and prediction target. Thus, this study provides an effective method for financial distress prediction and an explanation of the results for listed companies in China.</t>
  </si>
  <si>
    <t>Times Cited in Web of Science Core Collection:  36     Total Times Cited:  43     Cited Reference Count:  54 | RAYYAN-LABELS: Not Downloaded,Financial Distress</t>
  </si>
  <si>
    <t>data mining;explainable machine learning;financial distress prediction;tree-based gradient boosting models;ENSEMBLE;RATIOS;ALGORITHMS;FAILURE;SMOTE;RISK</t>
  </si>
  <si>
    <t>Yang, M and Zhang, YY and Li, YC and Hong, F and Wang, T</t>
  </si>
  <si>
    <t>["Hainan Normal Univ, Meilan Dist Guilinyang Univ Town, Sch Informat Sci &amp; Technol, Haikou 571127, Hainan, Peoples R China", "Anhui Jianyang Informat Technol Co Ltd, 8,Pihe Rd,Sanlian St, Hefei 230031, Anhui, Peoples R China", "City Univ Hong Kong, Dept Informat Syst, 83 Tat Chee Ave, Hong Kong 999077, Peoples R China", "Chizhou Univ, Intelligent Percept &amp; Comp Res Ctr, 199,Muzhilu Rd,Educ Pk, Chizhou 247000, Anhui, Peoples R China", "Chizhou Xinan Elect Technol Co Ltd, Jinan Ind Pk,Econ &amp; Technol Dev Zone, Chizhou 247100, Anhui, Peoples R China"]</t>
  </si>
  <si>
    <t>Early identification of corporate financial distress is essential to reduce systemic risk and maintain market stability. However, most existing studies rely on financial indicators at a single point in time, making it difficult to capture changes in firms' operating conditions and complex nonlinear patterns. As a result, risk signals are often detected too late, and model outcomes are hard to interpret. This study proposes an integrated prediction framework that combines static financial indicators with dynamic growth indicators to construct a time-sensitive feature system. Using data from Chinese A-share listed firms between 2007 and 2024, the Boruta algorithm is first applied to identify key predictors and reduce noise from high-dimensional data. An XGBoost model is then developed, with hyperparameters automatically optimized through Optuna to better handle class imbalance and nonlinear relationships. To enhance model transparency, SHAP is employed to interpret prediction results and assess their financial consistency. Empirical results show that the proposed model significantly outperforms traditional linear models and commonly used ensemble methods. The optimized XGBoost model achieves an accuracy of 0.939, an AUC of 0.964, and a PR-AUC of 0.870, demonstrating strong capability in identifying rare financial distress cases. SHAP analysis indicates that dynamic indicators, such as year-over-year net profit growth, often play a more important role than traditional measures (e.g., Altman's Z-score). In addition, the model effectively detects profit-cash flow mismatches, where rapid profit growth unsupported by operating cash flow signals a higher risk of financial distress. Corporate financial distress is rarely a sudden event; instead, it usually results from the long-term accumulation of valuation misalignment, declining earnings quality, and weakening growth momentum. By integrating indicators that reflect both structural stability and dynamic trends, this framework provides a more forward-looking prediction tool. It not only improves predictive accuracy but also offers actionable insights for credit rating and investment decisions by distinguishing sustainable growth from superficial expansion.</t>
  </si>
  <si>
    <t>Times Cited in Web of Science Core Collection:  0     Total Times Cited:  0     Cited Reference Count:  44 | RAYYAN-LABELS: Not Downloaded,Financial Distress</t>
  </si>
  <si>
    <t>Financial distress prediction;Static and dynamic financial indicators;Boruta feature selection;Optuna hyperparameter optimization;XGBoost;SHAP-based interpretability;RATIOS;MODELS</t>
  </si>
  <si>
    <t>Choi, Y and Cha, EJ</t>
  </si>
  <si>
    <t>While machine learning models are acclaimed for their superior predictive performance in the era of big data, their practical application in credit scoring has been limited by a lack of interpretability comparable to that of logistic regression-based scorecards. This paper bridges this gap by generalizing the method of generating scorecards from logistic models using SHAP (SHapley Additive exPlanations) to the LightGBM model. This approach ensures monotonicity for each default predictor, a critical requirement for regulatory compliance and practical implementation. To demonstrate the robustness and generalizability of the proposed method, we conducted extensive experiments on three real-world datasets, encompassing both traditional credit bureau data and alternative credit scoring data. The proposed method showed improved predictive accuracy (measured by the Brier Score), discriminatory power (measured by the Area Under the ROC Curve), and classification quality (measured by the Kolmogorov-Smirnov statistic) compared to traditional logistic regression. These results suggest that our approach not only maximizes predictive performance but also offers a practical pathway for financial institutions to achieve more reliable credit assessment by significantly reducing misclassification costs while maintaining model transparency.     PU  - SPRINGER     PI  - DORDRECHT     PA  - VAN GODEWIJCKSTRAAT 30, 3311 GZ DORDRECHT, NETHERLANDS</t>
  </si>
  <si>
    <t>Times Cited in Web of Science Core Collection:  0     Total Times Cited:  0     Cited Reference Count:  31 | RAYYAN-LABELS: Not Downloaded,Credit Risk assessment</t>
  </si>
  <si>
    <t>credit score;scorecard;SHAP;LightGBM</t>
  </si>
  <si>
    <t>Nandi, A and Ghorai, S and Banerjee, S and Ghosh, A and Das, AK and Dutta, S</t>
  </si>
  <si>
    <t>Univ Engn &amp; Management, Inst Engn &amp; Management, Dept Comp Sci &amp; Engn Internet Things Cybersecur &amp;, Kolkata, India</t>
  </si>
  <si>
    <t>Stock market prediction has traditionally posed challenges due to the complex and volatile nature of financial markets. This work introduces a deep learning framework integrating Bidirectional Long Short-Term Memory (Bi-LSTM) and Bidirectional Gated Recurrent Units (Bi-GRU) with attention mechanisms to enhance predictive accuracy and interpretability. Unlike conventional methods, these advanced neural architectures can capture long-term dependencies and non-linear patterns in stock data. The addition of attention mechanisms enables the model to focus on critical time points, improving both forecast precision and model clarity. To further enhance transparency, we employ Local Interpretable Model-Agnostic Explanations (LIME), allowing analysts to understand the model's decision-making process by revealing which factors influence predictions. This approach addresses the need for explainable AI in finance, aiming to bridge the gap between model accuracy and trustworthiness. The results demonstrate that our framework not only outperforms traditional forecasting methods but also offers valuable insights for financial analysts, making it a reliable and interpretable tool for stock market forecasting. This research provides a promising foundation for the future of AI-driven financial decision-making, balancing predictive power with much-needed transparency.</t>
  </si>
  <si>
    <t>Times Cited in Web of Science Core Collection:  0     Total Times Cited:  0     Cited Reference Count:  45 | RAYYAN-LABELS: Stock,Not Downloaded</t>
  </si>
  <si>
    <t>Bi-LSTM;Bi-GRU;Stock market;Attention mechanisms;Explainable AI;LSTM</t>
  </si>
  <si>
    <t>2075-1680     J9  - AXIOMS     JI  - Axioms</t>
  </si>
  <si>
    <t>Sun, YN and Qu, ZE and Zhang, TW and Li, XY</t>
  </si>
  <si>
    <t>["Ningxia Univ, Sch Econ &amp; Management, Yinchuan 750021, Peoples R China", "Beijing Jiaotong Univ, Sch Econ &amp; Management, Beijing 100044, Peoples R China", "Beijing Jiaotong Univ, Sch Comp Sci &amp; Technol, Beijing 100044, Peoples R China", "Shanghai Jiao Tong Univ, Dept Elect Engn, Shanghai 200240, Peoples R China"]</t>
  </si>
  <si>
    <t>Financial market forecasting remains challenging due to complex nonlinear dynamics and regime-dependent behaviors that traditional models struggle to capture effectively. This research introduces the Adaptive Financial Reservoir Network with Hypernetwork Flow (AFRN-HyperFlow) framework, a novel ensemble architecture integrating Echo State Networks, temporal convolutional networks, mixture density networks, adaptive Hypernetworks, and deep state-space models for enhanced financial time-series prediction. Through comprehensive feature engineering incorporating technical indicators, spectral decomposition, reservoir-based representations, and flow dynamics characteristics, the framework achieves superior forecasting performance across diverse market conditions. Experimental validation on 26,817 balanced samples demonstrates exceptional results with an F1-score of 0.8947, representing a 12.3% improvement over State-of-the-Art baseline methods, while maintaining robust performance across asset classes from equities to cryptocurrencies. The adaptive Hypernetwork mechanism enables real-time regime-change detection with 2.3 days average lag and 95% accuracy, while systematic SHAP analysis provides comprehensive interpretability essential for regulatory compliance. Ablation studies reveal Echo State Networks contribute 9.47% performance improvement, validating the architectural design. The AFRN-HyperFlow framework addresses critical limitations in uncertainty quantification, regime adaptability, and interpretability, offering promising directions for next-generation financial forecasting systems incorporating quantum computing and federated learning approaches.</t>
  </si>
  <si>
    <t>Times Cited in Web of Science Core Collection:  0     Total Times Cited:  0     Cited Reference Count:  68 | RAYYAN-LABELS: Stock,Downloaded</t>
  </si>
  <si>
    <t>explainable artificial intelligence;statistical modeling;ensemble learning;hyperparameter optimization;financial time-series forecasting;temporal dependencies;SYSTEM</t>
  </si>
  <si>
    <t>["1976-913X", "2092-805X     J9  - J INF PROCESS SYST     JI  - J. Inf. Process. Syst."]</t>
  </si>
  <si>
    <t>812-826</t>
  </si>
  <si>
    <t>Kim, J and Moon, N</t>
  </si>
  <si>
    <t>Hoseo Univ, Dept Comp Sci &amp; Engn, Asan, South Korea</t>
  </si>
  <si>
    <t>The modern financial industry demands rapid decision-making based on diverse information from dynamic environments. Predicting outcomes from such data is complex due to rapid shifts influenced by numerous factors. Despite advancements in artificial intelligence technology that offer sophisticated analytical models, accurately predicting outcomes and providing sufficient justification for these predictions remain challenging, particularly with fragmented model constructions. In this paper, we propose a novel approach for efficient processing of available public personal credit data, deriving new analysis elements, and comparing prediction interpretations. Specifically, we develop 11 prediction models that can be categorized into two types: data image transformation and time-series transformation. The models undergo standardization, preprocessing, and cross-validation for optimization, with their predictive performances compared and validated. Models leveraging convolutional neural network (CNN) and convolutional neural network-long short-term memory (CNN-LSTM) architectures demonstrate strong performance across both categories. To fully interpret the classification process, SHAP is applied to compare and explain the prediction results for each model type.</t>
  </si>
  <si>
    <t>Times Cited in Web of Science Core Collection:  0     Total Times Cited:  0     Cited Reference Count:  31 | RAYYAN-LABELS: Downloaded,Credit Risk assessment</t>
  </si>
  <si>
    <t>Big Data Processing and Analysis;Credit Risk Prediction;Deep Learning;eXplainable AI</t>
  </si>
  <si>
    <t>["1544-6123", "1544-6131     J9  - FINANC RES LETT     JI  - Financ. Res. Lett."]</t>
  </si>
  <si>
    <t>58</t>
  </si>
  <si>
    <t>Gao, W and Ju, M and Yang, TY</t>
  </si>
  <si>
    <t>["Widener Univ, Sch Business Adm, Chester, PA 19013 USA", "Louisiana Tech Univ, Coll Business, Ruston, LA 71272 USA"]</t>
  </si>
  <si>
    <t>In theory, climate change affects farmers' loan default risk because severe weather conditions caused by climate change negatively affect farmlands' productivity, farmers' income, and their ability to pay off their loans. In this study, using farmers' loan data extracted from the Lending Club and U.S. severe weather data, we show that three machine learning algorithms-Artificial Neural Networks (ANNs), Gradient Boosting Trees, and Random Forest-are successful at loan default predictions with accuracies of 70%, 74% and 81%, respectively. Results from the Shapley Additive Explanations (SHAP) also offer evidence of the economic relevance of severe weather and other explanatory variables.</t>
  </si>
  <si>
    <t>Times Cited in Web of Science Core Collection:  7     Total Times Cited:  9     Cited Reference Count:  12 | RAYYAN-LABELS: Not Downloaded,Credit Risk assessment</t>
  </si>
  <si>
    <t>Fintech;Machine learning;Climate change;Farmers;Default risk</t>
  </si>
  <si>
    <t>569-582</t>
  </si>
  <si>
    <t>Mandakh Univ, Dept Econ &amp; Business, Ulaanbaatar, Mongolia     PU  - ENGINEERING &amp; TECHNOLOGY PUBLISHING     PI  - ROWLAND HEIGHTS     PA  - 2448 DESIRE AVE, ROWLAND HEIGHTS, CA 91748 USA</t>
  </si>
  <si>
    <t>recent years, global shocks such as the COVID-19 pandemic, geopolitical conflicts, and trade tensions have substantially intensified volatility in financial markets, thereby increasing the frequency of price turning points. This study proposes a novel approach that addresses the growing demand for artificial intelligence models that are not only highly predictive but also interpretable. Traditional econometric models, such as Autoregressive Integrated Moving Average (ARIMA) and Generalized Autoregressive Conditional Heteroskedasticity (GARCH), are effective at capturing linear dependencies but fail to adequately represent nonlinear market dynamics. Meanwhile, machine learning methods, despite their strong predictive power, often exhibit limited interpretability. To bridge this gap, this paper presents an explainable hybrid Memory (LSTM), and Shapley Additive exPlanations (SHAP). Using daily data from ten major global stock indices from January 1, 2010 to September 30, 2025, the study employs a hybrid labeling approach that combines Forecasting accuracy is further enhanced by incorporating ARIMA residual-based feature fusion. The model's performance is evaluated using both statistical (F1-Score, Precision-Recall Area Under the Curve (PR-AUC), Root Mean Squared Error (RMSE), and economic (Sharpe ratio) metrics within a walk-forward validation framework. The results show that the ARIMA-LSTM-SHAP model achieves an optimal balance between predictive accuracy and economic efficiency, achieving an F1-Score of 0.60 and a Sharpe ratio exceeding 1.5. The findings highlight the framework's practical relevance for investors and policymakers by facilitating the early detection of turning cycles and supporting risk-informed decision-making.</t>
  </si>
  <si>
    <t>Times Cited in Web of Science Core Collection:  0     Total Times Cited:  0     Cited Reference Count:  40 | RAYYAN-LABELS: Stock,Downloaded</t>
  </si>
  <si>
    <t>turning-point detection;explainable artificial intelligence;behavioral finance;adaptive market hypothesis;economic validation;TIME-SERIES</t>
  </si>
  <si>
    <t>2666-920X     J9  - COMPUT EDUC-ARTIF IN     JI  - Comput. Educ. Artif. Intell.</t>
  </si>
  <si>
    <t>Wang, Y and Zhang, YB and Liang, MK and Yuan, RX and Feng, J and Wu, J</t>
  </si>
  <si>
    <t>["Beijing Univ Chem Technol, Coll Humanities &amp; Law, Beijing 100029, Peoples R China", "Beijing Univ Chem Technol, Sch Econ &amp; Management, Beijing 100029, Peoples R China"]</t>
  </si>
  <si>
    <t>National student loans are crucial for ensuring that economically disadvantaged students are able to complete their education successfully, however, the high default rate and excessive demand associated with these loans pose significant risks to various stakeholders. Students' repayment behavior can have adverse impacts on the state, banks, universities, and themselves. Despite the importance of this issue, there has been a lack of empirical research on national student loan default data using machine learning methods, and it has ignored the impact that student growth processes may have on default behavior. In this study, we addressed this research gap by integrating multiple heterogeneous machine learning models through performance analysis to improve prediction accuracy. Furthermore, we utilized the SHAP interpretable method to examine the relationship between students' growth process and loan default behavior in greater depth. The results of this study confirmed that the total amount of scholarships received by students during their school years has a significant impact on the occurrence of loan default. Specifically, the more scholarships students receive, the less likely they are to default. Additionally, we found that students' performance during school, as reflected by their GPA, is a significant predictor of default behavior. Surprisingly, we also found that college entrance examination scores can influence the risk of loan default to a certain extent. This study provides valuable insights for schools regarding students who apply for national student loans and establishes a bridge for college administrators to predict students' default behavior based on campus "big data". Based on the study results, college administrators can design "precise" education programs during students' study period to effectively reduce the risk of national student loan default.</t>
  </si>
  <si>
    <t>Times Cited in Web of Science Core Collection:  5     Total Times Cited:  8     Cited Reference Count:  48 | RAYYAN-LABELS: Downloaded,Credit Risk assessment</t>
  </si>
  <si>
    <t>Educational data mining;Prediction of loan default;National student loans;Machine learning;Heterogeneous ensemble learning;CREDIT;COLLEGE</t>
  </si>
  <si>
    <t>30</t>
  </si>
  <si>
    <t>["1076-2787", "1099-0526     J9  - COMPLEXITY     JI  - Complexity"]</t>
  </si>
  <si>
    <t>Wen, HM and Sui, X and Lu, SP</t>
  </si>
  <si>
    <t>["Harbin Univ Commerce, Sch Finance, Harbin 150028, Peoples R China", "Nankai Univ, Sch Econ, Tianjin 300072, Peoples R China"]</t>
  </si>
  <si>
    <t>This study selects Chinese borrowers' information from a platform that has both online shopping and consumer loan service as sample, studies the effect of consumer information in personal credit risk evaluation, and uses the lLogistic regression model, light gradient boosting machine (LightGBM) algorithm, and Shapley Additive Explanation (SHAP). The results show that the information of all consumer loan groups cannot be covered by traditional credit information. Consumer information can help predict the behavior of borrower's repayment and provide support for personal credit risk evaluation effective. Adding consumption information to the personal credit risk evaluation model can improve the accuracy of the model effectively. The model variables are ranked by feature importance, and there are 5 consumption indicators in the first 5 indicators of feature importance, which further verifies the value and effect of consumption information in personal credit risk evaluation. This study not only reveals the effect and value of consumer information in personal credit risk evaluation effectively, but also provides new ideas for the development of consumer financial market.</t>
  </si>
  <si>
    <t>Times Cited in Web of Science Core Collection:  6     Total Times Cited:  8     Cited Reference Count:  42 | RAYYAN-LABELS: Not Downloaded,Credit Risk assessment</t>
  </si>
  <si>
    <t>ASYMMETRY</t>
  </si>
  <si>
    <t>["2159-5399", "2374-3468", "978-1-57735-835-0     J9  - AAAI CONF ARTIF INTE"]</t>
  </si>
  <si>
    <t>13396-13401     WE  - Conference Proceedings Citation Index - Science (CPCI-S)</t>
  </si>
  <si>
    <t>Wang, W and Lesner, C and Ran, A and Rukonic, M and Xue, J and Shiu, E and Assoc Advancement Artificial Intelligence</t>
  </si>
  <si>
    <t>Intuit Inc, Mountain View, CA 94043 USA</t>
  </si>
  <si>
    <t>Machine learning applied to financial transaction records can predict how likely a small business is to repay a loan. For this purpose we compared a traditional scorecard credit risk model against various machine learning models and found that XGBoost with monotonic constraints outperformed scorecard model by 7% in K-S statistic. To deploy such a machine learning model in production for loan application risk scoring it must comply with lending industry regulations that require lenders to provide understandable and specific reasons for credit decisions. Thus we also developed a loan decision explanation technique based on the ideas of WoE and SHAP. Our research was carried out using a historical dataset of tens of thousands of loans and millions of associated financial transactions. The credit risk scoring model based on XGBoost with monotonic constraints and SHAP explanations described in this paper have been deployed by QuickBooks Capital to assess incoming loan applications since July 2019.</t>
  </si>
  <si>
    <t>Times Cited in Web of Science Core Collection:  12     Total Times Cited:  16     Cited Reference Count:  18 | RAYYAN-LABELS: Downloaded,Credit Risk assessment</t>
  </si>
  <si>
    <t>["1568-4946", "1872-9681     J9  - APPL SOFT COMPUT     JI  - Appl. Soft. Comput."]</t>
  </si>
  <si>
    <t>Zhao, ZX and Lin, Q and Li, YR and Li, Y and Cui, TX</t>
  </si>
  <si>
    <t>["Yunnan Univ Finance &amp; Econ, Sch Stat &amp; Math, 237 LongQuan Rd, Kunming 650221, Yunnan, Peoples R China", "Univ Nottingham Ningbo China, Sch Comp Sci, 199 Taikang E Rd, Ningbo 315104, Peoples R China", "Shanxi Police Coll, Network Secur Dept, Xibeifanglu 799, Taiyuan 030401, Peoples R China", "Xian Jiaotong Liverpool Univ, Sch Adv Technol, 111 Renai Rd, Suzhou 215123, Peoples R China"]</t>
  </si>
  <si>
    <t>The development of advanced ensemble models to handle complex and large-scale datasets has become a central focus in credit risk prediction. Although ensemble methods offer strong predictive performance, stacking lacks a standardized construction pipeline and its complex structure often reduces transparency and robustness. To address these challenges, this study proposes a stacking based heterogeneous genetic programming classifier (SH-GPC), an end to end pipeline in which genetic programming serves as the meta-classifier to enhance interpretability and generalization. Through experiments on a large-scale credit risk dataset comprising millions of records, SH-GPC is shown to significantly outperform conventional homogeneous ensemble methods and several emerging models, including XGBoost, LightGBM, NGBoost, and TabNet, in terms of AUC. Compared to stacking frameworks with logistic regression or XGBoost as the meta-classifier, SH-GPC achieves better predictive accuracy while relying on a smaller number of base classifiers, thereby improving simplicity and interpretability. Transparency is further enhanced by representing the GP meta-classifier as evolved symbolic expressions and syntax trees. Additionally, the incorporation of the Shapley additive explanations (SHAP) technique enables visualization and attribution of each base classifier's contribution, offering insights into the model's internal decision logic. This study demonstrates the applicability of evolutionary algorithms in ensemble learning and introduces a new framework for credit risk modeling that achieves a balance between accuracy, stability, and interpretability.</t>
  </si>
  <si>
    <t>Times Cited in Web of Science Core Collection:  1     Total Times Cited:  1     Cited Reference Count:  73 | RAYYAN-LABELS: Downloaded,Credit Risk assessment</t>
  </si>
  <si>
    <t>Credit risk prediction;Heterogeneous stacking;Genetic programming;Shapley additive explanations;Natural gradient boosting</t>
  </si>
  <si>
    <t>["1392-2785", "2029-5839     J9  - INZ EKON     JI  - Inz. Ekon."]</t>
  </si>
  <si>
    <t>35</t>
  </si>
  <si>
    <t>439-452</t>
  </si>
  <si>
    <t>Zhang, ZJ and Qu, SY and Wu, C</t>
  </si>
  <si>
    <t>Harbin Inst Technol, Sch Management, 92 West Dazhi Str, Harbin, Peoples R China</t>
  </si>
  <si>
    <t>Financial distress prediction (FDP) is critical for companies, banks, and investors, and artificial neural networks (ANN) have been proven to be an efficient method for FDP. However, the "c urse of dimensionality" in FDP not only increases the computational complexity, but also reduces the prediction accuracy. To solve this problem, this paper takes an ANN model as the basic classifier and presents a new two-stage feature selection method integrated with multiple filters and a wrapper method. The financial data of Chinese listed companies are applied for comparative analysis to verify the effectiveness of the constructed method. The results demonstrate that the proposed method achieves a smaller feature subset and better predictive effect than other methods, thus solving the "c urse of dimensionality" more effectively and improving the accuracy. In addition, SHapley Additive exPlanations (SHAP) and Partial Dependence Plots (PDP) are employed to investigate the relative importance of selected features. Their results increase the credibility of the proposed model, giving users more confidence in using this "black box" model.</t>
  </si>
  <si>
    <t>Times Cited in Web of Science Core Collection:  1     Total Times Cited:  1     Cited Reference Count:  41 | RAYYAN-LABELS: Downloaded,Financial Distress</t>
  </si>
  <si>
    <t>Financial Distress Prediction;Feature Selection;Artificial Neural Network;Genetic Algorithm;SHapley Additive exPlanations;ALGORITHM;CLASSIFICATION;OPTIMIZATION;BANKRUPTCY</t>
  </si>
  <si>
    <t>["2424-7863", "2424-7944     J9  - INT J FINANC ENG     JI  - Int. J. Financ. Eng."]</t>
  </si>
  <si>
    <t>Yang, H and Li, E and Cai, YF and Li, JP and Yuan, GX</t>
  </si>
  <si>
    <t>["Zhengzhou Univ, Sch Math &amp; Stats, Zhengzhou 450001, Peoples R China", "Henan Expt High Sch, Zhengzhou 450001, Peoples R China", "Zhengzhou Univ, Henan Key Lab Financial Engn, Zhengzhou 450001, Peoples R China", "Guangxi Univ, Business Sch, Nanning 530004, Peoples R China", "Sun Yat Sen Univ, Business Sch, Guangzhou 510275, Peoples R China", "Chengdu Univ, Business Sch, Chengdu 610106, Peoples R China", "BBD Technol Co Ltd, 966 9 Bldg,Tianfu Ave, Chengdu 610093, Peoples R China"]</t>
  </si>
  <si>
    <t>The purpose of this paper is to establish a framework for the extraction of early warning risk features for the predicting financial distress based on XGBoost model and SHAP. It is well known that the way to construct early warning risk features to predict financial distress of companies is very important, and by comparing with the traditional statistical methods, though the data-driven machine learning for the financial early warning, modelling has a better performance in terms of prediction accuracy, but it also brings the difficulty such as the one the corresponding model may be not explained well. Recently, eXtreme Gradient Boosting (XGBoost), an ensemble learning algorithm based on extreme gradient boosting, has become a hot topic in the area of machine learning research field due to its strong nonlinear information recognition ability and high prediction accuracy in the practice. In this study, the XGBoost algorithm is used to extract early warning features for the predicting financial distress for listed companies, with 76 financial risk features from seven categories of aspects, and 14 non-financial risk features from four categories of aspects, which are collected to establish an early warning system for the predication of financial distress. With applications, we conduct the empirical testing respect to AUC, KS and Kappa, the numerical results show that by comparing with the Logistic model, our method based on XGBoost model established in this paper has much better ability to predict the financial distress risk of listed companies. Moreover, under the framework of SHAP (SHAPley Additive exPlanations), we are able to give a reasonable explanation for important risk features and influencing ways affecting the financial distress visibly. The results given by this paper show that the XGBoost approach to model early warning features for financial distress does not only preform a better prediction accuracy, but also is explainable, which is significant for the identification of early warning to the financial distress risk for listed companies in the practice.</t>
  </si>
  <si>
    <t>Times Cited in Web of Science Core Collection:  9     Total Times Cited:  10     Cited Reference Count:  23 | RAYYAN-LABELS: Not Downloaded,Financial Distress</t>
  </si>
  <si>
    <t>Financial distress;early-warning feature;XGBoost;SHAP framework;AUC and KS testing;machine learning;RATIOS</t>
  </si>
  <si>
    <t>["2029-4913", "2029-4921     J9  - TECHNOL ECON DEV ECO     JI  - Technol. Econ. Dev. Econ."]</t>
  </si>
  <si>
    <t>28</t>
  </si>
  <si>
    <t>1954-1990</t>
  </si>
  <si>
    <t>Xia, YF and Liao, ZJ and Xu, J and Li, YG</t>
  </si>
  <si>
    <t>Jiangsu Normal Univ, Business Sch, Xuzhou, Peoples R China</t>
  </si>
  <si>
    <t>Conventional credit scoring models evaluated by predictive accuracy or profitability typically serve the financial institutions and can hardly reflect their contribution on financial sta-bility. To remedy this, we develop a novel regulatory scoring framework to quantify and compare the corresponding regulatory capital charge errors of credit scoring models. As an application of RegTech, the proposed framework considers the characteristic of example-dependence and cost -sensitivity in credit scoring, which is expected to enhance the ability of risk absorption of financial institutions and thus benefit the regulators. Validated on two real-world credit datasets, empirical results reveal that credit scoring models with good predictive accuracy or profitability do not necessarily provide low capital charge requirement error, which further highlights the importance of regulatory scoring framework. The family of gradient boosting decision tree (GBDT) provides significantly better average performance than industry benchmarks and deep multilayer percep-tron network, especially when financial stability is the primary focus. To further examine the robustness of the proposed regulatory scoring, sampling techniques, cut-off value modification, and probability calibration are employed within the framework and the main conclusions hold in most cases. Furthermore, the analysis on the interpretability via TreeSHAP algorithm alleviates the concerns on transparency of GBDT-based models, and confirms the important roles of loan characteristics, borrowers' solvency and creditworthiness as powerful predictors in credit scoring. Finally, the managerial implications for both financial institutions and regulators are discussed.</t>
  </si>
  <si>
    <t>Times Cited in Web of Science Core Collection:  2     Total Times Cited:  3     Cited Reference Count:  82 | RAYYAN-LABELS: Downloaded,Credit Risk assessment</t>
  </si>
  <si>
    <t>credit scoring;RegTech;regulatory scoring;probability of default;financial regulation;gradient boosting decision tree;RISK-ASSESSMENT;CLASSIFICATION ALGORITHMS;DISCRIMINANT-ANALYSIS;FINANCIAL RISK;PREDICTION;COST;TREE;REGTECH;PERFORMANCE;BUSINESS</t>
  </si>
  <si>
    <t>["0167-9236", "1873-5797     J9  - DECIS SUPPORT SYST     JI  - Decis. Support Syst."]</t>
  </si>
  <si>
    <t>Zhou, JL and Wang, C and Ren, F and Chen, GQ</t>
  </si>
  <si>
    <t>["Renmin Univ China, Sch Informat, Beijing 100872, Peoples R China", "Peking Univ, Guanghua Sch Management, Beijing 100871, Peoples R China", "Tsinghua Univ, China Retail Res Ctr, Sch Econ &amp; Management, Beijing 100084, Peoples R China"]</t>
  </si>
  <si>
    <t>In recent years, online consumer credit services have emerged in e-commerce. Although such services boost sales, the best way to allocate credit to consumers is a critical issue to be explored. In this paper, a comprehensive scheme is proposed using data augmentation and model enhancement to infer online consumer credit risk. The proposed scheme augments consumer profiles by incorporating phone usage information to alleviate the "thin file" challenge and enhance the predictive model by taking a multi-staged view of consumers' repayment timing to achieve a more finely grained credit risk determination. A three-step analysis, including prediction evaluation, model interpretation using Shapley Additive Explanations (SHAP), and welfare analysis, was performed to evaluate our proposed scheme's efficacy. We found that phone usage information enhanced predictive performance and that underlying psychological mechanisms can be analyzed by corresponding feature interpretations to theories. The follow-up welfare analysis illustrates the business value of the proposed scheme.</t>
  </si>
  <si>
    <t>Times Cited in Web of Science Core Collection:  32     Total Times Cited:  38     Cited Reference Count:  42 | RAYYAN-LABELS: Not Downloaded,Credit Risk assessment</t>
  </si>
  <si>
    <t>Online consumer credit risk;Default;Delinquency;Phone usage data;Machine learning;Model interpretation;Welfare analysis;PERSONALITY-TRAITS;SMARTPHONE;DEFAULT</t>
  </si>
  <si>
    <t>2199-4730     J9  - FINANC INNOV     JI  - Financ. Innov.</t>
  </si>
  <si>
    <t>Xu, L and Fang, DB</t>
  </si>
  <si>
    <t>["Wuhan Univ, Res Ctr Complex Sci &amp; Management, Wuhan 430072, Peoples R China", "South Cent Minzu Univ, Res Ctr Forging Strong Sense Community Chinese Nat, Wuhan 430074, Peoples R China"]</t>
  </si>
  <si>
    <t>China's local government financing platforms (LGFPs) faced a debt burden of RMB 60 trillion by the end of 2023, intensifying credit risk uncertainty and threatening economic and social stability. To address this challenge, this paper proposes a credit risk assessment method for LGFPs based on a PSO-XGBoost-SHAP framework: particle swarm optimization (PSO) is employed for hyperparameter tuning, extreme gradient boosting (XGBoost) is applied for risk classification, and SHAPley Additive exPlanations (SHAP) is utilized to interpret model outputs. Within this framework, thirty-one risk indicators are constructed from local government financial risk, LGFP credit risk, and government support, thereby extending existing assessment systems. Furthermore, a total of 3876 LGFPs are identified in accordance with official guidelines, and multi-source information is integrated for modeling. The results show that: (1) the proposed model demonstrates strong stability and generalization capability, outperforming benchmark models such as support vector machine, logistic regression, and random forest in terms of the AUC metric; (2) the contributions to LGFP credit risk, in descending order of importance, are regional fiscal risk, LGFP credit risk, and government support; (3) high credit risk among LGFPs is concentrated in two types of regions: provinces with weak economies and high debt levels (Guizhou, Yunnan) and economically strong provinces with prominent implicit debt (Henan, Jiangsu), demonstrating significant regional heterogeneity. Policy recommendations are provided to help mitigate LGFP credit risk.</t>
  </si>
  <si>
    <t>Times Cited in Web of Science Core Collection:  0     Total Times Cited:  0     Cited Reference Count:  56 | RAYYAN-LABELS: Downloaded,Credit Risk assessment</t>
  </si>
  <si>
    <t>LGFPs;PSO-XGBoost;SHAP;Credit risk assessment;Implicit debt;PREDICTION;RATIOS</t>
  </si>
  <si>
    <t>["0957-4174", "1873-6793     J9  - EXPERT SYST APPL     JI  - Expert Syst. Appl."]</t>
  </si>
  <si>
    <t>176</t>
  </si>
  <si>
    <t>Yildirim, M and Okay, FY and Özdemir, S</t>
  </si>
  <si>
    <t>["Gazi Univ, Dept Comp Engn, Ankara, Turkey", "Hacettepe Univ, Dept Comp Engn, Ankara, Turkey"]</t>
  </si>
  <si>
    <t>With the unprecedented increase in data all over the world, financial sector such as companies and industries try to remain competitive by transforming themselves into data-driven organizations. By analyzing a huge amount of financial data, companies are able to obtain valuable information to determine their strategic plans such as risk control, crisis management, or growth management. However, as the amount of data increase dramatically, traditional data analytic platforms confront with storing, managing, and analyzing difficulties. Emerging Big Data Analytics (BDA) overcome these problems by providing decentralized and distributed processing. In this study, we propose two new models for default prediction. In the first model, called DPModel-1, statistical (logistic regression), and machine learning methods (decision tree, random forest, gradient boosting) are employed to predict company default. Derived from the first model, we propose DPModel-2 based on graph theory. DPModel-2 also comprises new variables obtained from the trading interactions of companies. In both models, grid search optimization and SHapley Additive exPlanations (SHAP) value are utilized in order to determine the best hyperparameters and make the models interpretable, respectively. By leveraging balance sheet, credit, and invoice datasets, default prediction is realized for about one million companies in Turkey between the years 2010?2018. The default rates of companies range between 3%-6% by year. The experimental results are conducted on a BDA platform. According to the DPModel-1 results, the highest AUC score is ensured by random forest with 0.87. In addition, the results are improved for each technique separately by adjusting new variables with graph theory. According to DPModel-2 results, the best AUC score is achieved by random forest with 0.89.</t>
  </si>
  <si>
    <t>Times Cited in Web of Science Core Collection:  53     Total Times Cited:  58     Cited Reference Count:  104 | RAYYAN-LABELS: Not Downloaded,Credit Risk assessment</t>
  </si>
  <si>
    <t>Big data analytics;Graph theory;Machine learning;Default prediction;SHAP value;BANKRUPTCY PREDICTION;CREDIT RISK;GENETIC ALGORITHM;FINANCIAL RATIOS;LEARNING-MODELS;NEURAL-NETWORKS;MACHINE;SELECTION;REGRESSION;CLASSIFICATION</t>
  </si>
  <si>
    <t>["1546-2234", "1546-5012     J9  - J ORGAN END USER COM     JI  - J. Organ. End User Comput."]</t>
  </si>
  <si>
    <t>38</t>
  </si>
  <si>
    <t>Li, TT and Wu, YL and Liu, YQ</t>
  </si>
  <si>
    <t>["Henan Finance Univ, Sch Accounting, Zhengzhou, Peoples R China", "Jiaxing Nanhu Univ, Sch Business Management, Jiaxing, Peoples R China", "Univ Durham, Dept Nat Sci, Durham, England"]</t>
  </si>
  <si>
    <t>Small and micro enterprises (SMEs) play a critical role in economic development, yet their access to credit is often constrained by inadequate risk assessment frameworks. Traditional credit scoring models struggle to capture the non-linearity, feature sparsity, and class imbalance inherent in SME financial data. To address these challenges, the authors propose HECRO (Heterogeneous Ensemble Credit Risk Optimizer), a multi-layered framework that integrates kernel-based and heuristic feature selection, ensemble base learners, and a Bayesian-optimized meta-stacking classifier. HECRO leverages KFS-MCLOC and BOWOA-KS for robust feature extraction, followed by GA-BPNN, SMOTE-XGBoost, Wide &amp; Deep, and BD-LR models as diverse predictors, culminating in a BO-XGBoost meta-learner. SHAP-based interpretation enhances post-hoc transparency. These results demonstrate HECRO's superiority in both predictive accuracy and robustness. The study offers a practical and scalable solution for SME credit evaluation, providing new insights into the design of intelligent financial risk assessment systems.</t>
  </si>
  <si>
    <t>Credit RiskAssessment;Small and Micro Enterprises;Ensemble Learning;Feature Selection;Financial Machine Learning</t>
  </si>
  <si>
    <t>Chen, Y and Liu, LJ and Fang, LB</t>
  </si>
  <si>
    <t>["Nanjing Univ, Sch Management &amp; Engn, 22 Hankou Rd, Nanjing 210093, Peoples R China", "Nanjing Inst Digital Financial Ind Co Ltd, 6 Tianpu Rd, Nanjing 210018, Peoples R China", "CIT Grp Corp, Treasury Dept, 10 Guanghua Rd, Beijing 100020, Peoples R China"]</t>
  </si>
  <si>
    <t>Related party transactions (RPTs) can serve as channels for the spread of credit risk events among blockchain firms. However, current credit risk-assessment models typically only consider a firm's individual characteristics, overlooking the impact of related parties in the blockchain. We suggest incorporating RPT network analysis to improve credit risk evaluation. Our approach begins by representing an RPT network using a weighted adjacency matrix. We then apply DANE, a deep network embedding algorithm, to generate condensed vector representations of the firms within the network. These representations are subsequently used as inputs for credit risk-evaluation models to predict the default distance. Following this, we employ SHAP (Shapley Additive Explanations) to analyze how the network information contributes to the prediction. Lastly, this study demonstrates the enhancing effect of using DANE-based integrated features in credit risk assessment.</t>
  </si>
  <si>
    <t>Times Cited in Web of Science Core Collection:  1     Total Times Cited:  1     Cited Reference Count:  48 | RAYYAN-LABELS: Downloaded,Credit Risk assessment</t>
  </si>
  <si>
    <t>related party transaction;credit risk evaluation;network embedding;DISCRIMINANT-ANALYSIS;FINANCIAL RATIOS;NEURAL-NETWORKS;SYSTEMIC RISK;PREDICTION;CONTAGION</t>
  </si>
  <si>
    <t>3067-3086</t>
  </si>
  <si>
    <t>Huang, JX and Wang, RX</t>
  </si>
  <si>
    <t>["Chongqing Univ Educ, Chongqing, Peoples R China", "Wuhan Univ Technol, Wuhan, Hubei, Peoples R China"]</t>
  </si>
  <si>
    <t>Exploring the application of deep learning in banking systemic risk prediction has important theoretical value and practical significance. For this purpose, we employ Long Short-Term Memory (LSTM) neural network model to predict the systemic risk contribution of banks in China. The results show that LSTM model has better prediction ability and generalization ability, and the prediction effect is significantly better than that of extreme gradient lifting tree, support vector machine and other reference models. Although LSTM model can achieve higher predictive accuracy than traditional models, it's still a "black box" in terms of model interpretability. In order to open the "black box" of LSTM model, we use the SHapley Additive exPlanations (SHAP) method to explore the important factors affecting the systemic risk contribution.The results show that the main influencing factors of systemic risk contribution of different banks are different. FinTech and the weighted average interest rate of one-month inter-bank lending are important characteristic variables that affect the systemic risk contribution of banks.</t>
  </si>
  <si>
    <t>Times Cited in Web of Science Core Collection:  0     Total Times Cited:  0     Cited Reference Count:  36 | RAYYAN-LABELS: Not Downloaded,Financial Distress</t>
  </si>
  <si>
    <t>Deep learning;LSTM;Systemic risk contribution;SHAP;Prediction;G32;E37;C45</t>
  </si>
  <si>
    <t>["0169-2070", "1872-8200     J9  - INT J FORECASTING     JI  - Int. J. Forecast."]</t>
  </si>
  <si>
    <t>1008-1032</t>
  </si>
  <si>
    <t>Liu, WN and Lan, XY and Xia, M and Zou, Y and Pang, CY and Song, GX</t>
  </si>
  <si>
    <t>["Hangzhou Dianzi Univ, Sch Management, Hangzhou 310018, Peoples R China", "Donghua Univ, Glorious Sun Sch Business &amp; Management, Shanghai 200051, Peoples R China", "Yancheng Inst Technol, Sch Informat Engn, Yancheng 224051, Peoples R China", "Huainan Normal Univ, Sch Econ &amp; Management, Huainan 232038, Peoples R China", "China Jiliang Univ, Coll Informat Engn, Hangzhou 310018, Peoples R China"]</t>
  </si>
  <si>
    <t>Financial distress prediction (FDP) is paramount for economic stability in an increasingly volatile global landscape. Existing statistical and machine learning models confront two persistent challenges: the inherent class imbalance in financial datasets, where distress cases are rare; and the poor interpretability of complex black-box models, which hinders trust in high-stakes contexts. To address these limitations, we propose the XGBoost-CSMA, a reweighting-based boosting ensemble framework for interpretable imbalanced financial distress prediction. Departing from cost-sensitive methods that rely on static, expert-defined cost matrices, our confidence-scaled margin adaptation (CSMA) objective dynamically adjusts predictive margins based on confidence levels. This enables automatic adaptation to varying financial distress signals without predefined costs, mitigating imbalance while preserving discriminative power for critical borderline cases. Furthermore, XGBoost-CSMA embeds TreeSHAP explanations as an intrinsic component of model validation, creating a feedback loop that enhances both predictive performance and decision transparency. We also provide the theoretical foundations for efficiently integrating cost-sensitive learning into gradient boosting. Empirical assessments utilizing real-world corporate financial datasets substantiate the superior efficacy of XGBoost-CSMA relative to state-of-the-art baselines, a conclusion reinforced by substantial improvements in the geometric mean and true positive rate that underscore its enhanced sensitivity to distress signals. Furthermore, this predictive advancement is coupled with the provision of transparent risk interpretations, thereby ensuring that the model delivers both high diagnostic accuracy and actionable decision support. (c) 2026 International Institute of Forecasters. Published by Elsevier B.V. All rights are reserved, including those for text and data mining, AI training, and similar technologies.</t>
  </si>
  <si>
    <t>Times Cited in Web of Science Core Collection:  0     Total Times Cited:  0     Cited Reference Count:  79 | RAYYAN-LABELS: Not Downloaded,Financial Distress</t>
  </si>
  <si>
    <t>Financial distress prediction;Boosting ensemble;Margin adaptation;Interpretability;Class imbalance;CLASS IMBALANCE;SAMPLING METHOD;SMOTE;RISK;CLASSIFICATION;MODELS;RATIOS</t>
  </si>
  <si>
    <t>["0275-5319", "1878-3384     J9  - RES INT BUS FINANC     JI  - Res. Int. Bus. Financ."]</t>
  </si>
  <si>
    <t>80</t>
  </si>
  <si>
    <t>Zheng, YQ and Lucey, B</t>
  </si>
  <si>
    <t>Trinity Coll Dublin, Dublin, Ireland</t>
  </si>
  <si>
    <t>We investigate how political language in central bank governors' speeches affects clean energy market dynamics in both the Chinese and U.S. markets. Using advanced textual analysis (poldis) and a novel lexical matching algorithm, we measure key dimensions of policy discourse- authenticity, urgency, timing, intensity, and commitment. These speech-based indicators are integrated with traditional market and media variables through Extreme Bounds Analysis (EBA) and SHAP value interpretability. We find that speeches with stronger policy commitment and intensity are positively correlated with clean energy stock performance. Conversely, high urgency and shorter timing intervals often predict weaker market outcomes, potentially signaling perceived risks or instability to investors. Our results highlight the significant but nuanced role of central bank communication in shaping investor sentiment within sustainable finance markets. This research therefore contributes to financial economics, behavioral finance, and policy communication studies by quantifying how political discourse can drive asset pricing in emerging sectors like clean energy.</t>
  </si>
  <si>
    <t>Times Cited in Web of Science Core Collection:  0     Total Times Cited:  0     Cited Reference Count:  25 | RAYYAN-LABELS: Stock,Not Downloaded</t>
  </si>
  <si>
    <t>Iterative lexical matching;Clean energy;Political text;Authenticity;Urgency;Market dynamics;Drivers;AUTHENTICITY</t>
  </si>
  <si>
    <t>74</t>
  </si>
  <si>
    <t>Weng, FT and Zhu, M and Buckle, M and Hajek, P and Abedin, MZ</t>
  </si>
  <si>
    <t>["Xiamen Univ, Sch Med, Xiamen 361005, Peoples R China", "Xiamen Univ, Natl Inst Data Sci Hlth &amp; Med, Xiamen 361005, Peoples R China", "Xiamen Univ, Data Min Res Ctr, Xiamen 361005, Peoples R China", "Huaqiao Univ, Sch Stat, Xiamen, Peoples R China", "Swansea Univ Bay Campus, Sch Management, Fabian Way, Swansea SA1 8EN, W Glam, Wales", "Univ Pardubice, Fac Econ &amp; Adm, Studentska 95, Pardubice 53210, Czech Republic"]</t>
  </si>
  <si>
    <t>This study investigates the predictive value of soft information for consumer loan defaults. We propose a novel framework to address class imbalance by utilizing the concept of Bayesian model averaging. Specifically, we assign unequal weights to machine learning sub-models that incorporate different combinations of variables, thereby creating an accurate and robust model for predicting consumer loan defaults. Additionally, this framework incorporates the Shapley additive explanations (SHAP) method to estimate individual contributions and employs the Bayesian information criterion to assess the variable contributions of the sub-models. We validate the effectiveness and robustness of our proposed method using authentic loan data and publicly available credit default records from a prominent consumer platform in China. Our empirical research suggests that the characteristics of user online behavior are significantly predictive of loan defaults, demonstrating asymmetry at different stages of default.</t>
  </si>
  <si>
    <t>Times Cited in Web of Science Core Collection:  5     Total Times Cited:  5     Cited Reference Count:  86 | RAYYAN-LABELS: Downloaded,Credit Risk assessment</t>
  </si>
  <si>
    <t>Consumer loan;Soft credit information;Class imbalance;Bayesian model averaging;Variable contribution;NETWORKS;TIME</t>
  </si>
  <si>
    <t>["2158-107X", "2156-5570     J9  - INT J ADV COMPUT SC     JI  - Int. J. Adv. Comput. Sci. Appl."]</t>
  </si>
  <si>
    <t>416-428     WE  - Emerging Sources Citation Index (ESCI)</t>
  </si>
  <si>
    <t>Reddy, PMK and Kiranbabu, MN</t>
  </si>
  <si>
    <t>["Koneru Lakshmaiah Educ Fdn, Dept Comp Sci &amp; Applicat, Guntur, Andhra Prades, India", "Koneru Lakshmaiah Educ Fdn, Dept Comp Sci &amp; Engn, Guntur, Andhra Prades, India"]</t>
  </si>
  <si>
    <t>The increasing digitization in banking and related financial services has resulted in spurring the level of transactions with fraudulent patterns and thus demands detection solutions not only efficient but also interpretable and replicable. The earlier machine learning approaches, like K-Nearest Neighbors, Decision Trees, and Random Forests, are not efficient in dealing with high-dimensional and sequential patterns in transactions; in addition, they are incapable of modeling time patterns and are not interpretable models. Since there exist drawbacks in earlier approaches, this work introduces an Interpretable Moth-Flame Optimized Temporal Convolutional Network (MFO-TCN) for efficient and interpretable real-time financial fraud detection. The approach is initiated with rigorous data preprocessing tasks like normalization and encoding performed on the Bank Account Fraud (BAF) dataset. Based on the Moth-Flame Optimization (MFO) algorithm, the optimal features of the transactions expressing high discriminative powers are extracted. This is followed by the application of the Temporal Convolutional Network (TCN) technique, which is capable of identifying the sequential patterns of fraud-related activities. For improved transparency and validity, the SHAP explainability technique has been adopted, ensuring better explanations for feature importance and decision-making. The proposed MFO-TCN results in an accuracy of 97.2% with higher values of precision and recall, achieving better results in comparison to classical and ensemble approaches. Moreover, it provides real-time processing for transactions in milliseconds. The above results show that an efficient combination of metaheuristics for feature optimization, along with temporal deep networks, can provide an optimal technique for financial fraud detection systems.</t>
  </si>
  <si>
    <t>Times Cited in Web of Science Core Collection:  0     Total Times Cited:  0     Cited Reference Count:  27 | RAYYAN-LABELS: Downloaded,Fraud Detection</t>
  </si>
  <si>
    <t>Banking;business intelligence;convolutional neural network;fraud detection;Moth Flame Optimization;NEURAL-NETWORK</t>
  </si>
  <si>
    <t>Ruan, LY and Jiang, HW</t>
  </si>
  <si>
    <t>Cent Univ Finance &amp; Econ, Sch Int Trade &amp; Econ, Beijing 102206, Peoples R China</t>
  </si>
  <si>
    <t>Stock price forecasting remains a central challenge in financial modeling due to the non-stationarity, noise, and high dimensionality of market dynamics, as well as the growing importance of unstructured textual information. In this work, we propose a multimodal prediction framework that combines FinBERT-based financial sentiment extraction with technical and statistical indicators to forecast short-term stock price movement. Contextual sentiment signals are derived from financial news headlines using FinBERT, a domain-specific transformer model fine-tuned on annotated financial text. These signals are aggregated and fused with price- and volatility-based features, forming the input to a gradient-boosted decision tree classifier (XGBoost). To ensure interpretability, we employ SHAP (SHapley Additive exPlanations), which decomposes each prediction into additive feature attributions while satisfying game-theoretic fairness axioms. In addition, we integrate differential privacy into the training pipeline to ensure robustness against membership inference attacks and protect proprietary or client-sensitive data. Empirical evaluations across multiple S&amp;P 500 equities from 2018-2023 demonstrate that our FinBERT-enhanced model consistently outperforms both technical-only and lexicon-based sentiment baselines in terms of AUC, F1-score, and simulated trading profitability. SHAP analysis confirms that FinBERT-derived features rank among the most influential predictors. Our findings highlight the complementary value of domain-specific NLP and privacy-preserving machine learning in financial forecasting, offering a principled, interpretable, and deployable solution for real-world quantitative finance applications.</t>
  </si>
  <si>
    <t>Times Cited in Web of Science Core Collection:  4     Total Times Cited:  6     Cited Reference Count:  33 | RAYYAN-LABELS: Stock,Downloaded</t>
  </si>
  <si>
    <t>machine lrarning;privacy protection;stock prediction;NETWORKS</t>
  </si>
  <si>
    <t>53</t>
  </si>
  <si>
    <t>51</t>
  </si>
  <si>
    <t>5948-5963</t>
  </si>
  <si>
    <t>Schalck, C and Yankol-Schalck, M</t>
  </si>
  <si>
    <t>["IPAG Business Sch, Dept Econ, Paris, France", "Univ Orleans, Dept Law Econ &amp; Management, Orleans, France"]</t>
  </si>
  <si>
    <t>The aim of this study is to provide new insights into French small and medium-sized enterprises (SME) failure prediction using a unique database of French SMEs over the 2012-2018 period including both financial and nonfinancial variables. We also include text variables related to the type of activity. We compare the predictive performance of three estimation methods: a dynamic Probit model, logistic Lasso regression, and XGBoost algorithm. The results show that the XGBoost algorithm has the highest performance in predicting business failure from a broad dataset. We use SHAP values to interpret the results and identify the main factors of failure. Our analysis shows that both financial and nonfinancial variables are failure factors. Our results confirm the role of financial variables in predicting business failure, while self-employment is the factor that most strongly increases the probability of failure. The size of the SME is also a business failure factor. Our results show that a number of nonfinancial variables, such as localization and economic conditions, are drivers of SME failure. The results also show that certain activities are associated with a prediction of lower failure probability while some activities are associated with a prediction of higher failure.</t>
  </si>
  <si>
    <t>Times Cited in Web of Science Core Collection:  23     Total Times Cited:  32     Cited Reference Count:  65 | RAYYAN-LABELS: Not Downloaded,Financial Distress</t>
  </si>
  <si>
    <t>SME;failure prediction;machine learning;xgboost;shap values;ARTIFICIAL NEURAL-NETWORKS;BANKRUPTCY PREDICTION;FORECASTING BANKRUPTCY;BUSINESS SURVIVAL;HAZARD MODELS;FIRM SURVIVAL;DETERMINANTS;SELECTION;SUCCESS;GROWTH</t>
  </si>
  <si>
    <t>2332-2039     J9  - COGENT ECON FINANC     JI  - Cogent Econ. Financ.</t>
  </si>
  <si>
    <t>Natarajan, VK and Akbar, MA and Aloumi, D and Khudhur, AA</t>
  </si>
  <si>
    <t>["Arab Open Univ Bahrain, Fac Business Studies, Aali, Bahrain", "Arab Open Univ, Fac Business Studies, Ardiya, Kuwait"]</t>
  </si>
  <si>
    <t>The article examines equity price deviations in India by integrating behavioural, structural, and firm fundamentals within a Random Forest (RF) expected-price framework. Traditional valuation approaches such as discounted cash flow (DCF) and linear regression often struggle to capture nonlinear distortions, particularly in emerging markets where retail sentiment, social media activity, and structural factors play a decisive role. To address this gap, we construct a representative dataset covering 2005-2024 that combine firm-level fundamentals (EPS, ROE, EBITDA margin), structural attributes (promoter holdings, split history), behavioural indicators (Google Trends, sentiment scores), and market factors (volatility, FII/DII flows, and trading volume). The RF model is trained under an annual rolling-window design and optimized through grid search to ensure robustness across different market regimes. Predictive performance is evaluated using standard error metrics (RMSE, MAE, and directional accuracy), while interpretability is enhanced through SHAP values and scenario-based analysis. Price deviation is defined as the difference between the observed market price and the RF-estimated expected price benchmark, where positive values indicate relative overpricing and negative values indicate relative under-pricing against the model benchmark. The results show that firms with weaker fundamentals and elevated retail attention tend to exhibit larger expected-price deviations, while periods of heightened market stress are associated with more pronounced negative deviations among mid-cap stocks. Overall, the study proposes a transparent and replicable expected-price framework that integrates behavioural finance insights with machine learning, offering practical relevance for investors and regulators. It enriches equity price literature in emerging markets and underscores integrating non-linear drivers into valuation.</t>
  </si>
  <si>
    <t>Times Cited in Web of Science Core Collection:  0     Total Times Cited:  0     Cited Reference Count:  40 | RAYYAN-LABELS: Downloaded,Generic Finance</t>
  </si>
  <si>
    <t>Expected price modelling;behavioural finance;random forest;sentiment analysis;indian equities;investor attention;Finance;Economics;Consumer Psychology;INVESTOR SENTIMENT;MARKETS</t>
  </si>
  <si>
    <t>861-870     WE  - Emerging Sources Citation Index (ESCI)</t>
  </si>
  <si>
    <t>Hamza, C and Lylia, A and Nadine, C and Nicolas, C</t>
  </si>
  <si>
    <t>["Univ Bourgogne, SKAIZen Grp, 4 Ave Alain Savary, F-21000 Dijon, France", "SKAIZen Grp, 14 rue mantes, F-92700 Colombes, France"]</t>
  </si>
  <si>
    <t>financial fraud is a complex problem faced by fi-nancial institutions, and existing fraud detection systems are often insufficient, resulting in significant financial losses. Researchers have proposed various machine learning-based techniques to en-hance the performance of these systems. In this work, we present a semi-supervised approach to detect fraudulent transactions. First, we extract and select features, followed by the training of a binary classification model. Secondly, we apply a clustering algorithm to the fraudulent transactions and use the binary classification model with the SHAP framework to analyze the clusters and associate them with a particular fraud type. Finally, we present an algorithm to detect and assign a fraud type by leveraging a multi-fraud classification model. To minimize the mounting cost of the model, we propose an algorithm to choose an optimal threshold that can detect fraudulent transactions. We work with experts to adapt a risk cost matrix to estimate the mounting cost of the model. This risk cost matrix takes into account the cost of missing fraudulent transactions and the cost of incorrectly flagging a legitimate transaction as fraudulent. In our experiments on a real dataset, our approach achieved high accuracy in detecting fraudulent transactions, with the added benefit of identifying the fraud type, which can help financial institutions better understand and combat fraudulent activities. Overall, our approach offers a comprehensive and efficient solution to financial fraud detection, and our results demonstrate its effectiveness in reducing financial losses for financial institutions.</t>
  </si>
  <si>
    <t>Times Cited in Web of Science Core Collection:  3     Total Times Cited:  3     Cited Reference Count:  46 | RAYYAN-LABELS: Downloaded,Fraud Detection</t>
  </si>
  <si>
    <t>-Machine learning;semi-supervised learning;fraud;finance;cost analysis</t>
  </si>
  <si>
    <t>Wang, JW and Wang, XR</t>
  </si>
  <si>
    <t>["Xinjiang Univ, Sch Software Engn, Urumqi 830000, Peoples R China", "Lanzhou Jiaotong Univ, Sch Elect &amp; Informat Engn, Lanzhou 730070, Peoples R China"]</t>
  </si>
  <si>
    <t>Stock price forecasting is a crucial part of financial market analysis, playing a key role in investors' decisions and market stability. This paper introduces a hybrid intelligent model for stock price prediction, called AVMD-FS-BO-Self-Attention-BiLSTM. The model integrates Adaptive Variational Modal Decomposition (AVMD), Feature Selection (FS), Bayesian Optimization (BO), self-attention mechanism, and Bidirectional Long Short-Term Memory (BiLSTM). Firstly, AVMD is used to decompose stock price data, alleviating modal aliasing and extracting key features. Then, feature selection is performed by combining the XGBoost model with SHapley Additive exPlanations (SHAP), simplifying the model. Next, BiLSTM captures long-term dependencies in time-series data, while the self-attention mechanism enhances the detection of complex interrelationships. Finally, BO optimizes the model's hyperparameters. Experimental results show that this model excels in predicting SSE 300, STAR 50, SSE 50, and CSI 500 indices. Take the SSE 300 index as an example. Compared to the traditional LSTM model, the AVMD-FS-BO-Self-Attention-BiLSTM model reduces Mean Absolute Error (MAE) by 36.66%, Mean Squared Error (MSE) by 62.21%, Root Mean Squared Error (RMSE) by 38.53%, and Mean Absolute Percentage Error (MAPE) by 35.82%, significantly lowering prediction errors and offering a more reliable and accurate solution for stock price prediction.</t>
  </si>
  <si>
    <t>Times Cited in Web of Science Core Collection:  0     Total Times Cited:  0     Cited Reference Count:  43 | RAYYAN-LABELS: Stock,Not Downloaded</t>
  </si>
  <si>
    <t>Stock price prediction;AVMD;XGBoost-SHAP feature selection;Bayesian optimization algorithm;Self-Attention;BiLSTM;DECOMPOSITION</t>
  </si>
  <si>
    <t>2169-3536     J9  - IEEE ACCESS     JI  - IEEE Access</t>
  </si>
  <si>
    <t>97531-97554</t>
  </si>
  <si>
    <t>Rizinski, M and Peshov, H and Mishev, K and Chitkushev, LT and Vodenska, I and Trajanov, D</t>
  </si>
  <si>
    <t>["Boston Univ, Metropolitan Coll, Dept Comp Sci, Boston, MA 02215 USA", "Ss Cyril &amp; Methodius Univ, Fac Comp Sci &amp; Engn, Skopje 1000, North Macedonia", "Boston Univ, Metropolitan Coll, Adm Sci Dept, Lab Interdisciplinary Finance &amp; Econ LIFE Res, Boston, MA 02215 USA"]</t>
  </si>
  <si>
    <t>Rapid technological developments in the last decade have contributed to using machine learning (ML) in various economic sectors. Financial institutions have embraced technology and have applied ML algorithms in trading, portfolio management, and investment advising. Large-scale automation capabilities and cost savings make the ML algorithms attractive for personal and corporate finance applications. Using ML applications in finance raises ethical issues that need to be carefully examined. We engage a group of experts in finance and ethics to evaluate the relationship between ethical principles of finance and ML. The paper compares the experts' findings with the results obtained using natural language processing (NLP) transformer models, given their ability to capture the semantic text similarity. The results reveal that the finance principles of integrity and fairness have the most significant relationships with ML ethics. The study includes a use case with SHapley Additive exPlanations (SHAP) and Microsoft Responsible AI Widgets explainability tools for error analysis and visualization of ML models. It analyzes credit card approval data and demonstrates that the explainability tools can address ethical issues in fintech, and improve transparency, thereby increasing the overall trustworthiness of ML models. The results show that both humans and machines could err in approving credit card requests despite using their best judgment based on the available information. Hence, human-machine collaboration could contribute to improved decision-making in finance. We propose a conceptual framework for addressing ethical challenges in fintech such as bias, discrimination, differential pricing, conflict of interest, and data protection.</t>
  </si>
  <si>
    <t>Times Cited in Web of Science Core Collection:  25     Total Times Cited:  29     Cited Reference Count:  129 | RAYYAN-LABELS: Downloaded,Generic Finance</t>
  </si>
  <si>
    <t>Ethics;Finance;Machine learning;Financial services;Codes;Biological system modeling;Credit cards;Ethics;machine learning;explainability;finance;fintech;financial services;HEALTH-CARE;LIMITS;WILL</t>
  </si>
  <si>
    <t>Mutinda, JK and Yong, L</t>
  </si>
  <si>
    <t>Univ Sci &amp; Technol China, Sch Management, Dept Stat &amp; Finance, Jinzhai Rd, Hefei 230026, Peoples R China</t>
  </si>
  <si>
    <t>Financial markets are characterised by volatility, non-stationarity, and high-dimensional data, making accurate daily price direction prediction challenging. The abundance of technical indicators derived from historical price and volume series often introduces redundancy and noise, which degrades model performance and generalisability. Effective feature selection is therefore essential to isolate informative features and improve forecasting precision. This study developed a hybrid framework for daily price direction prediction in global equity indices. The framework incorporated feature expansion through rolling-window technical indicators, novel feature selection via Stability-Enhanced Dynamic Thresholding (SEDT), and multi-model prediction. SEDT aggregated stable importance scores over iterations using a linear Support Vector Classifier and applied a dynamic percentile thresholding to select adaptive, noise-reduced subsets. The methodology was applied to six major market indices: Financial Times Stock Exchange 100 (FTSE), Shanghai Stock Exchange (SSE), Standard and Poor 500 (S&amp;P 500), Deutscher Aktienindex (DAX), New York Stock Exchange (NYSE), and Hang Seng Index (HSI). Eight classifiers were evaluated: Logistic Regression (LR), Random Forest (RF), Support Vector Machine (SVM), Extreme Gradient Boosting (XGB), Artificial Neural Network (ANN), Long Short-Term Memory (LSTM), Gated Recurrent Unit (GRU), and Convolutional Neural Network (CNN), with hyperparameter optimisation via grid search. Time-series cross-validation and hold-out splits (70/30, 80/20, 90/10) were used, assessing accuracy and F1-score against baselines: Plain (no selection), Least Absolute Shrinkage and Selection Operator (LASSO), Boruta, and Recursive Feature Elimination with Cross-Validation (RFECV). Results showed SEDT consistently outperformed baselines across all indices and models, with (XGB) achieving the highest metrics when using SEDT filtered features. Wilcoxon signed-rank tests confirmed statistically significant improvements in most cases. SHAP analysis revealed market-specific feature importance, dominated by momentum and oscillator indicators. Trading simulations on the 90/10 split using long-short strategies from (XGB) signals demonstrated SEDT's economic value through superior total returns, lower volatility, shallower maximum drawdowns, and higher Sharpe ratios. These findings have implications for finance by providing a reliable feature selection approach that enhances predictive models and supports profitable trading strategies. The framework offers traders and investors a tool for better-informed decisions in volatile equity markets, contributing to improved risk management and maximum return generation.</t>
  </si>
  <si>
    <t>Times Cited in Web of Science Core Collection:  0     Total Times Cited:  0     Cited Reference Count:  70 | RAYYAN-LABELS: Stock,Not Downloaded</t>
  </si>
  <si>
    <t>Stock price prediction;Feature selection;SEDT;Technical indicators;Machine learning;Financial forecasting;Trading simulation;STOCK;RETURNS;SYSTEM;MODEL</t>
  </si>
  <si>
    <t>2666-8270     J9  - MACH LEARN APPL-NETH     JI  - Mach. Learn. Appl.</t>
  </si>
  <si>
    <t>Sokolovsky, A and Arnaboldi, L and Bacardit, J and Gross, T</t>
  </si>
  <si>
    <t>["Newcastle Univ, Sch Comp, 1 Sci Sq, Newcastle Upon Tyne NE4 5TG, England", "Univ Edinburgh, Sch Informat, 10 Crichton St, Edinburgh EH8 9AB, Scotland"]</t>
  </si>
  <si>
    <t>Financial markets are a source of non -stationary multidimensional time series which has been drawing attention for decades. Each financial instrument has its specific changing -over -time properties, making its analysis a complex task. Hence, improvement of understanding and development of more informative, generalisable market representations are essential for the successful operation in financial markets, including risk assessment, diversification, trading, and order execution. In this study, we propose a volume -price -based market representation for making financial time series more suitable for machine learning pipelines. We use a statistical approach for evaluating the representation. Through the research questions, we investigate, i) whether the proposed representation allows any improvement over the baseline (always -positive) performance; ii) whether the proposed representation leads to increased performance over the price levels market pattern; iii) whether the proposed representation performs better on the liquid markets, and iv) whether SHAP feature interactions are reliable to be used in the considered setting. Our analysis shows that the proposed volume -based method allows successful classification of the financial time series patterns, and also leads to better classification performance than the price levels -based method, excelling specifically on more liquid financial instruments. Finally, we propose an approach for obtaining feature interactions directly from tree -based models and compare the outcomes to those of the SHAP method. This results in the significant similarity between the two methods, hence we claim that SHAP feature interactions are reliable to be used in the setting of financial markets.</t>
  </si>
  <si>
    <t>Times Cited in Web of Science Core Collection:  5     Total Times Cited:  7     Cited Reference Count:  38 | RAYYAN-LABELS: Stock,Downloaded</t>
  </si>
  <si>
    <t>Applied ML;Volume profiles;Boosting trees;Explainable ML;Computational finance;ARTIFICIAL-INTELLIGENCE;RECOGNITION;MARKETS;TESTS</t>
  </si>
  <si>
    <t>["1546-2218", "1546-2226     J9  - CMC-COMPUT MATER CON     JI  - CMC-Comput. Mat. Contin."]</t>
  </si>
  <si>
    <t>85</t>
  </si>
  <si>
    <t>3653-3687</t>
  </si>
  <si>
    <t>Almusallam, N and Qayyum, J</t>
  </si>
  <si>
    <t>["King Faisal Univ KFU, Sch Business, Dept Management Informat Syst MIS, Al Hasa 31982, Saudi Arabia", "Jinhua Univ Vocat Technol, Coll Informat Engn, Dept Network Technol, Jinhua 321017, Peoples R China", "Waikato Inst Technol Wintec, Jinhua Polytech Wintec Int Coll, Dept Network Technol, Hamilton 3204, New Zealand"]</t>
  </si>
  <si>
    <t>This paper proposes a novel hybrid fraud detection framework that integrates multi-stage feature selection, unsupervised clustering, and ensemble learning to improve classification performance in financial transaction monitoring systems. The framework is structured into three core layers: (1) feature selection using Recursive Feature Elimination (RFE), Principal Component Analysis (PCA), and Mutual Information (MI) to reduce dimensionality and enhance input relevance; (2) anomaly detection through unsupervised clustering using K-Means, Density-Based Spatial Clustering (DBSCAN), and Hierarchical Clustering to flag suspicious patterns in unlabeled data; and (3) final classification using a voting-based hybrid ensemble of Support Vector Machine (SVM), Random Forest (RF), and Gradient Boosting Classifier (GBC). The experimental evaluation is conducted on a synthetically generated dataset comprising one million financial transactions, with 5% labelled as fraudulent, simulating realistic fraud rates and behavioural features, including transaction time, origin, amount, and geo-location. The proposed model demonstrated a significant improvement over baseline classifiers, achieving an accuracy of 99%, a precision of 99%, a recall of 97%, and an F1-score of 99%. Compared to individual models, it yielded a 9% gain in overall detection accuracy. It reduced the false positive rate to below 3.5%, thereby minimising the operational costs associated with manually reviewing false alerts. The model's interpretability is enhanced by the integration of Shapley Additive Explanations (SHAP) values for feature importance, supporting transparency and regulatory auditability. These results affirm the practical relevance of the proposed system for deployment in real-time fraud detection scenarios such as credit card transactions, mobile banking, and cross-border payments. The study also highlights future directions, including the deployment of lightweight models and the integration of multimodal data for scalable fraud analytics.</t>
  </si>
  <si>
    <t>Times Cited in Web of Science Core Collection:  1     Total Times Cited:  1     Cited Reference Count:  40 | RAYYAN-LABELS: Downloaded,Fraud Detection</t>
  </si>
  <si>
    <t>Fraud detection;financial transactions;economic impact;feature selection;clustering;ensemble learning</t>
  </si>
  <si>
    <t>Arshed, N and Ul-Durar, S and Ben Zaied, Y and De Sisto, M</t>
  </si>
  <si>
    <t>["Sunway Univ, Sunway Business Sch, Dept Business Analyt, Kuala Lumpur, Malaysia", "Univ Sunderland, Dept Business &amp; Technol, Sunderland, England", "EDC Paris Business Sch, OCRE Lab, Paris, Puteaux, France", "RMIT Univ, Coll Business &amp; Law, Sch Management, Melbourne, Vic, Australia"]</t>
  </si>
  <si>
    <t>Amid the focus on climate change mitigation, this study explores carbon market forecasting. This study uses a hybrid forecasting framework that integrates empirical model decomposition, bidirectional long short-term memory (BiLSTM) network, and attention mechanism to enhance the predictive performance of carbon spot prices within the European Union (EU) Emissions Trading System (ETS). The model decomposes the nonstationary carbon prices to multiple intrinsic mode functions (IMF) representing each distinct frequency component. The forecasting at IMF level enables learning of temporal dependence and volatility. The final model reconstructs the signals to present overall prediction. The multiple iterations that include a selection of macroeconomic variable led to the final root mean square errors (RMSE) value of 4.59, which shows that the BiLSTM outperforms a conventional long short-term memory (LSTM) setup. This study also improves the model by including exogenous macroeconomic variables and policy shocks to enhance predictive accuracy. Shapley additive explanations (SHAP) analysis also identified the important features and variables. The visualized confidence interval confirms the reliability of the forecasts. The findings of the study highlight the effectiveness of integrating signal decomposition with deep learning and inclusion of exogenous factors. This study offers practical insights for regulators and researchers who are engaged in the emissions market and climate finance.</t>
  </si>
  <si>
    <t>Times Cited in Web of Science Core Collection:  0     Total Times Cited:  0     Cited Reference Count:  61 | RAYYAN-LABELS: Stock,Not Downloaded</t>
  </si>
  <si>
    <t>carbon markets;European markets;forecasting uncertainty;self-attention mechanism;SHAP analysis;CARBON PRICE;DECOMPOSITION;EMISSIONS</t>
  </si>
  <si>
    <t>784-792     WE  - Emerging Sources Citation Index (ESCI)</t>
  </si>
  <si>
    <t>Henan Inst Econ &amp; Trade, Coll Finance, Zhengzhou 450000, Peoples R China     PU  - SCIENCE &amp; INFORMATION SAI ORGANIZATION LTD     PI  - WEST YORKSHIRE     PA  - 19 BOLLING RD, BRADFORD, WEST YORKSHIRE, 00000, ENGLAND</t>
  </si>
  <si>
    <t>Preventing financial fraud in listed companies is conducive to improving the healthy development of China's accounting industry and the securities market, is conducive to promoting the improvement of the internal control system of China's enterprises, and is conducive to promoting stability. Based on the combination of SHAP (Shapley Additive explanation), a prediction and identification model should be built to determine the possibility of financial fraud and the risk of fraud for the company. The research model has effectively improved the identification accuracy of financial fraud in listed companies, and the research model has effectively dealt with the gray sample problem that is common in the forecasting model through the LOF algorithm and the IF algorithm. When conducting comparative experiments on the models, the overall accuracy rate of the research model is over 85%, the recall rate is 78.5%, the precision rate is 42%, the AUC reaches 0.896, the discrimination degree KS reaches 0.652, and the model stability PSI is 0.088, compared with traditional financial fraud Forecasting models FS model and CS model has a higher predictive effect. In the empirical analysis, selecting a company's fraud cases in 2020 can effectively analyze the characteristic contribution in the fraud process and the focus on fraud risks. The established model can effectively monitor the company's finance and prevent fraud.</t>
  </si>
  <si>
    <t>Times Cited in Web of Science Core Collection:  1     Total Times Cited:  2     Cited Reference Count:  21 | RAYYAN-LABELS: Downloaded,Fraud Detection</t>
  </si>
  <si>
    <t>Financial fraud;deep learning;ensemble algorithm;feature selection</t>
  </si>
  <si>
    <t>VO  -</t>
  </si>
  <si>
    <t>5-Jan</t>
  </si>
  <si>
    <t>S. S. Mathpati and A. Chirputkar</t>
  </si>
  <si>
    <t>Co-operative banking networks in emerging economies, like India, have to perform the increasingly arduous task of manage loan defaults with ever increasing needs for data Privacy and demands for transparency in decision making. Centralized machine learning models have been widely used for The task of loan default prediction typically require data centralization that exposes sensitive customer information to data breaches, among other similar incidents, thus breaking laws. such as the DPDP Act 2023 of India. Further, complex models, are usually such that is based on deep neural networks. Not transparent, therefore able to undermine regulatory compliance. and may further erode stakeholder trust. This work proposes a robust framework that synergistically integrates Federated Few-shot learning with explainable AI to enable privacy preserving by: and interpretable loan default predictions within cooperative banking networks. In this work, a synthetically generated dataset of 30,000 instances is used, similar to the UCI Credit Card Default dataset, in emulating a federated setup across three cooperative banks with non IID data distributions. Here, the core model is a Random Forest classifier trained via FedAvg aggregation, augmented with SHAP for both global and local explanations. Extensive experiments show that the federated model achieves an accuracy of 81.98%, precision of 64.87%, recall of 44.89%, and F1-score of 52.84%, close to the centralized baseline of 82.34% accuracy, with no data sharing. The feature attribution analysis underlines repayment status as the most important predictor, namely PAY 0, which contributes as much as 25% to the default risk scores. Ablation studies confirm the efficacy of XAI in explaining model decisions, with SHAP values permitting counterfactual explanations at the level of individual predictions. Further assessments of adding differential privacy noise provide additional protection against inference attacks. The contribution of the proposed architecture will be to towards a decrease in NPA, improved regulatory compliance and ethics in AI deployments. Our approach links the strong privacy guarantees of FL with the transparency afforded by XAI and provides a scalable paradigm for cooperative banks; It would probably help lower the default rates by 5–10% with proactive interventions. Extensions of this work may be done Using Blockchain for Secure Aggregations and Temporal Dynamics in credit histories.</t>
  </si>
  <si>
    <t>RAYYAN-LABELS: Downloaded,Credit Risk assessment</t>
  </si>
  <si>
    <t>Modeling;Explainable AI;Federated learning;Banking;Printing;Accuracy;Privacy;Training;Artificial intelligence;Machine learning;Federated Learning;Explainable AI;Loan Default Prediction;Credit Risk Assessment;Privacy Preservation;Cooperative Banking Networks;SHAP Explanations</t>
  </si>
  <si>
    <t>6-Jan</t>
  </si>
  <si>
    <t>R. Bhandari and S. P. Ramya and U. S. Ebenezar</t>
  </si>
  <si>
    <t>Credit risk prediction has a significant impact on an organization's ability to make sound business decisions and requires a balance between high predictive accuracy, regulatory compliance, and transparency. Although machine learning models have performed well in terms of performance in the area of credit scoring, the inability to interpret the results of these black-box models limits their use and hence the confidence in their application within the business environment. This study introduces an Explainable Machine Learning approach to credit risk prediction through the use of the Default of Credit Card Clients dataset collected from the UCI Machine Learning Repository. Analysis of the datasets was conducted using a Logistic Regression model, a Random Forest model, and the XGBoost machine learning algorithm. The models were evaluated based on predictive performance (accuracy, F1-score, and ROC-AUC metrics) on imbalance datasets. The results of the experiments indicate that the XGBoost algorithm produced the highest ROC-AUC measure of 0.776, while the performance of the SHAP-based guidelines model produced a ROC-AUC of 0.769 from a significantly smaller number of features compared to the original model. The results indicate that the reduction in predictive accuracy based on the feature selection process was outweighed by increased transparency and simplification of the model that was necessary to meet regulatory compliance requirements.</t>
  </si>
  <si>
    <t>Integrated circuits;Protocols;HTTP;Receivers;Storage area networks;Computer networks;Artificial intelligence;Boosting;Confusion matrices;Explainable AI;Credit Risk Prediction;Explainable Artificial Intelligence;SHAP,Feature Selection;XGBoost;Credit Scoring</t>
  </si>
  <si>
    <t>D. Kumar and C. L. Bairwa and M. Kumar and A. Hegde and B. Bhowmik</t>
  </si>
  <si>
    <t>As financial institutions rely on machine learning (ML) for credit scoring, ensuring fairness and transparency in loan decisions has become increasingly important. This paper explores how SHapley Additive exPlanations (SHAP) values can help assess the fairness of credit decisions, particularly across different demographic groups. We use the public Lending Club dataset and apply ML models, such as XGBoost, LightGBM, and Random Forest, to evaluate borrowers' creditworthiness. Our analysis shows that SHAP values can serve as a powerful, model-agnostic tool for understanding how individual features contribute to credit decisions and for promoting fairness in these models. By providing insights into both local and global model behavior, SHAP helps the decision-making process to be more transparent. These findings highlight the need for clearer, more equitable credit scoring systems, offering a valuable framework for stakeholders and regulators who are committed to ethical AI practices in the financial sector.</t>
  </si>
  <si>
    <t>Measurement;Analytical models;Ethics;Regulators;Explainable AI;Instruments;Predictive models;Data models;Stakeholders;Random forests;Credit Scoring;Explainable AI (XAI);SHAP;Fairness in Credit Decisions;Model Interpretability;Machine Learning;Loan Default Prediction</t>
  </si>
  <si>
    <t>1558-058X     VO  -</t>
  </si>
  <si>
    <t>7-Jan</t>
  </si>
  <si>
    <t>This paper presents an explainable machine learning framework for predicting loan defaults among Small and Medium Enterprises (SMEs) using Extreme Gradient Boosting (XGBoost) integrated with SHapley Additive exPlanations (SHAP). The paper explains how the SME lending market is experiencing the heightened need to have clear and fervent credit risk analysis. The methodology to be used in determining the most prevalent financial and behavioural factors affecting default will involve the data preprocessing and model development, validation and post-hoc explanation using SHAP. The results have shown that the XGBoost-SHAP framework is superior in the aspects of classification accuracy, good AUC performance and high interpretability at global scale and fine-tuning scale. The findings confirm that explainable AI has much potential to assist in decision-making and enhance transparency in lending and risk avoidance of financial institutions.</t>
  </si>
  <si>
    <t>Feeds;Internet of Things;Protocols;Receivers;Communication systems;Internet;HTTP;Peer-to-peer computing;Computer networks;Communication equipment;Explainable Artificial Intelligence (XAI);XGBoost;SHAP;Credit Risk Prediction;SME Loan Default;Machine Learning;Financial Technology (FinTech);Model Interpretability</t>
  </si>
  <si>
    <t>2473-5655     VO  -</t>
  </si>
  <si>
    <t>1210-1215</t>
  </si>
  <si>
    <t>N. S. Roy and S. H. N. Ketan and Mohebbanaaz</t>
  </si>
  <si>
    <t>Banks and lending organisations often rely on models to predict which borrowers may default on loans. Many of these models mainly focus on improving accuracy, but they do not always explain how decisions are made or stay reliable when the data changes over time. In real lending situations, both loan features and borrower behaviour keep changing, which can reduce model performance and sometimes result in confusing or misleading explanations. In this work, we describe an approach for loan default prediction that uses explainable machinelearning methods, causal analysis, and data-drift monitoring. The system includes Population Stability Index-based drift detection, Average Treatment Effect to study causal influence, SHAP values for feature importance, and DiCE to generate “what-if” style explanations for individual borrowers. An XGBoost model is used for prediction. The approach is tested on a realistic synthetic loan dataset that includes time-based features, so the model can be evaluated without using real customer data. The results show that the system can detect changes in data patterns, identify key factors linked to default, and generate useful counterfactual recommendations. Overall, this study shows how different explanation methods can be combined in one workflow, placing more importance on clarity and reliability rather than accuracy alone.</t>
  </si>
  <si>
    <t>Central Processing Unit;MIMICs;Millimeter wave integrated circuits;Monolithic integrated circuits;Communication systems;Protocols;HTTP;Communications technology;Switches;Electronic components;Loan Default Prediction;Explainable AI;Data Drift;Causal Inference;Counterfactual Explanations;SHAP;Credit Risk;Machine Learning;Financial Transparency</t>
  </si>
  <si>
    <t>Y. Tang and L. Zhang</t>
  </si>
  <si>
    <t>Enterprises frequently experience financial uncertainties which leads to distress and prolonged instability. Current methodologies for financial distress prediction tend to have recourse to conventional statistical models or rule-based techniques, which fail to account for nonlinear patterns, lack versatility, and exhibit decreased accuracy under dynamic market conditions. The existing learning algorithms like linear discriminant analysis, logistic regression, and traditional machine learning models have provided insightful results but tend to fail to issue effective and timely warnings under sophisticated financial scenarios. In this context, this research paper employs Proximity Random Forests and Feed-Forward networks to systematically examine the enterprises for an effective prediction of financial distress. The proposed system was trained with Kaggle's Enterprise Financial Datasets and employed to identify the insolvent financial characteristics of the company. Extensive empirical findings indicate that in prediction, the suggested approach has provided the best performance by achieving a precision of 0.987, accuracy of 0.99, F1-score of 0.977 and recall of 0.966, respectively. Furthermore, the suggested framework is validated with SHAP to identify the features that driven the company from insolvent to bankruptcy.</t>
  </si>
  <si>
    <t>RAYYAN-LABELS: Downloaded,Financial Distress</t>
  </si>
  <si>
    <t>Logistic regression;Machine learning algorithms;Accuracy;Uncertainty;Heuristic algorithms;Companies;Predictive models;Prediction algorithms;Linear discriminant analysis;Random forests;financial distress warning systems;proximity random forests;feed forward networks</t>
  </si>
  <si>
    <t>R. Gangavarapu and H. Daiya and G. Puri and S. Narlawar</t>
  </si>
  <si>
    <t>The evolving nature of financial fraud necessitates advanced detection methods beyond traditional rule-based systems and statistical approaches. This study developed a deep learning-based model for financial fraud detection, incorporating explainable AI (XAI) techniques to enhance interpretability. The model achieved a precision of 99.995% in identifying financial fraud, demonstrating significant improvement over traditional methods. By integrating XAI, using SHAP was further effective in identifying influential features in the model. Our findings indicate that the model not only enhances fraud detection accuracy but also offers stakeholders a clear understanding of fraud identification factors, potentially leading to more robust and trustworthy financial systems. However, this study highlights the need for further research on enhancing the interpretability of deep learning models in fraud detection, emphasizing the importance of balancing the model complexity with explainability to have a resilient financial security system.</t>
  </si>
  <si>
    <t>RAYYAN-LABELS: Downloaded,Fraud Detection</t>
  </si>
  <si>
    <t>Deep learning;Industries;Accuracy;Explainable AI;Computational modeling;Finance;Fraud;Complexity theory;Stakeholders;Security;Deep learning;Explainable AI;Fraud Detection;Payment systems;model</t>
  </si>
  <si>
    <t>2642-7354     VO  -</t>
  </si>
  <si>
    <t>B. U and S. Muthukrishnan</t>
  </si>
  <si>
    <t>Today, AI technology is used in the emerging industry of fintech to accelerate and refine credit card acceptance processes through automation. This study aims to illuminate how AI makes credit card approvals a black box riddle. Thus, it uses XAI (Explainable AI) methods like SHAP and LIME. Our research opens the machine learning classifier mechanism and identifies the master variables that determine credit card application approval using these plausible methods. We use SHAP and LIME algorithms to predict credit card approvals using our 5,000-record dataset with factors including Customer ID, Age, Work Experience, and Annual Income. This study suggests that future AI applications for finance will emphasize higher understanding and trust in AI decision-making, making them more ethical and transparent. This exploration aims to examine the importance of XAI techniques as common instruments in financial decision-making and encourage governments, the business sector, and academia to integrate them.</t>
  </si>
  <si>
    <t>Industries;Machine learning algorithms;Explainable AI;Instruments;Decision making;Credit cards;Smart systems;Prediction algorithms;Artificial intelligence;Intelligent systems;Explainable Artificial Intelligence (XAI);SHAP;LIME;Credit Card Approval;Financial Decision-Making;Transparency in AI</t>
  </si>
  <si>
    <t>8-Jan</t>
  </si>
  <si>
    <t>D. K. Giri and S. Gangarapu</t>
  </si>
  <si>
    <t>The high pace of algorithmic trading development has further enhanced the use of sophisticated machine learning and deep learning concepts, which are able to identify sophisticated patterns in stock time-series information. The existence of these models has the critical drawback of making predictive accuracy and trading performance All these models are big challenges to trust, interpretability, and regulation, even though they offer significant predictive accuracy and trading performance, due to their black-box nature. This study presents a powerful explainable artificial intelligence (XAI) model that aims to enhance the level of transparency in the decision-making of algorithmic trading and ensure high performance. The proposed Hybrid XAI-Model combines the LSTM and the Transformer elements with the post-hoc explainability tools such as SHAP, LIME, and the visualization of attention. The Hybrid XAI-Model has been proven to yield a high level of success compared to the traditional models on the true market datasets and this is based on its ability to give accuracy, precision, recall and profitability variables including annual turnover and the Sharpe ratio. In addition, the stress-test analysis indicates that the stability of the explanation in volatile and extreme market environments is good which show the resilience of the model and its reliability. Evaluations at inference time have ensured that the model could be used to satisfy real-time latency performance. The findings highlight the value of explainability as one of the fundamental aspects of the next generation AI-based financial systems, as it increases clarity of an individual model, promotes greater risk management and regulatory coherence. The research makes a significant contribution of providing practitioners, researchers and policymakers with a scalable, interpretable and high-performing architecture of transparent algorithmic trading.</t>
  </si>
  <si>
    <t>RAYYAN-LABELS: Stock,Downloaded</t>
  </si>
  <si>
    <t>Feeds;Antennas;Radio broadcasting;Frequency modulation;Circuits;Biomimetics;Feedback;Internet of Things;Communication systems;Protocols;Explainable Artificial Intelligence (XAI);Algorithmic Trading;Deep Learning;SHAP;LIME;HighFrequency Trading;Regulatory Compliance;Risk Management</t>
  </si>
  <si>
    <t>492-497</t>
  </si>
  <si>
    <t>M. Mahyoub and S. Ghareeb and J. Mustafina</t>
  </si>
  <si>
    <t>Home Loan plays a pivotal role in today's age when one steps into purchasing their home. It has been witnessed that in many cases users are unable to pay the after taking the loan and thus the loan is slipped to NPA(Non-Performing Asset) from Standard Asset for the bank or any lending institution. The revenue generation is ceased. As the housing loan is taken against property the lenders have right to sell the property and close the dues, but the process is lengthy as judicial procedures are involved. In most cases, the property value is much less than the calculated loan amount (Principal + Interest). In this study we examined the several ML methods to identify the loan default before disbursing the loan to the applicant. This matter has been studied widely and used the predictive analytics to find out the relationship between attributes and the target variable. Predictive Analytics enables us to feed optimal set of features to the ML models. The study started with 122 attributes and ended up with around 30% of features as the ideal subset for housing loan default prediction. Then, five ML models were fit into the dataset and the champion model came up with roc score 0.94, Recall 0.90 and Precision 0.94. LIME and SHAP were applied on the champion model along with the dataset for global and local interpretability. The experimental procedure concluded that ML models along with predictive analytics can arrest the loan disbursal to the ineligible applicants and will also provide the insight of such prediction with the help of model interpretability.</t>
  </si>
  <si>
    <t>Analytical models;Metaverse;Forestry;Predictive models;Boosting;Feature extraction;Prediction algorithms;Home Loan default;Machine Learning;LIME;SHAP;Random Forest;Gradient Boosting</t>
  </si>
  <si>
    <t>VO  - 1</t>
  </si>
  <si>
    <t>M. R. Nisha and A. V. R and A. S and B. K and D. G. L and N. Aruna</t>
  </si>
  <si>
    <t>This study introduces a Streamlit application that combines explainable artificial intelligence, rule-based decision logic, and machine learning to forecast loan acceptance. We use SMOTE (Synthetic Minority Oversampling Technique) to deal with class imbalance. Then, we perform feature engineering on the financial and employment data of applicants. The balanced dataset is used to train a Random Forest classifier to produce predictions, and a rule-based engine produces baseline judgments that can be understood. This system applies danger flags based on probability thresholds after comparing model, rule, and actual findings. Application of SHAP (Shapley Additive Explanations) to global and local feature importance analysis improves transparency. Automated PDF reports provide an overview of the applicant's information, the decision's results, and the reasons behind them. The proposed framework encourages fairness and transparency. It does this by combining interpretable AI with bias reduction to ensure responsible credit scoring. In order to evaluate the fairness and dependability of the model, the platform additionally facilitates data upload, hyperparameter tuning, and evaluation metric visualization. When making financial decisions, this hybrid technique finds a balance between usability, interpretability, and accuracy.</t>
  </si>
  <si>
    <t>Technological innovation;Scalability;Probability density function;Predictive models;Robustness;Logic;Usability;Sustainable development;Random forests;Tuning;Loan Approval Prediction;Random Forest;SMOTE;SHAP;Rule-based decision logic;Explainable AI</t>
  </si>
  <si>
    <t>D. C G and J. J. Shetty and I. B. S. Jain and L. C R and K. Kumar D R</t>
  </si>
  <si>
    <t>Introducing the AI-Powered Finance Management Platform: an integrated system for automating personal finance using modern cloud services and AI/ML. The platform includes real-time expense categorization, budget forecasting, fraud detection and alerts, savings and investment optimization, and a conversational financial assistant. It is built on a serverless, microservices-based architecture with technologies like Next.js (React) on the frontend, Clerk for authentication, Supabase (PostgreSQL) in the backend database layer, and Inngest for task orchestration. The key AI models currently in use include tree-based classifiers like XGBoost and Random Forest for transaction categorization and fraud detection, time series models like ARIMA and LSTM for budgeting and forecasting, and large language models like Google Gemini or GPT-4 for natural language advice. Explainable AI techniques such as SHAP are also used to make the predictions interpretable. The data flows from integrations with banks and users, via preprocessing such as parsing merchants and feature extraction into the ML services. Key objectives of this work include automated insights on budgeting, fraud anomaly alerts, personalized recommendations, and easy-to-use conversational access. Key objectives of the work are automated budgeting insights, fraud anomaly alerts, personalized recommendations, and easy conversational access. Evaluation covers classification metrics such as accuracy, precision, recall, and confusion matrices, forecasting error measured by MAPE, system latency indicated by API response times, and user feedback. Early results indicate high accuracy on test datasets-including 98% fraud detection accuracy with XGBoost-and low-latency real-time performance. Secure deployment is based on OAuth and JWT flows with end-to-end TLS and AES encryption. Further improvements will be related to federated learning for privacy, blockchain audit trails, real-time market data integration, and gamification. This platform resolves the fragmentation of outdated finance tools and helps users manage their finances in a much smarter, more personalized, and scalable way.</t>
  </si>
  <si>
    <t>RAYYAN-LABELS: Downloaded,Generic Finance</t>
  </si>
  <si>
    <t>Modeling;Artificial intelligence;Finance;Forecasting;Timing;Fraud;Printing;Application programming interfaces;Accuracy;Testing;Artificial Intelligence (AI);Personal Finance Management;Fraud Detection;Time-Series Forecasting;Natural Language Processing (NLP);Explainable AI (XAI);Cloud-Based Systems</t>
  </si>
  <si>
    <t>2767-7788     VO  -</t>
  </si>
  <si>
    <t>1997-2001</t>
  </si>
  <si>
    <t>D. Jain and R. Kanagaraj</t>
  </si>
  <si>
    <t>The digital revolution has revolutionized the payments and financial transactions sector globally, but has also increased the reach, scale and sophistication of financial fraud. As a result, increasingly complex Automated Fraud Detection Systems have become the need of the hour for the Banking, Financial Services and Insurance (BFSI) industry today. While machine learning models are able to offer superior fraud detection prowess compared to rule-based approaches, such models often function as a black box, with little visibility into its decisions for the fraud analysts and auditors who have to deal with suspicious activity investigations. This reduces the trust and confidence in the prediction system, making it less useful in risky real-world scenarios. This paper proposes a user-centric explainable fraud transaction prediction framework. A supervised fraud transaction prediction model is built using features derived from financial transactions, and model performance is evaluated with metrics that are important for a fraud prediction use case, such as precision, recall, and F-score. The SHAP (SHapley Additive Explanations) technique is used for feature selection and post-hoc explanation of feature importance at a global level as well as for specific transactions. Further, a Natural Language layer is employed to provide human understandable summary explanations about the most important feature(s) that contributed to the decision made by the prediction model. Finally, the robustness of explanations under minor input changes is also analyzed. This framework will help provide better decision support for real-world financial fraud analysis.</t>
  </si>
  <si>
    <t>Fraud;Modeling;Machine learning;Signal detection;Machining;Random forests;Stability;Printing;Conferences;Explainable AI;Financial Fraud Detection;Explainable Artificial Intelligence (XAI);SHAP (Shapley Additive Explanations);Machine Learning;Natural Language Explanations</t>
  </si>
  <si>
    <t>S. Raj and S. M. C. and R. M. R. and H. P. Lee</t>
  </si>
  <si>
    <t>The aim of this paper is to propose a method to forecast the stock market price with the help of machine learning models and tools. Long Short-Term Memory (LSTM) and Linear Regression are the two models used in the paper for the analysis of stock prices. Exponential Moving Average (EMA), Moving Average Convergence Divergence (MACD) and Relative Strength Index (RSI) are the technical indicators used as inputs. Explainable AI (SHapley Additive exPlanations) is used to understand the influence of each feature on the predictions. Streamlit dashboard helps to visualize the stock market predictions. Results shows that Linear Regression follows the overall trend of stock prices with small errors whereas Long Short-Term Memory (LSTM) is capable of capturing the ups and downs of the stock market more effectively. Therefore, findings suggests that simple methods perform better on structured data where as models designed for time-dependent data works well for detecting market shifts.</t>
  </si>
  <si>
    <t>Modeling;Long short term memory;Linear regression;Stock markets;Pricing;Machine learning;Printing;Timing;Forecasting;Machining;Linear Regression;Long Short-Term Memory;Explainable AI;SHAP;Stock market prediction;Machine learning;Technical indicators</t>
  </si>
  <si>
    <t>Fraud detection is crucial for financial institutions to protect clients' funds and maintain trust in online payment systems. However, traditional machine learning models often lack interpretability due to advanced fraud methods. This study proposes a framework that integrates advanced machine learning algorithms with XAI to improve the interpretability of fraud detection models. The framework explains model predictions clearly, helping stakeholders understand and verify system decisions. The Kaggle dataset is pre-processed, i.e., classes are balanced before implementing the ML techniques. The pre-processed Kaggle dataset is used to implement various ML algorithms, with the Local Interpretable Model-agnostic Explanations (LIME) method used during the prediction phase. Decision tree and Random Forest outperform other ML techniques, achieving 100% accuracy. This method clarifies the decision- making process, allowing stakeholders like financial analysts, lawmakers, and consumers to trust and confirm system results.</t>
  </si>
  <si>
    <t>Radio frequency;Machine learning algorithms;Predictive models;Credit cards;Real-time systems;Fraud;Stakeholders;artificial intelligence;machine learning;LIME;finance;tree</t>
  </si>
  <si>
    <t>2169-3536     VO  - 13</t>
  </si>
  <si>
    <t>13101-13127</t>
  </si>
  <si>
    <t>K. F. Mojdehi and B. Amiri and A. Haddadi</t>
  </si>
  <si>
    <t>Supply Chain Finance (SCF) in the energy sector has emerged as a critical area of focus due to the need for sustainable and efficient financial solutions to manage the complex interactions between various stakeholders, including suppliers, financial institutions, and energy companies. This study proposes a novel hybrid Topological Data Analysis (TDA) and Graph Neural Network (GNN) to optimize credit risk assessment in SCF. By leveraging BallMapper (BM) topological data analysis model and network-based features, the proposed model provides deeper insights into credit risk factors, enhancing the accuracy and dependability of credit risk evaluation for SMEs. Results demonstrate that the proposed BallMapper- Graph Neural Network (BM-GNN) model achieves higher accuracy and F1-scores, outperforming traditional machine learning approaches. Notably, incorporating network-based features alongside financial ratios yields the most favorable results in credit risk assessment. The SHapley Additive exPlanations (SHAP) model highlights the pivotal role of certain features in predicting bankruptcy, offering valuable insights for risk mitigation strategies. These results contribute to the growing body of evidence supporting the efficacy of TDA and GNN in financial applications, particularly in credit risk evaluation for SMEs in supply chain finance. Using network-based models opens up new avenues for improving accuracy and reliability in risk assessment, ultimately empowering financial institutions and stakeholders to make more informed decisions.</t>
  </si>
  <si>
    <t>Supply chains;Finance;Risk management;Graph neural networks;Accuracy;Predictive models;Feature extraction;Analytical models;Industries;Data models;Topological data analysis;graph neural network;credit risk;BallMapper;supply chain finance</t>
  </si>
  <si>
    <t>F. Faiaz and T. K. Tapu and A. Nawer and S. R. Payel</t>
  </si>
  <si>
    <t>Accurate loan approval prediction has become crucial in promoting equitable lending practices and ensuring responsible financial decision-making. Machine learning (ML) models are widely utilized in classifying loan approvals due to their strong predictive accuracy. However, the predictions made by these models are often difficult to explain and trust. This study investigates the CatBoost model using interpretable machine learning methods, specifically focusing on Shapley Additive Explanations (SHAP), to enhance the model’s interpretability, transparency, and understanding of factors influencing loan approval decisions. We implemented the Catboost Model and compared its predictive performance with eight ML models, including XGBoost, LightGBM, Gradient Boosting, Random Forest, Extra Trees, Decision Tree, AdaBoost, and BaggingClassifier for predicting loan approval status. The Catboost model demonstrates impressive accuracy, achieving a remarkable accuracy of 99.85%, outperforming other classifiers such as XGBoost at 99.38% and Bagging-Classifier at 99.25%. The outputs of the most accurate model, CatBoost, were explained using model-agnostic explanation techniques called Shapley additive explanations (SHAP). The SHAP method revealed that Risk Score, Debt-to-Income Ratio, and Total Debt-to-Income Ratio are the three key features influencing loan approval. Additionally, it demonstrated how each feature impacts the predictions made by the CatBoost model. Our primary finding highlights the significance of SHAP in enhancing the interpretability and explainability of loan approval models, providing financial institutions with a valuable tool to ensure more transparent, reliable, and informed decision-making in the lending process.</t>
  </si>
  <si>
    <t>Accuracy;Additives;Computational modeling;Decision making;Focusing;Predictive models;Boosting;Reliability;Decision trees;Random forests;Loan Approval;SHAP;Catboost;Machine learning</t>
  </si>
  <si>
    <t>1802-1810</t>
  </si>
  <si>
    <t>D. R and V. N. Sailaja and P. K</t>
  </si>
  <si>
    <t>Financial institutions need credit default risk prediction to reduce losses to loans and have a stable portfolio management. Standard statistical models usually do not yield complex nonlinear relationships and feature interdependencies of large scale and imbalanced credit datasets. To circumvent these shortcomings, this paper suggests a Hierarchy Uncertainty Aware Explainable Hybrid Deep Learning Framework to predict credit default risk. The framework combines graph based hierarchical feature modelling based on a Graph Attention Network, a hybrid learning framework consisting of a combination of XGBoost and an attention based multilayer perceptron, and an attention based dynamic fusion mechanism. Monte Carlo dropout is also included that measures predictive uncertainty and SHAP based analysis offers model interpretability in a transparent manner. Large-scale real-world credit experimental test performance is much higher with an accuracy of 0.984 and a ROC AUC of 0.993 which is good minority default classification with an F1 score of 0.95 on the default class. The findings support that the suggested framework improves predictive accuracy, reliability, and transparency, thus suitable to be applied in real-life cases in the contemporary credit risk management systems.</t>
  </si>
  <si>
    <t>Modeling;Equations;Uncertainty;Deep learning;Machine learning;Tagging;Printing;Training;Machining;Learning (artificial intelligence);Credit Risk Prediction;Hybrid Deep Learning;Graph Attention Network;Uncertainty Modeling;Explainable Artificial Intelligence;Financial Risk Management</t>
  </si>
  <si>
    <t>62-65</t>
  </si>
  <si>
    <t>R. Kaur and D. Guha and G. Singh</t>
  </si>
  <si>
    <t>For credit risk assessment, a novel approach integrating a fuzzy framework with neuro-symbolic, continual learning via Elastic Weight Consolidation (EWC), and multilevel explainability through both symbolic rule-based logic and SHAP (SHapley Additive exPlanations) is introduced. Using the German Credit dataset as a representative benchmark, AIbacked domain knowledge for a fuzzy-weighted preprocessing layer and relevance-based scaling is assigned to input features. A multilayer perceptron (MLP) is trained in a continual learning setting, simulating temporal distributional shifts, and to preserve performance under data drift, we apply EWC, a Fisher information-based regularisation strategy that mitigates catastrophic forgetting by constraining updates to salient model parameters. A dual-explanation mechanism, consisting of a symbolic logic engine offering discrete, human-readable decision rules and SHAP framework that quantifies local and global feature attributions, is deployed for explainability. Our experimental models, in comparison with 13 existing models, exhibit notable results with 0.7881 and 0.9099 ROCAUC, demonstrating competitive predictive performance under dynamic data regimes, thus presenting a viable pathway towards deploying interpretable and regulation-compliant AI systems in the credit risk assessment.</t>
  </si>
  <si>
    <t>Central Processing Unit;Electronic circuits;Protocols;Presence network agents;HTTP;Communications technology;Artificial intelligence;Cognitive systems;Learning (artificial intelligence);Logic;Continual Learning;Catastrophic Forgetting;Elastic Weight Consolidation (EWC);Credit Risk;Anomaly Detection;Neuro-Symbolic Integration;Fuzzy;Explainable AI</t>
  </si>
  <si>
    <t>2996-4490     VO  -</t>
  </si>
  <si>
    <t>P. S. N and D. K. J. B. Saini and N. Shelke and A. Pimpalkar and G. H. Kumar and P. S. H. R</t>
  </si>
  <si>
    <t>Financial fraud poses a critical threat to global economies, necessitating robust and transparent detection mechanisms. Traditional machine learning models achieve high predictive accuracy but often lack interpretability, limiting their adoption in high-stakes financial decision-making. This work introduces a novel Interpretable AI (IAI) framework that enhances fraud detection by integrating Explainable Boosting Machines (EBMs), SHAP (SHapley Additive exPlanations), and causal inference models. Our approach ensures high detection performance while providing clear, human-understandable explanations for each decision, fostering regulatory compliance and trust among financial institutions. Secondly, we use Federated Learning (FL) to facilitate privacy-preserving multi-party collaborative fraud detection among institutions without exchanging sensitive information. Experimental testing on actual transaction datasets illustrates 20–30% better recall of fraud compared to traditional black-box models, with retaining computational efficiency. We also test the performance of our model using adversarial evaluation to ensure robustness against complex fraud patterns. The suggested IAI framework is compatible with new regulatory needs and ethical AI standards, making it an affordable and scalable solution for future-proofed fraud prevention systems.</t>
  </si>
  <si>
    <t>Training;Accuracy;Federated learning;Biological system modeling;Computational modeling;Finance;Robustness;Fraud;Standards;Testing;Interpretable AI;Fraud Detection;Financial Transactions;Explainable Machine Learning;Federated Learning;Causal Inference</t>
  </si>
  <si>
    <t>2474-9656     VO  -</t>
  </si>
  <si>
    <t>5099-5104</t>
  </si>
  <si>
    <t>S. Tajrin and M. J. Ahmed and S. M. T. A. Fahim and I. Ahmmed and M. H. Pranto and M. S. Al Huda</t>
  </si>
  <si>
    <t>The paper will investigate how machine learning models can be useful in credit scoring and risk analysis at microfinance institutions. This research will examine the effectiveness of various machine learning algorithms (XGBoost, Random Forest and Multi-Layer Perceptron-MLP) in loan default prediction and identification of the most powerful variables in credit risk. The modeling program performance on a dataset of the UCI Machine Learning Repository is evaluated in terms of accuracy, precision, recall, F1-score, and AUC-ROC as the performance measures. XGBoost has a better result with a precision of 94.50, accuracy of 93.23, recall of 73.77, F1-score of 82.86, and an AUC-ROC value of 94.90. Random Forest model has an accuracy of 92.83 and AUC-ROC of 93.49 as opposed to the lower accuracy of 91.87 in MLP model. The XGBoost-MLP hybrid model shows better performance with an AUC ROC of 95.00. The model is explained with the use of the SHAP and the LIME methodologies, thus making informed decisions in financial settings. The results indicate that relevant credit-risk analysis would allow machine learning systems to enhance efficiency in credit risk reduction and enhance financial inclusion. Additional research questions should also enable the analysis of the ethical concerns regarding the privacy and fairness of data and explore the impact of more unstructured data on improving model accuracy.</t>
  </si>
  <si>
    <t>Protocols;Mobile handsets;Radio frequency;HTTP;Radio communication;Telephone sets;Artificial intelligence;Confusion matrices;Machine learning;Random forests;Machine learning;credit scoring;microfinance;XGBoost;risk assessment;model interpretability;financial inclusion</t>
  </si>
  <si>
    <t>153-160</t>
  </si>
  <si>
    <t>N. A. A. Kharmoosh and A. A. A. H. Alrammahi</t>
  </si>
  <si>
    <t>This paper evaluates session-level and daily-level smartphone behavioral features for predicting loan default risk using explainable tree-based machine learning models. Temporal and interaction-based attributes capturing activity intensity, regularity, and behavioral stability are extracted and assessed with Random Forest, XGBoost, CatBoost, and LightGBM under three settings: baseline clean split, cost-sensitive learning, and SMOTEENN augmentation. Tree-based models consistently demonstrate superior performance, with Random Forest achieving the best baseline results (Accuracy $=0.86$, ROC-AUC $\approx$ 0.73) and LightGBM showing competitive discrimination (AUC $\approx$ 0.71). Cost-sensitive learning preserves high accuracy ($\approx 0.85$) and enhances class separation, while SMOTEENN improves minority-class recall at a slight cost to overall accuracy (0.82-0.84). SHAP analysis identifies night-time usage, inactivity gaps, session duration variability, and burstiness as the most influential predictors. Overall, the results confirm that explainable tree-based models combined with temporal smartphone features offer a reliable and transparent framework for behavioral credit-risk assessment under proxy-label supervision.</t>
  </si>
  <si>
    <t>Modeling;Equations;Timing;Tagging;Accuracy;Machine learning;Printing;Smart phones;Labeling;Stability;Temporal behavior modeling;S3Smart Phone Dataset;Explainable Machine learning;Credit risk assessment;Class Augmentation and Balancing</t>
  </si>
  <si>
    <t>766-770</t>
  </si>
  <si>
    <t>J. Bhatt and S. Khudoykulov and J. F. D. Ugli and M. I. R. Ugli and I. Jumabayev and S. Tyagi</t>
  </si>
  <si>
    <t>Predicting financial distress (FD) is essential to financial preparation, especially in the face of growing uncertainty. Small and medium-sized businesses’ intrinsic transparency makes it more difficult to make credit decisions, which raises financing costs and reduces the likelihood of acquiring funding. The use of machine learning (ML) in banking and business has advanced rapidly during the last ten years. Recent data indicate that machine learning (ML) algorithms have outperformed conventional quantitative algorithms and are now responsible for the financial sector’s remarkable transformation. The interpretability of black box ML algorithms’ estimation outcomes is a hotly contested issue. In order to comprehend the estimation findings on the database for FD prediction, this research employed SHAP scores and evaluated the forecast capability of ML methods. The outcomes suggested that the random forest and extreme gradient boosting algorithms functioned better than the others. Furthermore, according to Shapley scores, this study discovered that outcomes were significantly impacted by overall loan to equity, company price to sales, and accounts receivable due to capital. Preliminary single-period indicators were estimated using conventional financial proportions, and multi-period systems were then retrieved by augmenting them with duration, credit record, and age-related variables. Unlike previous research, FD is viewed as a major obstacle to a business’s capacity to pay its debts instead of a warning that it would fail.</t>
  </si>
  <si>
    <t>Radio frequency;Maximum likelihood estimation;Machine learning algorithms;Electronic equipment;Uncertainty;Flight recording;Companies;Prediction algorithms;Reliability;Random forests;Financial distress;Machine learning;Black box;Small;and Medium enterprises</t>
  </si>
  <si>
    <t>4-Jan</t>
  </si>
  <si>
    <t>P. Kumar and U. L. Maneesh and G. Mano Sanjay</t>
  </si>
  <si>
    <t>When assessing an applicant’s creditworthiness, credit scoring plays a crucial role in managing credit risk for financial institutions and aiding in loan acceptance choices. Using ensemble learning algorithms, this study offers a thorough review of credit rating for loan approval. The research uses a range of datasets with financial, demographic, and past credit information about loan applicants to build and evaluate ensemble credit scoring models. This study investigates feature selection techniques, ensemble parameter manipulation, and model interpretability to enhance credit scoring. The results demonstrate how ensemble learning algorithms provide more accurate credit risk assessments and perform better in credit scoring than individual classifiers.Random Forest and XGBoost are essential for improving credit risk assessment accuracy when applying ensemble learning algorithms for credit scoring research. Preprocessing is done on datasets that include financial, demographic, and past credit information. This includes encoding category features and addressing missing values. An ensemble of decision trees is generated by means of the Random Forest method, which is well-known for its capacity to represent intricate relationships. Concurrently, XGBoost—a potent gradient boosting algorithm—is integrated to identify complex patterns in the data. Grid search is used to optimize the hyperparameters for both models, and feature selection techniques such utilizing SHAP values for XGBoost and evaluating the significance of a feature from Random Forest help to make the models more interpretable. In order to give precise credit risk evaluations, the ensemble model integrates predictions from Random Forest and XGBoost, utilizing the advantages of each approach.</t>
  </si>
  <si>
    <t>Accuracy;Reviews;Computational modeling;Predictive models;Feature extraction;Classification algorithms;Ensemble learning;ensemble;learning;randomforest;xgboost;vuejs;fastapi</t>
  </si>
  <si>
    <t>2153-0033     VO  -</t>
  </si>
  <si>
    <t>M. Lusinga and T. Mokoena and A. Modupe and V. Mariate</t>
  </si>
  <si>
    <t>The implementation of machine learning models that lie at the heart of traditional financial institutions like banks has primarily remained a "black box". Techniques such as extreme gradient boosting, random forest and support vector machines are challenging to interpret. This restricts the commercial application of these techniques as they lack transparency and often hide potential biases inherited by the machine learning algorithms. Ultimately, this further limits the ability of these techniques to assess an individual’s ability to pay for a loan. The biases lead to credit applications being rejected or individuals being offered "unfair" credit terms based on their credit risk. Recently there have been attempts to predict credit default risk in literature. However, the majority of studies are conducted using data from developed countries, where most individuals are banked and data is complete. Therefore, this study aims to investigate and compare statistical classification techniques and machine learning techniques, with the focus being on interpreting the results and explaining which features contribute to the credit approval processes that may excel in both developed and developing countries. To achieve this goal, we explored three datasets from FinTech organisations, namely Home Credit, Xente, and Super Lender. Two of the datasets are from Uganda and Nigeria (developing countries in Africa) and one from the USA (a developed country in North America). We adopted Shapley Additive exPlanation (SHAP) to interpret the models. Using SHAP, we identified that for all three datasets, the external ratings, total due and loan duration increase the likelihood of an individual defaulting on a loan. Additionally, we also found that the tree-based algorithms, particularly the extreme gradient boosting algorithm outperforms logistic regression, random forest and other statistical learning techniques.</t>
  </si>
  <si>
    <t>Support vector machines;Analytical models;Machine learning algorithms;Additives;Finance;Africa;Developing countries;machine learning;interpretability;finance;credit risk;financial technology;developing countries</t>
  </si>
  <si>
    <t>S. Tarin and M. S. Arefin and M. M. M. Hussain</t>
  </si>
  <si>
    <t>Accurately predicting loan defaults is critical for financial institutions to mitigate risk and maintain stability. This study presents a scalable predictive framework using synthetic financial and behavioral data under a big data infrastructure. A dataset of 10 million simulated loan records was generated to reflect realistic borrower behavior and processed using Hadoop and Apache Drill. Machine learning models-including Logistic Regression, Random Forest, Gradient Boosting, and XGBoost-were trained, tuned, and combined into a soft voting ensemble to enhance robustness and generalization. Model performance was evaluated using accuracy, precision, recall, F1score, and ROC-AUC. The ensemble achieved balanced results across all metrics (accuracy: 80.99%, precision: 83.66%, recall: 77.02%, F1-score: 80.20%, AUC: 0.8830), demonstrating reliable prediction of default and non-default loans. SHAP-based analysis provided feature-level interpretability, identifying key risk factors such as debt-to-income ratio, loan term, credit score, and past defaults. This framework provides an effective, transparent, and scalable solution for loan default prediction in high-volume financial environments.</t>
  </si>
  <si>
    <t>Modeling;Machine learning;Printing;Machining;Boosting;Random forests;Accuracy;Big Data;Logistic regression;Training;Loan Default Prediction;Synthetic Dataset Generation;Big Data Infrastructure;Machine Learning;Ensemble Learning;Model Explainability</t>
  </si>
  <si>
    <t>G. K. Yuvaraaj and K. Dhinakaran</t>
  </si>
  <si>
    <t>The detection of fraudulent transactions presents challenges due to the nature of fraudulent datasets, where fraud cases hardly exist against legitimate ones. In the author's opinion, other traditional approaches performed significantly better but failed to meet the high quality and accuracy required for practical deployment. To face these issues, this work proposes a hybrid machine learning framework that combines Isolation Forest for anomaly detection and Logistic Regression for supervised classification purposes. The class imbalance issue is handled by SMOTE, which creates fake samples of the minority group. Besides that, some kind of interpretability is provided to the model through the application of SHAP (SHapley Additive exPlanations), which gives an indication of which features are influential in contributing towards the fraud predictions. The framework shows high precision, with a much lower rate of false positives and provides transparency that makes it possible to scale and optimally solve the gap in practical applicability for fraud detection in real-world scenarios.</t>
  </si>
  <si>
    <t>Logistic regression;Accuracy;Additives;Scalability;Finance;Machine learning;Forestry;Fraud;Stakeholders;Anomaly detection;Hybrid Machine Learning;Isolation Forest;Logistic Regression;SMOTE;SHAP;Anomaly Detection;Class Imbalance;Model Interpretability</t>
  </si>
  <si>
    <t>2832-1456     VO  -</t>
  </si>
  <si>
    <t>479-484</t>
  </si>
  <si>
    <t>A. F. P. Wibowo and S. A. Sanjaya</t>
  </si>
  <si>
    <t>This research examines the challenges banks encounter when lending to micro, small, and medium enterprises (MSMEs) in Indonesia. A significant concern is the high rate of Non-Performing Loans (NPLs), which reached 5.65% in December 2022. To improve credit assessment efficiency and overcome the limitations of traditional scoring methods, an ensemble stacking algorithm utilizing XGBoost, CatBoost, and LightGBM as base-learners is applied to predict prospective debtors with potential NPL status. A SMOTE-ENN hybrid sampling technique is employed to tackle historical data imbalance. The analysis shows that XGBoost excels in class distinction with a ROC-AUC of 92.8%, while LightGBM effectively identifies the NPL class with an AUC-PR of 75.3%. Both models also achieved a Recall of 86%. The stacking model outperforms the individual models, showing the highest Precision at 92%, an F1-Score of 88%, and the lowest Log Loss of 0.055. Model interpretability using the SHAP algorithm reveals that 'Income Range' is the most influential feature on NPL risk, with low income increasing risk and high income decreasing it. Additionally, 'Interest Rate' significantly impacts the CatBoost and LightGBM models, while the 'Region' feature is more dominant in the XGBoost model. In contrast, features like 'Total Loan' and 'Gender' show less significance in influencing predictions. Future research suggested explore ensemble deep learning and alternative interpretability methods to enhance variable influence understanding.</t>
  </si>
  <si>
    <t>Deep learning;Seminars;Machine learning algorithms;Economic indicators;Stacking;Predictive models;Prediction algorithms;Boosting;Risk management;Intelligent systems;Non-Performing Loans;SMOTE-ENN;Boosting Algorithms;Ensemble Stacking;SHAP Interpretability</t>
  </si>
  <si>
    <t>843-848</t>
  </si>
  <si>
    <t>F. M. V. R and A. Wibowo and A. Sofwan</t>
  </si>
  <si>
    <t>Small and Medium Enterprises (SMEs) often struggle to access credit due to the lack of formal financial documentation, leading to ineffective traditional credit scoring models. Large telecommunication data sets that are high in volume, noisy, and imbalanced, dominated by "On Time" payers, pose challenges for algorithms such as XGBoost, Random Forest, and Logistic Regression, often failing to generalize and produce biased results. This study investigates telecommunication data as an alternative for inclusive SME credit scoring. We propose a novel hybrid Decision Tree–Deep Neural Network (DT–DNN) model, where the DT acts as a feature engineering layer, partitioning complex data into enriched inputs for the DNN in a multi-class task ("On Time," "Late Payment," "Default"). SHapley Additive exPlanations (SHAP) analysis showed that Late Payments and Service Tenure are important predictors. Using a temporal holdout split (68 percents pre-2024 for training and 32 percents from 2024–2025 for testing), the model achieved a weighted F1-score of 68.29 percents. The hybrid model performed better than a standalone decision tree, with an F1-score and AUC-ROC with values of 70.23 and 84.27 percents, respectively. It was especially effective at identifying customers likely to default. These results suggest that the hybrid DT–DNN model is a reliable and accurate tool for financial institutions, helping to improve financial inclusion for SMEs by using alternative data.</t>
  </si>
  <si>
    <t>Training;Accuracy;Computational modeling;Predictive models;Data models;Communications technology;Time measurement;Decision trees;Telecommunication network reliability;Testing;credit scoring;decision trees;deep neural networks;machine learning;small medium enterprises (SME);telecommunication data</t>
  </si>
  <si>
    <t>127-133</t>
  </si>
  <si>
    <t>M. Aziz and M. U. Danish and U. Rehman</t>
  </si>
  <si>
    <t>Financial credit evaluation plays an essential role in determining the creditworthiness of applicants. The deep learning models achieve high predictive accuracy, but their black-box nature limits trust, interpretability, and regulatory compliance. Existing explainability methods, such as SHAP and LIME, provide feature attributions but suffer from instability, dependence on external data, and high computational overhead. This paper introduces Distributional Feature Separability (DFS), a deterministic and computationally efficient explainability method based on statistical distance measures to address these limitations. DFS quantifies feature importance by comparing the empirical distributions of feature values across predicted classes, eliminating reliance on gradients, perturbations, and background datasets. We evaluate DFS against SHAP, LIME, and Integrated Gradients using key explanation metrics, including infidelity, sparsity, and sensitivity, across multiple deep learning architectures: Multi-Layer Perceptron, Convolutional Neural Network, Transformer, and Autoencoder. Experimental results show that DFS consistently achieves lower infidelity, higher sparsity, and lower sensitivity while greatly reducing computational cost.</t>
  </si>
  <si>
    <t>Filtering;Filters;Integrated circuits;Circuits and systems;Communication systems;Protocols;Communications technology;HTTP;Data communication;Computer networks;Explainable AI;Financial Credit Evaluation;Deep Learning;Interpretability;SHAP;LIME</t>
  </si>
  <si>
    <t>4585-4590</t>
  </si>
  <si>
    <t>U. A. M. Istia and M. J. Islam and P. Sarker and K. N. Mahmud and K. M. M. Uddin</t>
  </si>
  <si>
    <t>As the need for automated and smart financial decision-making increases, predicting whether a loan will be accepted has become a key task for today's banking systems. Traditional methods often rely on manual processes and rules, making them prone to errors and slow response times, especially when dealing with large, complex data. This study introduces a hybrid ensemble architecture that combines machine learning and deep learning models to improve the accuracy, scalability, and clarity of loan approval systems. The model uses a structured dataset containing 5,000 customer records, which includes details about their finances, demographics, and behaviors. A detailed preprocessing workflow was applied to enhance the data. This workflow involved class balancing with SMOTE, log transformation, outlier removal, and normalization. After testing fifteen models across three groups, XGBoost emerged as the top performer, achieving an accuracy of 99.30 %, outpacing both modern deep learning methods and traditional machine learning. Ensemble classifiers and neural networks, such as MLP and PLSTM, also performed well, demonstrating the effectiveness of the hybrid approach. SHAP and LIME clearly illustrated how different features influenced decisions and aided in understanding the model. The proposed method is suitable for real-world use in modern financial systems due to its high accuracy, scalability, and transparency.</t>
  </si>
  <si>
    <t>Aircraft navigation;Urban air mobility;Radio frequency;Protocols;HTTP;Feedback loop;Radio communication;Deep learning;Ensemble learning;Machine learning;Loan Approval;Machine Learning;Deep Learning;Ensemble Learning;XGBoost;SMOTE;Explainable AI;SHAP;LIME</t>
  </si>
  <si>
    <t>2169-3536     VO  - 8</t>
  </si>
  <si>
    <t>64873-64890</t>
  </si>
  <si>
    <t>M. J. Ariza-Garzón and J. Arroyo and A. Caparrini and M. -J. Segovia-Vargas</t>
  </si>
  <si>
    <t>Peer-to-peer (P2P) lending demands effective and explainable credit risk models. Typical machine learning algorithms offer high prediction performance, but most of them lack explanatory power. However, this deficiency can be solved with the help of the explainability tools proposed in the last few years, such as the SHAP values. In this work, we assess the well-known logistic regression model and several machine learning algorithms for granting scoring in P2P lending. The comparison reveals that the machine learning alternative is superior in terms of not only classification performance but also explainability. More precisely, the SHAP values reveal that machine learning algorithms can reflect dispersion, nonlinearity and structural breaks in the relationships between each feature and the target variable. Our results demonstrate that is possible to have machine learning credit scoring models be both accurate and transparent. Such models provide the trust that the industry, regulators and end-users demand in P2P lending and may lead to a wider adoption of machine learning in this and other risk assessment applications where explainability is required.</t>
  </si>
  <si>
    <t>RAYYAN-LABELS: Revisit,Downloaded,Credit Risk assessment</t>
  </si>
  <si>
    <t>Machine learning;Logistics;Decision trees;Peer-to-peer computing;Machine learning algorithms;Analytical models;Neural networks;Credit risk;P2P lending;explainability;Shapley values;boosting;logistic regression</t>
  </si>
  <si>
    <t>2169-3536     VO  - 12</t>
  </si>
  <si>
    <t>7170-7198</t>
  </si>
  <si>
    <t>M. Rizinski and H. Peshov and K. Mishev and M. Jovanovik and D. Trajanov</t>
  </si>
  <si>
    <t>Lexicon-based sentiment analysis in finance leverages specialized, manually annotated lexicons created by human experts to extract sentiment from financial texts effectively. Although lexicon-based methods are simple to implement and fast to operate on textual data, they require considerable manual annotation efforts to create, maintain, and update the lexicons. These methods are also considered inferior to the deep learning-based approaches, such as transformer models, which have become dominant in various natural language processing (NLP) tasks due to their remarkable performance. However, their efficacy comes at a cost: these models require extensive data and computational resources for both training and testing. Additionally, they involve significant prediction times, making them unsuitable for real-time production environments or systems with limited processing capabilities. In this paper, we introduce a novel methodology named eXplainable Lexicons (XLex) that combines the advantages of both lexicon-based methods and transformer models. We propose an approach that utilizes transformers and SHapley Additive exPlanations (SHAP) for explainability to automatically learn financial lexicons. Our study presents four main contributions. Firstly, we demonstrate that transformer-aided explainable lexicons can enhance the vocabulary coverage of the benchmark Loughran-McDonald (LM) lexicon. This enhancement leads to a significant reduction in the need for human involvement in the process of annotating, maintaining, and updating the lexicons. Secondly, we show that the resulting lexicon outperforms the standard LM lexicon in sentiment analysis of financial datasets. Our experiments show that XLex outperforms LM when applied to general financial texts, resulting in enhanced word coverage and an overall increase in classification accuracy by 0.431. Furthermore, by employing XLex to extend LM, we create a combined dictionary, XLex+LM, which achieves an even higher accuracy improvement of 0.450. Thirdly, we illustrate that the lexicon-based approach is significantly more efficient in terms of model speed and size compared to transformers. Lastly, the proposed XLex approach is inherently more interpretable than transformer models. This interpretability is advantageous as lexicon models rely on predefined rules, unlike transformers, which have complex inner workings. The interpretability of the models allows for better understanding and insights into the results of sentiment analysis, making the XLex approach a valuable tool for financial decision-making.</t>
  </si>
  <si>
    <t>RAYYAN-LABELS: Revisit,Downloaded</t>
  </si>
  <si>
    <t>Sentiment analysis;Transformers;Finance;Dictionaries;Computational modeling;Analytical models;Task analysis;Machine learning;Natural language processing;Text categorization;Machine learning;natural language processing;text classification;sentiment analysis;finance;lexicons;lexicon learning;transformers;SHAP;explainability</t>
  </si>
  <si>
    <t>S. Nagtode and P. Chandani and B. T. Geetha</t>
  </si>
  <si>
    <t>In this paper, ensemble machine learning methods are assessed to classify operational risks by using a banking dataset (2,147 records) in real life. The aim is to enhance the ability to detect rare events of a high severity of losses in the context of severe class imbalance. Stratified 5-fold crossvalidation was used to implement and optimize XGBoost, LightGBM and CatBoost. In a bid to remove the imbalance, a hybrid SMOTEENN resampler was used. A meta-learner consisting of a stacked ensemble of logistic regression was built. Findings indicate that standalone models had F1-scores of between 0.80 and 0.82 using imbalanced data but resampling yielded scores of over 0.95. Stacked model performed the most (Accuracy 96.5%, F1-score 0.966, KS 0.948). SHAP analysis affirmed that Loss Amount and VIX Index were the significant predictors. These findings suggest that joint hybrid resampling and stacking provides a superior method of identifying rare events and providing a risk separation to regulatory requirements.</t>
  </si>
  <si>
    <t>Modeling;Stacking;Machine learning;Boosting;Printing;Machining;Fraud;Accuracy;Banking;Equations;Ensemble Learning;Financial Analytics;Gradient Boosting;Operational Risk;Predictive Modeling;SMOTEENN;Stacking Ensembles</t>
  </si>
  <si>
    <t>E. A. Shankar and A. Rishad and P. S.P and D. Kumar and V. K. Dwivedi and V. V. Ramana</t>
  </si>
  <si>
    <t>The fast development of FinTech platforms has made the detection of complex financial fraud increasingly difficult, due to the dynamic nature of fraudulent activities and the complexity of transaction data. Conventional fraud detection systems sometimes neglect to recognise non-linear and temporal correlations essential for spotting such patterns. The proposed study introduces an innovative hybrid learning framework that combines Extreme Gradient Boosting (XGBoost) with Bidirectional LSTM to deal with this issue. The suggested system employs non-linear influence analysis through SHAP and ALE methodologies to improve interpretability and decision-making reliability. Data preprocessing includes advanced feature engineering, whereas the model's adaptive element facilitates retraining in response to real-time drift detection. Experiments utilising publicly accessible fraud datasets illustrate the superiority of the proposed model compared to conventional classifiers such as Logistic Regression, Random Forest, and independent LSTM models. The proposed system attained an accuracy of 98.3%, an F1-score of 0.961, and an AUC-ROC of 0.992, outperforming all baseline models in critical parameters. Its extensive generalisation capacity and adaptability to changing fraud trends make it an appropriate solution for practical FinTech applications. The proposed research advances the area by presenting a scalable, interpretable, and high-performance architecture for fraud detection aimed at enhancing financial security.</t>
  </si>
  <si>
    <t>Adaptation models;Analytical models;Accuracy;Fintech;Feature extraction;Real-time systems;Data models;Fraud;Hybrid learning;Security;FinTech;Fraud Detection;Hybrid Learning;XGBoost;LSTM;SHAP;Non-Linear Influence Analysis;Model Interpretability;Adaptive Learning;Feature Engineering;Concept Drift;AUC-ROC;Temporal Modelling;Financial Security;Explainable AI</t>
  </si>
  <si>
    <t>VO  - CFP25TZ1-ART</t>
  </si>
  <si>
    <t>M. M. Belhoula and I. Dridi</t>
  </si>
  <si>
    <t>Leveraging eleven machine learning models in a cross-country analysis, this study investigates the drivers of stock market volatility, emphasizing institutional quality's (IQ) pivotal role across high- and low-quality regimes in emerging markets. Employing regularization techniques (Lasso, Ridge, Elastic Net), tree-based models (Decision Tree, Extra Tree, Random Forest, LightGBM, XGBoost), and deep learning approaches (LSTM, ANN, GRU), alongside volatility models (EGARCH, HAR-GARCH, GARCH-MIDAS), we analyze 16 emerging countries with stable policy frameworks, over 1995Q1–2024Q1. Both mean SHAP feature importance and SHAP interaction techniques reveals distinct volatility dynamics: in high institutional quality environments, volatility is shaped by long-term market fundamentals and stable global financial linkages. In contrast, in low institutional quality settings, volatility is driven by immediate economic fragilities, speculative trading, and external uncertainties. Robust across tranquil and crisis periods, these findings affirm institutional quality's moderating role as a critical determinant of financial market stability. These insights offer significant implications for risk management and policy formulation in emerging economies.</t>
  </si>
  <si>
    <t>Activity recognition;Human activity recognition;Radio frequency;Protocols;HTTP;Communication systems;Radio communication;High frequency;Internet;Radio access networks;Emerging Markets;Institutional Quality;Machine Learning;Stock Market Volatility</t>
  </si>
  <si>
    <t>477-481</t>
  </si>
  <si>
    <t>A. Sharma and I. Rani and C. K. Verma</t>
  </si>
  <si>
    <t>Gold futures prices are difficult to forecast because they move in a highly nonlinear manner, fluctuate at multiple time scales, and respond quickly to changes in the macroeconomic environment. Many standard forecasting methods can capture a part of this behavior, but they often miss either the shortterm swings, the longer cycles, or the economic signals that push the market. This study proposed a novel forecasting model that combines Variational Mode Denoising with an attentionbased Temporal Convolutional Network and an LSTM layer. The attention-TCN stage then extracts the most useful temporal information by focusing on the most relevant inputs, and the LSTM models the sequential structure to generate the final forecasts. We compare the proposed method with established baselines using RMSE, MAE, and R2 and verify the robustness through 5-fold cross-validation. Finally, SHAP is used to interpret the model and to identify the macroeconomic variables that contribute most to the predictions.</t>
  </si>
  <si>
    <t>Modeling;Pricing;Forecasting;Long short term memory;Gold;Timing;Printing;Tagging;Convolutional neural networks;Noise reduction;Gold Price prediction;VMD;TCN;LSTM;SHAP</t>
  </si>
  <si>
    <t>1976-7684     VO  -</t>
  </si>
  <si>
    <t>268-273</t>
  </si>
  <si>
    <t>C. Wu and J. Li and J. Xu and P. Bouvry</t>
  </si>
  <si>
    <t>Many machine learning (ML) models can make predictions regarding credit default swaps (CDS) for the telecommunication (telco) service sector. However, some ML algorithms can only offer a black-box model. It is crucial to explain the prediction result for strategic decisions. We compare various the state of arts, including deep learning (transformers), gradient boost machine (GBM), and Xgboost, plus different explainable tools: Variable Importance (VI) Partial Dependent Plots (PDP), Local Individual Conditional Expectation (LIME), Interpretable Model-agnostic Explanations (ICE), and Shapley values for the prediction model. Moreover, we also conducted a hyperparameter search of the prediction model by leveraging high-performance computing (HPC). Our experiment results show that the Xgboost provides the best solution with fewer constraints. We aim to find an optimal solution for strategic CDS investment decisions.</t>
  </si>
  <si>
    <t>Measurement;Deep learning;Machine learning algorithms;Computational modeling;High performance computing;Predictive models;Transformers;Machine Learning;Telecommunication Services;Credit Default Swap;Tree-Based Learning;Deep Learning;Transformer;Gradient Boost Machine;High-Performance Computing;Prediction</t>
  </si>
  <si>
    <t>D. Sharma and N. Kumar Bhasin and S. Kadyan and I. Muda and G. Sreeram and R. Saravanakumar</t>
  </si>
  <si>
    <t>Stock market crashes are infrequent but devastating incidents that have widespread consequences for international financial stability. Conventional statistical and machine learning methods tend to be inadequate in identifying the nonlinear and anomalous trends that lead to crashes. To overcome this shortfall, this study proposes CrashAlertNet, a hybrid deep sequential anomaly detector for early crash prediction. The suggested approach combines Transformer-based feature extraction, Variational Autoencoder (VAE)-led anomaly scoring, and Crash Likelihood Scoring (CLS) mechanism to enhance detection accuracy with reduced false positives. The model was trained and tested with the S&amp;P 500 dataset (2023–2025) in Python using TensorFlow. Experimental results show that CrashAlertNet attains 93.4% accuracy and a ROC-AUC of 0.95, outperforming competing baselines. Through interpretable results achieved via attention weights and SHAP analysis, the model provides a real-world decision-support tool to investors and regulators, facilitating proactive risk management and reducing the financial effect of imminent market crashes.</t>
  </si>
  <si>
    <t>Accuracy;Regulators;Computational modeling;Autoencoders;Transformers;Computer crashes;Stability analysis;Risk management;Stock markets;Anomaly detection;CrashAlertNet;Deep Sequential Anomaly Detection;Financial Risk Management;Stock Market Prediction;Transformer Networks;Variational Autoencoder (VAE)</t>
  </si>
  <si>
    <t>748-753</t>
  </si>
  <si>
    <t>V. Baladari and A. R. Nagubandi and S. R. C. Charan Teja Tadi and A. T. Selvi and V. Sreedevi and M. Nithya</t>
  </si>
  <si>
    <t>The paper proposes a hybrid AI framework that combines temporal and graph measures to measure financial risk in dynamic nonstationary markets. The structure has a temporal transformer encoder, a relation graph neural network (GNN) and multi-task probabilistic prediction heads to jointly score the probability of default (PD), value at risk (VaR), conditional value at risk (CVaR), and expected losses. The system uses many kinds of information. This involves market signals, economic information, firm information, randomly generated news-based features, and specific exposure networks. Our preprocessing pipeline aligns different time series at various resolutions. We use four concept-drift handling mechanisms namely online adaptation, divergence detection, ensembles and stress simulation for augmenting. This bolsters strength as market circumstances shift. The proposed model surpasses statistical baselines including CR, deep-learning baselines such as LSTM and GNN baselines like PGNN on three datasets (1,500 global firms over crisis regimes). The architecture improves the performance of traditional models by enhancing the PD AUC by 12.6 % as well as reducing the forecast errors of VaR and CVaR by 28-50 % and generating large expected-loss improvements at the portfolio level. There are various methods for explaining GNN outputs including SHAP feature attributions, GNN edge-level interpretability, and rule-based surrogate governance models that satisfy auditability requirements. According to the results, the novel temporalgraph multi-tasking system for systematic financial risk assessment is more flexible, interpretable and accurate approaches real-world volatility and systemic interdependence in comparison to existing methods.</t>
  </si>
  <si>
    <t>Feeds;MIMICs;Millimeter wave integrated circuits;Monolithic integrated circuits;Internet of Things;LoRa;Telecommunication computing;Communication systems;Internet;Protocols;Graph Neural Network;Features;Flexible;Interpretable and Accurate Approaches</t>
  </si>
  <si>
    <t>29-38</t>
  </si>
  <si>
    <t>Y. Yuan and X. Gong and M. Guo and Y. Han and H. Li</t>
  </si>
  <si>
    <t>In the light of the problems of the traditional personal credit evaluation index system and model, such as less evaluation indexes and small coverage, an index system based on a big data platform is established with a personal credit evaluation model on the basis of XGBoost (Extreme Gradient Boosting) proposed. By introducing Bayesian Optimization Algorithm(BOA), WOE and IV indicators to optimize the model, we try to improve the classification performance and generalization ability of the model, and finally verify the availability of the model through an interpretability analysis on the model by using SHAP(Shapley Additive expressions). Then through empirical analysis on the data from the Lending Club credit data set, the XGBoost-based model we constructed is used to compared with other classifiers in common use, which indicating that the model constructed therein delivers a good performance in various evaluation indices, including an AUC index of 0.73 and a KS value of 0.35. This can help financial institutions scientifically and quantitatively analyze the personal credit status of their customers, efficiently making loan approvals so as to avoid potential credit risks.</t>
  </si>
  <si>
    <t>Economics;Analytical models;Machine learning algorithms;Big Data;Data models;Real-time systems;Classification algorithms;personal credit evaluation index;personal credit evaluation model;big data platform;XGBoost algorithm</t>
  </si>
  <si>
    <t>851-854</t>
  </si>
  <si>
    <t>Fraud detection in financial systems, especially with the rapid growth of digital and mobile payments, has become increasingly complex. Traditional rule-based systems have proven inadequate in addressing the sophisticated tactics employed by fraudsters. This study explores the application of advanced machine learning techniques to enhance fraud detection accuracy and robustness. We evaluate various models, including Logistic Regression (LR), Support Vector Machines (SVMs), XGBoost, LightGBM, and Deep Cross Network (DCN), with a focus on addressing the challenges posed by data imbalance and capturing complex feature interactions. By incorporating techniques such as Synthetic Minority Over-sampling (SMOTE) and sequence classification, the proposed approach effectively mitigates the limitations of traditional models. Additionally, interpretability tools like LIME and SHAP are employed to ensure transparency in model predictions. Experimental results demonstrate that the integration of these methods significantly improves the detection of fraudulent transactions, making the system more robust and adaptable to evolving fraud patterns. This research highlights the importance of combining diverse machine learning models and preprocessing techniques to build a comprehensive and reliable fraud detection system.</t>
  </si>
  <si>
    <t>Support vector machines;Adaptation models;Logistic regression;Online banking;Computational modeling;Machine learning;Predictive models;Data models;Robustness;Fraud;Fraud Detection;Mobile Payment;Machine Learning;Deep Cross Networks;Model Ensemble;Data Imbalance</t>
  </si>
  <si>
    <t>R. Sharma and S. Jain and S. Attri</t>
  </si>
  <si>
    <t>Financial market is complex to understand in modern world and proactive risk management is very important. The majority of financial anomaly detection frameworks focus on binary classification and flag anomalies at same time they occur as current or past data. Our proposed predictive, multi-class framework uses different tree ensembles like XGBoost, LightGBM, Random Forest. It forecast main three market states which include normal market, volume driven liquidity shocks and price driven anomalies. We used daily OHLCV data of 49 major tickers of National Stock Exchange (NSE) of India from 2014 to 2025. For ensuring predictive rigor we implemented target logic as $\mathbf{t}+\mathbf{1}$ and eliminated look ahead bias for safe and accurate results. Result shows that our best performing model (XGBoost) achieves Macro-f1 of 0.3433 by outperforming Linear model (Logistic Regression) and unsupervised model (Isolation Forest) in extreme class-imbalance environment. We conducted ablation study that shows the primary drivers of predictive accuracy for volatility indicators were Average True Range and True Range and removing these indicators showed the dip of 0.0127. By implementing SHAP we ensured the model transparency through local or global features. To check framework’s capability to withstand in extreme market we conducted robustness testing on 2020 covid-19 period and obtained Macro-F1 of 0.4429. An anomaly-aware backtesting was performed and demonstrated a stable risk adjusted behavior with Sharpe ratios between 0.62 to 0.69 across time series cross validation folds.</t>
  </si>
  <si>
    <t>Modeling;Pricing;Printing;Anomaly detection;Trees (botanical);Vegetation;Electric shock;Human factors;Shock (mechanics);Stress;Anomaly detection;Explainable AI;Financial markets;Tree-based ensembles</t>
  </si>
  <si>
    <t>2155-6830     VO  -</t>
  </si>
  <si>
    <t>I. A. Qader and S. A. Mustafa and N. Mishra and F. Al-Omari and M. Mirrakhimova and P. V. Parvathy</t>
  </si>
  <si>
    <t>Stock price predictions are challenging since the financial markets are unpredictable, lack a straight line, and are always changing. Most traditional machine learning methods don't take into account the relationships between stock prices over time. This research employs XGBoost and time series embeddings to make better predictions about how stock prices will move. This method uses XGBoost and data from the power grid to construct a prediction model. Using Shapley Additive Explanations, the XGBoost explanation mechanism looks at prediction findings from many angles. So, a lot of things can change the expected value of inertia. We use algorithms and sliding windows to process historical stock data and make time series embeddings that show how things depend on one other over time and how they change over time. These embeddings let XGBoost find complicated, non-linear connections between past patterns and price changes. Researchers can keep the system running smoothly and reliably by accurately predicting changes in system resistance and finding out where they come from.</t>
  </si>
  <si>
    <t>Resistance;Additives;Time series analysis;Power system dynamics;Reinforcement learning;Predictive models;Real-time systems;Data models;Forecasting;Standards;stock price forecasting;time series embeddings;xgboost;shapley additive explanations;temporal dependencies;financial market prediction</t>
  </si>
  <si>
    <t>2769-5654     VO  -</t>
  </si>
  <si>
    <t>106-112</t>
  </si>
  <si>
    <t>A. Mayorga and L. Wang and X. Wang and W. Sun</t>
  </si>
  <si>
    <t>When companies decide to give out loan money to a person or another company, it is of utmost importance that the money they gave out will be returned to them. Lenders need a way to predict whether or not that person or company will default and not give their money back. In this day and age, there is a lot of data regarding companies and people and way too many of them to perform a careful analysis to determine if they will default or not. The most optimal solution for the task at hand will be a pre trained system that receives financial information and returns a credit default prediction regarding the other party.. We aim to solve the problem of Credit Defaults with Machine Learning. Firstly, we implemented M-band discrete wavelet transform (MDWT) to decompose our dataset into M different frequency components to discover some hidden information that we would not get otherwise. In this paper we propose a novel weight dimensionality reduction neural network (WDR-NN) that uses dimensionality reduction techniques such as UMAP, Wavelets and PCA to generate a new set of neural network weights and then pass relevant information that is in a reduced dimension but preserves the overall structure of the networks weights. In our research, two Datasets were used: England Companies Binary Classification of whether the company went bankrupt at some point and Moody's and Fitch Credit Defaults using binary classification to see if their rating by the agency was higher than a given threshold. The results have shown that our WDR-NN model outperformed a standard neural network by yielding a 13% accuracy increase in predicting Company fraud as binary classification. We utilize Shapley Values on our WDR-NN and find that Operating Cash Flow Share and Days of Sales outstanding are the two most important features in determining a company's default. We conclude by demonstrating that our WDR-NN outperforms traditional methods such as Least Discriminant Analysis, Logistic Regression, Decision Trees, and Support Vector Machines in various metrics on both datasets.</t>
  </si>
  <si>
    <t>Dimensionality reduction;Support vector machines;Terminology;Scientific computing;Neural networks;Companies;Discrete wavelet transforms;MDWT;UMAP;Machine Learning;Credit Default;Neural Networks</t>
  </si>
  <si>
    <t>R. Elangovan and R. E. Priyadharshini and S. Mohankumar</t>
  </si>
  <si>
    <t>Forecasting stock market trends remains a complex challenge due to the highly volatile and nonlinear nature of financial markets. This research proposes a comprehensive framework based on Long Short-Term Memory (LSTM) neural networks to predict stock prices by leveraging two decades of historical data from Google, obtained via Yahoo Finance. The methodology encompasses robust data preprocessing, enriched feature engineering using both technical and macroeconomic indicators, and advanced exploratory analysis to extract temporal patterns. The LSTM model is benchmarked against conventional statistical and additional deep learning architectures through extensive comparative experiments, with evaluation metrics including RMSE, MAE, directional accuracy, and the Sharpe Ratio. Model interpretability is enhanced through techniques such as SHAP value analysis and attention heatmaps, providing valuable insights into the decision-making process of the deep learning models. Experimental results demonstrate that the LSTM framework yields substantial improvements in predictive accuracy over traditional methods and effectively identifies key drivers behind price movements. The study concludes by acknowledging current limitations and outlining future enhancements, including the integration of real-time market sentiment and broader, multistock datasets, to further elevate forecasting performance in dynamic market environments.</t>
  </si>
  <si>
    <t>Feeds;Antennas;Internet;Protocols;Communication systems;Computer networks;HTTP;LoRa;Data communication;Deep learning;Stock Market Prediction;Deep Learning;Long Short-Term Memory (LSTM);Time-Series Forecasting;Financial Analytics;Machine Learning;Yahoo Finance;Stock Price Prediction;Neural Networks;Market Volatility</t>
  </si>
  <si>
    <t>1503-1508</t>
  </si>
  <si>
    <t>A. Sathya Sofia and P. S. P and R. S and P. C. B</t>
  </si>
  <si>
    <t>Stock market prediction is one of the most important and needed data in the current era. The accuracy of stock market prediction is very complex because of its non linear nature. The models that are used in the previous stock market prediction research were LSTM(Long Short-Term Memory), SVM(Support Vector Machine) and TFT(Temporal Fusion Transformer). The LSTM capture sequential dependencies but it suffers with the long term relationships and integrating multiple external factors. The SVM model improves stock pair matching and feature extraction but it suffers from computational inefficiencies and sensitivity to market shifts. The TFT enhances the advanced approach by providing deep learning mechanisms and multi-variable feature integration, but it has drawbacks like high computational cost, interpretability limitations, and overfitting risks. To overcome these drawbacks, we proposed an Updated TFT model which optimizes prediction accuracy, efficiency, and robustness through model pruning, transfer learning, SHAP-based interpretability, and automated hyper parameter tuning. By using this updated TFT model, the historical and real-time stock data can be handled effectively. It offers higher scalability, reduced overfitting, and better transparency, which provides the valuable tool for traders, investors, and financial analysts. Hence the updated TFT model delivers more accurate, efficient, and interpretable solution for real-world financial decision-making.</t>
  </si>
  <si>
    <t>Modeling;Thin film transistors;Accuracy;Long short term memory;Support vector machines;Stock markets;Forecasting;Pricing;Printing;Timing;Stock Market Forecasting;Enhanced Temporal Fusion Transformer;Artificial Intelligence (AI);Machine Learning (ML);Finance</t>
  </si>
  <si>
    <t>B. Makinde and C. Iwendi and O. A. Ojo and S. E. Uwah and T. Fadeyi and C. Lemeke</t>
  </si>
  <si>
    <t>Bank card fraud is one of the biggest challenges in digital finance space, which needs detection models to address class imbalance, interpretability, and adaptability to changing tactics of fraud. The paper proposes a neuro-adaptive architecture established on a highly structured preprocessing pipeline with stratified splitting, feature normalisation, and representation learning via a Denoising Autoencoder. At the core of this framework lays an Artificial Neural Network optimised by the Firefly Algorithm for fast hyperparameter tuning facilitated by Elastic Weight Consolidation that promotes continual learning without sacrificing past performance. The proposed Adaptive ANN + FA outperforms baseline ANN, CNN, and LSTM models mainly in F1-Score, precision, and recall-the main metrics in fraud detection. Also, SHAP breaks out feature contribution and prediction reasonability making the results very transparent. Optimised adaptive and explainable models are positioned here as strong enablers of real-world fraud discovery and subsequent robustness in the financial systems.</t>
  </si>
  <si>
    <t>Deep learning;Continuing education;Representation learning;Adaptation models;Pipelines;Prediction algorithms;Robustness;Fraud;Tuning;Optimization;Fraud detection;Payment Cards;Machine Learning;Deep Learning;Neuroadaptive;Continual Learning;Firefly Algorithm;Optimisation;Sampling;Hyperparameter</t>
  </si>
  <si>
    <t>979-986</t>
  </si>
  <si>
    <t>J, Tryphosa Evangeline and S, Sri Sahettya and P, Sivasakthi</t>
  </si>
  <si>
    <t>Goods and Services Tax (GST) fraud that poses a severe threat to the economic well-being and taxation revenues. The old detection techniques that are premised on pre-determined rules and human audits are unlikely to detect the emerging and network-based frauds. In the given work, the proposed system of GST fraud detection and tracking is offered based on Temporal Graph Neural Network (TGNN) and Explainable Artificial Intelligence (XAI) functions. It constructs a graph of dynamic transactions using the information associated with the GST invoice and the entities are represented as nodes and the transactions as annotated in time with enriched financial information. TGNN structure refers to a tool that utilizes a time-delivery of messages to identify a fraud pattern and rate of entity-level risk of fraud. Attempting to learn the model decision, a hybrid XAI module, SHAP, can lead to the global and the local factors of prediction which can be read by the regulatory authorities. The process of fraud analysis, anomaly visualization and exploratory graphs are performed through a real time web-based dashboard that has been developed on Flask. Synthetic and real-world GST validation confirms that the framework can be applied to maximize the detection rate, reduce the false positive and act on actionable intelligence to the enforcement of compliance.</t>
  </si>
  <si>
    <t>Fraud;Modeling;Timing;Signal detection;Graph neural networks;Explainable AI;Printing;Finance;Lear...</t>
  </si>
  <si>
    <t>Rao, Dontha Madhusudhana and Tanusri, Sovenahlli Karanam and Ammisetty, Nayana and Meraj, Marva and Batchu, Raj Kumar</t>
  </si>
  <si>
    <t>Customer behaviour is crucial in financial risk analysis. This study presents an approach that integrates supervised learning and unsupervised learning and anomaly detection to classify high-spending customers, segment risk profiles, and detect fraudulent activities. To achieve this, a stacking classifier predicts spending behaviour with optimized hyperparameters by taking the base models as RandomForestClassifier, SupportVector Machine (SVM), XGBoostClassifier, GradientBoostingClassifier. By stacking these models achieved an accuracy of $99.6 \%$. A novel temporal segmentation framework is also introduced, dividing customers into early, mid, and long-tenure groups, revealing evolving feature importance and validating the robustness of both supervised and unsupervised methods. Additionally, to address the black-box nature of predictive models, SHapley Additive exPlanations (SHAP) is also integrated for model interpretability. SHAP assigns feature importance scores, ensuring transparency in classification decisions. This enhances trust in financial risk assessments, providing interpretable justifications for customer segmentation and fraud detection.</t>
  </si>
  <si>
    <t>Analytical models;Visualization;Consumer behavior;Stacking;Supervised learning;Predictive models;...</t>
  </si>
  <si>
    <t>1301-1306</t>
  </si>
  <si>
    <t>Raju, V. Purushothama and Samhitha, N. and Deekshitha, K.L. and Sowmya, K.S.V.M. and Sri, C. Lalitha and Prasanthi, M.L.</t>
  </si>
  <si>
    <t>Financial frauds pose a significant threat to modern banking systems, necessitating intelligent and transparent detection mechanisms. Machine learning models are utilized to assess whether transactions are legitimate or fraudulent. Our research aims to develop a financial fraud detection approach enhanced with Explainable Artificial Intelligence to not only identify suspicious activities but also provide clear, human-understandable justifications for each decision. By integrating machine learning algorithms with explainability frameworks such as Shapley additive explanations and Local interpretable model-agnostic explanations, the proposed approach achieves both high detection accuracy and interpretability. The proposed approach provides a secure environment for managing and transferring funds through banking transactions.</t>
  </si>
  <si>
    <t>Fraud;Modeling;Machine learning;Signal detection;Machining;Convolutional neural networks;Random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</si>
</sst>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ont>
    <font>
      <b/>
      <sz val="16"/>
      <color rgb="FF1F4E78"/>
      <name val="Arial"/>
      <family val="2"/>
    </font>
    <font>
      <sz val="11"/>
      <color rgb="FF000000"/>
      <name val="Arial"/>
      <family val="2"/>
    </font>
    <font>
      <b/>
      <sz val="12"/>
      <color rgb="FF1F4E78"/>
      <name val="Arial"/>
      <family val="2"/>
    </font>
    <font>
      <sz val="11"/>
      <color theme="1"/>
      <name val="Calibri"/>
      <family val="2"/>
    </font>
    <font>
      <b/>
      <sz val="11"/>
      <color rgb="FFFFFFFF"/>
      <name val="Arial"/>
      <family val="2"/>
    </font>
    <font>
      <sz val="10"/>
      <color theme="1"/>
      <name val="Arial"/>
      <family val="2"/>
    </font>
    <font>
      <b/>
      <sz val="11"/>
      <color rgb="FF833C00"/>
      <name val="Arial"/>
      <family val="2"/>
    </font>
    <font>
      <i/>
      <sz val="10"/>
      <color theme="1"/>
      <name val="Arial"/>
      <family val="2"/>
    </font>
    <font>
      <i/>
      <sz val="10"/>
      <color rgb="FF808080"/>
      <name val="Arial"/>
      <family val="2"/>
    </font>
    <font>
      <b/>
      <sz val="13"/>
      <color rgb="FF1F4E78"/>
      <name val="Arial"/>
      <family val="2"/>
    </font>
    <font>
      <b/>
      <sz val="10"/>
      <color theme="1"/>
      <name val="Arial"/>
      <family val="2"/>
    </font>
    <font>
      <b/>
      <sz val="9"/>
      <color rgb="FFFFFFFF"/>
      <name val="Cambria"/>
      <family val="1"/>
    </font>
    <font>
      <sz val="9"/>
      <color theme="1"/>
      <name val="Cambria"/>
      <family val="1"/>
    </font>
    <font>
      <sz val="11"/>
      <color theme="1"/>
      <name val="Calibri"/>
      <family val="2"/>
    </font>
  </fonts>
  <fills count="10">
    <fill>
      <patternFill patternType="none"/>
    </fill>
    <fill>
      <patternFill patternType="gray125"/>
    </fill>
    <fill>
      <patternFill patternType="solid">
        <fgColor rgb="FF1F4E78"/>
      </patternFill>
    </fill>
    <fill>
      <patternFill patternType="solid">
        <fgColor rgb="FFFCE4D6"/>
      </patternFill>
    </fill>
    <fill>
      <patternFill patternType="solid">
        <fgColor rgb="FFFFF2CC"/>
      </patternFill>
    </fill>
    <fill>
      <patternFill patternType="solid">
        <fgColor rgb="FFE2EFDA"/>
      </patternFill>
    </fill>
    <fill>
      <patternFill patternType="solid">
        <fgColor rgb="FFD9D9D9"/>
      </patternFill>
    </fill>
    <fill>
      <patternFill patternType="solid">
        <fgColor rgb="FFD9E1F2"/>
      </patternFill>
    </fill>
    <fill>
      <patternFill patternType="solid">
        <fgColor rgb="FF305496"/>
      </patternFill>
    </fill>
    <fill>
      <patternFill patternType="solid">
        <fgColor rgb="FFDDEBF7"/>
      </patternFill>
    </fill>
  </fills>
  <borders count="11">
    <border>
      <left/>
      <right/>
      <top/>
      <bottom/>
      <diagonal/>
    </border>
    <border>
      <left style="thin">
        <color rgb="FFBFBFBF"/>
      </left>
      <right style="thin">
        <color rgb="FFBFBFBF"/>
      </right>
      <top style="thin">
        <color rgb="FFBFBFBF"/>
      </top>
      <bottom style="thin">
        <color rgb="FFBFBFBF"/>
      </bottom>
      <diagonal/>
    </border>
    <border>
      <left/>
      <right/>
      <top/>
      <bottom/>
      <diagonal/>
    </border>
    <border>
      <left style="thin">
        <color rgb="FFD9D9D9"/>
      </left>
      <right style="thin">
        <color rgb="FFD9D9D9"/>
      </right>
      <top style="thin">
        <color rgb="FFD9D9D9"/>
      </top>
      <bottom style="thin">
        <color rgb="FFD9D9D9"/>
      </bottom>
      <diagonal/>
    </border>
    <border>
      <left style="thin">
        <color rgb="FFD9E2F3"/>
      </left>
      <right style="thin">
        <color rgb="FFD9E2F3"/>
      </right>
      <top style="thin">
        <color rgb="FFD9E2F3"/>
      </top>
      <bottom style="thin">
        <color rgb="FFD9E2F3"/>
      </bottom>
      <diagonal/>
    </border>
    <border>
      <left style="thin">
        <color rgb="FF17365D"/>
      </left>
      <right style="thin">
        <color rgb="FFE7EAF0"/>
      </right>
      <top style="thin">
        <color rgb="FFE7EAF0"/>
      </top>
      <bottom style="thin">
        <color rgb="FFE7EAF0"/>
      </bottom>
      <diagonal/>
    </border>
    <border>
      <left style="thin">
        <color rgb="FFE7EAF0"/>
      </left>
      <right style="thin">
        <color rgb="FFE7EAF0"/>
      </right>
      <top style="thin">
        <color rgb="FFE7EAF0"/>
      </top>
      <bottom style="thin">
        <color rgb="FFE7EAF0"/>
      </bottom>
      <diagonal/>
    </border>
    <border>
      <left style="thin">
        <color rgb="FFE7EAF0"/>
      </left>
      <right/>
      <top style="thin">
        <color rgb="FFE7EAF0"/>
      </top>
      <bottom style="thin">
        <color rgb="FFE7EAF0"/>
      </bottom>
      <diagonal/>
    </border>
    <border>
      <left style="thin">
        <color rgb="FF17365D"/>
      </left>
      <right style="thin">
        <color rgb="FFE7EAF0"/>
      </right>
      <top style="thin">
        <color rgb="FFE7EAF0"/>
      </top>
      <bottom style="thin">
        <color rgb="FF17365D"/>
      </bottom>
      <diagonal/>
    </border>
    <border>
      <left style="thin">
        <color rgb="FFE7EAF0"/>
      </left>
      <right style="thin">
        <color rgb="FFE7EAF0"/>
      </right>
      <top style="thin">
        <color rgb="FFE7EAF0"/>
      </top>
      <bottom style="thin">
        <color rgb="FF17365D"/>
      </bottom>
      <diagonal/>
    </border>
    <border>
      <left style="thin">
        <color rgb="FFE7EAF0"/>
      </left>
      <right/>
      <top style="thin">
        <color rgb="FFE7EAF0"/>
      </top>
      <bottom style="thin">
        <color rgb="FF17365D"/>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wrapText="1"/>
    </xf>
    <xf numFmtId="0" fontId="6" fillId="0" borderId="1" xfId="0" applyFont="1" applyBorder="1" applyAlignment="1">
      <alignment vertical="top" wrapText="1"/>
    </xf>
    <xf numFmtId="0" fontId="6" fillId="3" borderId="1" xfId="0" applyFont="1" applyFill="1" applyBorder="1" applyAlignment="1">
      <alignment vertical="top" wrapText="1"/>
    </xf>
    <xf numFmtId="0" fontId="7" fillId="3" borderId="1" xfId="0" applyFont="1" applyFill="1" applyBorder="1" applyAlignment="1">
      <alignment vertical="top" wrapText="1"/>
    </xf>
    <xf numFmtId="0" fontId="8" fillId="4" borderId="1" xfId="0" applyFont="1" applyFill="1" applyBorder="1" applyAlignment="1">
      <alignment vertical="top" wrapText="1"/>
    </xf>
    <xf numFmtId="0" fontId="6" fillId="5" borderId="1" xfId="0" applyFont="1" applyFill="1" applyBorder="1" applyAlignment="1">
      <alignment vertical="top" wrapText="1"/>
    </xf>
    <xf numFmtId="0" fontId="6" fillId="4" borderId="1" xfId="0" applyFont="1" applyFill="1" applyBorder="1" applyAlignment="1">
      <alignment vertical="top" wrapText="1"/>
    </xf>
    <xf numFmtId="0" fontId="9" fillId="6" borderId="1" xfId="0" applyFont="1" applyFill="1" applyBorder="1" applyAlignment="1">
      <alignment vertical="top" wrapText="1"/>
    </xf>
    <xf numFmtId="0" fontId="6" fillId="0" borderId="1" xfId="0" applyFont="1" applyBorder="1" applyAlignment="1">
      <alignment vertical="top"/>
    </xf>
    <xf numFmtId="0" fontId="10" fillId="0" borderId="0" xfId="0" applyFont="1"/>
    <xf numFmtId="0" fontId="5" fillId="2" borderId="1" xfId="0" applyFont="1" applyFill="1" applyBorder="1"/>
    <xf numFmtId="0" fontId="11" fillId="0" borderId="1" xfId="0" applyFont="1" applyBorder="1" applyAlignment="1">
      <alignment vertical="top"/>
    </xf>
    <xf numFmtId="0" fontId="11" fillId="7" borderId="1" xfId="0" applyFont="1" applyFill="1" applyBorder="1" applyAlignment="1">
      <alignment vertical="top"/>
    </xf>
    <xf numFmtId="0" fontId="12" fillId="8" borderId="2" xfId="0" applyFont="1" applyFill="1" applyBorder="1" applyAlignment="1">
      <alignment vertical="top" wrapText="1"/>
    </xf>
    <xf numFmtId="0" fontId="13" fillId="0" borderId="3" xfId="0" applyFont="1" applyBorder="1" applyAlignment="1">
      <alignment vertical="top" wrapText="1"/>
    </xf>
    <xf numFmtId="0" fontId="13" fillId="5" borderId="3" xfId="0" applyFont="1" applyFill="1" applyBorder="1" applyAlignment="1">
      <alignment vertical="top" wrapText="1"/>
    </xf>
    <xf numFmtId="0" fontId="13" fillId="4" borderId="3" xfId="0" applyFont="1" applyFill="1" applyBorder="1" applyAlignment="1">
      <alignment vertical="top" wrapText="1"/>
    </xf>
    <xf numFmtId="0" fontId="14" fillId="0" borderId="0" xfId="0" applyFont="1"/>
    <xf numFmtId="0" fontId="13" fillId="9" borderId="3" xfId="0" applyFont="1" applyFill="1" applyBorder="1" applyAlignment="1">
      <alignment vertical="top"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Office">
      <a:majorFont>
        <a:latin typeface="Calibri Light"/>
        <a:ea typeface="Calibri Light"/>
        <a:cs typeface="Calibri Light"/>
      </a:majorFont>
      <a:minorFont>
        <a:latin typeface="Calibri"/>
        <a:ea typeface="Calibri"/>
        <a:cs typeface="Calibri"/>
      </a:minorFont>
    </a:fontScheme>
    <a:fmtScheme name="Sheets">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showGridLines="0" workbookViewId="0"/>
  </sheetViews>
  <sheetFormatPr baseColWidth="10" defaultColWidth="14.5" defaultRowHeight="15" x14ac:dyDescent="0.2"/>
  <cols>
    <col min="1" max="1" width="115" customWidth="1"/>
    <col min="2" max="26" width="8.6640625" customWidth="1"/>
  </cols>
  <sheetData>
    <row r="1" spans="1:1" ht="19.5" customHeight="1" x14ac:dyDescent="0.2">
      <c r="A1" s="1" t="s">
        <v>0</v>
      </c>
    </row>
    <row r="2" spans="1:1" ht="15" customHeight="1" x14ac:dyDescent="0.2">
      <c r="A2" s="2"/>
    </row>
    <row r="3" spans="1:1" ht="15" customHeight="1" x14ac:dyDescent="0.2">
      <c r="A3" s="3" t="s">
        <v>1</v>
      </c>
    </row>
    <row r="4" spans="1:1" ht="15" customHeight="1" x14ac:dyDescent="0.2">
      <c r="A4" s="2" t="s">
        <v>2</v>
      </c>
    </row>
    <row r="5" spans="1:1" ht="15" customHeight="1" x14ac:dyDescent="0.2">
      <c r="A5" s="2" t="s">
        <v>3</v>
      </c>
    </row>
    <row r="6" spans="1:1" ht="15" customHeight="1" x14ac:dyDescent="0.2">
      <c r="A6" s="2"/>
    </row>
    <row r="7" spans="1:1" ht="15" customHeight="1" x14ac:dyDescent="0.2">
      <c r="A7" s="3" t="s">
        <v>4</v>
      </c>
    </row>
    <row r="8" spans="1:1" ht="15" customHeight="1" x14ac:dyDescent="0.2">
      <c r="A8" s="2" t="s">
        <v>5</v>
      </c>
    </row>
    <row r="9" spans="1:1" ht="15" customHeight="1" x14ac:dyDescent="0.2">
      <c r="A9" s="2" t="s">
        <v>6</v>
      </c>
    </row>
    <row r="10" spans="1:1" ht="15" customHeight="1" x14ac:dyDescent="0.2">
      <c r="A10" s="2" t="s">
        <v>7</v>
      </c>
    </row>
    <row r="11" spans="1:1" ht="15" customHeight="1" x14ac:dyDescent="0.2">
      <c r="A11" s="2" t="s">
        <v>8</v>
      </c>
    </row>
    <row r="12" spans="1:1" ht="15" customHeight="1" x14ac:dyDescent="0.2">
      <c r="A12" s="2" t="s">
        <v>9</v>
      </c>
    </row>
    <row r="13" spans="1:1" ht="15" customHeight="1" x14ac:dyDescent="0.2">
      <c r="A13" s="2" t="s">
        <v>10</v>
      </c>
    </row>
    <row r="14" spans="1:1" ht="15" customHeight="1" x14ac:dyDescent="0.2">
      <c r="A14" s="2" t="s">
        <v>11</v>
      </c>
    </row>
    <row r="15" spans="1:1" ht="15" customHeight="1" x14ac:dyDescent="0.2">
      <c r="A15" s="2" t="s">
        <v>12</v>
      </c>
    </row>
    <row r="16" spans="1:1" ht="15" customHeight="1" x14ac:dyDescent="0.2">
      <c r="A16" s="2" t="s">
        <v>13</v>
      </c>
    </row>
    <row r="17" spans="1:1" ht="15" customHeight="1" x14ac:dyDescent="0.2">
      <c r="A17" s="2"/>
    </row>
    <row r="18" spans="1:1" ht="15" customHeight="1" x14ac:dyDescent="0.2">
      <c r="A18" s="3" t="s">
        <v>14</v>
      </c>
    </row>
    <row r="19" spans="1:1" ht="15" customHeight="1" x14ac:dyDescent="0.2">
      <c r="A19" s="2" t="s">
        <v>15</v>
      </c>
    </row>
    <row r="20" spans="1:1" ht="15" customHeight="1" x14ac:dyDescent="0.2">
      <c r="A20" s="2" t="s">
        <v>16</v>
      </c>
    </row>
    <row r="21" spans="1:1" ht="15" customHeight="1" x14ac:dyDescent="0.2">
      <c r="A21" s="2" t="s">
        <v>17</v>
      </c>
    </row>
    <row r="22" spans="1:1" ht="15" customHeight="1" x14ac:dyDescent="0.2">
      <c r="A22" s="2" t="s">
        <v>18</v>
      </c>
    </row>
    <row r="23" spans="1:1" ht="15" customHeight="1" x14ac:dyDescent="0.2">
      <c r="A23" s="2" t="s">
        <v>19</v>
      </c>
    </row>
    <row r="24" spans="1:1" ht="15" customHeight="1" x14ac:dyDescent="0.2">
      <c r="A24" s="2" t="s">
        <v>20</v>
      </c>
    </row>
    <row r="25" spans="1:1" ht="15" customHeight="1" x14ac:dyDescent="0.2">
      <c r="A25" s="2" t="s">
        <v>21</v>
      </c>
    </row>
    <row r="26" spans="1:1" ht="15" customHeight="1" x14ac:dyDescent="0.2">
      <c r="A26" s="2"/>
    </row>
    <row r="27" spans="1:1" ht="15" customHeight="1" x14ac:dyDescent="0.2">
      <c r="A27" s="3" t="s">
        <v>22</v>
      </c>
    </row>
    <row r="28" spans="1:1" ht="15" customHeight="1" x14ac:dyDescent="0.2">
      <c r="A28" s="2" t="s">
        <v>23</v>
      </c>
    </row>
    <row r="29" spans="1:1" ht="15" customHeight="1" x14ac:dyDescent="0.2">
      <c r="A29" s="2" t="s">
        <v>24</v>
      </c>
    </row>
    <row r="30" spans="1:1" ht="15" customHeight="1" x14ac:dyDescent="0.2">
      <c r="A30" s="2" t="s">
        <v>25</v>
      </c>
    </row>
    <row r="31" spans="1:1" ht="15.75" customHeight="1" x14ac:dyDescent="0.2">
      <c r="A31" s="4"/>
    </row>
    <row r="32" spans="1:1" ht="15.75" customHeight="1" x14ac:dyDescent="0.2">
      <c r="A32" s="4"/>
    </row>
    <row r="33" spans="1:1" ht="15.75" customHeight="1" x14ac:dyDescent="0.2">
      <c r="A33" s="4"/>
    </row>
    <row r="34" spans="1:1" ht="15.75" customHeight="1" x14ac:dyDescent="0.2">
      <c r="A34" s="4"/>
    </row>
    <row r="35" spans="1:1" ht="15.75" customHeight="1" x14ac:dyDescent="0.2">
      <c r="A35" s="4"/>
    </row>
    <row r="36" spans="1:1" ht="15.75" customHeight="1" x14ac:dyDescent="0.2">
      <c r="A36" s="4"/>
    </row>
    <row r="37" spans="1:1" ht="15.75" customHeight="1" x14ac:dyDescent="0.2">
      <c r="A37" s="4"/>
    </row>
    <row r="38" spans="1:1" ht="15.75" customHeight="1" x14ac:dyDescent="0.2">
      <c r="A38" s="4"/>
    </row>
    <row r="39" spans="1:1" ht="15.75" customHeight="1" x14ac:dyDescent="0.2">
      <c r="A39" s="4"/>
    </row>
    <row r="40" spans="1:1" ht="15.75" customHeight="1" x14ac:dyDescent="0.2">
      <c r="A40" s="4"/>
    </row>
    <row r="41" spans="1:1" ht="15.75" customHeight="1" x14ac:dyDescent="0.2">
      <c r="A41" s="4"/>
    </row>
    <row r="42" spans="1:1" ht="15.75" customHeight="1" x14ac:dyDescent="0.2">
      <c r="A42" s="4"/>
    </row>
    <row r="43" spans="1:1" ht="15.75" customHeight="1" x14ac:dyDescent="0.2">
      <c r="A43" s="4"/>
    </row>
    <row r="44" spans="1:1" ht="15.75" customHeight="1" x14ac:dyDescent="0.2">
      <c r="A44" s="4"/>
    </row>
    <row r="45" spans="1:1" ht="15.75" customHeight="1" x14ac:dyDescent="0.2">
      <c r="A45" s="4"/>
    </row>
    <row r="46" spans="1:1" ht="15.75" customHeight="1" x14ac:dyDescent="0.2">
      <c r="A46" s="4"/>
    </row>
    <row r="47" spans="1:1" ht="15.75" customHeight="1" x14ac:dyDescent="0.2">
      <c r="A47" s="4"/>
    </row>
    <row r="48" spans="1:1" ht="15.75" customHeight="1" x14ac:dyDescent="0.2">
      <c r="A48" s="4"/>
    </row>
    <row r="49" spans="1:1" ht="15.75" customHeight="1" x14ac:dyDescent="0.2">
      <c r="A49" s="4"/>
    </row>
    <row r="50" spans="1:1" ht="15.75" customHeight="1" x14ac:dyDescent="0.2">
      <c r="A50" s="4"/>
    </row>
    <row r="51" spans="1:1" ht="15.75" customHeight="1" x14ac:dyDescent="0.2">
      <c r="A51" s="4"/>
    </row>
    <row r="52" spans="1:1" ht="15.75" customHeight="1" x14ac:dyDescent="0.2">
      <c r="A52" s="4"/>
    </row>
    <row r="53" spans="1:1" ht="15.75" customHeight="1" x14ac:dyDescent="0.2">
      <c r="A53" s="4"/>
    </row>
    <row r="54" spans="1:1" ht="15.75" customHeight="1" x14ac:dyDescent="0.2">
      <c r="A54" s="4"/>
    </row>
    <row r="55" spans="1:1" ht="15.75" customHeight="1" x14ac:dyDescent="0.2">
      <c r="A55" s="4"/>
    </row>
    <row r="56" spans="1:1" ht="15.75" customHeight="1" x14ac:dyDescent="0.2">
      <c r="A56" s="4"/>
    </row>
    <row r="57" spans="1:1" ht="15.75" customHeight="1" x14ac:dyDescent="0.2">
      <c r="A57" s="4"/>
    </row>
    <row r="58" spans="1:1" ht="15.75" customHeight="1" x14ac:dyDescent="0.2">
      <c r="A58" s="4"/>
    </row>
    <row r="59" spans="1:1" ht="15.75" customHeight="1" x14ac:dyDescent="0.2">
      <c r="A59" s="4"/>
    </row>
    <row r="60" spans="1:1" ht="15.75" customHeight="1" x14ac:dyDescent="0.2">
      <c r="A60" s="4"/>
    </row>
    <row r="61" spans="1:1" ht="15.75" customHeight="1" x14ac:dyDescent="0.2">
      <c r="A61" s="4"/>
    </row>
    <row r="62" spans="1:1" ht="15.75" customHeight="1" x14ac:dyDescent="0.2">
      <c r="A62" s="4"/>
    </row>
    <row r="63" spans="1:1" ht="15.75" customHeight="1" x14ac:dyDescent="0.2">
      <c r="A63" s="4"/>
    </row>
    <row r="64" spans="1:1" ht="15.75" customHeight="1" x14ac:dyDescent="0.2">
      <c r="A64" s="4"/>
    </row>
    <row r="65" spans="1:1" ht="15.75" customHeight="1" x14ac:dyDescent="0.2">
      <c r="A65" s="4"/>
    </row>
    <row r="66" spans="1:1" ht="15.75" customHeight="1" x14ac:dyDescent="0.2">
      <c r="A66" s="4"/>
    </row>
    <row r="67" spans="1:1" ht="15.75" customHeight="1" x14ac:dyDescent="0.2">
      <c r="A67" s="4"/>
    </row>
    <row r="68" spans="1:1" ht="15.75" customHeight="1" x14ac:dyDescent="0.2">
      <c r="A68" s="4"/>
    </row>
    <row r="69" spans="1:1" ht="15.75" customHeight="1" x14ac:dyDescent="0.2">
      <c r="A69" s="4"/>
    </row>
    <row r="70" spans="1:1" ht="15.75" customHeight="1" x14ac:dyDescent="0.2">
      <c r="A70" s="4"/>
    </row>
    <row r="71" spans="1:1" ht="15.75" customHeight="1" x14ac:dyDescent="0.2">
      <c r="A71" s="4"/>
    </row>
    <row r="72" spans="1:1" ht="15.75" customHeight="1" x14ac:dyDescent="0.2">
      <c r="A72" s="4"/>
    </row>
    <row r="73" spans="1:1" ht="15.75" customHeight="1" x14ac:dyDescent="0.2">
      <c r="A73" s="4"/>
    </row>
    <row r="74" spans="1:1" ht="15.75" customHeight="1" x14ac:dyDescent="0.2">
      <c r="A74" s="4"/>
    </row>
    <row r="75" spans="1:1" ht="15.75" customHeight="1" x14ac:dyDescent="0.2">
      <c r="A75" s="4"/>
    </row>
    <row r="76" spans="1:1" ht="15.75" customHeight="1" x14ac:dyDescent="0.2">
      <c r="A76" s="4"/>
    </row>
    <row r="77" spans="1:1" ht="15.75" customHeight="1" x14ac:dyDescent="0.2">
      <c r="A77" s="4"/>
    </row>
    <row r="78" spans="1:1" ht="15.75" customHeight="1" x14ac:dyDescent="0.2">
      <c r="A78" s="4"/>
    </row>
    <row r="79" spans="1:1" ht="15.75" customHeight="1" x14ac:dyDescent="0.2">
      <c r="A79" s="4"/>
    </row>
    <row r="80" spans="1:1" ht="15.75" customHeight="1" x14ac:dyDescent="0.2">
      <c r="A80" s="4"/>
    </row>
    <row r="81" spans="1:1" ht="15.75" customHeight="1" x14ac:dyDescent="0.2">
      <c r="A81" s="4"/>
    </row>
    <row r="82" spans="1:1" ht="15.75" customHeight="1" x14ac:dyDescent="0.2">
      <c r="A82" s="4"/>
    </row>
    <row r="83" spans="1:1" ht="15.75" customHeight="1" x14ac:dyDescent="0.2">
      <c r="A83" s="4"/>
    </row>
    <row r="84" spans="1:1" ht="15.75" customHeight="1" x14ac:dyDescent="0.2">
      <c r="A84" s="4"/>
    </row>
    <row r="85" spans="1:1" ht="15.75" customHeight="1" x14ac:dyDescent="0.2">
      <c r="A85" s="4"/>
    </row>
    <row r="86" spans="1:1" ht="15.75" customHeight="1" x14ac:dyDescent="0.2">
      <c r="A86" s="4"/>
    </row>
    <row r="87" spans="1:1" ht="15.75" customHeight="1" x14ac:dyDescent="0.2">
      <c r="A87" s="4"/>
    </row>
    <row r="88" spans="1:1" ht="15.75" customHeight="1" x14ac:dyDescent="0.2">
      <c r="A88" s="4"/>
    </row>
    <row r="89" spans="1:1" ht="15.75" customHeight="1" x14ac:dyDescent="0.2">
      <c r="A89" s="4"/>
    </row>
    <row r="90" spans="1:1" ht="15.75" customHeight="1" x14ac:dyDescent="0.2">
      <c r="A90" s="4"/>
    </row>
    <row r="91" spans="1:1" ht="15.75" customHeight="1" x14ac:dyDescent="0.2">
      <c r="A91" s="4"/>
    </row>
    <row r="92" spans="1:1" ht="15.75" customHeight="1" x14ac:dyDescent="0.2">
      <c r="A92" s="4"/>
    </row>
    <row r="93" spans="1:1" ht="15.75" customHeight="1" x14ac:dyDescent="0.2">
      <c r="A93" s="4"/>
    </row>
    <row r="94" spans="1:1" ht="15.75" customHeight="1" x14ac:dyDescent="0.2">
      <c r="A94" s="4"/>
    </row>
    <row r="95" spans="1:1" ht="15.75" customHeight="1" x14ac:dyDescent="0.2">
      <c r="A95" s="4"/>
    </row>
    <row r="96" spans="1:1" ht="15.75" customHeight="1" x14ac:dyDescent="0.2">
      <c r="A96" s="4"/>
    </row>
    <row r="97" spans="1:1" ht="15.75" customHeight="1" x14ac:dyDescent="0.2">
      <c r="A97" s="4"/>
    </row>
    <row r="98" spans="1:1" ht="15.75" customHeight="1" x14ac:dyDescent="0.2">
      <c r="A98" s="4"/>
    </row>
    <row r="99" spans="1:1" ht="15.75" customHeight="1" x14ac:dyDescent="0.2">
      <c r="A99" s="4"/>
    </row>
    <row r="100" spans="1:1" ht="15.75" customHeight="1" x14ac:dyDescent="0.2">
      <c r="A100" s="4"/>
    </row>
    <row r="101" spans="1:1" ht="15.75" customHeight="1" x14ac:dyDescent="0.2">
      <c r="A101" s="4"/>
    </row>
    <row r="102" spans="1:1" ht="15.75" customHeight="1" x14ac:dyDescent="0.2">
      <c r="A102" s="4"/>
    </row>
    <row r="103" spans="1:1" ht="15.75" customHeight="1" x14ac:dyDescent="0.2">
      <c r="A103" s="4"/>
    </row>
    <row r="104" spans="1:1" ht="15.75" customHeight="1" x14ac:dyDescent="0.2">
      <c r="A104" s="4"/>
    </row>
    <row r="105" spans="1:1" ht="15.75" customHeight="1" x14ac:dyDescent="0.2">
      <c r="A105" s="4"/>
    </row>
    <row r="106" spans="1:1" ht="15.75" customHeight="1" x14ac:dyDescent="0.2">
      <c r="A106" s="4"/>
    </row>
    <row r="107" spans="1:1" ht="15.75" customHeight="1" x14ac:dyDescent="0.2">
      <c r="A107" s="4"/>
    </row>
    <row r="108" spans="1:1" ht="15.75" customHeight="1" x14ac:dyDescent="0.2">
      <c r="A108" s="4"/>
    </row>
    <row r="109" spans="1:1" ht="15.75" customHeight="1" x14ac:dyDescent="0.2">
      <c r="A109" s="4"/>
    </row>
    <row r="110" spans="1:1" ht="15.75" customHeight="1" x14ac:dyDescent="0.2">
      <c r="A110" s="4"/>
    </row>
    <row r="111" spans="1:1" ht="15.75" customHeight="1" x14ac:dyDescent="0.2">
      <c r="A111" s="4"/>
    </row>
    <row r="112" spans="1:1" ht="15.75" customHeight="1" x14ac:dyDescent="0.2">
      <c r="A112" s="4"/>
    </row>
    <row r="113" spans="1:1" ht="15.75" customHeight="1" x14ac:dyDescent="0.2">
      <c r="A113" s="4"/>
    </row>
    <row r="114" spans="1:1" ht="15.75" customHeight="1" x14ac:dyDescent="0.2">
      <c r="A114" s="4"/>
    </row>
    <row r="115" spans="1:1" ht="15.75" customHeight="1" x14ac:dyDescent="0.2">
      <c r="A115" s="4"/>
    </row>
    <row r="116" spans="1:1" ht="15.75" customHeight="1" x14ac:dyDescent="0.2">
      <c r="A116" s="4"/>
    </row>
    <row r="117" spans="1:1" ht="15.75" customHeight="1" x14ac:dyDescent="0.2">
      <c r="A117" s="4"/>
    </row>
    <row r="118" spans="1:1" ht="15.75" customHeight="1" x14ac:dyDescent="0.2">
      <c r="A118" s="4"/>
    </row>
    <row r="119" spans="1:1" ht="15.75" customHeight="1" x14ac:dyDescent="0.2">
      <c r="A119" s="4"/>
    </row>
    <row r="120" spans="1:1" ht="15.75" customHeight="1" x14ac:dyDescent="0.2">
      <c r="A120" s="4"/>
    </row>
    <row r="121" spans="1:1" ht="15.75" customHeight="1" x14ac:dyDescent="0.2">
      <c r="A121" s="4"/>
    </row>
    <row r="122" spans="1:1" ht="15.75" customHeight="1" x14ac:dyDescent="0.2">
      <c r="A122" s="4"/>
    </row>
    <row r="123" spans="1:1" ht="15.75" customHeight="1" x14ac:dyDescent="0.2">
      <c r="A123" s="4"/>
    </row>
    <row r="124" spans="1:1" ht="15.75" customHeight="1" x14ac:dyDescent="0.2">
      <c r="A124" s="4"/>
    </row>
    <row r="125" spans="1:1" ht="15.75" customHeight="1" x14ac:dyDescent="0.2">
      <c r="A125" s="4"/>
    </row>
    <row r="126" spans="1:1" ht="15.75" customHeight="1" x14ac:dyDescent="0.2">
      <c r="A126" s="4"/>
    </row>
    <row r="127" spans="1:1" ht="15.75" customHeight="1" x14ac:dyDescent="0.2">
      <c r="A127" s="4"/>
    </row>
    <row r="128" spans="1:1" ht="15.75" customHeight="1" x14ac:dyDescent="0.2">
      <c r="A128" s="4"/>
    </row>
    <row r="129" spans="1:1" ht="15.75" customHeight="1" x14ac:dyDescent="0.2">
      <c r="A129" s="4"/>
    </row>
    <row r="130" spans="1:1" ht="15.75" customHeight="1" x14ac:dyDescent="0.2">
      <c r="A130" s="4"/>
    </row>
    <row r="131" spans="1:1" ht="15.75" customHeight="1" x14ac:dyDescent="0.2">
      <c r="A131" s="4"/>
    </row>
    <row r="132" spans="1:1" ht="15.75" customHeight="1" x14ac:dyDescent="0.2">
      <c r="A132" s="4"/>
    </row>
    <row r="133" spans="1:1" ht="15.75" customHeight="1" x14ac:dyDescent="0.2">
      <c r="A133" s="4"/>
    </row>
    <row r="134" spans="1:1" ht="15.75" customHeight="1" x14ac:dyDescent="0.2">
      <c r="A134" s="4"/>
    </row>
    <row r="135" spans="1:1" ht="15.75" customHeight="1" x14ac:dyDescent="0.2">
      <c r="A135" s="4"/>
    </row>
    <row r="136" spans="1:1" ht="15.75" customHeight="1" x14ac:dyDescent="0.2">
      <c r="A136" s="4"/>
    </row>
    <row r="137" spans="1:1" ht="15.75" customHeight="1" x14ac:dyDescent="0.2">
      <c r="A137" s="4"/>
    </row>
    <row r="138" spans="1:1" ht="15.75" customHeight="1" x14ac:dyDescent="0.2">
      <c r="A138" s="4"/>
    </row>
    <row r="139" spans="1:1" ht="15.75" customHeight="1" x14ac:dyDescent="0.2">
      <c r="A139" s="4"/>
    </row>
    <row r="140" spans="1:1" ht="15.75" customHeight="1" x14ac:dyDescent="0.2">
      <c r="A140" s="4"/>
    </row>
    <row r="141" spans="1:1" ht="15.75" customHeight="1" x14ac:dyDescent="0.2">
      <c r="A141" s="4"/>
    </row>
    <row r="142" spans="1:1" ht="15.75" customHeight="1" x14ac:dyDescent="0.2">
      <c r="A142" s="4"/>
    </row>
    <row r="143" spans="1:1" ht="15.75" customHeight="1" x14ac:dyDescent="0.2">
      <c r="A143" s="4"/>
    </row>
    <row r="144" spans="1:1" ht="15.75" customHeight="1" x14ac:dyDescent="0.2">
      <c r="A144" s="4"/>
    </row>
    <row r="145" spans="1:1" ht="15.75" customHeight="1" x14ac:dyDescent="0.2">
      <c r="A145" s="4"/>
    </row>
    <row r="146" spans="1:1" ht="15.75" customHeight="1" x14ac:dyDescent="0.2">
      <c r="A146" s="4"/>
    </row>
    <row r="147" spans="1:1" ht="15.75" customHeight="1" x14ac:dyDescent="0.2">
      <c r="A147" s="4"/>
    </row>
    <row r="148" spans="1:1" ht="15.75" customHeight="1" x14ac:dyDescent="0.2">
      <c r="A148" s="4"/>
    </row>
    <row r="149" spans="1:1" ht="15.75" customHeight="1" x14ac:dyDescent="0.2">
      <c r="A149" s="4"/>
    </row>
    <row r="150" spans="1:1" ht="15.75" customHeight="1" x14ac:dyDescent="0.2">
      <c r="A150" s="4"/>
    </row>
    <row r="151" spans="1:1" ht="15.75" customHeight="1" x14ac:dyDescent="0.2">
      <c r="A151" s="4"/>
    </row>
    <row r="152" spans="1:1" ht="15.75" customHeight="1" x14ac:dyDescent="0.2">
      <c r="A152" s="4"/>
    </row>
    <row r="153" spans="1:1" ht="15.75" customHeight="1" x14ac:dyDescent="0.2">
      <c r="A153" s="4"/>
    </row>
    <row r="154" spans="1:1" ht="15.75" customHeight="1" x14ac:dyDescent="0.2">
      <c r="A154" s="4"/>
    </row>
    <row r="155" spans="1:1" ht="15.75" customHeight="1" x14ac:dyDescent="0.2">
      <c r="A155" s="4"/>
    </row>
    <row r="156" spans="1:1" ht="15.75" customHeight="1" x14ac:dyDescent="0.2">
      <c r="A156" s="4"/>
    </row>
    <row r="157" spans="1:1" ht="15.75" customHeight="1" x14ac:dyDescent="0.2">
      <c r="A157" s="4"/>
    </row>
    <row r="158" spans="1:1" ht="15.75" customHeight="1" x14ac:dyDescent="0.2">
      <c r="A158" s="4"/>
    </row>
    <row r="159" spans="1:1" ht="15.75" customHeight="1" x14ac:dyDescent="0.2">
      <c r="A159" s="4"/>
    </row>
    <row r="160" spans="1:1" ht="15.75" customHeight="1" x14ac:dyDescent="0.2">
      <c r="A160" s="4"/>
    </row>
    <row r="161" spans="1:1" ht="15.75" customHeight="1" x14ac:dyDescent="0.2">
      <c r="A161" s="4"/>
    </row>
    <row r="162" spans="1:1" ht="15.75" customHeight="1" x14ac:dyDescent="0.2">
      <c r="A162" s="4"/>
    </row>
    <row r="163" spans="1:1" ht="15.75" customHeight="1" x14ac:dyDescent="0.2">
      <c r="A163" s="4"/>
    </row>
    <row r="164" spans="1:1" ht="15.75" customHeight="1" x14ac:dyDescent="0.2">
      <c r="A164" s="4"/>
    </row>
    <row r="165" spans="1:1" ht="15.75" customHeight="1" x14ac:dyDescent="0.2">
      <c r="A165" s="4"/>
    </row>
    <row r="166" spans="1:1" ht="15.75" customHeight="1" x14ac:dyDescent="0.2">
      <c r="A166" s="4"/>
    </row>
    <row r="167" spans="1:1" ht="15.75" customHeight="1" x14ac:dyDescent="0.2">
      <c r="A167" s="4"/>
    </row>
    <row r="168" spans="1:1" ht="15.75" customHeight="1" x14ac:dyDescent="0.2">
      <c r="A168" s="4"/>
    </row>
    <row r="169" spans="1:1" ht="15.75" customHeight="1" x14ac:dyDescent="0.2">
      <c r="A169" s="4"/>
    </row>
    <row r="170" spans="1:1" ht="15.75" customHeight="1" x14ac:dyDescent="0.2">
      <c r="A170" s="4"/>
    </row>
    <row r="171" spans="1:1" ht="15.75" customHeight="1" x14ac:dyDescent="0.2">
      <c r="A171" s="4"/>
    </row>
    <row r="172" spans="1:1" ht="15.75" customHeight="1" x14ac:dyDescent="0.2">
      <c r="A172" s="4"/>
    </row>
    <row r="173" spans="1:1" ht="15.75" customHeight="1" x14ac:dyDescent="0.2">
      <c r="A173" s="4"/>
    </row>
    <row r="174" spans="1:1" ht="15.75" customHeight="1" x14ac:dyDescent="0.2">
      <c r="A174" s="4"/>
    </row>
    <row r="175" spans="1:1" ht="15.75" customHeight="1" x14ac:dyDescent="0.2">
      <c r="A175" s="4"/>
    </row>
    <row r="176" spans="1:1" ht="15.75" customHeight="1" x14ac:dyDescent="0.2">
      <c r="A176" s="4"/>
    </row>
    <row r="177" spans="1:1" ht="15.75" customHeight="1" x14ac:dyDescent="0.2">
      <c r="A177" s="4"/>
    </row>
    <row r="178" spans="1:1" ht="15.75" customHeight="1" x14ac:dyDescent="0.2">
      <c r="A178" s="4"/>
    </row>
    <row r="179" spans="1:1" ht="15.75" customHeight="1" x14ac:dyDescent="0.2">
      <c r="A179" s="4"/>
    </row>
    <row r="180" spans="1:1" ht="15.75" customHeight="1" x14ac:dyDescent="0.2">
      <c r="A180" s="4"/>
    </row>
    <row r="181" spans="1:1" ht="15.75" customHeight="1" x14ac:dyDescent="0.2">
      <c r="A181" s="4"/>
    </row>
    <row r="182" spans="1:1" ht="15.75" customHeight="1" x14ac:dyDescent="0.2">
      <c r="A182" s="4"/>
    </row>
    <row r="183" spans="1:1" ht="15.75" customHeight="1" x14ac:dyDescent="0.2">
      <c r="A183" s="4"/>
    </row>
    <row r="184" spans="1:1" ht="15.75" customHeight="1" x14ac:dyDescent="0.2">
      <c r="A184" s="4"/>
    </row>
    <row r="185" spans="1:1" ht="15.75" customHeight="1" x14ac:dyDescent="0.2">
      <c r="A185" s="4"/>
    </row>
    <row r="186" spans="1:1" ht="15.75" customHeight="1" x14ac:dyDescent="0.2">
      <c r="A186" s="4"/>
    </row>
    <row r="187" spans="1:1" ht="15.75" customHeight="1" x14ac:dyDescent="0.2">
      <c r="A187" s="4"/>
    </row>
    <row r="188" spans="1:1" ht="15.75" customHeight="1" x14ac:dyDescent="0.2">
      <c r="A188" s="4"/>
    </row>
    <row r="189" spans="1:1" ht="15.75" customHeight="1" x14ac:dyDescent="0.2">
      <c r="A189" s="4"/>
    </row>
    <row r="190" spans="1:1" ht="15.75" customHeight="1" x14ac:dyDescent="0.2">
      <c r="A190" s="4"/>
    </row>
    <row r="191" spans="1:1" ht="15.75" customHeight="1" x14ac:dyDescent="0.2">
      <c r="A191" s="4"/>
    </row>
    <row r="192" spans="1:1" ht="15.75" customHeight="1" x14ac:dyDescent="0.2">
      <c r="A192" s="4"/>
    </row>
    <row r="193" spans="1:1" ht="15.75" customHeight="1" x14ac:dyDescent="0.2">
      <c r="A193" s="4"/>
    </row>
    <row r="194" spans="1:1" ht="15.75" customHeight="1" x14ac:dyDescent="0.2">
      <c r="A194" s="4"/>
    </row>
    <row r="195" spans="1:1" ht="15.75" customHeight="1" x14ac:dyDescent="0.2">
      <c r="A195" s="4"/>
    </row>
    <row r="196" spans="1:1" ht="15.75" customHeight="1" x14ac:dyDescent="0.2">
      <c r="A196" s="4"/>
    </row>
    <row r="197" spans="1:1" ht="15.75" customHeight="1" x14ac:dyDescent="0.2">
      <c r="A197" s="4"/>
    </row>
    <row r="198" spans="1:1" ht="15.75" customHeight="1" x14ac:dyDescent="0.2">
      <c r="A198" s="4"/>
    </row>
    <row r="199" spans="1:1" ht="15.75" customHeight="1" x14ac:dyDescent="0.2">
      <c r="A199" s="4"/>
    </row>
    <row r="200" spans="1:1" ht="15.75" customHeight="1" x14ac:dyDescent="0.2">
      <c r="A200" s="4"/>
    </row>
    <row r="201" spans="1:1" ht="15.75" customHeight="1" x14ac:dyDescent="0.2">
      <c r="A201" s="4"/>
    </row>
    <row r="202" spans="1:1" ht="15.75" customHeight="1" x14ac:dyDescent="0.2">
      <c r="A202" s="4"/>
    </row>
    <row r="203" spans="1:1" ht="15.75" customHeight="1" x14ac:dyDescent="0.2">
      <c r="A203" s="4"/>
    </row>
    <row r="204" spans="1:1" ht="15.75" customHeight="1" x14ac:dyDescent="0.2">
      <c r="A204" s="4"/>
    </row>
    <row r="205" spans="1:1" ht="15.75" customHeight="1" x14ac:dyDescent="0.2">
      <c r="A205" s="4"/>
    </row>
    <row r="206" spans="1:1" ht="15.75" customHeight="1" x14ac:dyDescent="0.2">
      <c r="A206" s="4"/>
    </row>
    <row r="207" spans="1:1" ht="15.75" customHeight="1" x14ac:dyDescent="0.2">
      <c r="A207" s="4"/>
    </row>
    <row r="208" spans="1:1" ht="15.75" customHeight="1" x14ac:dyDescent="0.2">
      <c r="A208" s="4"/>
    </row>
    <row r="209" spans="1:1" ht="15.75" customHeight="1" x14ac:dyDescent="0.2">
      <c r="A209" s="4"/>
    </row>
    <row r="210" spans="1:1" ht="15.75" customHeight="1" x14ac:dyDescent="0.2">
      <c r="A210" s="4"/>
    </row>
    <row r="211" spans="1:1" ht="15.75" customHeight="1" x14ac:dyDescent="0.2">
      <c r="A211" s="4"/>
    </row>
    <row r="212" spans="1:1" ht="15.75" customHeight="1" x14ac:dyDescent="0.2">
      <c r="A212" s="4"/>
    </row>
    <row r="213" spans="1:1" ht="15.75" customHeight="1" x14ac:dyDescent="0.2">
      <c r="A213" s="4"/>
    </row>
    <row r="214" spans="1:1" ht="15.75" customHeight="1" x14ac:dyDescent="0.2">
      <c r="A214" s="4"/>
    </row>
    <row r="215" spans="1:1" ht="15.75" customHeight="1" x14ac:dyDescent="0.2">
      <c r="A215" s="4"/>
    </row>
    <row r="216" spans="1:1" ht="15.75" customHeight="1" x14ac:dyDescent="0.2">
      <c r="A216" s="4"/>
    </row>
    <row r="217" spans="1:1" ht="15.75" customHeight="1" x14ac:dyDescent="0.2">
      <c r="A217" s="4"/>
    </row>
    <row r="218" spans="1:1" ht="15.75" customHeight="1" x14ac:dyDescent="0.2">
      <c r="A218" s="4"/>
    </row>
    <row r="219" spans="1:1" ht="15.75" customHeight="1" x14ac:dyDescent="0.2">
      <c r="A219" s="4"/>
    </row>
    <row r="220" spans="1:1" ht="15.75" customHeight="1" x14ac:dyDescent="0.2">
      <c r="A220" s="4"/>
    </row>
    <row r="221" spans="1:1" ht="15.75" customHeight="1" x14ac:dyDescent="0.2">
      <c r="A221" s="4"/>
    </row>
    <row r="222" spans="1:1" ht="15.75" customHeight="1" x14ac:dyDescent="0.2">
      <c r="A222" s="4"/>
    </row>
    <row r="223" spans="1:1" ht="15.75" customHeight="1" x14ac:dyDescent="0.2">
      <c r="A223" s="4"/>
    </row>
    <row r="224" spans="1:1" ht="15.75" customHeight="1" x14ac:dyDescent="0.2">
      <c r="A224" s="4"/>
    </row>
    <row r="225" spans="1:1" ht="15.75" customHeight="1" x14ac:dyDescent="0.2">
      <c r="A225" s="4"/>
    </row>
    <row r="226" spans="1:1" ht="15.75" customHeight="1" x14ac:dyDescent="0.2">
      <c r="A226" s="4"/>
    </row>
    <row r="227" spans="1:1" ht="15.75" customHeight="1" x14ac:dyDescent="0.2">
      <c r="A227" s="4"/>
    </row>
    <row r="228" spans="1:1" ht="15.75" customHeight="1" x14ac:dyDescent="0.2">
      <c r="A228" s="4"/>
    </row>
    <row r="229" spans="1:1" ht="15.75" customHeight="1" x14ac:dyDescent="0.2">
      <c r="A229" s="4"/>
    </row>
    <row r="230" spans="1:1" ht="15.75" customHeight="1" x14ac:dyDescent="0.2">
      <c r="A230" s="4"/>
    </row>
    <row r="231" spans="1:1" ht="15.75" customHeight="1" x14ac:dyDescent="0.2">
      <c r="A231" s="4"/>
    </row>
    <row r="232" spans="1:1" ht="15.75" customHeight="1" x14ac:dyDescent="0.2">
      <c r="A232" s="4"/>
    </row>
    <row r="233" spans="1:1" ht="15.75" customHeight="1" x14ac:dyDescent="0.2">
      <c r="A233" s="4"/>
    </row>
    <row r="234" spans="1:1" ht="15.75" customHeight="1" x14ac:dyDescent="0.2">
      <c r="A234" s="4"/>
    </row>
    <row r="235" spans="1:1" ht="15.75" customHeight="1" x14ac:dyDescent="0.2">
      <c r="A235" s="4"/>
    </row>
    <row r="236" spans="1:1" ht="15.75" customHeight="1" x14ac:dyDescent="0.2">
      <c r="A236" s="4"/>
    </row>
    <row r="237" spans="1:1" ht="15.75" customHeight="1" x14ac:dyDescent="0.2">
      <c r="A237" s="4"/>
    </row>
    <row r="238" spans="1:1" ht="15.75" customHeight="1" x14ac:dyDescent="0.2">
      <c r="A238" s="4"/>
    </row>
    <row r="239" spans="1:1" ht="15.75" customHeight="1" x14ac:dyDescent="0.2">
      <c r="A239" s="4"/>
    </row>
    <row r="240" spans="1:1" ht="15.75" customHeight="1" x14ac:dyDescent="0.2">
      <c r="A240" s="4"/>
    </row>
    <row r="241" spans="1:1" ht="15.75" customHeight="1" x14ac:dyDescent="0.2">
      <c r="A241" s="4"/>
    </row>
    <row r="242" spans="1:1" ht="15.75" customHeight="1" x14ac:dyDescent="0.2">
      <c r="A242" s="4"/>
    </row>
    <row r="243" spans="1:1" ht="15.75" customHeight="1" x14ac:dyDescent="0.2">
      <c r="A243" s="4"/>
    </row>
    <row r="244" spans="1:1" ht="15.75" customHeight="1" x14ac:dyDescent="0.2">
      <c r="A244" s="4"/>
    </row>
    <row r="245" spans="1:1" ht="15.75" customHeight="1" x14ac:dyDescent="0.2">
      <c r="A245" s="4"/>
    </row>
    <row r="246" spans="1:1" ht="15.75" customHeight="1" x14ac:dyDescent="0.2">
      <c r="A246" s="4"/>
    </row>
    <row r="247" spans="1:1" ht="15.75" customHeight="1" x14ac:dyDescent="0.2">
      <c r="A247" s="4"/>
    </row>
    <row r="248" spans="1:1" ht="15.75" customHeight="1" x14ac:dyDescent="0.2">
      <c r="A248" s="4"/>
    </row>
    <row r="249" spans="1:1" ht="15.75" customHeight="1" x14ac:dyDescent="0.2">
      <c r="A249" s="4"/>
    </row>
    <row r="250" spans="1:1" ht="15.75" customHeight="1" x14ac:dyDescent="0.2">
      <c r="A250" s="4"/>
    </row>
    <row r="251" spans="1:1" ht="15.75" customHeight="1" x14ac:dyDescent="0.2">
      <c r="A251" s="4"/>
    </row>
    <row r="252" spans="1:1" ht="15.75" customHeight="1" x14ac:dyDescent="0.2">
      <c r="A252" s="4"/>
    </row>
    <row r="253" spans="1:1" ht="15.75" customHeight="1" x14ac:dyDescent="0.2">
      <c r="A253" s="4"/>
    </row>
    <row r="254" spans="1:1" ht="15.75" customHeight="1" x14ac:dyDescent="0.2">
      <c r="A254" s="4"/>
    </row>
    <row r="255" spans="1:1" ht="15.75" customHeight="1" x14ac:dyDescent="0.2">
      <c r="A255" s="4"/>
    </row>
    <row r="256" spans="1:1" ht="15.75" customHeight="1" x14ac:dyDescent="0.2">
      <c r="A256" s="4"/>
    </row>
    <row r="257" spans="1:1" ht="15.75" customHeight="1" x14ac:dyDescent="0.2">
      <c r="A257" s="4"/>
    </row>
    <row r="258" spans="1:1" ht="15.75" customHeight="1" x14ac:dyDescent="0.2">
      <c r="A258" s="4"/>
    </row>
    <row r="259" spans="1:1" ht="15.75" customHeight="1" x14ac:dyDescent="0.2">
      <c r="A259" s="4"/>
    </row>
    <row r="260" spans="1:1" ht="15.75" customHeight="1" x14ac:dyDescent="0.2">
      <c r="A260" s="4"/>
    </row>
    <row r="261" spans="1:1" ht="15.75" customHeight="1" x14ac:dyDescent="0.2">
      <c r="A261" s="4"/>
    </row>
    <row r="262" spans="1:1" ht="15.75" customHeight="1" x14ac:dyDescent="0.2">
      <c r="A262" s="4"/>
    </row>
    <row r="263" spans="1:1" ht="15.75" customHeight="1" x14ac:dyDescent="0.2">
      <c r="A263" s="4"/>
    </row>
    <row r="264" spans="1:1" ht="15.75" customHeight="1" x14ac:dyDescent="0.2">
      <c r="A264" s="4"/>
    </row>
    <row r="265" spans="1:1" ht="15.75" customHeight="1" x14ac:dyDescent="0.2">
      <c r="A265" s="4"/>
    </row>
    <row r="266" spans="1:1" ht="15.75" customHeight="1" x14ac:dyDescent="0.2">
      <c r="A266" s="4"/>
    </row>
    <row r="267" spans="1:1" ht="15.75" customHeight="1" x14ac:dyDescent="0.2">
      <c r="A267" s="4"/>
    </row>
    <row r="268" spans="1:1" ht="15.75" customHeight="1" x14ac:dyDescent="0.2">
      <c r="A268" s="4"/>
    </row>
    <row r="269" spans="1:1" ht="15.75" customHeight="1" x14ac:dyDescent="0.2">
      <c r="A269" s="4"/>
    </row>
    <row r="270" spans="1:1" ht="15.75" customHeight="1" x14ac:dyDescent="0.2">
      <c r="A270" s="4"/>
    </row>
    <row r="271" spans="1:1" ht="15.75" customHeight="1" x14ac:dyDescent="0.2">
      <c r="A271" s="4"/>
    </row>
    <row r="272" spans="1:1" ht="15.75" customHeight="1" x14ac:dyDescent="0.2">
      <c r="A272" s="4"/>
    </row>
    <row r="273" spans="1:1" ht="15.75" customHeight="1" x14ac:dyDescent="0.2">
      <c r="A273" s="4"/>
    </row>
    <row r="274" spans="1:1" ht="15.75" customHeight="1" x14ac:dyDescent="0.2">
      <c r="A274" s="4"/>
    </row>
    <row r="275" spans="1:1" ht="15.75" customHeight="1" x14ac:dyDescent="0.2">
      <c r="A275" s="4"/>
    </row>
    <row r="276" spans="1:1" ht="15.75" customHeight="1" x14ac:dyDescent="0.2">
      <c r="A276" s="4"/>
    </row>
    <row r="277" spans="1:1" ht="15.75" customHeight="1" x14ac:dyDescent="0.2">
      <c r="A277" s="4"/>
    </row>
    <row r="278" spans="1:1" ht="15.75" customHeight="1" x14ac:dyDescent="0.2">
      <c r="A278" s="4"/>
    </row>
    <row r="279" spans="1:1" ht="15.75" customHeight="1" x14ac:dyDescent="0.2">
      <c r="A279" s="4"/>
    </row>
    <row r="280" spans="1:1" ht="15.75" customHeight="1" x14ac:dyDescent="0.2">
      <c r="A280" s="4"/>
    </row>
    <row r="281" spans="1:1" ht="15.75" customHeight="1" x14ac:dyDescent="0.2">
      <c r="A281" s="4"/>
    </row>
    <row r="282" spans="1:1" ht="15.75" customHeight="1" x14ac:dyDescent="0.2">
      <c r="A282" s="4"/>
    </row>
    <row r="283" spans="1:1" ht="15.75" customHeight="1" x14ac:dyDescent="0.2">
      <c r="A283" s="4"/>
    </row>
    <row r="284" spans="1:1" ht="15.75" customHeight="1" x14ac:dyDescent="0.2">
      <c r="A284" s="4"/>
    </row>
    <row r="285" spans="1:1" ht="15.75" customHeight="1" x14ac:dyDescent="0.2">
      <c r="A285" s="4"/>
    </row>
    <row r="286" spans="1:1" ht="15.75" customHeight="1" x14ac:dyDescent="0.2">
      <c r="A286" s="4"/>
    </row>
    <row r="287" spans="1:1" ht="15.75" customHeight="1" x14ac:dyDescent="0.2">
      <c r="A287" s="4"/>
    </row>
    <row r="288" spans="1:1" ht="15.75" customHeight="1" x14ac:dyDescent="0.2">
      <c r="A288" s="4"/>
    </row>
    <row r="289" spans="1:1" ht="15.75" customHeight="1" x14ac:dyDescent="0.2">
      <c r="A289" s="4"/>
    </row>
    <row r="290" spans="1:1" ht="15.75" customHeight="1" x14ac:dyDescent="0.2">
      <c r="A290" s="4"/>
    </row>
    <row r="291" spans="1:1" ht="15.75" customHeight="1" x14ac:dyDescent="0.2">
      <c r="A291" s="4"/>
    </row>
    <row r="292" spans="1:1" ht="15.75" customHeight="1" x14ac:dyDescent="0.2">
      <c r="A292" s="4"/>
    </row>
    <row r="293" spans="1:1" ht="15.75" customHeight="1" x14ac:dyDescent="0.2">
      <c r="A293" s="4"/>
    </row>
    <row r="294" spans="1:1" ht="15.75" customHeight="1" x14ac:dyDescent="0.2">
      <c r="A294" s="4"/>
    </row>
    <row r="295" spans="1:1" ht="15.75" customHeight="1" x14ac:dyDescent="0.2">
      <c r="A295" s="4"/>
    </row>
    <row r="296" spans="1:1" ht="15.75" customHeight="1" x14ac:dyDescent="0.2">
      <c r="A296" s="4"/>
    </row>
    <row r="297" spans="1:1" ht="15.75" customHeight="1" x14ac:dyDescent="0.2">
      <c r="A297" s="4"/>
    </row>
    <row r="298" spans="1:1" ht="15.75" customHeight="1" x14ac:dyDescent="0.2">
      <c r="A298" s="4"/>
    </row>
    <row r="299" spans="1:1" ht="15.75" customHeight="1" x14ac:dyDescent="0.2">
      <c r="A299" s="4"/>
    </row>
    <row r="300" spans="1:1" ht="15.75" customHeight="1" x14ac:dyDescent="0.2">
      <c r="A300" s="4"/>
    </row>
    <row r="301" spans="1:1" ht="15.75" customHeight="1" x14ac:dyDescent="0.2">
      <c r="A301" s="4"/>
    </row>
    <row r="302" spans="1:1" ht="15.75" customHeight="1" x14ac:dyDescent="0.2">
      <c r="A302" s="4"/>
    </row>
    <row r="303" spans="1:1" ht="15.75" customHeight="1" x14ac:dyDescent="0.2">
      <c r="A303" s="4"/>
    </row>
    <row r="304" spans="1:1" ht="15.75" customHeight="1" x14ac:dyDescent="0.2">
      <c r="A304" s="4"/>
    </row>
    <row r="305" spans="1:1" ht="15.75" customHeight="1" x14ac:dyDescent="0.2">
      <c r="A305" s="4"/>
    </row>
    <row r="306" spans="1:1" ht="15.75" customHeight="1" x14ac:dyDescent="0.2">
      <c r="A306" s="4"/>
    </row>
    <row r="307" spans="1:1" ht="15.75" customHeight="1" x14ac:dyDescent="0.2">
      <c r="A307" s="4"/>
    </row>
    <row r="308" spans="1:1" ht="15.75" customHeight="1" x14ac:dyDescent="0.2">
      <c r="A308" s="4"/>
    </row>
    <row r="309" spans="1:1" ht="15.75" customHeight="1" x14ac:dyDescent="0.2">
      <c r="A309" s="4"/>
    </row>
    <row r="310" spans="1:1" ht="15.75" customHeight="1" x14ac:dyDescent="0.2">
      <c r="A310" s="4"/>
    </row>
    <row r="311" spans="1:1" ht="15.75" customHeight="1" x14ac:dyDescent="0.2">
      <c r="A311" s="4"/>
    </row>
    <row r="312" spans="1:1" ht="15.75" customHeight="1" x14ac:dyDescent="0.2">
      <c r="A312" s="4"/>
    </row>
    <row r="313" spans="1:1" ht="15.75" customHeight="1" x14ac:dyDescent="0.2">
      <c r="A313" s="4"/>
    </row>
    <row r="314" spans="1:1" ht="15.75" customHeight="1" x14ac:dyDescent="0.2">
      <c r="A314" s="4"/>
    </row>
    <row r="315" spans="1:1" ht="15.75" customHeight="1" x14ac:dyDescent="0.2">
      <c r="A315" s="4"/>
    </row>
    <row r="316" spans="1:1" ht="15.75" customHeight="1" x14ac:dyDescent="0.2">
      <c r="A316" s="4"/>
    </row>
    <row r="317" spans="1:1" ht="15.75" customHeight="1" x14ac:dyDescent="0.2">
      <c r="A317" s="4"/>
    </row>
    <row r="318" spans="1:1" ht="15.75" customHeight="1" x14ac:dyDescent="0.2">
      <c r="A318" s="4"/>
    </row>
    <row r="319" spans="1:1" ht="15.75" customHeight="1" x14ac:dyDescent="0.2">
      <c r="A319" s="4"/>
    </row>
    <row r="320" spans="1:1" ht="15.75" customHeight="1" x14ac:dyDescent="0.2">
      <c r="A320" s="4"/>
    </row>
    <row r="321" spans="1:1" ht="15.75" customHeight="1" x14ac:dyDescent="0.2">
      <c r="A321" s="4"/>
    </row>
    <row r="322" spans="1:1" ht="15.75" customHeight="1" x14ac:dyDescent="0.2">
      <c r="A322" s="4"/>
    </row>
    <row r="323" spans="1:1" ht="15.75" customHeight="1" x14ac:dyDescent="0.2">
      <c r="A323" s="4"/>
    </row>
    <row r="324" spans="1:1" ht="15.75" customHeight="1" x14ac:dyDescent="0.2">
      <c r="A324" s="4"/>
    </row>
    <row r="325" spans="1:1" ht="15.75" customHeight="1" x14ac:dyDescent="0.2">
      <c r="A325" s="4"/>
    </row>
    <row r="326" spans="1:1" ht="15.75" customHeight="1" x14ac:dyDescent="0.2">
      <c r="A326" s="4"/>
    </row>
    <row r="327" spans="1:1" ht="15.75" customHeight="1" x14ac:dyDescent="0.2">
      <c r="A327" s="4"/>
    </row>
    <row r="328" spans="1:1" ht="15.75" customHeight="1" x14ac:dyDescent="0.2">
      <c r="A328" s="4"/>
    </row>
    <row r="329" spans="1:1" ht="15.75" customHeight="1" x14ac:dyDescent="0.2">
      <c r="A329" s="4"/>
    </row>
    <row r="330" spans="1:1" ht="15.75" customHeight="1" x14ac:dyDescent="0.2">
      <c r="A330" s="4"/>
    </row>
    <row r="331" spans="1:1" ht="15.75" customHeight="1" x14ac:dyDescent="0.2">
      <c r="A331" s="4"/>
    </row>
    <row r="332" spans="1:1" ht="15.75" customHeight="1" x14ac:dyDescent="0.2">
      <c r="A332" s="4"/>
    </row>
    <row r="333" spans="1:1" ht="15.75" customHeight="1" x14ac:dyDescent="0.2">
      <c r="A333" s="4"/>
    </row>
    <row r="334" spans="1:1" ht="15.75" customHeight="1" x14ac:dyDescent="0.2">
      <c r="A334" s="4"/>
    </row>
    <row r="335" spans="1:1" ht="15.75" customHeight="1" x14ac:dyDescent="0.2">
      <c r="A335" s="4"/>
    </row>
    <row r="336" spans="1:1" ht="15.75" customHeight="1" x14ac:dyDescent="0.2">
      <c r="A336" s="4"/>
    </row>
    <row r="337" spans="1:1" ht="15.75" customHeight="1" x14ac:dyDescent="0.2">
      <c r="A337" s="4"/>
    </row>
    <row r="338" spans="1:1" ht="15.75" customHeight="1" x14ac:dyDescent="0.2">
      <c r="A338" s="4"/>
    </row>
    <row r="339" spans="1:1" ht="15.75" customHeight="1" x14ac:dyDescent="0.2">
      <c r="A339" s="4"/>
    </row>
    <row r="340" spans="1:1" ht="15.75" customHeight="1" x14ac:dyDescent="0.2">
      <c r="A340" s="4"/>
    </row>
    <row r="341" spans="1:1" ht="15.75" customHeight="1" x14ac:dyDescent="0.2">
      <c r="A341" s="4"/>
    </row>
    <row r="342" spans="1:1" ht="15.75" customHeight="1" x14ac:dyDescent="0.2">
      <c r="A342" s="4"/>
    </row>
    <row r="343" spans="1:1" ht="15.75" customHeight="1" x14ac:dyDescent="0.2">
      <c r="A343" s="4"/>
    </row>
    <row r="344" spans="1:1" ht="15.75" customHeight="1" x14ac:dyDescent="0.2">
      <c r="A344" s="4"/>
    </row>
    <row r="345" spans="1:1" ht="15.75" customHeight="1" x14ac:dyDescent="0.2">
      <c r="A345" s="4"/>
    </row>
    <row r="346" spans="1:1" ht="15.75" customHeight="1" x14ac:dyDescent="0.2">
      <c r="A346" s="4"/>
    </row>
    <row r="347" spans="1:1" ht="15.75" customHeight="1" x14ac:dyDescent="0.2">
      <c r="A347" s="4"/>
    </row>
    <row r="348" spans="1:1" ht="15.75" customHeight="1" x14ac:dyDescent="0.2">
      <c r="A348" s="4"/>
    </row>
    <row r="349" spans="1:1" ht="15.75" customHeight="1" x14ac:dyDescent="0.2">
      <c r="A349" s="4"/>
    </row>
    <row r="350" spans="1:1" ht="15.75" customHeight="1" x14ac:dyDescent="0.2">
      <c r="A350" s="4"/>
    </row>
    <row r="351" spans="1:1" ht="15.75" customHeight="1" x14ac:dyDescent="0.2">
      <c r="A351" s="4"/>
    </row>
    <row r="352" spans="1:1" ht="15.75" customHeight="1" x14ac:dyDescent="0.2">
      <c r="A352" s="4"/>
    </row>
    <row r="353" spans="1:1" ht="15.75" customHeight="1" x14ac:dyDescent="0.2">
      <c r="A353" s="4"/>
    </row>
    <row r="354" spans="1:1" ht="15.75" customHeight="1" x14ac:dyDescent="0.2">
      <c r="A354" s="4"/>
    </row>
    <row r="355" spans="1:1" ht="15.75" customHeight="1" x14ac:dyDescent="0.2">
      <c r="A355" s="4"/>
    </row>
    <row r="356" spans="1:1" ht="15.75" customHeight="1" x14ac:dyDescent="0.2">
      <c r="A356" s="4"/>
    </row>
    <row r="357" spans="1:1" ht="15.75" customHeight="1" x14ac:dyDescent="0.2">
      <c r="A357" s="4"/>
    </row>
    <row r="358" spans="1:1" ht="15.75" customHeight="1" x14ac:dyDescent="0.2">
      <c r="A358" s="4"/>
    </row>
    <row r="359" spans="1:1" ht="15.75" customHeight="1" x14ac:dyDescent="0.2">
      <c r="A359" s="4"/>
    </row>
    <row r="360" spans="1:1" ht="15.75" customHeight="1" x14ac:dyDescent="0.2">
      <c r="A360" s="4"/>
    </row>
    <row r="361" spans="1:1" ht="15.75" customHeight="1" x14ac:dyDescent="0.2">
      <c r="A361" s="4"/>
    </row>
    <row r="362" spans="1:1" ht="15.75" customHeight="1" x14ac:dyDescent="0.2">
      <c r="A362" s="4"/>
    </row>
    <row r="363" spans="1:1" ht="15.75" customHeight="1" x14ac:dyDescent="0.2">
      <c r="A363" s="4"/>
    </row>
    <row r="364" spans="1:1" ht="15.75" customHeight="1" x14ac:dyDescent="0.2">
      <c r="A364" s="4"/>
    </row>
    <row r="365" spans="1:1" ht="15.75" customHeight="1" x14ac:dyDescent="0.2">
      <c r="A365" s="4"/>
    </row>
    <row r="366" spans="1:1" ht="15.75" customHeight="1" x14ac:dyDescent="0.2">
      <c r="A366" s="4"/>
    </row>
    <row r="367" spans="1:1" ht="15.75" customHeight="1" x14ac:dyDescent="0.2">
      <c r="A367" s="4"/>
    </row>
    <row r="368" spans="1:1" ht="15.75" customHeight="1" x14ac:dyDescent="0.2">
      <c r="A368" s="4"/>
    </row>
    <row r="369" spans="1:1" ht="15.75" customHeight="1" x14ac:dyDescent="0.2">
      <c r="A369" s="4"/>
    </row>
    <row r="370" spans="1:1" ht="15.75" customHeight="1" x14ac:dyDescent="0.2">
      <c r="A370" s="4"/>
    </row>
    <row r="371" spans="1:1" ht="15.75" customHeight="1" x14ac:dyDescent="0.2">
      <c r="A371" s="4"/>
    </row>
    <row r="372" spans="1:1" ht="15.75" customHeight="1" x14ac:dyDescent="0.2">
      <c r="A372" s="4"/>
    </row>
    <row r="373" spans="1:1" ht="15.75" customHeight="1" x14ac:dyDescent="0.2">
      <c r="A373" s="4"/>
    </row>
    <row r="374" spans="1:1" ht="15.75" customHeight="1" x14ac:dyDescent="0.2">
      <c r="A374" s="4"/>
    </row>
    <row r="375" spans="1:1" ht="15.75" customHeight="1" x14ac:dyDescent="0.2">
      <c r="A375" s="4"/>
    </row>
    <row r="376" spans="1:1" ht="15.75" customHeight="1" x14ac:dyDescent="0.2">
      <c r="A376" s="4"/>
    </row>
    <row r="377" spans="1:1" ht="15.75" customHeight="1" x14ac:dyDescent="0.2">
      <c r="A377" s="4"/>
    </row>
    <row r="378" spans="1:1" ht="15.75" customHeight="1" x14ac:dyDescent="0.2">
      <c r="A378" s="4"/>
    </row>
    <row r="379" spans="1:1" ht="15.75" customHeight="1" x14ac:dyDescent="0.2">
      <c r="A379" s="4"/>
    </row>
    <row r="380" spans="1:1" ht="15.75" customHeight="1" x14ac:dyDescent="0.2">
      <c r="A380" s="4"/>
    </row>
    <row r="381" spans="1:1" ht="15.75" customHeight="1" x14ac:dyDescent="0.2">
      <c r="A381" s="4"/>
    </row>
    <row r="382" spans="1:1" ht="15.75" customHeight="1" x14ac:dyDescent="0.2">
      <c r="A382" s="4"/>
    </row>
    <row r="383" spans="1:1" ht="15.75" customHeight="1" x14ac:dyDescent="0.2">
      <c r="A383" s="4"/>
    </row>
    <row r="384" spans="1:1" ht="15.75" customHeight="1" x14ac:dyDescent="0.2">
      <c r="A384" s="4"/>
    </row>
    <row r="385" spans="1:1" ht="15.75" customHeight="1" x14ac:dyDescent="0.2">
      <c r="A385" s="4"/>
    </row>
    <row r="386" spans="1:1" ht="15.75" customHeight="1" x14ac:dyDescent="0.2">
      <c r="A386" s="4"/>
    </row>
    <row r="387" spans="1:1" ht="15.75" customHeight="1" x14ac:dyDescent="0.2">
      <c r="A387" s="4"/>
    </row>
    <row r="388" spans="1:1" ht="15.75" customHeight="1" x14ac:dyDescent="0.2">
      <c r="A388" s="4"/>
    </row>
    <row r="389" spans="1:1" ht="15.75" customHeight="1" x14ac:dyDescent="0.2">
      <c r="A389" s="4"/>
    </row>
    <row r="390" spans="1:1" ht="15.75" customHeight="1" x14ac:dyDescent="0.2">
      <c r="A390" s="4"/>
    </row>
    <row r="391" spans="1:1" ht="15.75" customHeight="1" x14ac:dyDescent="0.2">
      <c r="A391" s="4"/>
    </row>
    <row r="392" spans="1:1" ht="15.75" customHeight="1" x14ac:dyDescent="0.2">
      <c r="A392" s="4"/>
    </row>
    <row r="393" spans="1:1" ht="15.75" customHeight="1" x14ac:dyDescent="0.2">
      <c r="A393" s="4"/>
    </row>
    <row r="394" spans="1:1" ht="15.75" customHeight="1" x14ac:dyDescent="0.2">
      <c r="A394" s="4"/>
    </row>
    <row r="395" spans="1:1" ht="15.75" customHeight="1" x14ac:dyDescent="0.2">
      <c r="A395" s="4"/>
    </row>
    <row r="396" spans="1:1" ht="15.75" customHeight="1" x14ac:dyDescent="0.2">
      <c r="A396" s="4"/>
    </row>
    <row r="397" spans="1:1" ht="15.75" customHeight="1" x14ac:dyDescent="0.2">
      <c r="A397" s="4"/>
    </row>
    <row r="398" spans="1:1" ht="15.75" customHeight="1" x14ac:dyDescent="0.2">
      <c r="A398" s="4"/>
    </row>
    <row r="399" spans="1:1" ht="15.75" customHeight="1" x14ac:dyDescent="0.2">
      <c r="A399" s="4"/>
    </row>
    <row r="400" spans="1:1" ht="15.75" customHeight="1" x14ac:dyDescent="0.2">
      <c r="A400" s="4"/>
    </row>
    <row r="401" spans="1:1" ht="15.75" customHeight="1" x14ac:dyDescent="0.2">
      <c r="A401" s="4"/>
    </row>
    <row r="402" spans="1:1" ht="15.75" customHeight="1" x14ac:dyDescent="0.2">
      <c r="A402" s="4"/>
    </row>
    <row r="403" spans="1:1" ht="15.75" customHeight="1" x14ac:dyDescent="0.2">
      <c r="A403" s="4"/>
    </row>
    <row r="404" spans="1:1" ht="15.75" customHeight="1" x14ac:dyDescent="0.2">
      <c r="A404" s="4"/>
    </row>
    <row r="405" spans="1:1" ht="15.75" customHeight="1" x14ac:dyDescent="0.2">
      <c r="A405" s="4"/>
    </row>
    <row r="406" spans="1:1" ht="15.75" customHeight="1" x14ac:dyDescent="0.2">
      <c r="A406" s="4"/>
    </row>
    <row r="407" spans="1:1" ht="15.75" customHeight="1" x14ac:dyDescent="0.2">
      <c r="A407" s="4"/>
    </row>
    <row r="408" spans="1:1" ht="15.75" customHeight="1" x14ac:dyDescent="0.2">
      <c r="A408" s="4"/>
    </row>
    <row r="409" spans="1:1" ht="15.75" customHeight="1" x14ac:dyDescent="0.2">
      <c r="A409" s="4"/>
    </row>
    <row r="410" spans="1:1" ht="15.75" customHeight="1" x14ac:dyDescent="0.2">
      <c r="A410" s="4"/>
    </row>
    <row r="411" spans="1:1" ht="15.75" customHeight="1" x14ac:dyDescent="0.2">
      <c r="A411" s="4"/>
    </row>
    <row r="412" spans="1:1" ht="15.75" customHeight="1" x14ac:dyDescent="0.2">
      <c r="A412" s="4"/>
    </row>
    <row r="413" spans="1:1" ht="15.75" customHeight="1" x14ac:dyDescent="0.2">
      <c r="A413" s="4"/>
    </row>
    <row r="414" spans="1:1" ht="15.75" customHeight="1" x14ac:dyDescent="0.2">
      <c r="A414" s="4"/>
    </row>
    <row r="415" spans="1:1" ht="15.75" customHeight="1" x14ac:dyDescent="0.2">
      <c r="A415" s="4"/>
    </row>
    <row r="416" spans="1:1" ht="15.75" customHeight="1" x14ac:dyDescent="0.2">
      <c r="A416" s="4"/>
    </row>
    <row r="417" spans="1:1" ht="15.75" customHeight="1" x14ac:dyDescent="0.2">
      <c r="A417" s="4"/>
    </row>
    <row r="418" spans="1:1" ht="15.75" customHeight="1" x14ac:dyDescent="0.2">
      <c r="A418" s="4"/>
    </row>
    <row r="419" spans="1:1" ht="15.75" customHeight="1" x14ac:dyDescent="0.2">
      <c r="A419" s="4"/>
    </row>
    <row r="420" spans="1:1" ht="15.75" customHeight="1" x14ac:dyDescent="0.2">
      <c r="A420" s="4"/>
    </row>
    <row r="421" spans="1:1" ht="15.75" customHeight="1" x14ac:dyDescent="0.2">
      <c r="A421" s="4"/>
    </row>
    <row r="422" spans="1:1" ht="15.75" customHeight="1" x14ac:dyDescent="0.2">
      <c r="A422" s="4"/>
    </row>
    <row r="423" spans="1:1" ht="15.75" customHeight="1" x14ac:dyDescent="0.2">
      <c r="A423" s="4"/>
    </row>
    <row r="424" spans="1:1" ht="15.75" customHeight="1" x14ac:dyDescent="0.2">
      <c r="A424" s="4"/>
    </row>
    <row r="425" spans="1:1" ht="15.75" customHeight="1" x14ac:dyDescent="0.2">
      <c r="A425" s="4"/>
    </row>
    <row r="426" spans="1:1" ht="15.75" customHeight="1" x14ac:dyDescent="0.2">
      <c r="A426" s="4"/>
    </row>
    <row r="427" spans="1:1" ht="15.75" customHeight="1" x14ac:dyDescent="0.2">
      <c r="A427" s="4"/>
    </row>
    <row r="428" spans="1:1" ht="15.75" customHeight="1" x14ac:dyDescent="0.2">
      <c r="A428" s="4"/>
    </row>
    <row r="429" spans="1:1" ht="15.75" customHeight="1" x14ac:dyDescent="0.2">
      <c r="A429" s="4"/>
    </row>
    <row r="430" spans="1:1" ht="15.75" customHeight="1" x14ac:dyDescent="0.2">
      <c r="A430" s="4"/>
    </row>
    <row r="431" spans="1:1" ht="15.75" customHeight="1" x14ac:dyDescent="0.2">
      <c r="A431" s="4"/>
    </row>
    <row r="432" spans="1:1" ht="15.75" customHeight="1" x14ac:dyDescent="0.2">
      <c r="A432" s="4"/>
    </row>
    <row r="433" spans="1:1" ht="15.75" customHeight="1" x14ac:dyDescent="0.2">
      <c r="A433" s="4"/>
    </row>
    <row r="434" spans="1:1" ht="15.75" customHeight="1" x14ac:dyDescent="0.2">
      <c r="A434" s="4"/>
    </row>
    <row r="435" spans="1:1" ht="15.75" customHeight="1" x14ac:dyDescent="0.2">
      <c r="A435" s="4"/>
    </row>
    <row r="436" spans="1:1" ht="15.75" customHeight="1" x14ac:dyDescent="0.2">
      <c r="A436" s="4"/>
    </row>
    <row r="437" spans="1:1" ht="15.75" customHeight="1" x14ac:dyDescent="0.2">
      <c r="A437" s="4"/>
    </row>
    <row r="438" spans="1:1" ht="15.75" customHeight="1" x14ac:dyDescent="0.2">
      <c r="A438" s="4"/>
    </row>
    <row r="439" spans="1:1" ht="15.75" customHeight="1" x14ac:dyDescent="0.2">
      <c r="A439" s="4"/>
    </row>
    <row r="440" spans="1:1" ht="15.75" customHeight="1" x14ac:dyDescent="0.2">
      <c r="A440" s="4"/>
    </row>
    <row r="441" spans="1:1" ht="15.75" customHeight="1" x14ac:dyDescent="0.2">
      <c r="A441" s="4"/>
    </row>
    <row r="442" spans="1:1" ht="15.75" customHeight="1" x14ac:dyDescent="0.2">
      <c r="A442" s="4"/>
    </row>
    <row r="443" spans="1:1" ht="15.75" customHeight="1" x14ac:dyDescent="0.2">
      <c r="A443" s="4"/>
    </row>
    <row r="444" spans="1:1" ht="15.75" customHeight="1" x14ac:dyDescent="0.2">
      <c r="A444" s="4"/>
    </row>
    <row r="445" spans="1:1" ht="15.75" customHeight="1" x14ac:dyDescent="0.2">
      <c r="A445" s="4"/>
    </row>
    <row r="446" spans="1:1" ht="15.75" customHeight="1" x14ac:dyDescent="0.2">
      <c r="A446" s="4"/>
    </row>
    <row r="447" spans="1:1" ht="15.75" customHeight="1" x14ac:dyDescent="0.2">
      <c r="A447" s="4"/>
    </row>
    <row r="448" spans="1:1" ht="15.75" customHeight="1" x14ac:dyDescent="0.2">
      <c r="A448" s="4"/>
    </row>
    <row r="449" spans="1:1" ht="15.75" customHeight="1" x14ac:dyDescent="0.2">
      <c r="A449" s="4"/>
    </row>
    <row r="450" spans="1:1" ht="15.75" customHeight="1" x14ac:dyDescent="0.2">
      <c r="A450" s="4"/>
    </row>
    <row r="451" spans="1:1" ht="15.75" customHeight="1" x14ac:dyDescent="0.2">
      <c r="A451" s="4"/>
    </row>
    <row r="452" spans="1:1" ht="15.75" customHeight="1" x14ac:dyDescent="0.2">
      <c r="A452" s="4"/>
    </row>
    <row r="453" spans="1:1" ht="15.75" customHeight="1" x14ac:dyDescent="0.2">
      <c r="A453" s="4"/>
    </row>
    <row r="454" spans="1:1" ht="15.75" customHeight="1" x14ac:dyDescent="0.2">
      <c r="A454" s="4"/>
    </row>
    <row r="455" spans="1:1" ht="15.75" customHeight="1" x14ac:dyDescent="0.2">
      <c r="A455" s="4"/>
    </row>
    <row r="456" spans="1:1" ht="15.75" customHeight="1" x14ac:dyDescent="0.2">
      <c r="A456" s="4"/>
    </row>
    <row r="457" spans="1:1" ht="15.75" customHeight="1" x14ac:dyDescent="0.2">
      <c r="A457" s="4"/>
    </row>
    <row r="458" spans="1:1" ht="15.75" customHeight="1" x14ac:dyDescent="0.2">
      <c r="A458" s="4"/>
    </row>
    <row r="459" spans="1:1" ht="15.75" customHeight="1" x14ac:dyDescent="0.2">
      <c r="A459" s="4"/>
    </row>
    <row r="460" spans="1:1" ht="15.75" customHeight="1" x14ac:dyDescent="0.2">
      <c r="A460" s="4"/>
    </row>
    <row r="461" spans="1:1" ht="15.75" customHeight="1" x14ac:dyDescent="0.2">
      <c r="A461" s="4"/>
    </row>
    <row r="462" spans="1:1" ht="15.75" customHeight="1" x14ac:dyDescent="0.2">
      <c r="A462" s="4"/>
    </row>
    <row r="463" spans="1:1" ht="15.75" customHeight="1" x14ac:dyDescent="0.2">
      <c r="A463" s="4"/>
    </row>
    <row r="464" spans="1:1" ht="15.75" customHeight="1" x14ac:dyDescent="0.2">
      <c r="A464" s="4"/>
    </row>
    <row r="465" spans="1:1" ht="15.75" customHeight="1" x14ac:dyDescent="0.2">
      <c r="A465" s="4"/>
    </row>
    <row r="466" spans="1:1" ht="15.75" customHeight="1" x14ac:dyDescent="0.2">
      <c r="A466" s="4"/>
    </row>
    <row r="467" spans="1:1" ht="15.75" customHeight="1" x14ac:dyDescent="0.2">
      <c r="A467" s="4"/>
    </row>
    <row r="468" spans="1:1" ht="15.75" customHeight="1" x14ac:dyDescent="0.2">
      <c r="A468" s="4"/>
    </row>
    <row r="469" spans="1:1" ht="15.75" customHeight="1" x14ac:dyDescent="0.2">
      <c r="A469" s="4"/>
    </row>
    <row r="470" spans="1:1" ht="15.75" customHeight="1" x14ac:dyDescent="0.2">
      <c r="A470" s="4"/>
    </row>
    <row r="471" spans="1:1" ht="15.75" customHeight="1" x14ac:dyDescent="0.2">
      <c r="A471" s="4"/>
    </row>
    <row r="472" spans="1:1" ht="15.75" customHeight="1" x14ac:dyDescent="0.2">
      <c r="A472" s="4"/>
    </row>
    <row r="473" spans="1:1" ht="15.75" customHeight="1" x14ac:dyDescent="0.2">
      <c r="A473" s="4"/>
    </row>
    <row r="474" spans="1:1" ht="15.75" customHeight="1" x14ac:dyDescent="0.2">
      <c r="A474" s="4"/>
    </row>
    <row r="475" spans="1:1" ht="15.75" customHeight="1" x14ac:dyDescent="0.2">
      <c r="A475" s="4"/>
    </row>
    <row r="476" spans="1:1" ht="15.75" customHeight="1" x14ac:dyDescent="0.2">
      <c r="A476" s="4"/>
    </row>
    <row r="477" spans="1:1" ht="15.75" customHeight="1" x14ac:dyDescent="0.2">
      <c r="A477" s="4"/>
    </row>
    <row r="478" spans="1:1" ht="15.75" customHeight="1" x14ac:dyDescent="0.2">
      <c r="A478" s="4"/>
    </row>
    <row r="479" spans="1:1" ht="15.75" customHeight="1" x14ac:dyDescent="0.2">
      <c r="A479" s="4"/>
    </row>
    <row r="480" spans="1:1" ht="15.75" customHeight="1" x14ac:dyDescent="0.2">
      <c r="A480" s="4"/>
    </row>
    <row r="481" spans="1:1" ht="15.75" customHeight="1" x14ac:dyDescent="0.2">
      <c r="A481" s="4"/>
    </row>
    <row r="482" spans="1:1" ht="15.75" customHeight="1" x14ac:dyDescent="0.2">
      <c r="A482" s="4"/>
    </row>
    <row r="483" spans="1:1" ht="15.75" customHeight="1" x14ac:dyDescent="0.2">
      <c r="A483" s="4"/>
    </row>
    <row r="484" spans="1:1" ht="15.75" customHeight="1" x14ac:dyDescent="0.2">
      <c r="A484" s="4"/>
    </row>
    <row r="485" spans="1:1" ht="15.75" customHeight="1" x14ac:dyDescent="0.2">
      <c r="A485" s="4"/>
    </row>
    <row r="486" spans="1:1" ht="15.75" customHeight="1" x14ac:dyDescent="0.2">
      <c r="A486" s="4"/>
    </row>
    <row r="487" spans="1:1" ht="15.75" customHeight="1" x14ac:dyDescent="0.2">
      <c r="A487" s="4"/>
    </row>
    <row r="488" spans="1:1" ht="15.75" customHeight="1" x14ac:dyDescent="0.2">
      <c r="A488" s="4"/>
    </row>
    <row r="489" spans="1:1" ht="15.75" customHeight="1" x14ac:dyDescent="0.2">
      <c r="A489" s="4"/>
    </row>
    <row r="490" spans="1:1" ht="15.75" customHeight="1" x14ac:dyDescent="0.2">
      <c r="A490" s="4"/>
    </row>
    <row r="491" spans="1:1" ht="15.75" customHeight="1" x14ac:dyDescent="0.2">
      <c r="A491" s="4"/>
    </row>
    <row r="492" spans="1:1" ht="15.75" customHeight="1" x14ac:dyDescent="0.2">
      <c r="A492" s="4"/>
    </row>
    <row r="493" spans="1:1" ht="15.75" customHeight="1" x14ac:dyDescent="0.2">
      <c r="A493" s="4"/>
    </row>
    <row r="494" spans="1:1" ht="15.75" customHeight="1" x14ac:dyDescent="0.2">
      <c r="A494" s="4"/>
    </row>
    <row r="495" spans="1:1" ht="15.75" customHeight="1" x14ac:dyDescent="0.2">
      <c r="A495" s="4"/>
    </row>
    <row r="496" spans="1:1" ht="15.75" customHeight="1" x14ac:dyDescent="0.2">
      <c r="A496" s="4"/>
    </row>
    <row r="497" spans="1:1" ht="15.75" customHeight="1" x14ac:dyDescent="0.2">
      <c r="A497" s="4"/>
    </row>
    <row r="498" spans="1:1" ht="15.75" customHeight="1" x14ac:dyDescent="0.2">
      <c r="A498" s="4"/>
    </row>
    <row r="499" spans="1:1" ht="15.75" customHeight="1" x14ac:dyDescent="0.2">
      <c r="A499" s="4"/>
    </row>
    <row r="500" spans="1:1" ht="15.75" customHeight="1" x14ac:dyDescent="0.2">
      <c r="A500" s="4"/>
    </row>
    <row r="501" spans="1:1" ht="15.75" customHeight="1" x14ac:dyDescent="0.2">
      <c r="A501" s="4"/>
    </row>
    <row r="502" spans="1:1" ht="15.75" customHeight="1" x14ac:dyDescent="0.2">
      <c r="A502" s="4"/>
    </row>
    <row r="503" spans="1:1" ht="15.75" customHeight="1" x14ac:dyDescent="0.2">
      <c r="A503" s="4"/>
    </row>
    <row r="504" spans="1:1" ht="15.75" customHeight="1" x14ac:dyDescent="0.2">
      <c r="A504" s="4"/>
    </row>
    <row r="505" spans="1:1" ht="15.75" customHeight="1" x14ac:dyDescent="0.2">
      <c r="A505" s="4"/>
    </row>
    <row r="506" spans="1:1" ht="15.75" customHeight="1" x14ac:dyDescent="0.2">
      <c r="A506" s="4"/>
    </row>
    <row r="507" spans="1:1" ht="15.75" customHeight="1" x14ac:dyDescent="0.2">
      <c r="A507" s="4"/>
    </row>
    <row r="508" spans="1:1" ht="15.75" customHeight="1" x14ac:dyDescent="0.2">
      <c r="A508" s="4"/>
    </row>
    <row r="509" spans="1:1" ht="15.75" customHeight="1" x14ac:dyDescent="0.2">
      <c r="A509" s="4"/>
    </row>
    <row r="510" spans="1:1" ht="15.75" customHeight="1" x14ac:dyDescent="0.2">
      <c r="A510" s="4"/>
    </row>
    <row r="511" spans="1:1" ht="15.75" customHeight="1" x14ac:dyDescent="0.2">
      <c r="A511" s="4"/>
    </row>
    <row r="512" spans="1:1" ht="15.75" customHeight="1" x14ac:dyDescent="0.2">
      <c r="A512" s="4"/>
    </row>
    <row r="513" spans="1:1" ht="15.75" customHeight="1" x14ac:dyDescent="0.2">
      <c r="A513" s="4"/>
    </row>
    <row r="514" spans="1:1" ht="15.75" customHeight="1" x14ac:dyDescent="0.2">
      <c r="A514" s="4"/>
    </row>
    <row r="515" spans="1:1" ht="15.75" customHeight="1" x14ac:dyDescent="0.2">
      <c r="A515" s="4"/>
    </row>
    <row r="516" spans="1:1" ht="15.75" customHeight="1" x14ac:dyDescent="0.2">
      <c r="A516" s="4"/>
    </row>
    <row r="517" spans="1:1" ht="15.75" customHeight="1" x14ac:dyDescent="0.2">
      <c r="A517" s="4"/>
    </row>
    <row r="518" spans="1:1" ht="15.75" customHeight="1" x14ac:dyDescent="0.2">
      <c r="A518" s="4"/>
    </row>
    <row r="519" spans="1:1" ht="15.75" customHeight="1" x14ac:dyDescent="0.2">
      <c r="A519" s="4"/>
    </row>
    <row r="520" spans="1:1" ht="15.75" customHeight="1" x14ac:dyDescent="0.2">
      <c r="A520" s="4"/>
    </row>
    <row r="521" spans="1:1" ht="15.75" customHeight="1" x14ac:dyDescent="0.2">
      <c r="A521" s="4"/>
    </row>
    <row r="522" spans="1:1" ht="15.75" customHeight="1" x14ac:dyDescent="0.2">
      <c r="A522" s="4"/>
    </row>
    <row r="523" spans="1:1" ht="15.75" customHeight="1" x14ac:dyDescent="0.2">
      <c r="A523" s="4"/>
    </row>
    <row r="524" spans="1:1" ht="15.75" customHeight="1" x14ac:dyDescent="0.2">
      <c r="A524" s="4"/>
    </row>
    <row r="525" spans="1:1" ht="15.75" customHeight="1" x14ac:dyDescent="0.2">
      <c r="A525" s="4"/>
    </row>
    <row r="526" spans="1:1" ht="15.75" customHeight="1" x14ac:dyDescent="0.2">
      <c r="A526" s="4"/>
    </row>
    <row r="527" spans="1:1" ht="15.75" customHeight="1" x14ac:dyDescent="0.2">
      <c r="A527" s="4"/>
    </row>
    <row r="528" spans="1:1" ht="15.75" customHeight="1" x14ac:dyDescent="0.2">
      <c r="A528" s="4"/>
    </row>
    <row r="529" spans="1:1" ht="15.75" customHeight="1" x14ac:dyDescent="0.2">
      <c r="A529" s="4"/>
    </row>
    <row r="530" spans="1:1" ht="15.75" customHeight="1" x14ac:dyDescent="0.2">
      <c r="A530" s="4"/>
    </row>
    <row r="531" spans="1:1" ht="15.75" customHeight="1" x14ac:dyDescent="0.2">
      <c r="A531" s="4"/>
    </row>
    <row r="532" spans="1:1" ht="15.75" customHeight="1" x14ac:dyDescent="0.2">
      <c r="A532" s="4"/>
    </row>
    <row r="533" spans="1:1" ht="15.75" customHeight="1" x14ac:dyDescent="0.2">
      <c r="A533" s="4"/>
    </row>
    <row r="534" spans="1:1" ht="15.75" customHeight="1" x14ac:dyDescent="0.2">
      <c r="A534" s="4"/>
    </row>
    <row r="535" spans="1:1" ht="15.75" customHeight="1" x14ac:dyDescent="0.2">
      <c r="A535" s="4"/>
    </row>
    <row r="536" spans="1:1" ht="15.75" customHeight="1" x14ac:dyDescent="0.2">
      <c r="A536" s="4"/>
    </row>
    <row r="537" spans="1:1" ht="15.75" customHeight="1" x14ac:dyDescent="0.2">
      <c r="A537" s="4"/>
    </row>
    <row r="538" spans="1:1" ht="15.75" customHeight="1" x14ac:dyDescent="0.2">
      <c r="A538" s="4"/>
    </row>
    <row r="539" spans="1:1" ht="15.75" customHeight="1" x14ac:dyDescent="0.2">
      <c r="A539" s="4"/>
    </row>
    <row r="540" spans="1:1" ht="15.75" customHeight="1" x14ac:dyDescent="0.2">
      <c r="A540" s="4"/>
    </row>
    <row r="541" spans="1:1" ht="15.75" customHeight="1" x14ac:dyDescent="0.2">
      <c r="A541" s="4"/>
    </row>
    <row r="542" spans="1:1" ht="15.75" customHeight="1" x14ac:dyDescent="0.2">
      <c r="A542" s="4"/>
    </row>
    <row r="543" spans="1:1" ht="15.75" customHeight="1" x14ac:dyDescent="0.2">
      <c r="A543" s="4"/>
    </row>
    <row r="544" spans="1:1" ht="15.75" customHeight="1" x14ac:dyDescent="0.2">
      <c r="A544" s="4"/>
    </row>
    <row r="545" spans="1:1" ht="15.75" customHeight="1" x14ac:dyDescent="0.2">
      <c r="A545" s="4"/>
    </row>
    <row r="546" spans="1:1" ht="15.75" customHeight="1" x14ac:dyDescent="0.2">
      <c r="A546" s="4"/>
    </row>
    <row r="547" spans="1:1" ht="15.75" customHeight="1" x14ac:dyDescent="0.2">
      <c r="A547" s="4"/>
    </row>
    <row r="548" spans="1:1" ht="15.75" customHeight="1" x14ac:dyDescent="0.2">
      <c r="A548" s="4"/>
    </row>
    <row r="549" spans="1:1" ht="15.75" customHeight="1" x14ac:dyDescent="0.2">
      <c r="A549" s="4"/>
    </row>
    <row r="550" spans="1:1" ht="15.75" customHeight="1" x14ac:dyDescent="0.2">
      <c r="A550" s="4"/>
    </row>
    <row r="551" spans="1:1" ht="15.75" customHeight="1" x14ac:dyDescent="0.2">
      <c r="A551" s="4"/>
    </row>
    <row r="552" spans="1:1" ht="15.75" customHeight="1" x14ac:dyDescent="0.2">
      <c r="A552" s="4"/>
    </row>
    <row r="553" spans="1:1" ht="15.75" customHeight="1" x14ac:dyDescent="0.2">
      <c r="A553" s="4"/>
    </row>
    <row r="554" spans="1:1" ht="15.75" customHeight="1" x14ac:dyDescent="0.2">
      <c r="A554" s="4"/>
    </row>
    <row r="555" spans="1:1" ht="15.75" customHeight="1" x14ac:dyDescent="0.2">
      <c r="A555" s="4"/>
    </row>
    <row r="556" spans="1:1" ht="15.75" customHeight="1" x14ac:dyDescent="0.2">
      <c r="A556" s="4"/>
    </row>
    <row r="557" spans="1:1" ht="15.75" customHeight="1" x14ac:dyDescent="0.2">
      <c r="A557" s="4"/>
    </row>
    <row r="558" spans="1:1" ht="15.75" customHeight="1" x14ac:dyDescent="0.2">
      <c r="A558" s="4"/>
    </row>
    <row r="559" spans="1:1" ht="15.75" customHeight="1" x14ac:dyDescent="0.2">
      <c r="A559" s="4"/>
    </row>
    <row r="560" spans="1:1" ht="15.75" customHeight="1" x14ac:dyDescent="0.2">
      <c r="A560" s="4"/>
    </row>
    <row r="561" spans="1:1" ht="15.75" customHeight="1" x14ac:dyDescent="0.2">
      <c r="A561" s="4"/>
    </row>
    <row r="562" spans="1:1" ht="15.75" customHeight="1" x14ac:dyDescent="0.2">
      <c r="A562" s="4"/>
    </row>
    <row r="563" spans="1:1" ht="15.75" customHeight="1" x14ac:dyDescent="0.2">
      <c r="A563" s="4"/>
    </row>
    <row r="564" spans="1:1" ht="15.75" customHeight="1" x14ac:dyDescent="0.2">
      <c r="A564" s="4"/>
    </row>
    <row r="565" spans="1:1" ht="15.75" customHeight="1" x14ac:dyDescent="0.2">
      <c r="A565" s="4"/>
    </row>
    <row r="566" spans="1:1" ht="15.75" customHeight="1" x14ac:dyDescent="0.2">
      <c r="A566" s="4"/>
    </row>
    <row r="567" spans="1:1" ht="15.75" customHeight="1" x14ac:dyDescent="0.2">
      <c r="A567" s="4"/>
    </row>
    <row r="568" spans="1:1" ht="15.75" customHeight="1" x14ac:dyDescent="0.2">
      <c r="A568" s="4"/>
    </row>
    <row r="569" spans="1:1" ht="15.75" customHeight="1" x14ac:dyDescent="0.2">
      <c r="A569" s="4"/>
    </row>
    <row r="570" spans="1:1" ht="15.75" customHeight="1" x14ac:dyDescent="0.2">
      <c r="A570" s="4"/>
    </row>
    <row r="571" spans="1:1" ht="15.75" customHeight="1" x14ac:dyDescent="0.2">
      <c r="A571" s="4"/>
    </row>
    <row r="572" spans="1:1" ht="15.75" customHeight="1" x14ac:dyDescent="0.2">
      <c r="A572" s="4"/>
    </row>
    <row r="573" spans="1:1" ht="15.75" customHeight="1" x14ac:dyDescent="0.2">
      <c r="A573" s="4"/>
    </row>
    <row r="574" spans="1:1" ht="15.75" customHeight="1" x14ac:dyDescent="0.2">
      <c r="A574" s="4"/>
    </row>
    <row r="575" spans="1:1" ht="15.75" customHeight="1" x14ac:dyDescent="0.2">
      <c r="A575" s="4"/>
    </row>
    <row r="576" spans="1:1" ht="15.75" customHeight="1" x14ac:dyDescent="0.2">
      <c r="A576" s="4"/>
    </row>
    <row r="577" spans="1:1" ht="15.75" customHeight="1" x14ac:dyDescent="0.2">
      <c r="A577" s="4"/>
    </row>
    <row r="578" spans="1:1" ht="15.75" customHeight="1" x14ac:dyDescent="0.2">
      <c r="A578" s="4"/>
    </row>
    <row r="579" spans="1:1" ht="15.75" customHeight="1" x14ac:dyDescent="0.2">
      <c r="A579" s="4"/>
    </row>
    <row r="580" spans="1:1" ht="15.75" customHeight="1" x14ac:dyDescent="0.2">
      <c r="A580" s="4"/>
    </row>
    <row r="581" spans="1:1" ht="15.75" customHeight="1" x14ac:dyDescent="0.2">
      <c r="A581" s="4"/>
    </row>
    <row r="582" spans="1:1" ht="15.75" customHeight="1" x14ac:dyDescent="0.2">
      <c r="A582" s="4"/>
    </row>
    <row r="583" spans="1:1" ht="15.75" customHeight="1" x14ac:dyDescent="0.2">
      <c r="A583" s="4"/>
    </row>
    <row r="584" spans="1:1" ht="15.75" customHeight="1" x14ac:dyDescent="0.2">
      <c r="A584" s="4"/>
    </row>
    <row r="585" spans="1:1" ht="15.75" customHeight="1" x14ac:dyDescent="0.2">
      <c r="A585" s="4"/>
    </row>
    <row r="586" spans="1:1" ht="15.75" customHeight="1" x14ac:dyDescent="0.2">
      <c r="A586" s="4"/>
    </row>
    <row r="587" spans="1:1" ht="15.75" customHeight="1" x14ac:dyDescent="0.2">
      <c r="A587" s="4"/>
    </row>
    <row r="588" spans="1:1" ht="15.75" customHeight="1" x14ac:dyDescent="0.2">
      <c r="A588" s="4"/>
    </row>
    <row r="589" spans="1:1" ht="15.75" customHeight="1" x14ac:dyDescent="0.2">
      <c r="A589" s="4"/>
    </row>
    <row r="590" spans="1:1" ht="15.75" customHeight="1" x14ac:dyDescent="0.2">
      <c r="A590" s="4"/>
    </row>
    <row r="591" spans="1:1" ht="15.75" customHeight="1" x14ac:dyDescent="0.2">
      <c r="A591" s="4"/>
    </row>
    <row r="592" spans="1:1" ht="15.75" customHeight="1" x14ac:dyDescent="0.2">
      <c r="A592" s="4"/>
    </row>
    <row r="593" spans="1:1" ht="15.75" customHeight="1" x14ac:dyDescent="0.2">
      <c r="A593" s="4"/>
    </row>
    <row r="594" spans="1:1" ht="15.75" customHeight="1" x14ac:dyDescent="0.2">
      <c r="A594" s="4"/>
    </row>
    <row r="595" spans="1:1" ht="15.75" customHeight="1" x14ac:dyDescent="0.2">
      <c r="A595" s="4"/>
    </row>
    <row r="596" spans="1:1" ht="15.75" customHeight="1" x14ac:dyDescent="0.2">
      <c r="A596" s="4"/>
    </row>
    <row r="597" spans="1:1" ht="15.75" customHeight="1" x14ac:dyDescent="0.2">
      <c r="A597" s="4"/>
    </row>
    <row r="598" spans="1:1" ht="15.75" customHeight="1" x14ac:dyDescent="0.2">
      <c r="A598" s="4"/>
    </row>
    <row r="599" spans="1:1" ht="15.75" customHeight="1" x14ac:dyDescent="0.2">
      <c r="A599" s="4"/>
    </row>
    <row r="600" spans="1:1" ht="15.75" customHeight="1" x14ac:dyDescent="0.2">
      <c r="A600" s="4"/>
    </row>
    <row r="601" spans="1:1" ht="15.75" customHeight="1" x14ac:dyDescent="0.2">
      <c r="A601" s="4"/>
    </row>
    <row r="602" spans="1:1" ht="15.75" customHeight="1" x14ac:dyDescent="0.2">
      <c r="A602" s="4"/>
    </row>
    <row r="603" spans="1:1" ht="15.75" customHeight="1" x14ac:dyDescent="0.2">
      <c r="A603" s="4"/>
    </row>
    <row r="604" spans="1:1" ht="15.75" customHeight="1" x14ac:dyDescent="0.2">
      <c r="A604" s="4"/>
    </row>
    <row r="605" spans="1:1" ht="15.75" customHeight="1" x14ac:dyDescent="0.2">
      <c r="A605" s="4"/>
    </row>
    <row r="606" spans="1:1" ht="15.75" customHeight="1" x14ac:dyDescent="0.2">
      <c r="A606" s="4"/>
    </row>
    <row r="607" spans="1:1" ht="15.75" customHeight="1" x14ac:dyDescent="0.2">
      <c r="A607" s="4"/>
    </row>
    <row r="608" spans="1:1" ht="15.75" customHeight="1" x14ac:dyDescent="0.2">
      <c r="A608" s="4"/>
    </row>
    <row r="609" spans="1:1" ht="15.75" customHeight="1" x14ac:dyDescent="0.2">
      <c r="A609" s="4"/>
    </row>
    <row r="610" spans="1:1" ht="15.75" customHeight="1" x14ac:dyDescent="0.2">
      <c r="A610" s="4"/>
    </row>
    <row r="611" spans="1:1" ht="15.75" customHeight="1" x14ac:dyDescent="0.2">
      <c r="A611" s="4"/>
    </row>
    <row r="612" spans="1:1" ht="15.75" customHeight="1" x14ac:dyDescent="0.2">
      <c r="A612" s="4"/>
    </row>
    <row r="613" spans="1:1" ht="15.75" customHeight="1" x14ac:dyDescent="0.2">
      <c r="A613" s="4"/>
    </row>
    <row r="614" spans="1:1" ht="15.75" customHeight="1" x14ac:dyDescent="0.2">
      <c r="A614" s="4"/>
    </row>
    <row r="615" spans="1:1" ht="15.75" customHeight="1" x14ac:dyDescent="0.2">
      <c r="A615" s="4"/>
    </row>
    <row r="616" spans="1:1" ht="15.75" customHeight="1" x14ac:dyDescent="0.2">
      <c r="A616" s="4"/>
    </row>
    <row r="617" spans="1:1" ht="15.75" customHeight="1" x14ac:dyDescent="0.2">
      <c r="A617" s="4"/>
    </row>
    <row r="618" spans="1:1" ht="15.75" customHeight="1" x14ac:dyDescent="0.2">
      <c r="A618" s="4"/>
    </row>
    <row r="619" spans="1:1" ht="15.75" customHeight="1" x14ac:dyDescent="0.2">
      <c r="A619" s="4"/>
    </row>
    <row r="620" spans="1:1" ht="15.75" customHeight="1" x14ac:dyDescent="0.2">
      <c r="A620" s="4"/>
    </row>
    <row r="621" spans="1:1" ht="15.75" customHeight="1" x14ac:dyDescent="0.2">
      <c r="A621" s="4"/>
    </row>
    <row r="622" spans="1:1" ht="15.75" customHeight="1" x14ac:dyDescent="0.2">
      <c r="A622" s="4"/>
    </row>
    <row r="623" spans="1:1" ht="15.75" customHeight="1" x14ac:dyDescent="0.2">
      <c r="A623" s="4"/>
    </row>
    <row r="624" spans="1:1" ht="15.75" customHeight="1" x14ac:dyDescent="0.2">
      <c r="A624" s="4"/>
    </row>
    <row r="625" spans="1:1" ht="15.75" customHeight="1" x14ac:dyDescent="0.2">
      <c r="A625" s="4"/>
    </row>
    <row r="626" spans="1:1" ht="15.75" customHeight="1" x14ac:dyDescent="0.2">
      <c r="A626" s="4"/>
    </row>
    <row r="627" spans="1:1" ht="15.75" customHeight="1" x14ac:dyDescent="0.2">
      <c r="A627" s="4"/>
    </row>
    <row r="628" spans="1:1" ht="15.75" customHeight="1" x14ac:dyDescent="0.2">
      <c r="A628" s="4"/>
    </row>
    <row r="629" spans="1:1" ht="15.75" customHeight="1" x14ac:dyDescent="0.2">
      <c r="A629" s="4"/>
    </row>
    <row r="630" spans="1:1" ht="15.75" customHeight="1" x14ac:dyDescent="0.2">
      <c r="A630" s="4"/>
    </row>
    <row r="631" spans="1:1" ht="15.75" customHeight="1" x14ac:dyDescent="0.2">
      <c r="A631" s="4"/>
    </row>
    <row r="632" spans="1:1" ht="15.75" customHeight="1" x14ac:dyDescent="0.2">
      <c r="A632" s="4"/>
    </row>
    <row r="633" spans="1:1" ht="15.75" customHeight="1" x14ac:dyDescent="0.2">
      <c r="A633" s="4"/>
    </row>
    <row r="634" spans="1:1" ht="15.75" customHeight="1" x14ac:dyDescent="0.2">
      <c r="A634" s="4"/>
    </row>
    <row r="635" spans="1:1" ht="15.75" customHeight="1" x14ac:dyDescent="0.2">
      <c r="A635" s="4"/>
    </row>
    <row r="636" spans="1:1" ht="15.75" customHeight="1" x14ac:dyDescent="0.2">
      <c r="A636" s="4"/>
    </row>
    <row r="637" spans="1:1" ht="15.75" customHeight="1" x14ac:dyDescent="0.2">
      <c r="A637" s="4"/>
    </row>
    <row r="638" spans="1:1" ht="15.75" customHeight="1" x14ac:dyDescent="0.2">
      <c r="A638" s="4"/>
    </row>
    <row r="639" spans="1:1" ht="15.75" customHeight="1" x14ac:dyDescent="0.2">
      <c r="A639" s="4"/>
    </row>
    <row r="640" spans="1:1" ht="15.75" customHeight="1" x14ac:dyDescent="0.2">
      <c r="A640" s="4"/>
    </row>
    <row r="641" spans="1:1" ht="15.75" customHeight="1" x14ac:dyDescent="0.2">
      <c r="A641" s="4"/>
    </row>
    <row r="642" spans="1:1" ht="15.75" customHeight="1" x14ac:dyDescent="0.2">
      <c r="A642" s="4"/>
    </row>
    <row r="643" spans="1:1" ht="15.75" customHeight="1" x14ac:dyDescent="0.2">
      <c r="A643" s="4"/>
    </row>
    <row r="644" spans="1:1" ht="15.75" customHeight="1" x14ac:dyDescent="0.2">
      <c r="A644" s="4"/>
    </row>
    <row r="645" spans="1:1" ht="15.75" customHeight="1" x14ac:dyDescent="0.2">
      <c r="A645" s="4"/>
    </row>
    <row r="646" spans="1:1" ht="15.75" customHeight="1" x14ac:dyDescent="0.2">
      <c r="A646" s="4"/>
    </row>
    <row r="647" spans="1:1" ht="15.75" customHeight="1" x14ac:dyDescent="0.2">
      <c r="A647" s="4"/>
    </row>
    <row r="648" spans="1:1" ht="15.75" customHeight="1" x14ac:dyDescent="0.2">
      <c r="A648" s="4"/>
    </row>
    <row r="649" spans="1:1" ht="15.75" customHeight="1" x14ac:dyDescent="0.2">
      <c r="A649" s="4"/>
    </row>
    <row r="650" spans="1:1" ht="15.75" customHeight="1" x14ac:dyDescent="0.2">
      <c r="A650" s="4"/>
    </row>
    <row r="651" spans="1:1" ht="15.75" customHeight="1" x14ac:dyDescent="0.2">
      <c r="A651" s="4"/>
    </row>
    <row r="652" spans="1:1" ht="15.75" customHeight="1" x14ac:dyDescent="0.2">
      <c r="A652" s="4"/>
    </row>
    <row r="653" spans="1:1" ht="15.75" customHeight="1" x14ac:dyDescent="0.2">
      <c r="A653" s="4"/>
    </row>
    <row r="654" spans="1:1" ht="15.75" customHeight="1" x14ac:dyDescent="0.2">
      <c r="A654" s="4"/>
    </row>
    <row r="655" spans="1:1" ht="15.75" customHeight="1" x14ac:dyDescent="0.2">
      <c r="A655" s="4"/>
    </row>
    <row r="656" spans="1:1" ht="15.75" customHeight="1" x14ac:dyDescent="0.2">
      <c r="A656" s="4"/>
    </row>
    <row r="657" spans="1:1" ht="15.75" customHeight="1" x14ac:dyDescent="0.2">
      <c r="A657" s="4"/>
    </row>
    <row r="658" spans="1:1" ht="15.75" customHeight="1" x14ac:dyDescent="0.2">
      <c r="A658" s="4"/>
    </row>
    <row r="659" spans="1:1" ht="15.75" customHeight="1" x14ac:dyDescent="0.2">
      <c r="A659" s="4"/>
    </row>
    <row r="660" spans="1:1" ht="15.75" customHeight="1" x14ac:dyDescent="0.2">
      <c r="A660" s="4"/>
    </row>
    <row r="661" spans="1:1" ht="15.75" customHeight="1" x14ac:dyDescent="0.2">
      <c r="A661" s="4"/>
    </row>
    <row r="662" spans="1:1" ht="15.75" customHeight="1" x14ac:dyDescent="0.2">
      <c r="A662" s="4"/>
    </row>
    <row r="663" spans="1:1" ht="15.75" customHeight="1" x14ac:dyDescent="0.2">
      <c r="A663" s="4"/>
    </row>
    <row r="664" spans="1:1" ht="15.75" customHeight="1" x14ac:dyDescent="0.2">
      <c r="A664" s="4"/>
    </row>
    <row r="665" spans="1:1" ht="15.75" customHeight="1" x14ac:dyDescent="0.2">
      <c r="A665" s="4"/>
    </row>
    <row r="666" spans="1:1" ht="15.75" customHeight="1" x14ac:dyDescent="0.2">
      <c r="A666" s="4"/>
    </row>
    <row r="667" spans="1:1" ht="15.75" customHeight="1" x14ac:dyDescent="0.2">
      <c r="A667" s="4"/>
    </row>
    <row r="668" spans="1:1" ht="15.75" customHeight="1" x14ac:dyDescent="0.2">
      <c r="A668" s="4"/>
    </row>
    <row r="669" spans="1:1" ht="15.75" customHeight="1" x14ac:dyDescent="0.2">
      <c r="A669" s="4"/>
    </row>
    <row r="670" spans="1:1" ht="15.75" customHeight="1" x14ac:dyDescent="0.2">
      <c r="A670" s="4"/>
    </row>
    <row r="671" spans="1:1" ht="15.75" customHeight="1" x14ac:dyDescent="0.2">
      <c r="A671" s="4"/>
    </row>
    <row r="672" spans="1:1" ht="15.75" customHeight="1" x14ac:dyDescent="0.2">
      <c r="A672" s="4"/>
    </row>
    <row r="673" spans="1:1" ht="15.75" customHeight="1" x14ac:dyDescent="0.2">
      <c r="A673" s="4"/>
    </row>
    <row r="674" spans="1:1" ht="15.75" customHeight="1" x14ac:dyDescent="0.2">
      <c r="A674" s="4"/>
    </row>
    <row r="675" spans="1:1" ht="15.75" customHeight="1" x14ac:dyDescent="0.2">
      <c r="A675" s="4"/>
    </row>
    <row r="676" spans="1:1" ht="15.75" customHeight="1" x14ac:dyDescent="0.2">
      <c r="A676" s="4"/>
    </row>
    <row r="677" spans="1:1" ht="15.75" customHeight="1" x14ac:dyDescent="0.2">
      <c r="A677" s="4"/>
    </row>
    <row r="678" spans="1:1" ht="15.75" customHeight="1" x14ac:dyDescent="0.2">
      <c r="A678" s="4"/>
    </row>
    <row r="679" spans="1:1" ht="15.75" customHeight="1" x14ac:dyDescent="0.2">
      <c r="A679" s="4"/>
    </row>
    <row r="680" spans="1:1" ht="15.75" customHeight="1" x14ac:dyDescent="0.2">
      <c r="A680" s="4"/>
    </row>
    <row r="681" spans="1:1" ht="15.75" customHeight="1" x14ac:dyDescent="0.2">
      <c r="A681" s="4"/>
    </row>
    <row r="682" spans="1:1" ht="15.75" customHeight="1" x14ac:dyDescent="0.2">
      <c r="A682" s="4"/>
    </row>
    <row r="683" spans="1:1" ht="15.75" customHeight="1" x14ac:dyDescent="0.2">
      <c r="A683" s="4"/>
    </row>
    <row r="684" spans="1:1" ht="15.75" customHeight="1" x14ac:dyDescent="0.2">
      <c r="A684" s="4"/>
    </row>
    <row r="685" spans="1:1" ht="15.75" customHeight="1" x14ac:dyDescent="0.2">
      <c r="A685" s="4"/>
    </row>
    <row r="686" spans="1:1" ht="15.75" customHeight="1" x14ac:dyDescent="0.2">
      <c r="A686" s="4"/>
    </row>
    <row r="687" spans="1:1" ht="15.75" customHeight="1" x14ac:dyDescent="0.2">
      <c r="A687" s="4"/>
    </row>
    <row r="688" spans="1:1" ht="15.75" customHeight="1" x14ac:dyDescent="0.2">
      <c r="A688" s="4"/>
    </row>
    <row r="689" spans="1:1" ht="15.75" customHeight="1" x14ac:dyDescent="0.2">
      <c r="A689" s="4"/>
    </row>
    <row r="690" spans="1:1" ht="15.75" customHeight="1" x14ac:dyDescent="0.2">
      <c r="A690" s="4"/>
    </row>
    <row r="691" spans="1:1" ht="15.75" customHeight="1" x14ac:dyDescent="0.2">
      <c r="A691" s="4"/>
    </row>
    <row r="692" spans="1:1" ht="15.75" customHeight="1" x14ac:dyDescent="0.2">
      <c r="A692" s="4"/>
    </row>
    <row r="693" spans="1:1" ht="15.75" customHeight="1" x14ac:dyDescent="0.2">
      <c r="A693" s="4"/>
    </row>
    <row r="694" spans="1:1" ht="15.75" customHeight="1" x14ac:dyDescent="0.2">
      <c r="A694" s="4"/>
    </row>
    <row r="695" spans="1:1" ht="15.75" customHeight="1" x14ac:dyDescent="0.2">
      <c r="A695" s="4"/>
    </row>
    <row r="696" spans="1:1" ht="15.75" customHeight="1" x14ac:dyDescent="0.2">
      <c r="A696" s="4"/>
    </row>
    <row r="697" spans="1:1" ht="15.75" customHeight="1" x14ac:dyDescent="0.2">
      <c r="A697" s="4"/>
    </row>
    <row r="698" spans="1:1" ht="15.75" customHeight="1" x14ac:dyDescent="0.2">
      <c r="A698" s="4"/>
    </row>
    <row r="699" spans="1:1" ht="15.75" customHeight="1" x14ac:dyDescent="0.2">
      <c r="A699" s="4"/>
    </row>
    <row r="700" spans="1:1" ht="15.75" customHeight="1" x14ac:dyDescent="0.2">
      <c r="A700" s="4"/>
    </row>
    <row r="701" spans="1:1" ht="15.75" customHeight="1" x14ac:dyDescent="0.2">
      <c r="A701" s="4"/>
    </row>
    <row r="702" spans="1:1" ht="15.75" customHeight="1" x14ac:dyDescent="0.2">
      <c r="A702" s="4"/>
    </row>
    <row r="703" spans="1:1" ht="15.75" customHeight="1" x14ac:dyDescent="0.2">
      <c r="A703" s="4"/>
    </row>
    <row r="704" spans="1:1" ht="15.75" customHeight="1" x14ac:dyDescent="0.2">
      <c r="A704" s="4"/>
    </row>
    <row r="705" spans="1:1" ht="15.75" customHeight="1" x14ac:dyDescent="0.2">
      <c r="A705" s="4"/>
    </row>
    <row r="706" spans="1:1" ht="15.75" customHeight="1" x14ac:dyDescent="0.2">
      <c r="A706" s="4"/>
    </row>
    <row r="707" spans="1:1" ht="15.75" customHeight="1" x14ac:dyDescent="0.2">
      <c r="A707" s="4"/>
    </row>
    <row r="708" spans="1:1" ht="15.75" customHeight="1" x14ac:dyDescent="0.2">
      <c r="A708" s="4"/>
    </row>
    <row r="709" spans="1:1" ht="15.75" customHeight="1" x14ac:dyDescent="0.2">
      <c r="A709" s="4"/>
    </row>
    <row r="710" spans="1:1" ht="15.75" customHeight="1" x14ac:dyDescent="0.2">
      <c r="A710" s="4"/>
    </row>
    <row r="711" spans="1:1" ht="15.75" customHeight="1" x14ac:dyDescent="0.2">
      <c r="A711" s="4"/>
    </row>
    <row r="712" spans="1:1" ht="15.75" customHeight="1" x14ac:dyDescent="0.2">
      <c r="A712" s="4"/>
    </row>
    <row r="713" spans="1:1" ht="15.75" customHeight="1" x14ac:dyDescent="0.2">
      <c r="A713" s="4"/>
    </row>
    <row r="714" spans="1:1" ht="15.75" customHeight="1" x14ac:dyDescent="0.2">
      <c r="A714" s="4"/>
    </row>
    <row r="715" spans="1:1" ht="15.75" customHeight="1" x14ac:dyDescent="0.2">
      <c r="A715" s="4"/>
    </row>
    <row r="716" spans="1:1" ht="15.75" customHeight="1" x14ac:dyDescent="0.2">
      <c r="A716" s="4"/>
    </row>
    <row r="717" spans="1:1" ht="15.75" customHeight="1" x14ac:dyDescent="0.2">
      <c r="A717" s="4"/>
    </row>
    <row r="718" spans="1:1" ht="15.75" customHeight="1" x14ac:dyDescent="0.2">
      <c r="A718" s="4"/>
    </row>
    <row r="719" spans="1:1" ht="15.75" customHeight="1" x14ac:dyDescent="0.2">
      <c r="A719" s="4"/>
    </row>
    <row r="720" spans="1:1" ht="15.75" customHeight="1" x14ac:dyDescent="0.2">
      <c r="A720" s="4"/>
    </row>
    <row r="721" spans="1:1" ht="15.75" customHeight="1" x14ac:dyDescent="0.2">
      <c r="A721" s="4"/>
    </row>
    <row r="722" spans="1:1" ht="15.75" customHeight="1" x14ac:dyDescent="0.2">
      <c r="A722" s="4"/>
    </row>
    <row r="723" spans="1:1" ht="15.75" customHeight="1" x14ac:dyDescent="0.2">
      <c r="A723" s="4"/>
    </row>
    <row r="724" spans="1:1" ht="15.75" customHeight="1" x14ac:dyDescent="0.2">
      <c r="A724" s="4"/>
    </row>
    <row r="725" spans="1:1" ht="15.75" customHeight="1" x14ac:dyDescent="0.2">
      <c r="A725" s="4"/>
    </row>
    <row r="726" spans="1:1" ht="15.75" customHeight="1" x14ac:dyDescent="0.2">
      <c r="A726" s="4"/>
    </row>
    <row r="727" spans="1:1" ht="15.75" customHeight="1" x14ac:dyDescent="0.2">
      <c r="A727" s="4"/>
    </row>
    <row r="728" spans="1:1" ht="15.75" customHeight="1" x14ac:dyDescent="0.2">
      <c r="A728" s="4"/>
    </row>
    <row r="729" spans="1:1" ht="15.75" customHeight="1" x14ac:dyDescent="0.2">
      <c r="A729" s="4"/>
    </row>
    <row r="730" spans="1:1" ht="15.75" customHeight="1" x14ac:dyDescent="0.2">
      <c r="A730" s="4"/>
    </row>
    <row r="731" spans="1:1" ht="15.75" customHeight="1" x14ac:dyDescent="0.2">
      <c r="A731" s="4"/>
    </row>
    <row r="732" spans="1:1" ht="15.75" customHeight="1" x14ac:dyDescent="0.2">
      <c r="A732" s="4"/>
    </row>
    <row r="733" spans="1:1" ht="15.75" customHeight="1" x14ac:dyDescent="0.2">
      <c r="A733" s="4"/>
    </row>
    <row r="734" spans="1:1" ht="15.75" customHeight="1" x14ac:dyDescent="0.2">
      <c r="A734" s="4"/>
    </row>
    <row r="735" spans="1:1" ht="15.75" customHeight="1" x14ac:dyDescent="0.2">
      <c r="A735" s="4"/>
    </row>
    <row r="736" spans="1:1" ht="15.75" customHeight="1" x14ac:dyDescent="0.2">
      <c r="A736" s="4"/>
    </row>
    <row r="737" spans="1:1" ht="15.75" customHeight="1" x14ac:dyDescent="0.2">
      <c r="A737" s="4"/>
    </row>
    <row r="738" spans="1:1" ht="15.75" customHeight="1" x14ac:dyDescent="0.2">
      <c r="A738" s="4"/>
    </row>
    <row r="739" spans="1:1" ht="15.75" customHeight="1" x14ac:dyDescent="0.2">
      <c r="A739" s="4"/>
    </row>
    <row r="740" spans="1:1" ht="15.75" customHeight="1" x14ac:dyDescent="0.2">
      <c r="A740" s="4"/>
    </row>
    <row r="741" spans="1:1" ht="15.75" customHeight="1" x14ac:dyDescent="0.2">
      <c r="A741" s="4"/>
    </row>
    <row r="742" spans="1:1" ht="15.75" customHeight="1" x14ac:dyDescent="0.2">
      <c r="A742" s="4"/>
    </row>
    <row r="743" spans="1:1" ht="15.75" customHeight="1" x14ac:dyDescent="0.2">
      <c r="A743" s="4"/>
    </row>
    <row r="744" spans="1:1" ht="15.75" customHeight="1" x14ac:dyDescent="0.2">
      <c r="A744" s="4"/>
    </row>
    <row r="745" spans="1:1" ht="15.75" customHeight="1" x14ac:dyDescent="0.2">
      <c r="A745" s="4"/>
    </row>
    <row r="746" spans="1:1" ht="15.75" customHeight="1" x14ac:dyDescent="0.2">
      <c r="A746" s="4"/>
    </row>
    <row r="747" spans="1:1" ht="15.75" customHeight="1" x14ac:dyDescent="0.2">
      <c r="A747" s="4"/>
    </row>
    <row r="748" spans="1:1" ht="15.75" customHeight="1" x14ac:dyDescent="0.2">
      <c r="A748" s="4"/>
    </row>
    <row r="749" spans="1:1" ht="15.75" customHeight="1" x14ac:dyDescent="0.2">
      <c r="A749" s="4"/>
    </row>
    <row r="750" spans="1:1" ht="15.75" customHeight="1" x14ac:dyDescent="0.2">
      <c r="A750" s="4"/>
    </row>
    <row r="751" spans="1:1" ht="15.75" customHeight="1" x14ac:dyDescent="0.2">
      <c r="A751" s="4"/>
    </row>
    <row r="752" spans="1:1" ht="15.75" customHeight="1" x14ac:dyDescent="0.2">
      <c r="A752" s="4"/>
    </row>
    <row r="753" spans="1:1" ht="15.75" customHeight="1" x14ac:dyDescent="0.2">
      <c r="A753" s="4"/>
    </row>
    <row r="754" spans="1:1" ht="15.75" customHeight="1" x14ac:dyDescent="0.2">
      <c r="A754" s="4"/>
    </row>
    <row r="755" spans="1:1" ht="15.75" customHeight="1" x14ac:dyDescent="0.2">
      <c r="A755" s="4"/>
    </row>
    <row r="756" spans="1:1" ht="15.75" customHeight="1" x14ac:dyDescent="0.2">
      <c r="A756" s="4"/>
    </row>
    <row r="757" spans="1:1" ht="15.75" customHeight="1" x14ac:dyDescent="0.2">
      <c r="A757" s="4"/>
    </row>
    <row r="758" spans="1:1" ht="15.75" customHeight="1" x14ac:dyDescent="0.2">
      <c r="A758" s="4"/>
    </row>
    <row r="759" spans="1:1" ht="15.75" customHeight="1" x14ac:dyDescent="0.2">
      <c r="A759" s="4"/>
    </row>
    <row r="760" spans="1:1" ht="15.75" customHeight="1" x14ac:dyDescent="0.2">
      <c r="A760" s="4"/>
    </row>
    <row r="761" spans="1:1" ht="15.75" customHeight="1" x14ac:dyDescent="0.2">
      <c r="A761" s="4"/>
    </row>
    <row r="762" spans="1:1" ht="15.75" customHeight="1" x14ac:dyDescent="0.2">
      <c r="A762" s="4"/>
    </row>
    <row r="763" spans="1:1" ht="15.75" customHeight="1" x14ac:dyDescent="0.2">
      <c r="A763" s="4"/>
    </row>
    <row r="764" spans="1:1" ht="15.75" customHeight="1" x14ac:dyDescent="0.2">
      <c r="A764" s="4"/>
    </row>
    <row r="765" spans="1:1" ht="15.75" customHeight="1" x14ac:dyDescent="0.2">
      <c r="A765" s="4"/>
    </row>
    <row r="766" spans="1:1" ht="15.75" customHeight="1" x14ac:dyDescent="0.2">
      <c r="A766" s="4"/>
    </row>
    <row r="767" spans="1:1" ht="15.75" customHeight="1" x14ac:dyDescent="0.2">
      <c r="A767" s="4"/>
    </row>
    <row r="768" spans="1:1" ht="15.75" customHeight="1" x14ac:dyDescent="0.2">
      <c r="A768" s="4"/>
    </row>
    <row r="769" spans="1:1" ht="15.75" customHeight="1" x14ac:dyDescent="0.2">
      <c r="A769" s="4"/>
    </row>
    <row r="770" spans="1:1" ht="15.75" customHeight="1" x14ac:dyDescent="0.2">
      <c r="A770" s="4"/>
    </row>
    <row r="771" spans="1:1" ht="15.75" customHeight="1" x14ac:dyDescent="0.2">
      <c r="A771" s="4"/>
    </row>
    <row r="772" spans="1:1" ht="15.75" customHeight="1" x14ac:dyDescent="0.2">
      <c r="A772" s="4"/>
    </row>
    <row r="773" spans="1:1" ht="15.75" customHeight="1" x14ac:dyDescent="0.2">
      <c r="A773" s="4"/>
    </row>
    <row r="774" spans="1:1" ht="15.75" customHeight="1" x14ac:dyDescent="0.2">
      <c r="A774" s="4"/>
    </row>
    <row r="775" spans="1:1" ht="15.75" customHeight="1" x14ac:dyDescent="0.2">
      <c r="A775" s="4"/>
    </row>
    <row r="776" spans="1:1" ht="15.75" customHeight="1" x14ac:dyDescent="0.2">
      <c r="A776" s="4"/>
    </row>
    <row r="777" spans="1:1" ht="15.75" customHeight="1" x14ac:dyDescent="0.2">
      <c r="A777" s="4"/>
    </row>
    <row r="778" spans="1:1" ht="15.75" customHeight="1" x14ac:dyDescent="0.2">
      <c r="A778" s="4"/>
    </row>
    <row r="779" spans="1:1" ht="15.75" customHeight="1" x14ac:dyDescent="0.2">
      <c r="A779" s="4"/>
    </row>
    <row r="780" spans="1:1" ht="15.75" customHeight="1" x14ac:dyDescent="0.2">
      <c r="A780" s="4"/>
    </row>
    <row r="781" spans="1:1" ht="15.75" customHeight="1" x14ac:dyDescent="0.2">
      <c r="A781" s="4"/>
    </row>
    <row r="782" spans="1:1" ht="15.75" customHeight="1" x14ac:dyDescent="0.2">
      <c r="A782" s="4"/>
    </row>
    <row r="783" spans="1:1" ht="15.75" customHeight="1" x14ac:dyDescent="0.2">
      <c r="A783" s="4"/>
    </row>
    <row r="784" spans="1:1" ht="15.75" customHeight="1" x14ac:dyDescent="0.2">
      <c r="A784" s="4"/>
    </row>
    <row r="785" spans="1:1" ht="15.75" customHeight="1" x14ac:dyDescent="0.2">
      <c r="A785" s="4"/>
    </row>
    <row r="786" spans="1:1" ht="15.75" customHeight="1" x14ac:dyDescent="0.2">
      <c r="A786" s="4"/>
    </row>
    <row r="787" spans="1:1" ht="15.75" customHeight="1" x14ac:dyDescent="0.2">
      <c r="A787" s="4"/>
    </row>
    <row r="788" spans="1:1" ht="15.75" customHeight="1" x14ac:dyDescent="0.2">
      <c r="A788" s="4"/>
    </row>
    <row r="789" spans="1:1" ht="15.75" customHeight="1" x14ac:dyDescent="0.2">
      <c r="A789" s="4"/>
    </row>
    <row r="790" spans="1:1" ht="15.75" customHeight="1" x14ac:dyDescent="0.2">
      <c r="A790" s="4"/>
    </row>
    <row r="791" spans="1:1" ht="15.75" customHeight="1" x14ac:dyDescent="0.2">
      <c r="A791" s="4"/>
    </row>
    <row r="792" spans="1:1" ht="15.75" customHeight="1" x14ac:dyDescent="0.2">
      <c r="A792" s="4"/>
    </row>
    <row r="793" spans="1:1" ht="15.75" customHeight="1" x14ac:dyDescent="0.2">
      <c r="A793" s="4"/>
    </row>
    <row r="794" spans="1:1" ht="15.75" customHeight="1" x14ac:dyDescent="0.2">
      <c r="A794" s="4"/>
    </row>
    <row r="795" spans="1:1" ht="15.75" customHeight="1" x14ac:dyDescent="0.2">
      <c r="A795" s="4"/>
    </row>
    <row r="796" spans="1:1" ht="15.75" customHeight="1" x14ac:dyDescent="0.2">
      <c r="A796" s="4"/>
    </row>
    <row r="797" spans="1:1" ht="15.75" customHeight="1" x14ac:dyDescent="0.2">
      <c r="A797" s="4"/>
    </row>
    <row r="798" spans="1:1" ht="15.75" customHeight="1" x14ac:dyDescent="0.2">
      <c r="A798" s="4"/>
    </row>
    <row r="799" spans="1:1" ht="15.75" customHeight="1" x14ac:dyDescent="0.2">
      <c r="A799" s="4"/>
    </row>
    <row r="800" spans="1:1" ht="15.75" customHeight="1" x14ac:dyDescent="0.2">
      <c r="A800" s="4"/>
    </row>
    <row r="801" spans="1:1" ht="15.75" customHeight="1" x14ac:dyDescent="0.2">
      <c r="A801" s="4"/>
    </row>
    <row r="802" spans="1:1" ht="15.75" customHeight="1" x14ac:dyDescent="0.2">
      <c r="A802" s="4"/>
    </row>
    <row r="803" spans="1:1" ht="15.75" customHeight="1" x14ac:dyDescent="0.2">
      <c r="A803" s="4"/>
    </row>
    <row r="804" spans="1:1" ht="15.75" customHeight="1" x14ac:dyDescent="0.2">
      <c r="A804" s="4"/>
    </row>
    <row r="805" spans="1:1" ht="15.75" customHeight="1" x14ac:dyDescent="0.2">
      <c r="A805" s="4"/>
    </row>
    <row r="806" spans="1:1" ht="15.75" customHeight="1" x14ac:dyDescent="0.2">
      <c r="A806" s="4"/>
    </row>
    <row r="807" spans="1:1" ht="15.75" customHeight="1" x14ac:dyDescent="0.2">
      <c r="A807" s="4"/>
    </row>
    <row r="808" spans="1:1" ht="15.75" customHeight="1" x14ac:dyDescent="0.2">
      <c r="A808" s="4"/>
    </row>
    <row r="809" spans="1:1" ht="15.75" customHeight="1" x14ac:dyDescent="0.2">
      <c r="A809" s="4"/>
    </row>
    <row r="810" spans="1:1" ht="15.75" customHeight="1" x14ac:dyDescent="0.2">
      <c r="A810" s="4"/>
    </row>
    <row r="811" spans="1:1" ht="15.75" customHeight="1" x14ac:dyDescent="0.2">
      <c r="A811" s="4"/>
    </row>
    <row r="812" spans="1:1" ht="15.75" customHeight="1" x14ac:dyDescent="0.2">
      <c r="A812" s="4"/>
    </row>
    <row r="813" spans="1:1" ht="15.75" customHeight="1" x14ac:dyDescent="0.2">
      <c r="A813" s="4"/>
    </row>
    <row r="814" spans="1:1" ht="15.75" customHeight="1" x14ac:dyDescent="0.2">
      <c r="A814" s="4"/>
    </row>
    <row r="815" spans="1:1" ht="15.75" customHeight="1" x14ac:dyDescent="0.2">
      <c r="A815" s="4"/>
    </row>
    <row r="816" spans="1:1" ht="15.75" customHeight="1" x14ac:dyDescent="0.2">
      <c r="A816" s="4"/>
    </row>
    <row r="817" spans="1:1" ht="15.75" customHeight="1" x14ac:dyDescent="0.2">
      <c r="A817" s="4"/>
    </row>
    <row r="818" spans="1:1" ht="15.75" customHeight="1" x14ac:dyDescent="0.2">
      <c r="A818" s="4"/>
    </row>
    <row r="819" spans="1:1" ht="15.75" customHeight="1" x14ac:dyDescent="0.2">
      <c r="A819" s="4"/>
    </row>
    <row r="820" spans="1:1" ht="15.75" customHeight="1" x14ac:dyDescent="0.2">
      <c r="A820" s="4"/>
    </row>
    <row r="821" spans="1:1" ht="15.75" customHeight="1" x14ac:dyDescent="0.2">
      <c r="A821" s="4"/>
    </row>
    <row r="822" spans="1:1" ht="15.75" customHeight="1" x14ac:dyDescent="0.2">
      <c r="A822" s="4"/>
    </row>
    <row r="823" spans="1:1" ht="15.75" customHeight="1" x14ac:dyDescent="0.2">
      <c r="A823" s="4"/>
    </row>
    <row r="824" spans="1:1" ht="15.75" customHeight="1" x14ac:dyDescent="0.2">
      <c r="A824" s="4"/>
    </row>
    <row r="825" spans="1:1" ht="15.75" customHeight="1" x14ac:dyDescent="0.2">
      <c r="A825" s="4"/>
    </row>
    <row r="826" spans="1:1" ht="15.75" customHeight="1" x14ac:dyDescent="0.2">
      <c r="A826" s="4"/>
    </row>
    <row r="827" spans="1:1" ht="15.75" customHeight="1" x14ac:dyDescent="0.2">
      <c r="A827" s="4"/>
    </row>
    <row r="828" spans="1:1" ht="15.75" customHeight="1" x14ac:dyDescent="0.2">
      <c r="A828" s="4"/>
    </row>
    <row r="829" spans="1:1" ht="15.75" customHeight="1" x14ac:dyDescent="0.2">
      <c r="A829" s="4"/>
    </row>
    <row r="830" spans="1:1" ht="15.75" customHeight="1" x14ac:dyDescent="0.2">
      <c r="A830" s="4"/>
    </row>
    <row r="831" spans="1:1" ht="15.75" customHeight="1" x14ac:dyDescent="0.2">
      <c r="A831" s="4"/>
    </row>
    <row r="832" spans="1:1" ht="15.75" customHeight="1" x14ac:dyDescent="0.2">
      <c r="A832" s="4"/>
    </row>
    <row r="833" spans="1:1" ht="15.75" customHeight="1" x14ac:dyDescent="0.2">
      <c r="A833" s="4"/>
    </row>
    <row r="834" spans="1:1" ht="15.75" customHeight="1" x14ac:dyDescent="0.2">
      <c r="A834" s="4"/>
    </row>
    <row r="835" spans="1:1" ht="15.75" customHeight="1" x14ac:dyDescent="0.2">
      <c r="A835" s="4"/>
    </row>
    <row r="836" spans="1:1" ht="15.75" customHeight="1" x14ac:dyDescent="0.2">
      <c r="A836" s="4"/>
    </row>
    <row r="837" spans="1:1" ht="15.75" customHeight="1" x14ac:dyDescent="0.2">
      <c r="A837" s="4"/>
    </row>
    <row r="838" spans="1:1" ht="15.75" customHeight="1" x14ac:dyDescent="0.2">
      <c r="A838" s="4"/>
    </row>
    <row r="839" spans="1:1" ht="15.75" customHeight="1" x14ac:dyDescent="0.2">
      <c r="A839" s="4"/>
    </row>
    <row r="840" spans="1:1" ht="15.75" customHeight="1" x14ac:dyDescent="0.2">
      <c r="A840" s="4"/>
    </row>
    <row r="841" spans="1:1" ht="15.75" customHeight="1" x14ac:dyDescent="0.2">
      <c r="A841" s="4"/>
    </row>
    <row r="842" spans="1:1" ht="15.75" customHeight="1" x14ac:dyDescent="0.2">
      <c r="A842" s="4"/>
    </row>
    <row r="843" spans="1:1" ht="15.75" customHeight="1" x14ac:dyDescent="0.2">
      <c r="A843" s="4"/>
    </row>
    <row r="844" spans="1:1" ht="15.75" customHeight="1" x14ac:dyDescent="0.2">
      <c r="A844" s="4"/>
    </row>
    <row r="845" spans="1:1" ht="15.75" customHeight="1" x14ac:dyDescent="0.2">
      <c r="A845" s="4"/>
    </row>
    <row r="846" spans="1:1" ht="15.75" customHeight="1" x14ac:dyDescent="0.2">
      <c r="A846" s="4"/>
    </row>
    <row r="847" spans="1:1" ht="15.75" customHeight="1" x14ac:dyDescent="0.2">
      <c r="A847" s="4"/>
    </row>
    <row r="848" spans="1:1" ht="15.75" customHeight="1" x14ac:dyDescent="0.2">
      <c r="A848" s="4"/>
    </row>
    <row r="849" spans="1:1" ht="15.75" customHeight="1" x14ac:dyDescent="0.2">
      <c r="A849" s="4"/>
    </row>
    <row r="850" spans="1:1" ht="15.75" customHeight="1" x14ac:dyDescent="0.2">
      <c r="A850" s="4"/>
    </row>
    <row r="851" spans="1:1" ht="15.75" customHeight="1" x14ac:dyDescent="0.2">
      <c r="A851" s="4"/>
    </row>
    <row r="852" spans="1:1" ht="15.75" customHeight="1" x14ac:dyDescent="0.2">
      <c r="A852" s="4"/>
    </row>
    <row r="853" spans="1:1" ht="15.75" customHeight="1" x14ac:dyDescent="0.2">
      <c r="A853" s="4"/>
    </row>
    <row r="854" spans="1:1" ht="15.75" customHeight="1" x14ac:dyDescent="0.2">
      <c r="A854" s="4"/>
    </row>
    <row r="855" spans="1:1" ht="15.75" customHeight="1" x14ac:dyDescent="0.2">
      <c r="A855" s="4"/>
    </row>
    <row r="856" spans="1:1" ht="15.75" customHeight="1" x14ac:dyDescent="0.2">
      <c r="A856" s="4"/>
    </row>
    <row r="857" spans="1:1" ht="15.75" customHeight="1" x14ac:dyDescent="0.2">
      <c r="A857" s="4"/>
    </row>
    <row r="858" spans="1:1" ht="15.75" customHeight="1" x14ac:dyDescent="0.2">
      <c r="A858" s="4"/>
    </row>
    <row r="859" spans="1:1" ht="15.75" customHeight="1" x14ac:dyDescent="0.2">
      <c r="A859" s="4"/>
    </row>
    <row r="860" spans="1:1" ht="15.75" customHeight="1" x14ac:dyDescent="0.2">
      <c r="A860" s="4"/>
    </row>
    <row r="861" spans="1:1" ht="15.75" customHeight="1" x14ac:dyDescent="0.2">
      <c r="A861" s="4"/>
    </row>
    <row r="862" spans="1:1" ht="15.75" customHeight="1" x14ac:dyDescent="0.2">
      <c r="A862" s="4"/>
    </row>
    <row r="863" spans="1:1" ht="15.75" customHeight="1" x14ac:dyDescent="0.2">
      <c r="A863" s="4"/>
    </row>
    <row r="864" spans="1:1" ht="15.75" customHeight="1" x14ac:dyDescent="0.2">
      <c r="A864" s="4"/>
    </row>
    <row r="865" spans="1:1" ht="15.75" customHeight="1" x14ac:dyDescent="0.2">
      <c r="A865" s="4"/>
    </row>
    <row r="866" spans="1:1" ht="15.75" customHeight="1" x14ac:dyDescent="0.2">
      <c r="A866" s="4"/>
    </row>
    <row r="867" spans="1:1" ht="15.75" customHeight="1" x14ac:dyDescent="0.2">
      <c r="A867" s="4"/>
    </row>
    <row r="868" spans="1:1" ht="15.75" customHeight="1" x14ac:dyDescent="0.2">
      <c r="A868" s="4"/>
    </row>
    <row r="869" spans="1:1" ht="15.75" customHeight="1" x14ac:dyDescent="0.2">
      <c r="A869" s="4"/>
    </row>
    <row r="870" spans="1:1" ht="15.75" customHeight="1" x14ac:dyDescent="0.2">
      <c r="A870" s="4"/>
    </row>
    <row r="871" spans="1:1" ht="15.75" customHeight="1" x14ac:dyDescent="0.2">
      <c r="A871" s="4"/>
    </row>
    <row r="872" spans="1:1" ht="15.75" customHeight="1" x14ac:dyDescent="0.2">
      <c r="A872" s="4"/>
    </row>
    <row r="873" spans="1:1" ht="15.75" customHeight="1" x14ac:dyDescent="0.2">
      <c r="A873" s="4"/>
    </row>
    <row r="874" spans="1:1" ht="15.75" customHeight="1" x14ac:dyDescent="0.2">
      <c r="A874" s="4"/>
    </row>
    <row r="875" spans="1:1" ht="15.75" customHeight="1" x14ac:dyDescent="0.2">
      <c r="A875" s="4"/>
    </row>
    <row r="876" spans="1:1" ht="15.75" customHeight="1" x14ac:dyDescent="0.2">
      <c r="A876" s="4"/>
    </row>
    <row r="877" spans="1:1" ht="15.75" customHeight="1" x14ac:dyDescent="0.2">
      <c r="A877" s="4"/>
    </row>
    <row r="878" spans="1:1" ht="15.75" customHeight="1" x14ac:dyDescent="0.2">
      <c r="A878" s="4"/>
    </row>
    <row r="879" spans="1:1" ht="15.75" customHeight="1" x14ac:dyDescent="0.2">
      <c r="A879" s="4"/>
    </row>
    <row r="880" spans="1:1" ht="15.75" customHeight="1" x14ac:dyDescent="0.2">
      <c r="A880" s="4"/>
    </row>
    <row r="881" spans="1:1" ht="15.75" customHeight="1" x14ac:dyDescent="0.2">
      <c r="A881" s="4"/>
    </row>
    <row r="882" spans="1:1" ht="15.75" customHeight="1" x14ac:dyDescent="0.2">
      <c r="A882" s="4"/>
    </row>
    <row r="883" spans="1:1" ht="15.75" customHeight="1" x14ac:dyDescent="0.2">
      <c r="A883" s="4"/>
    </row>
    <row r="884" spans="1:1" ht="15.75" customHeight="1" x14ac:dyDescent="0.2">
      <c r="A884" s="4"/>
    </row>
    <row r="885" spans="1:1" ht="15.75" customHeight="1" x14ac:dyDescent="0.2">
      <c r="A885" s="4"/>
    </row>
    <row r="886" spans="1:1" ht="15.75" customHeight="1" x14ac:dyDescent="0.2">
      <c r="A886" s="4"/>
    </row>
    <row r="887" spans="1:1" ht="15.75" customHeight="1" x14ac:dyDescent="0.2">
      <c r="A887" s="4"/>
    </row>
    <row r="888" spans="1:1" ht="15.75" customHeight="1" x14ac:dyDescent="0.2">
      <c r="A888" s="4"/>
    </row>
    <row r="889" spans="1:1" ht="15.75" customHeight="1" x14ac:dyDescent="0.2">
      <c r="A889" s="4"/>
    </row>
    <row r="890" spans="1:1" ht="15.75" customHeight="1" x14ac:dyDescent="0.2">
      <c r="A890" s="4"/>
    </row>
    <row r="891" spans="1:1" ht="15.75" customHeight="1" x14ac:dyDescent="0.2">
      <c r="A891" s="4"/>
    </row>
    <row r="892" spans="1:1" ht="15.75" customHeight="1" x14ac:dyDescent="0.2">
      <c r="A892" s="4"/>
    </row>
    <row r="893" spans="1:1" ht="15.75" customHeight="1" x14ac:dyDescent="0.2">
      <c r="A893" s="4"/>
    </row>
    <row r="894" spans="1:1" ht="15.75" customHeight="1" x14ac:dyDescent="0.2">
      <c r="A894" s="4"/>
    </row>
    <row r="895" spans="1:1" ht="15.75" customHeight="1" x14ac:dyDescent="0.2">
      <c r="A895" s="4"/>
    </row>
    <row r="896" spans="1:1" ht="15.75" customHeight="1" x14ac:dyDescent="0.2">
      <c r="A896" s="4"/>
    </row>
    <row r="897" spans="1:1" ht="15.75" customHeight="1" x14ac:dyDescent="0.2">
      <c r="A897" s="4"/>
    </row>
    <row r="898" spans="1:1" ht="15.75" customHeight="1" x14ac:dyDescent="0.2">
      <c r="A898" s="4"/>
    </row>
    <row r="899" spans="1:1" ht="15.75" customHeight="1" x14ac:dyDescent="0.2">
      <c r="A899" s="4"/>
    </row>
    <row r="900" spans="1:1" ht="15.75" customHeight="1" x14ac:dyDescent="0.2">
      <c r="A900" s="4"/>
    </row>
    <row r="901" spans="1:1" ht="15.75" customHeight="1" x14ac:dyDescent="0.2">
      <c r="A901" s="4"/>
    </row>
    <row r="902" spans="1:1" ht="15.75" customHeight="1" x14ac:dyDescent="0.2">
      <c r="A902" s="4"/>
    </row>
    <row r="903" spans="1:1" ht="15.75" customHeight="1" x14ac:dyDescent="0.2">
      <c r="A903" s="4"/>
    </row>
    <row r="904" spans="1:1" ht="15.75" customHeight="1" x14ac:dyDescent="0.2">
      <c r="A904" s="4"/>
    </row>
    <row r="905" spans="1:1" ht="15.75" customHeight="1" x14ac:dyDescent="0.2">
      <c r="A905" s="4"/>
    </row>
    <row r="906" spans="1:1" ht="15.75" customHeight="1" x14ac:dyDescent="0.2">
      <c r="A906" s="4"/>
    </row>
    <row r="907" spans="1:1" ht="15.75" customHeight="1" x14ac:dyDescent="0.2">
      <c r="A907" s="4"/>
    </row>
    <row r="908" spans="1:1" ht="15.75" customHeight="1" x14ac:dyDescent="0.2">
      <c r="A908" s="4"/>
    </row>
    <row r="909" spans="1:1" ht="15.75" customHeight="1" x14ac:dyDescent="0.2">
      <c r="A909" s="4"/>
    </row>
    <row r="910" spans="1:1" ht="15.75" customHeight="1" x14ac:dyDescent="0.2">
      <c r="A910" s="4"/>
    </row>
    <row r="911" spans="1:1" ht="15.75" customHeight="1" x14ac:dyDescent="0.2">
      <c r="A911" s="4"/>
    </row>
    <row r="912" spans="1:1" ht="15.75" customHeight="1" x14ac:dyDescent="0.2">
      <c r="A912" s="4"/>
    </row>
    <row r="913" spans="1:1" ht="15.75" customHeight="1" x14ac:dyDescent="0.2">
      <c r="A913" s="4"/>
    </row>
    <row r="914" spans="1:1" ht="15.75" customHeight="1" x14ac:dyDescent="0.2">
      <c r="A914" s="4"/>
    </row>
    <row r="915" spans="1:1" ht="15.75" customHeight="1" x14ac:dyDescent="0.2">
      <c r="A915" s="4"/>
    </row>
    <row r="916" spans="1:1" ht="15.75" customHeight="1" x14ac:dyDescent="0.2">
      <c r="A916" s="4"/>
    </row>
    <row r="917" spans="1:1" ht="15.75" customHeight="1" x14ac:dyDescent="0.2">
      <c r="A917" s="4"/>
    </row>
    <row r="918" spans="1:1" ht="15.75" customHeight="1" x14ac:dyDescent="0.2">
      <c r="A918" s="4"/>
    </row>
    <row r="919" spans="1:1" ht="15.75" customHeight="1" x14ac:dyDescent="0.2">
      <c r="A919" s="4"/>
    </row>
    <row r="920" spans="1:1" ht="15.75" customHeight="1" x14ac:dyDescent="0.2">
      <c r="A920" s="4"/>
    </row>
    <row r="921" spans="1:1" ht="15.75" customHeight="1" x14ac:dyDescent="0.2">
      <c r="A921" s="4"/>
    </row>
    <row r="922" spans="1:1" ht="15.75" customHeight="1" x14ac:dyDescent="0.2">
      <c r="A922" s="4"/>
    </row>
    <row r="923" spans="1:1" ht="15.75" customHeight="1" x14ac:dyDescent="0.2">
      <c r="A923" s="4"/>
    </row>
    <row r="924" spans="1:1" ht="15.75" customHeight="1" x14ac:dyDescent="0.2">
      <c r="A924" s="4"/>
    </row>
    <row r="925" spans="1:1" ht="15.75" customHeight="1" x14ac:dyDescent="0.2">
      <c r="A925" s="4"/>
    </row>
    <row r="926" spans="1:1" ht="15.75" customHeight="1" x14ac:dyDescent="0.2">
      <c r="A926" s="4"/>
    </row>
    <row r="927" spans="1:1" ht="15.75" customHeight="1" x14ac:dyDescent="0.2">
      <c r="A927" s="4"/>
    </row>
    <row r="928" spans="1:1" ht="15.75" customHeight="1" x14ac:dyDescent="0.2">
      <c r="A928" s="4"/>
    </row>
    <row r="929" spans="1:1" ht="15.75" customHeight="1" x14ac:dyDescent="0.2">
      <c r="A929" s="4"/>
    </row>
    <row r="930" spans="1:1" ht="15.75" customHeight="1" x14ac:dyDescent="0.2">
      <c r="A930" s="4"/>
    </row>
    <row r="931" spans="1:1" ht="15.75" customHeight="1" x14ac:dyDescent="0.2">
      <c r="A931" s="4"/>
    </row>
    <row r="932" spans="1:1" ht="15.75" customHeight="1" x14ac:dyDescent="0.2">
      <c r="A932" s="4"/>
    </row>
    <row r="933" spans="1:1" ht="15.75" customHeight="1" x14ac:dyDescent="0.2">
      <c r="A933" s="4"/>
    </row>
    <row r="934" spans="1:1" ht="15.75" customHeight="1" x14ac:dyDescent="0.2">
      <c r="A934" s="4"/>
    </row>
    <row r="935" spans="1:1" ht="15.75" customHeight="1" x14ac:dyDescent="0.2">
      <c r="A935" s="4"/>
    </row>
    <row r="936" spans="1:1" ht="15.75" customHeight="1" x14ac:dyDescent="0.2">
      <c r="A936" s="4"/>
    </row>
    <row r="937" spans="1:1" ht="15.75" customHeight="1" x14ac:dyDescent="0.2">
      <c r="A937" s="4"/>
    </row>
    <row r="938" spans="1:1" ht="15.75" customHeight="1" x14ac:dyDescent="0.2">
      <c r="A938" s="4"/>
    </row>
    <row r="939" spans="1:1" ht="15.75" customHeight="1" x14ac:dyDescent="0.2">
      <c r="A939" s="4"/>
    </row>
    <row r="940" spans="1:1" ht="15.75" customHeight="1" x14ac:dyDescent="0.2">
      <c r="A940" s="4"/>
    </row>
    <row r="941" spans="1:1" ht="15.75" customHeight="1" x14ac:dyDescent="0.2">
      <c r="A941" s="4"/>
    </row>
    <row r="942" spans="1:1" ht="15.75" customHeight="1" x14ac:dyDescent="0.2">
      <c r="A942" s="4"/>
    </row>
    <row r="943" spans="1:1" ht="15.75" customHeight="1" x14ac:dyDescent="0.2">
      <c r="A943" s="4"/>
    </row>
    <row r="944" spans="1:1" ht="15.75" customHeight="1" x14ac:dyDescent="0.2">
      <c r="A944" s="4"/>
    </row>
    <row r="945" spans="1:1" ht="15.75" customHeight="1" x14ac:dyDescent="0.2">
      <c r="A945" s="4"/>
    </row>
    <row r="946" spans="1:1" ht="15.75" customHeight="1" x14ac:dyDescent="0.2">
      <c r="A946" s="4"/>
    </row>
    <row r="947" spans="1:1" ht="15.75" customHeight="1" x14ac:dyDescent="0.2">
      <c r="A947" s="4"/>
    </row>
    <row r="948" spans="1:1" ht="15.75" customHeight="1" x14ac:dyDescent="0.2">
      <c r="A948" s="4"/>
    </row>
    <row r="949" spans="1:1" ht="15.75" customHeight="1" x14ac:dyDescent="0.2">
      <c r="A949" s="4"/>
    </row>
    <row r="950" spans="1:1" ht="15.75" customHeight="1" x14ac:dyDescent="0.2">
      <c r="A950" s="4"/>
    </row>
    <row r="951" spans="1:1" ht="15.75" customHeight="1" x14ac:dyDescent="0.2">
      <c r="A951" s="4"/>
    </row>
    <row r="952" spans="1:1" ht="15.75" customHeight="1" x14ac:dyDescent="0.2">
      <c r="A952" s="4"/>
    </row>
    <row r="953" spans="1:1" ht="15.75" customHeight="1" x14ac:dyDescent="0.2">
      <c r="A953" s="4"/>
    </row>
    <row r="954" spans="1:1" ht="15.75" customHeight="1" x14ac:dyDescent="0.2">
      <c r="A954" s="4"/>
    </row>
    <row r="955" spans="1:1" ht="15.75" customHeight="1" x14ac:dyDescent="0.2">
      <c r="A955" s="4"/>
    </row>
    <row r="956" spans="1:1" ht="15.75" customHeight="1" x14ac:dyDescent="0.2">
      <c r="A956" s="4"/>
    </row>
    <row r="957" spans="1:1" ht="15.75" customHeight="1" x14ac:dyDescent="0.2">
      <c r="A957" s="4"/>
    </row>
    <row r="958" spans="1:1" ht="15.75" customHeight="1" x14ac:dyDescent="0.2">
      <c r="A958" s="4"/>
    </row>
    <row r="959" spans="1:1" ht="15.75" customHeight="1" x14ac:dyDescent="0.2">
      <c r="A959" s="4"/>
    </row>
    <row r="960" spans="1:1" ht="15.75" customHeight="1" x14ac:dyDescent="0.2">
      <c r="A960" s="4"/>
    </row>
    <row r="961" spans="1:1" ht="15.75" customHeight="1" x14ac:dyDescent="0.2">
      <c r="A961" s="4"/>
    </row>
    <row r="962" spans="1:1" ht="15.75" customHeight="1" x14ac:dyDescent="0.2">
      <c r="A962" s="4"/>
    </row>
    <row r="963" spans="1:1" ht="15.75" customHeight="1" x14ac:dyDescent="0.2">
      <c r="A963" s="4"/>
    </row>
    <row r="964" spans="1:1" ht="15.75" customHeight="1" x14ac:dyDescent="0.2">
      <c r="A964" s="4"/>
    </row>
    <row r="965" spans="1:1" ht="15.75" customHeight="1" x14ac:dyDescent="0.2">
      <c r="A965" s="4"/>
    </row>
    <row r="966" spans="1:1" ht="15.75" customHeight="1" x14ac:dyDescent="0.2">
      <c r="A966" s="4"/>
    </row>
    <row r="967" spans="1:1" ht="15.75" customHeight="1" x14ac:dyDescent="0.2">
      <c r="A967" s="4"/>
    </row>
    <row r="968" spans="1:1" ht="15.75" customHeight="1" x14ac:dyDescent="0.2">
      <c r="A968" s="4"/>
    </row>
    <row r="969" spans="1:1" ht="15.75" customHeight="1" x14ac:dyDescent="0.2">
      <c r="A969" s="4"/>
    </row>
    <row r="970" spans="1:1" ht="15.75" customHeight="1" x14ac:dyDescent="0.2">
      <c r="A970" s="4"/>
    </row>
    <row r="971" spans="1:1" ht="15.75" customHeight="1" x14ac:dyDescent="0.2">
      <c r="A971" s="4"/>
    </row>
    <row r="972" spans="1:1" ht="15.75" customHeight="1" x14ac:dyDescent="0.2">
      <c r="A972" s="4"/>
    </row>
    <row r="973" spans="1:1" ht="15.75" customHeight="1" x14ac:dyDescent="0.2">
      <c r="A973" s="4"/>
    </row>
    <row r="974" spans="1:1" ht="15.75" customHeight="1" x14ac:dyDescent="0.2">
      <c r="A974" s="4"/>
    </row>
    <row r="975" spans="1:1" ht="15.75" customHeight="1" x14ac:dyDescent="0.2">
      <c r="A975" s="4"/>
    </row>
    <row r="976" spans="1:1" ht="15.75" customHeight="1" x14ac:dyDescent="0.2">
      <c r="A976" s="4"/>
    </row>
    <row r="977" spans="1:1" ht="15.75" customHeight="1" x14ac:dyDescent="0.2">
      <c r="A977" s="4"/>
    </row>
    <row r="978" spans="1:1" ht="15.75" customHeight="1" x14ac:dyDescent="0.2">
      <c r="A978" s="4"/>
    </row>
    <row r="979" spans="1:1" ht="15.75" customHeight="1" x14ac:dyDescent="0.2">
      <c r="A979" s="4"/>
    </row>
    <row r="980" spans="1:1" ht="15.75" customHeight="1" x14ac:dyDescent="0.2">
      <c r="A980" s="4"/>
    </row>
    <row r="981" spans="1:1" ht="15.75" customHeight="1" x14ac:dyDescent="0.2">
      <c r="A981" s="4"/>
    </row>
    <row r="982" spans="1:1" ht="15.75" customHeight="1" x14ac:dyDescent="0.2">
      <c r="A982" s="4"/>
    </row>
    <row r="983" spans="1:1" ht="15.75" customHeight="1" x14ac:dyDescent="0.2">
      <c r="A983" s="4"/>
    </row>
    <row r="984" spans="1:1" ht="15.75" customHeight="1" x14ac:dyDescent="0.2">
      <c r="A984" s="4"/>
    </row>
    <row r="985" spans="1:1" ht="15.75" customHeight="1" x14ac:dyDescent="0.2">
      <c r="A985" s="4"/>
    </row>
    <row r="986" spans="1:1" ht="15.75" customHeight="1" x14ac:dyDescent="0.2">
      <c r="A986" s="4"/>
    </row>
    <row r="987" spans="1:1" ht="15.75" customHeight="1" x14ac:dyDescent="0.2">
      <c r="A987" s="4"/>
    </row>
    <row r="988" spans="1:1" ht="15.75" customHeight="1" x14ac:dyDescent="0.2">
      <c r="A988" s="4"/>
    </row>
    <row r="989" spans="1:1" ht="15.75" customHeight="1" x14ac:dyDescent="0.2">
      <c r="A989" s="4"/>
    </row>
    <row r="990" spans="1:1" ht="15.75" customHeight="1" x14ac:dyDescent="0.2">
      <c r="A990" s="4"/>
    </row>
    <row r="991" spans="1:1" ht="15.75" customHeight="1" x14ac:dyDescent="0.2">
      <c r="A991" s="4"/>
    </row>
    <row r="992" spans="1:1" ht="15.75" customHeight="1" x14ac:dyDescent="0.2">
      <c r="A992" s="4"/>
    </row>
    <row r="993" spans="1:1" ht="15.75" customHeight="1" x14ac:dyDescent="0.2">
      <c r="A993" s="4"/>
    </row>
    <row r="994" spans="1:1" ht="15.75" customHeight="1" x14ac:dyDescent="0.2">
      <c r="A994" s="4"/>
    </row>
    <row r="995" spans="1:1" ht="15.75" customHeight="1" x14ac:dyDescent="0.2">
      <c r="A995" s="4"/>
    </row>
    <row r="996" spans="1:1" ht="15.75" customHeight="1" x14ac:dyDescent="0.2">
      <c r="A996" s="4"/>
    </row>
    <row r="997" spans="1:1" ht="15.75" customHeight="1" x14ac:dyDescent="0.2">
      <c r="A997" s="4"/>
    </row>
    <row r="998" spans="1:1" ht="15.75" customHeight="1" x14ac:dyDescent="0.2">
      <c r="A998" s="4"/>
    </row>
    <row r="999" spans="1:1" ht="15.75" customHeight="1" x14ac:dyDescent="0.2">
      <c r="A999" s="4"/>
    </row>
    <row r="1000" spans="1:1" ht="15.75" customHeight="1" x14ac:dyDescent="0.2">
      <c r="A100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showGridLines="0" workbookViewId="0"/>
  </sheetViews>
  <sheetFormatPr baseColWidth="10" defaultColWidth="14.5" defaultRowHeight="15" x14ac:dyDescent="0.2"/>
  <cols>
    <col min="1" max="1" width="4" customWidth="1"/>
    <col min="2" max="2" width="26" customWidth="1"/>
    <col min="3" max="3" width="12" customWidth="1"/>
    <col min="4" max="4" width="46" customWidth="1"/>
    <col min="5" max="5" width="60" customWidth="1"/>
    <col min="6" max="26" width="8.6640625" customWidth="1"/>
  </cols>
  <sheetData>
    <row r="1" spans="1:5" ht="15" customHeight="1" x14ac:dyDescent="0.2">
      <c r="A1" s="5" t="s">
        <v>26</v>
      </c>
      <c r="B1" s="5" t="s">
        <v>27</v>
      </c>
      <c r="C1" s="5" t="s">
        <v>28</v>
      </c>
      <c r="D1" s="5" t="s">
        <v>29</v>
      </c>
      <c r="E1" s="5" t="s">
        <v>30</v>
      </c>
    </row>
    <row r="2" spans="1:5" ht="15" customHeight="1" x14ac:dyDescent="0.2">
      <c r="A2" s="6" t="s">
        <v>31</v>
      </c>
      <c r="B2" s="6" t="s">
        <v>32</v>
      </c>
      <c r="C2" s="6" t="s">
        <v>33</v>
      </c>
      <c r="D2" s="6" t="s">
        <v>34</v>
      </c>
      <c r="E2" s="6" t="s">
        <v>35</v>
      </c>
    </row>
    <row r="3" spans="1:5" ht="15" customHeight="1" x14ac:dyDescent="0.2">
      <c r="A3" s="6" t="s">
        <v>36</v>
      </c>
      <c r="B3" s="6" t="s">
        <v>37</v>
      </c>
      <c r="C3" s="6" t="s">
        <v>33</v>
      </c>
      <c r="D3" s="6" t="s">
        <v>38</v>
      </c>
      <c r="E3" s="6" t="s">
        <v>39</v>
      </c>
    </row>
    <row r="4" spans="1:5" ht="15" customHeight="1" x14ac:dyDescent="0.2">
      <c r="A4" s="6" t="s">
        <v>40</v>
      </c>
      <c r="B4" s="6" t="s">
        <v>41</v>
      </c>
      <c r="C4" s="6" t="s">
        <v>33</v>
      </c>
      <c r="D4" s="6" t="s">
        <v>42</v>
      </c>
      <c r="E4" s="6" t="s">
        <v>43</v>
      </c>
    </row>
    <row r="5" spans="1:5" ht="15" customHeight="1" x14ac:dyDescent="0.2">
      <c r="A5" s="6" t="s">
        <v>44</v>
      </c>
      <c r="B5" s="6" t="s">
        <v>45</v>
      </c>
      <c r="C5" s="6" t="s">
        <v>33</v>
      </c>
      <c r="D5" s="6" t="s">
        <v>46</v>
      </c>
      <c r="E5" s="6" t="s">
        <v>47</v>
      </c>
    </row>
    <row r="6" spans="1:5" ht="15" customHeight="1" x14ac:dyDescent="0.2">
      <c r="A6" s="6" t="s">
        <v>48</v>
      </c>
      <c r="B6" s="6" t="s">
        <v>49</v>
      </c>
      <c r="C6" s="6" t="s">
        <v>33</v>
      </c>
      <c r="D6" s="6" t="s">
        <v>42</v>
      </c>
      <c r="E6" s="6" t="s">
        <v>43</v>
      </c>
    </row>
    <row r="7" spans="1:5" ht="15" customHeight="1" x14ac:dyDescent="0.2">
      <c r="A7" s="6" t="s">
        <v>50</v>
      </c>
      <c r="B7" s="6" t="s">
        <v>51</v>
      </c>
      <c r="C7" s="6" t="s">
        <v>33</v>
      </c>
      <c r="D7" s="6" t="s">
        <v>52</v>
      </c>
      <c r="E7" s="6" t="s">
        <v>43</v>
      </c>
    </row>
    <row r="8" spans="1:5" ht="15" customHeight="1" x14ac:dyDescent="0.2">
      <c r="A8" s="6" t="s">
        <v>53</v>
      </c>
      <c r="B8" s="6" t="s">
        <v>54</v>
      </c>
      <c r="C8" s="6" t="s">
        <v>33</v>
      </c>
      <c r="D8" s="6" t="s">
        <v>55</v>
      </c>
      <c r="E8" s="6" t="s">
        <v>43</v>
      </c>
    </row>
    <row r="9" spans="1:5" ht="15" customHeight="1" x14ac:dyDescent="0.2">
      <c r="A9" s="6" t="s">
        <v>56</v>
      </c>
      <c r="B9" s="6" t="s">
        <v>57</v>
      </c>
      <c r="C9" s="6" t="s">
        <v>58</v>
      </c>
      <c r="D9" s="6" t="s">
        <v>59</v>
      </c>
      <c r="E9" s="6" t="s">
        <v>60</v>
      </c>
    </row>
    <row r="10" spans="1:5" ht="15" customHeight="1" x14ac:dyDescent="0.2">
      <c r="A10" s="6" t="s">
        <v>61</v>
      </c>
      <c r="B10" s="6" t="s">
        <v>62</v>
      </c>
      <c r="C10" s="6" t="s">
        <v>58</v>
      </c>
      <c r="D10" s="6" t="s">
        <v>63</v>
      </c>
      <c r="E10" s="6" t="s">
        <v>64</v>
      </c>
    </row>
    <row r="11" spans="1:5" ht="23.25" customHeight="1" x14ac:dyDescent="0.2">
      <c r="A11" s="6" t="s">
        <v>65</v>
      </c>
      <c r="B11" s="6" t="s">
        <v>66</v>
      </c>
      <c r="C11" s="6" t="s">
        <v>58</v>
      </c>
      <c r="D11" s="6" t="s">
        <v>67</v>
      </c>
      <c r="E11" s="6" t="s">
        <v>68</v>
      </c>
    </row>
    <row r="12" spans="1:5" ht="23.25" customHeight="1" x14ac:dyDescent="0.2">
      <c r="A12" s="6" t="s">
        <v>69</v>
      </c>
      <c r="B12" s="6" t="s">
        <v>70</v>
      </c>
      <c r="C12" s="7" t="s">
        <v>71</v>
      </c>
      <c r="D12" s="6" t="s">
        <v>72</v>
      </c>
      <c r="E12" s="6" t="s">
        <v>73</v>
      </c>
    </row>
    <row r="13" spans="1:5" ht="23.25" customHeight="1" x14ac:dyDescent="0.2">
      <c r="A13" s="6" t="s">
        <v>74</v>
      </c>
      <c r="B13" s="6" t="s">
        <v>75</v>
      </c>
      <c r="C13" s="7" t="s">
        <v>71</v>
      </c>
      <c r="D13" s="6" t="s">
        <v>76</v>
      </c>
      <c r="E13" s="6" t="s">
        <v>77</v>
      </c>
    </row>
    <row r="14" spans="1:5" ht="15" customHeight="1" x14ac:dyDescent="0.2">
      <c r="A14" s="6" t="s">
        <v>78</v>
      </c>
      <c r="B14" s="6" t="s">
        <v>79</v>
      </c>
      <c r="C14" s="7" t="s">
        <v>80</v>
      </c>
      <c r="D14" s="6" t="s">
        <v>81</v>
      </c>
      <c r="E14" s="6" t="s">
        <v>82</v>
      </c>
    </row>
    <row r="15" spans="1:5" ht="15" customHeight="1" x14ac:dyDescent="0.2">
      <c r="A15" s="6" t="s">
        <v>83</v>
      </c>
      <c r="B15" s="6" t="s">
        <v>84</v>
      </c>
      <c r="C15" s="7" t="s">
        <v>80</v>
      </c>
      <c r="D15" s="6" t="s">
        <v>85</v>
      </c>
      <c r="E15" s="6" t="s">
        <v>86</v>
      </c>
    </row>
    <row r="16" spans="1:5" ht="15" customHeight="1" x14ac:dyDescent="0.2">
      <c r="A16" s="6" t="s">
        <v>87</v>
      </c>
      <c r="B16" s="6" t="s">
        <v>88</v>
      </c>
      <c r="C16" s="6" t="s">
        <v>89</v>
      </c>
      <c r="D16" s="6" t="s">
        <v>90</v>
      </c>
      <c r="E16" s="6" t="s">
        <v>43</v>
      </c>
    </row>
    <row r="17" spans="1:5" ht="15" customHeight="1" x14ac:dyDescent="0.2">
      <c r="A17" s="6" t="s">
        <v>91</v>
      </c>
      <c r="B17" s="6" t="s">
        <v>92</v>
      </c>
      <c r="C17" s="7" t="s">
        <v>93</v>
      </c>
      <c r="D17" s="6" t="s">
        <v>94</v>
      </c>
      <c r="E17" s="6" t="s">
        <v>95</v>
      </c>
    </row>
    <row r="18" spans="1:5" ht="23.25" customHeight="1" x14ac:dyDescent="0.2">
      <c r="A18" s="6" t="s">
        <v>96</v>
      </c>
      <c r="B18" s="6" t="s">
        <v>97</v>
      </c>
      <c r="C18" s="7" t="s">
        <v>93</v>
      </c>
      <c r="D18" s="6" t="s">
        <v>98</v>
      </c>
      <c r="E18" s="6" t="s">
        <v>99</v>
      </c>
    </row>
    <row r="19" spans="1:5" ht="23.25" customHeight="1" x14ac:dyDescent="0.2">
      <c r="A19" s="6" t="s">
        <v>100</v>
      </c>
      <c r="B19" s="6" t="s">
        <v>101</v>
      </c>
      <c r="C19" s="7" t="s">
        <v>93</v>
      </c>
      <c r="D19" s="6" t="s">
        <v>102</v>
      </c>
      <c r="E19" s="6" t="s">
        <v>103</v>
      </c>
    </row>
    <row r="20" spans="1:5" ht="23.25" customHeight="1" x14ac:dyDescent="0.2">
      <c r="A20" s="6" t="s">
        <v>104</v>
      </c>
      <c r="B20" s="6" t="s">
        <v>105</v>
      </c>
      <c r="C20" s="7" t="s">
        <v>93</v>
      </c>
      <c r="D20" s="6" t="s">
        <v>106</v>
      </c>
      <c r="E20" s="6" t="s">
        <v>107</v>
      </c>
    </row>
    <row r="21" spans="1:5" ht="15" customHeight="1" x14ac:dyDescent="0.2">
      <c r="A21" s="6" t="s">
        <v>108</v>
      </c>
      <c r="B21" s="6" t="s">
        <v>109</v>
      </c>
      <c r="C21" s="7" t="s">
        <v>93</v>
      </c>
      <c r="D21" s="6" t="s">
        <v>110</v>
      </c>
      <c r="E21" s="6" t="s">
        <v>111</v>
      </c>
    </row>
    <row r="22" spans="1:5" ht="15" customHeight="1" x14ac:dyDescent="0.2">
      <c r="A22" s="6" t="s">
        <v>112</v>
      </c>
      <c r="B22" s="6" t="s">
        <v>113</v>
      </c>
      <c r="C22" s="7" t="s">
        <v>114</v>
      </c>
      <c r="D22" s="6" t="s">
        <v>115</v>
      </c>
      <c r="E22" s="6" t="s">
        <v>116</v>
      </c>
    </row>
    <row r="23" spans="1:5" ht="15" customHeight="1" x14ac:dyDescent="0.2">
      <c r="A23" s="6" t="s">
        <v>117</v>
      </c>
      <c r="B23" s="6" t="s">
        <v>118</v>
      </c>
      <c r="C23" s="7" t="s">
        <v>119</v>
      </c>
      <c r="D23" s="6" t="s">
        <v>120</v>
      </c>
      <c r="E23" s="6" t="s">
        <v>121</v>
      </c>
    </row>
    <row r="24" spans="1:5" ht="23.25" customHeight="1" x14ac:dyDescent="0.2">
      <c r="A24" s="6" t="s">
        <v>122</v>
      </c>
      <c r="B24" s="6" t="s">
        <v>123</v>
      </c>
      <c r="C24" s="7" t="s">
        <v>119</v>
      </c>
      <c r="D24" s="6" t="s">
        <v>124</v>
      </c>
      <c r="E24" s="6" t="s">
        <v>125</v>
      </c>
    </row>
    <row r="25" spans="1:5" ht="15" customHeight="1" x14ac:dyDescent="0.2">
      <c r="A25" s="6" t="s">
        <v>126</v>
      </c>
      <c r="B25" s="6" t="s">
        <v>127</v>
      </c>
      <c r="C25" s="7" t="s">
        <v>119</v>
      </c>
      <c r="D25" s="6" t="s">
        <v>128</v>
      </c>
      <c r="E25" s="6" t="s">
        <v>129</v>
      </c>
    </row>
    <row r="26" spans="1:5" ht="23.25" customHeight="1" x14ac:dyDescent="0.2">
      <c r="A26" s="6" t="s">
        <v>130</v>
      </c>
      <c r="B26" s="6" t="s">
        <v>131</v>
      </c>
      <c r="C26" s="7" t="s">
        <v>80</v>
      </c>
      <c r="D26" s="6" t="s">
        <v>132</v>
      </c>
      <c r="E26" s="6" t="s">
        <v>133</v>
      </c>
    </row>
    <row r="27" spans="1:5" ht="23.25" customHeight="1" x14ac:dyDescent="0.2">
      <c r="A27" s="6" t="s">
        <v>134</v>
      </c>
      <c r="B27" s="6" t="s">
        <v>135</v>
      </c>
      <c r="C27" s="7" t="s">
        <v>80</v>
      </c>
      <c r="D27" s="6" t="s">
        <v>136</v>
      </c>
      <c r="E27" s="6" t="s">
        <v>137</v>
      </c>
    </row>
    <row r="28" spans="1:5" ht="15" customHeight="1" x14ac:dyDescent="0.2">
      <c r="A28" s="6" t="s">
        <v>138</v>
      </c>
      <c r="B28" s="6" t="s">
        <v>139</v>
      </c>
      <c r="C28" s="7" t="s">
        <v>80</v>
      </c>
      <c r="D28" s="6" t="s">
        <v>140</v>
      </c>
      <c r="E28" s="6" t="s">
        <v>43</v>
      </c>
    </row>
    <row r="29" spans="1:5" ht="34.5" customHeight="1" x14ac:dyDescent="0.2">
      <c r="A29" s="6" t="s">
        <v>141</v>
      </c>
      <c r="B29" s="6" t="s">
        <v>142</v>
      </c>
      <c r="C29" s="7" t="s">
        <v>143</v>
      </c>
      <c r="D29" s="6" t="s">
        <v>144</v>
      </c>
      <c r="E29" s="6" t="s">
        <v>145</v>
      </c>
    </row>
    <row r="30" spans="1:5" ht="15" customHeight="1" x14ac:dyDescent="0.2">
      <c r="A30" s="6" t="s">
        <v>146</v>
      </c>
      <c r="B30" s="6" t="s">
        <v>147</v>
      </c>
      <c r="C30" s="6" t="s">
        <v>33</v>
      </c>
      <c r="D30" s="6" t="s">
        <v>148</v>
      </c>
      <c r="E30" s="6" t="s">
        <v>149</v>
      </c>
    </row>
    <row r="31" spans="1:5" ht="15" customHeight="1" x14ac:dyDescent="0.2">
      <c r="A31" s="6" t="s">
        <v>150</v>
      </c>
      <c r="B31" s="6" t="s">
        <v>151</v>
      </c>
      <c r="C31" s="6" t="s">
        <v>33</v>
      </c>
      <c r="D31" s="6" t="s">
        <v>152</v>
      </c>
      <c r="E31" s="6" t="s">
        <v>43</v>
      </c>
    </row>
    <row r="32" spans="1:5" ht="15.75" customHeight="1" x14ac:dyDescent="0.2">
      <c r="A32" s="4"/>
      <c r="B32" s="4"/>
      <c r="C32" s="4"/>
      <c r="D32" s="4"/>
      <c r="E32" s="4"/>
    </row>
    <row r="33" spans="1:5" ht="15.75" customHeight="1" x14ac:dyDescent="0.2">
      <c r="A33" s="4"/>
      <c r="B33" s="4"/>
      <c r="C33" s="4"/>
      <c r="D33" s="4"/>
      <c r="E33" s="4"/>
    </row>
    <row r="34" spans="1:5" ht="15.75" customHeight="1" x14ac:dyDescent="0.2">
      <c r="A34" s="4"/>
      <c r="B34" s="4"/>
      <c r="C34" s="4"/>
      <c r="D34" s="4"/>
      <c r="E34" s="4"/>
    </row>
    <row r="35" spans="1:5" ht="15.75" customHeight="1" x14ac:dyDescent="0.2">
      <c r="A35" s="4"/>
      <c r="B35" s="4"/>
      <c r="C35" s="4"/>
      <c r="D35" s="4"/>
      <c r="E35" s="4"/>
    </row>
    <row r="36" spans="1:5" ht="15.75" customHeight="1" x14ac:dyDescent="0.2">
      <c r="A36" s="4"/>
      <c r="B36" s="4"/>
      <c r="C36" s="4"/>
      <c r="D36" s="4"/>
      <c r="E36" s="4"/>
    </row>
    <row r="37" spans="1:5" ht="15.75" customHeight="1" x14ac:dyDescent="0.2">
      <c r="A37" s="4"/>
      <c r="B37" s="4"/>
      <c r="C37" s="4"/>
      <c r="D37" s="4"/>
      <c r="E37" s="4"/>
    </row>
    <row r="38" spans="1:5" ht="15.75" customHeight="1" x14ac:dyDescent="0.2">
      <c r="A38" s="4"/>
      <c r="B38" s="4"/>
      <c r="C38" s="4"/>
      <c r="D38" s="4"/>
      <c r="E38" s="4"/>
    </row>
    <row r="39" spans="1:5" ht="15.75" customHeight="1" x14ac:dyDescent="0.2">
      <c r="A39" s="4"/>
      <c r="B39" s="4"/>
      <c r="C39" s="4"/>
      <c r="D39" s="4"/>
      <c r="E39" s="4"/>
    </row>
    <row r="40" spans="1:5" ht="15.75" customHeight="1" x14ac:dyDescent="0.2">
      <c r="A40" s="4"/>
      <c r="B40" s="4"/>
      <c r="C40" s="4"/>
      <c r="D40" s="4"/>
      <c r="E40" s="4"/>
    </row>
    <row r="41" spans="1:5" ht="15.75" customHeight="1" x14ac:dyDescent="0.2">
      <c r="A41" s="4"/>
      <c r="B41" s="4"/>
      <c r="C41" s="4"/>
      <c r="D41" s="4"/>
      <c r="E41" s="4"/>
    </row>
    <row r="42" spans="1:5" ht="15.75" customHeight="1" x14ac:dyDescent="0.2">
      <c r="A42" s="4"/>
      <c r="B42" s="4"/>
      <c r="C42" s="4"/>
      <c r="D42" s="4"/>
      <c r="E42" s="4"/>
    </row>
    <row r="43" spans="1:5" ht="15.75" customHeight="1" x14ac:dyDescent="0.2">
      <c r="A43" s="4"/>
      <c r="B43" s="4"/>
      <c r="C43" s="4"/>
      <c r="D43" s="4"/>
      <c r="E43" s="4"/>
    </row>
    <row r="44" spans="1:5" ht="15.75" customHeight="1" x14ac:dyDescent="0.2">
      <c r="A44" s="4"/>
      <c r="B44" s="4"/>
      <c r="C44" s="4"/>
      <c r="D44" s="4"/>
      <c r="E44" s="4"/>
    </row>
    <row r="45" spans="1:5" ht="15.75" customHeight="1" x14ac:dyDescent="0.2">
      <c r="A45" s="4"/>
      <c r="B45" s="4"/>
      <c r="C45" s="4"/>
      <c r="D45" s="4"/>
      <c r="E45" s="4"/>
    </row>
    <row r="46" spans="1:5" ht="15.75" customHeight="1" x14ac:dyDescent="0.2">
      <c r="A46" s="4"/>
      <c r="B46" s="4"/>
      <c r="C46" s="4"/>
      <c r="D46" s="4"/>
      <c r="E46" s="4"/>
    </row>
    <row r="47" spans="1:5" ht="15.75" customHeight="1" x14ac:dyDescent="0.2">
      <c r="A47" s="4"/>
      <c r="B47" s="4"/>
      <c r="C47" s="4"/>
      <c r="D47" s="4"/>
      <c r="E47" s="4"/>
    </row>
    <row r="48" spans="1:5" ht="15.75" customHeight="1" x14ac:dyDescent="0.2">
      <c r="A48" s="4"/>
      <c r="B48" s="4"/>
      <c r="C48" s="4"/>
      <c r="D48" s="4"/>
      <c r="E48" s="4"/>
    </row>
    <row r="49" spans="1:5" ht="15.75" customHeight="1" x14ac:dyDescent="0.2">
      <c r="A49" s="4"/>
      <c r="B49" s="4"/>
      <c r="C49" s="4"/>
      <c r="D49" s="4"/>
      <c r="E49" s="4"/>
    </row>
    <row r="50" spans="1:5" ht="15.75" customHeight="1" x14ac:dyDescent="0.2">
      <c r="A50" s="4"/>
      <c r="B50" s="4"/>
      <c r="C50" s="4"/>
      <c r="D50" s="4"/>
      <c r="E50" s="4"/>
    </row>
    <row r="51" spans="1:5" ht="15.75" customHeight="1" x14ac:dyDescent="0.2">
      <c r="A51" s="4"/>
      <c r="B51" s="4"/>
      <c r="C51" s="4"/>
      <c r="D51" s="4"/>
      <c r="E51" s="4"/>
    </row>
    <row r="52" spans="1:5" ht="15.75" customHeight="1" x14ac:dyDescent="0.2">
      <c r="A52" s="4"/>
      <c r="B52" s="4"/>
      <c r="C52" s="4"/>
      <c r="D52" s="4"/>
      <c r="E52" s="4"/>
    </row>
    <row r="53" spans="1:5" ht="15.75" customHeight="1" x14ac:dyDescent="0.2">
      <c r="A53" s="4"/>
      <c r="B53" s="4"/>
      <c r="C53" s="4"/>
      <c r="D53" s="4"/>
      <c r="E53" s="4"/>
    </row>
    <row r="54" spans="1:5" ht="15.75" customHeight="1" x14ac:dyDescent="0.2">
      <c r="A54" s="4"/>
      <c r="B54" s="4"/>
      <c r="C54" s="4"/>
      <c r="D54" s="4"/>
      <c r="E54" s="4"/>
    </row>
    <row r="55" spans="1:5" ht="15.75" customHeight="1" x14ac:dyDescent="0.2">
      <c r="A55" s="4"/>
      <c r="B55" s="4"/>
      <c r="C55" s="4"/>
      <c r="D55" s="4"/>
      <c r="E55" s="4"/>
    </row>
    <row r="56" spans="1:5" ht="15.75" customHeight="1" x14ac:dyDescent="0.2">
      <c r="A56" s="4"/>
      <c r="B56" s="4"/>
      <c r="C56" s="4"/>
      <c r="D56" s="4"/>
      <c r="E56" s="4"/>
    </row>
    <row r="57" spans="1:5" ht="15.75" customHeight="1" x14ac:dyDescent="0.2">
      <c r="A57" s="4"/>
      <c r="B57" s="4"/>
      <c r="C57" s="4"/>
      <c r="D57" s="4"/>
      <c r="E57" s="4"/>
    </row>
    <row r="58" spans="1:5" ht="15.75" customHeight="1" x14ac:dyDescent="0.2">
      <c r="A58" s="4"/>
      <c r="B58" s="4"/>
      <c r="C58" s="4"/>
      <c r="D58" s="4"/>
      <c r="E58" s="4"/>
    </row>
    <row r="59" spans="1:5" ht="15.75" customHeight="1" x14ac:dyDescent="0.2">
      <c r="A59" s="4"/>
      <c r="B59" s="4"/>
      <c r="C59" s="4"/>
      <c r="D59" s="4"/>
      <c r="E59" s="4"/>
    </row>
    <row r="60" spans="1:5" ht="15.75" customHeight="1" x14ac:dyDescent="0.2">
      <c r="A60" s="4"/>
      <c r="B60" s="4"/>
      <c r="C60" s="4"/>
      <c r="D60" s="4"/>
      <c r="E60" s="4"/>
    </row>
    <row r="61" spans="1:5" ht="15.75" customHeight="1" x14ac:dyDescent="0.2">
      <c r="A61" s="4"/>
      <c r="B61" s="4"/>
      <c r="C61" s="4"/>
      <c r="D61" s="4"/>
      <c r="E61" s="4"/>
    </row>
    <row r="62" spans="1:5" ht="15.75" customHeight="1" x14ac:dyDescent="0.2">
      <c r="A62" s="4"/>
      <c r="B62" s="4"/>
      <c r="C62" s="4"/>
      <c r="D62" s="4"/>
      <c r="E62" s="4"/>
    </row>
    <row r="63" spans="1:5" ht="15.75" customHeight="1" x14ac:dyDescent="0.2">
      <c r="A63" s="4"/>
      <c r="B63" s="4"/>
      <c r="C63" s="4"/>
      <c r="D63" s="4"/>
      <c r="E63" s="4"/>
    </row>
    <row r="64" spans="1:5" ht="15.75" customHeight="1" x14ac:dyDescent="0.2">
      <c r="A64" s="4"/>
      <c r="B64" s="4"/>
      <c r="C64" s="4"/>
      <c r="D64" s="4"/>
      <c r="E64" s="4"/>
    </row>
    <row r="65" spans="1:5" ht="15.75" customHeight="1" x14ac:dyDescent="0.2">
      <c r="A65" s="4"/>
      <c r="B65" s="4"/>
      <c r="C65" s="4"/>
      <c r="D65" s="4"/>
      <c r="E65" s="4"/>
    </row>
    <row r="66" spans="1:5" ht="15.75" customHeight="1" x14ac:dyDescent="0.2">
      <c r="A66" s="4"/>
      <c r="B66" s="4"/>
      <c r="C66" s="4"/>
      <c r="D66" s="4"/>
      <c r="E66" s="4"/>
    </row>
    <row r="67" spans="1:5" ht="15.75" customHeight="1" x14ac:dyDescent="0.2">
      <c r="A67" s="4"/>
      <c r="B67" s="4"/>
      <c r="C67" s="4"/>
      <c r="D67" s="4"/>
      <c r="E67" s="4"/>
    </row>
    <row r="68" spans="1:5" ht="15.75" customHeight="1" x14ac:dyDescent="0.2">
      <c r="A68" s="4"/>
      <c r="B68" s="4"/>
      <c r="C68" s="4"/>
      <c r="D68" s="4"/>
      <c r="E68" s="4"/>
    </row>
    <row r="69" spans="1:5" ht="15.75" customHeight="1" x14ac:dyDescent="0.2">
      <c r="A69" s="4"/>
      <c r="B69" s="4"/>
      <c r="C69" s="4"/>
      <c r="D69" s="4"/>
      <c r="E69" s="4"/>
    </row>
    <row r="70" spans="1:5" ht="15.75" customHeight="1" x14ac:dyDescent="0.2">
      <c r="A70" s="4"/>
      <c r="B70" s="4"/>
      <c r="C70" s="4"/>
      <c r="D70" s="4"/>
      <c r="E70" s="4"/>
    </row>
    <row r="71" spans="1:5" ht="15.75" customHeight="1" x14ac:dyDescent="0.2">
      <c r="A71" s="4"/>
      <c r="B71" s="4"/>
      <c r="C71" s="4"/>
      <c r="D71" s="4"/>
      <c r="E71" s="4"/>
    </row>
    <row r="72" spans="1:5" ht="15.75" customHeight="1" x14ac:dyDescent="0.2">
      <c r="A72" s="4"/>
      <c r="B72" s="4"/>
      <c r="C72" s="4"/>
      <c r="D72" s="4"/>
      <c r="E72" s="4"/>
    </row>
    <row r="73" spans="1:5" ht="15.75" customHeight="1" x14ac:dyDescent="0.2">
      <c r="A73" s="4"/>
      <c r="B73" s="4"/>
      <c r="C73" s="4"/>
      <c r="D73" s="4"/>
      <c r="E73" s="4"/>
    </row>
    <row r="74" spans="1:5" ht="15.75" customHeight="1" x14ac:dyDescent="0.2">
      <c r="A74" s="4"/>
      <c r="B74" s="4"/>
      <c r="C74" s="4"/>
      <c r="D74" s="4"/>
      <c r="E74" s="4"/>
    </row>
    <row r="75" spans="1:5" ht="15.75" customHeight="1" x14ac:dyDescent="0.2">
      <c r="A75" s="4"/>
      <c r="B75" s="4"/>
      <c r="C75" s="4"/>
      <c r="D75" s="4"/>
      <c r="E75" s="4"/>
    </row>
    <row r="76" spans="1:5" ht="15.75" customHeight="1" x14ac:dyDescent="0.2">
      <c r="A76" s="4"/>
      <c r="B76" s="4"/>
      <c r="C76" s="4"/>
      <c r="D76" s="4"/>
      <c r="E76" s="4"/>
    </row>
    <row r="77" spans="1:5" ht="15.75" customHeight="1" x14ac:dyDescent="0.2">
      <c r="A77" s="4"/>
      <c r="B77" s="4"/>
      <c r="C77" s="4"/>
      <c r="D77" s="4"/>
      <c r="E77" s="4"/>
    </row>
    <row r="78" spans="1:5" ht="15.75" customHeight="1" x14ac:dyDescent="0.2">
      <c r="A78" s="4"/>
      <c r="B78" s="4"/>
      <c r="C78" s="4"/>
      <c r="D78" s="4"/>
      <c r="E78" s="4"/>
    </row>
    <row r="79" spans="1:5" ht="15.75" customHeight="1" x14ac:dyDescent="0.2">
      <c r="A79" s="4"/>
      <c r="B79" s="4"/>
      <c r="C79" s="4"/>
      <c r="D79" s="4"/>
      <c r="E79" s="4"/>
    </row>
    <row r="80" spans="1:5" ht="15.75" customHeight="1" x14ac:dyDescent="0.2">
      <c r="A80" s="4"/>
      <c r="B80" s="4"/>
      <c r="C80" s="4"/>
      <c r="D80" s="4"/>
      <c r="E80" s="4"/>
    </row>
    <row r="81" spans="1:5" ht="15.75" customHeight="1" x14ac:dyDescent="0.2">
      <c r="A81" s="4"/>
      <c r="B81" s="4"/>
      <c r="C81" s="4"/>
      <c r="D81" s="4"/>
      <c r="E81" s="4"/>
    </row>
    <row r="82" spans="1:5" ht="15.75" customHeight="1" x14ac:dyDescent="0.2">
      <c r="A82" s="4"/>
      <c r="B82" s="4"/>
      <c r="C82" s="4"/>
      <c r="D82" s="4"/>
      <c r="E82" s="4"/>
    </row>
    <row r="83" spans="1:5" ht="15.75" customHeight="1" x14ac:dyDescent="0.2">
      <c r="A83" s="4"/>
      <c r="B83" s="4"/>
      <c r="C83" s="4"/>
      <c r="D83" s="4"/>
      <c r="E83" s="4"/>
    </row>
    <row r="84" spans="1:5" ht="15.75" customHeight="1" x14ac:dyDescent="0.2">
      <c r="A84" s="4"/>
      <c r="B84" s="4"/>
      <c r="C84" s="4"/>
      <c r="D84" s="4"/>
      <c r="E84" s="4"/>
    </row>
    <row r="85" spans="1:5" ht="15.75" customHeight="1" x14ac:dyDescent="0.2">
      <c r="A85" s="4"/>
      <c r="B85" s="4"/>
      <c r="C85" s="4"/>
      <c r="D85" s="4"/>
      <c r="E85" s="4"/>
    </row>
    <row r="86" spans="1:5" ht="15.75" customHeight="1" x14ac:dyDescent="0.2">
      <c r="A86" s="4"/>
      <c r="B86" s="4"/>
      <c r="C86" s="4"/>
      <c r="D86" s="4"/>
      <c r="E86" s="4"/>
    </row>
    <row r="87" spans="1:5" ht="15.75" customHeight="1" x14ac:dyDescent="0.2">
      <c r="A87" s="4"/>
      <c r="B87" s="4"/>
      <c r="C87" s="4"/>
      <c r="D87" s="4"/>
      <c r="E87" s="4"/>
    </row>
    <row r="88" spans="1:5" ht="15.75" customHeight="1" x14ac:dyDescent="0.2">
      <c r="A88" s="4"/>
      <c r="B88" s="4"/>
      <c r="C88" s="4"/>
      <c r="D88" s="4"/>
      <c r="E88" s="4"/>
    </row>
    <row r="89" spans="1:5" ht="15.75" customHeight="1" x14ac:dyDescent="0.2">
      <c r="A89" s="4"/>
      <c r="B89" s="4"/>
      <c r="C89" s="4"/>
      <c r="D89" s="4"/>
      <c r="E89" s="4"/>
    </row>
    <row r="90" spans="1:5" ht="15.75" customHeight="1" x14ac:dyDescent="0.2">
      <c r="A90" s="4"/>
      <c r="B90" s="4"/>
      <c r="C90" s="4"/>
      <c r="D90" s="4"/>
      <c r="E90" s="4"/>
    </row>
    <row r="91" spans="1:5" ht="15.75" customHeight="1" x14ac:dyDescent="0.2">
      <c r="A91" s="4"/>
      <c r="B91" s="4"/>
      <c r="C91" s="4"/>
      <c r="D91" s="4"/>
      <c r="E91" s="4"/>
    </row>
    <row r="92" spans="1:5" ht="15.75" customHeight="1" x14ac:dyDescent="0.2">
      <c r="A92" s="4"/>
      <c r="B92" s="4"/>
      <c r="C92" s="4"/>
      <c r="D92" s="4"/>
      <c r="E92" s="4"/>
    </row>
    <row r="93" spans="1:5" ht="15.75" customHeight="1" x14ac:dyDescent="0.2">
      <c r="A93" s="4"/>
      <c r="B93" s="4"/>
      <c r="C93" s="4"/>
      <c r="D93" s="4"/>
      <c r="E93" s="4"/>
    </row>
    <row r="94" spans="1:5" ht="15.75" customHeight="1" x14ac:dyDescent="0.2">
      <c r="A94" s="4"/>
      <c r="B94" s="4"/>
      <c r="C94" s="4"/>
      <c r="D94" s="4"/>
      <c r="E94" s="4"/>
    </row>
    <row r="95" spans="1:5" ht="15.75" customHeight="1" x14ac:dyDescent="0.2">
      <c r="A95" s="4"/>
      <c r="B95" s="4"/>
      <c r="C95" s="4"/>
      <c r="D95" s="4"/>
      <c r="E95" s="4"/>
    </row>
    <row r="96" spans="1:5" ht="15.75" customHeight="1" x14ac:dyDescent="0.2">
      <c r="A96" s="4"/>
      <c r="B96" s="4"/>
      <c r="C96" s="4"/>
      <c r="D96" s="4"/>
      <c r="E96" s="4"/>
    </row>
    <row r="97" spans="1:5" ht="15.75" customHeight="1" x14ac:dyDescent="0.2">
      <c r="A97" s="4"/>
      <c r="B97" s="4"/>
      <c r="C97" s="4"/>
      <c r="D97" s="4"/>
      <c r="E97" s="4"/>
    </row>
    <row r="98" spans="1:5" ht="15.75" customHeight="1" x14ac:dyDescent="0.2">
      <c r="A98" s="4"/>
      <c r="B98" s="4"/>
      <c r="C98" s="4"/>
      <c r="D98" s="4"/>
      <c r="E98" s="4"/>
    </row>
    <row r="99" spans="1:5" ht="15.75" customHeight="1" x14ac:dyDescent="0.2">
      <c r="A99" s="4"/>
      <c r="B99" s="4"/>
      <c r="C99" s="4"/>
      <c r="D99" s="4"/>
      <c r="E99" s="4"/>
    </row>
    <row r="100" spans="1:5" ht="15.75" customHeight="1" x14ac:dyDescent="0.2">
      <c r="A100" s="4"/>
      <c r="B100" s="4"/>
      <c r="C100" s="4"/>
      <c r="D100" s="4"/>
      <c r="E100" s="4"/>
    </row>
    <row r="101" spans="1:5" ht="15.75" customHeight="1" x14ac:dyDescent="0.2">
      <c r="A101" s="4"/>
      <c r="B101" s="4"/>
      <c r="C101" s="4"/>
      <c r="D101" s="4"/>
      <c r="E101" s="4"/>
    </row>
    <row r="102" spans="1:5" ht="15.75" customHeight="1" x14ac:dyDescent="0.2">
      <c r="A102" s="4"/>
      <c r="B102" s="4"/>
      <c r="C102" s="4"/>
      <c r="D102" s="4"/>
      <c r="E102" s="4"/>
    </row>
    <row r="103" spans="1:5" ht="15.75" customHeight="1" x14ac:dyDescent="0.2">
      <c r="A103" s="4"/>
      <c r="B103" s="4"/>
      <c r="C103" s="4"/>
      <c r="D103" s="4"/>
      <c r="E103" s="4"/>
    </row>
    <row r="104" spans="1:5" ht="15.75" customHeight="1" x14ac:dyDescent="0.2">
      <c r="A104" s="4"/>
      <c r="B104" s="4"/>
      <c r="C104" s="4"/>
      <c r="D104" s="4"/>
      <c r="E104" s="4"/>
    </row>
    <row r="105" spans="1:5" ht="15.75" customHeight="1" x14ac:dyDescent="0.2">
      <c r="A105" s="4"/>
      <c r="B105" s="4"/>
      <c r="C105" s="4"/>
      <c r="D105" s="4"/>
      <c r="E105" s="4"/>
    </row>
    <row r="106" spans="1:5" ht="15.75" customHeight="1" x14ac:dyDescent="0.2">
      <c r="A106" s="4"/>
      <c r="B106" s="4"/>
      <c r="C106" s="4"/>
      <c r="D106" s="4"/>
      <c r="E106" s="4"/>
    </row>
    <row r="107" spans="1:5" ht="15.75" customHeight="1" x14ac:dyDescent="0.2">
      <c r="A107" s="4"/>
      <c r="B107" s="4"/>
      <c r="C107" s="4"/>
      <c r="D107" s="4"/>
      <c r="E107" s="4"/>
    </row>
    <row r="108" spans="1:5" ht="15.75" customHeight="1" x14ac:dyDescent="0.2">
      <c r="A108" s="4"/>
      <c r="B108" s="4"/>
      <c r="C108" s="4"/>
      <c r="D108" s="4"/>
      <c r="E108" s="4"/>
    </row>
    <row r="109" spans="1:5" ht="15.75" customHeight="1" x14ac:dyDescent="0.2">
      <c r="A109" s="4"/>
      <c r="B109" s="4"/>
      <c r="C109" s="4"/>
      <c r="D109" s="4"/>
      <c r="E109" s="4"/>
    </row>
    <row r="110" spans="1:5" ht="15.75" customHeight="1" x14ac:dyDescent="0.2">
      <c r="A110" s="4"/>
      <c r="B110" s="4"/>
      <c r="C110" s="4"/>
      <c r="D110" s="4"/>
      <c r="E110" s="4"/>
    </row>
    <row r="111" spans="1:5" ht="15.75" customHeight="1" x14ac:dyDescent="0.2">
      <c r="A111" s="4"/>
      <c r="B111" s="4"/>
      <c r="C111" s="4"/>
      <c r="D111" s="4"/>
      <c r="E111" s="4"/>
    </row>
    <row r="112" spans="1:5" ht="15.75" customHeight="1" x14ac:dyDescent="0.2">
      <c r="A112" s="4"/>
      <c r="B112" s="4"/>
      <c r="C112" s="4"/>
      <c r="D112" s="4"/>
      <c r="E112" s="4"/>
    </row>
    <row r="113" spans="1:5" ht="15.75" customHeight="1" x14ac:dyDescent="0.2">
      <c r="A113" s="4"/>
      <c r="B113" s="4"/>
      <c r="C113" s="4"/>
      <c r="D113" s="4"/>
      <c r="E113" s="4"/>
    </row>
    <row r="114" spans="1:5" ht="15.75" customHeight="1" x14ac:dyDescent="0.2">
      <c r="A114" s="4"/>
      <c r="B114" s="4"/>
      <c r="C114" s="4"/>
      <c r="D114" s="4"/>
      <c r="E114" s="4"/>
    </row>
    <row r="115" spans="1:5" ht="15.75" customHeight="1" x14ac:dyDescent="0.2">
      <c r="A115" s="4"/>
      <c r="B115" s="4"/>
      <c r="C115" s="4"/>
      <c r="D115" s="4"/>
      <c r="E115" s="4"/>
    </row>
    <row r="116" spans="1:5" ht="15.75" customHeight="1" x14ac:dyDescent="0.2">
      <c r="A116" s="4"/>
      <c r="B116" s="4"/>
      <c r="C116" s="4"/>
      <c r="D116" s="4"/>
      <c r="E116" s="4"/>
    </row>
    <row r="117" spans="1:5" ht="15.75" customHeight="1" x14ac:dyDescent="0.2">
      <c r="A117" s="4"/>
      <c r="B117" s="4"/>
      <c r="C117" s="4"/>
      <c r="D117" s="4"/>
      <c r="E117" s="4"/>
    </row>
    <row r="118" spans="1:5" ht="15.75" customHeight="1" x14ac:dyDescent="0.2">
      <c r="A118" s="4"/>
      <c r="B118" s="4"/>
      <c r="C118" s="4"/>
      <c r="D118" s="4"/>
      <c r="E118" s="4"/>
    </row>
    <row r="119" spans="1:5" ht="15.75" customHeight="1" x14ac:dyDescent="0.2">
      <c r="A119" s="4"/>
      <c r="B119" s="4"/>
      <c r="C119" s="4"/>
      <c r="D119" s="4"/>
      <c r="E119" s="4"/>
    </row>
    <row r="120" spans="1:5" ht="15.75" customHeight="1" x14ac:dyDescent="0.2">
      <c r="A120" s="4"/>
      <c r="B120" s="4"/>
      <c r="C120" s="4"/>
      <c r="D120" s="4"/>
      <c r="E120" s="4"/>
    </row>
    <row r="121" spans="1:5" ht="15.75" customHeight="1" x14ac:dyDescent="0.2">
      <c r="A121" s="4"/>
      <c r="B121" s="4"/>
      <c r="C121" s="4"/>
      <c r="D121" s="4"/>
      <c r="E121" s="4"/>
    </row>
    <row r="122" spans="1:5" ht="15.75" customHeight="1" x14ac:dyDescent="0.2">
      <c r="A122" s="4"/>
      <c r="B122" s="4"/>
      <c r="C122" s="4"/>
      <c r="D122" s="4"/>
      <c r="E122" s="4"/>
    </row>
    <row r="123" spans="1:5" ht="15.75" customHeight="1" x14ac:dyDescent="0.2">
      <c r="A123" s="4"/>
      <c r="B123" s="4"/>
      <c r="C123" s="4"/>
      <c r="D123" s="4"/>
      <c r="E123" s="4"/>
    </row>
    <row r="124" spans="1:5" ht="15.75" customHeight="1" x14ac:dyDescent="0.2">
      <c r="A124" s="4"/>
      <c r="B124" s="4"/>
      <c r="C124" s="4"/>
      <c r="D124" s="4"/>
      <c r="E124" s="4"/>
    </row>
    <row r="125" spans="1:5" ht="15.75" customHeight="1" x14ac:dyDescent="0.2">
      <c r="A125" s="4"/>
      <c r="B125" s="4"/>
      <c r="C125" s="4"/>
      <c r="D125" s="4"/>
      <c r="E125" s="4"/>
    </row>
    <row r="126" spans="1:5" ht="15.75" customHeight="1" x14ac:dyDescent="0.2">
      <c r="A126" s="4"/>
      <c r="B126" s="4"/>
      <c r="C126" s="4"/>
      <c r="D126" s="4"/>
      <c r="E126" s="4"/>
    </row>
    <row r="127" spans="1:5" ht="15.75" customHeight="1" x14ac:dyDescent="0.2">
      <c r="A127" s="4"/>
      <c r="B127" s="4"/>
      <c r="C127" s="4"/>
      <c r="D127" s="4"/>
      <c r="E127" s="4"/>
    </row>
    <row r="128" spans="1:5" ht="15.75" customHeight="1" x14ac:dyDescent="0.2">
      <c r="A128" s="4"/>
      <c r="B128" s="4"/>
      <c r="C128" s="4"/>
      <c r="D128" s="4"/>
      <c r="E128" s="4"/>
    </row>
    <row r="129" spans="1:5" ht="15.75" customHeight="1" x14ac:dyDescent="0.2">
      <c r="A129" s="4"/>
      <c r="B129" s="4"/>
      <c r="C129" s="4"/>
      <c r="D129" s="4"/>
      <c r="E129" s="4"/>
    </row>
    <row r="130" spans="1:5" ht="15.75" customHeight="1" x14ac:dyDescent="0.2">
      <c r="A130" s="4"/>
      <c r="B130" s="4"/>
      <c r="C130" s="4"/>
      <c r="D130" s="4"/>
      <c r="E130" s="4"/>
    </row>
    <row r="131" spans="1:5" ht="15.75" customHeight="1" x14ac:dyDescent="0.2">
      <c r="A131" s="4"/>
      <c r="B131" s="4"/>
      <c r="C131" s="4"/>
      <c r="D131" s="4"/>
      <c r="E131" s="4"/>
    </row>
    <row r="132" spans="1:5" ht="15.75" customHeight="1" x14ac:dyDescent="0.2">
      <c r="A132" s="4"/>
      <c r="B132" s="4"/>
      <c r="C132" s="4"/>
      <c r="D132" s="4"/>
      <c r="E132" s="4"/>
    </row>
    <row r="133" spans="1:5" ht="15.75" customHeight="1" x14ac:dyDescent="0.2">
      <c r="A133" s="4"/>
      <c r="B133" s="4"/>
      <c r="C133" s="4"/>
      <c r="D133" s="4"/>
      <c r="E133" s="4"/>
    </row>
    <row r="134" spans="1:5" ht="15.75" customHeight="1" x14ac:dyDescent="0.2">
      <c r="A134" s="4"/>
      <c r="B134" s="4"/>
      <c r="C134" s="4"/>
      <c r="D134" s="4"/>
      <c r="E134" s="4"/>
    </row>
    <row r="135" spans="1:5" ht="15.75" customHeight="1" x14ac:dyDescent="0.2">
      <c r="A135" s="4"/>
      <c r="B135" s="4"/>
      <c r="C135" s="4"/>
      <c r="D135" s="4"/>
      <c r="E135" s="4"/>
    </row>
    <row r="136" spans="1:5" ht="15.75" customHeight="1" x14ac:dyDescent="0.2">
      <c r="A136" s="4"/>
      <c r="B136" s="4"/>
      <c r="C136" s="4"/>
      <c r="D136" s="4"/>
      <c r="E136" s="4"/>
    </row>
    <row r="137" spans="1:5" ht="15.75" customHeight="1" x14ac:dyDescent="0.2">
      <c r="A137" s="4"/>
      <c r="B137" s="4"/>
      <c r="C137" s="4"/>
      <c r="D137" s="4"/>
      <c r="E137" s="4"/>
    </row>
    <row r="138" spans="1:5" ht="15.75" customHeight="1" x14ac:dyDescent="0.2">
      <c r="A138" s="4"/>
      <c r="B138" s="4"/>
      <c r="C138" s="4"/>
      <c r="D138" s="4"/>
      <c r="E138" s="4"/>
    </row>
    <row r="139" spans="1:5" ht="15.75" customHeight="1" x14ac:dyDescent="0.2">
      <c r="A139" s="4"/>
      <c r="B139" s="4"/>
      <c r="C139" s="4"/>
      <c r="D139" s="4"/>
      <c r="E139" s="4"/>
    </row>
    <row r="140" spans="1:5" ht="15.75" customHeight="1" x14ac:dyDescent="0.2">
      <c r="A140" s="4"/>
      <c r="B140" s="4"/>
      <c r="C140" s="4"/>
      <c r="D140" s="4"/>
      <c r="E140" s="4"/>
    </row>
    <row r="141" spans="1:5" ht="15.75" customHeight="1" x14ac:dyDescent="0.2">
      <c r="A141" s="4"/>
      <c r="B141" s="4"/>
      <c r="C141" s="4"/>
      <c r="D141" s="4"/>
      <c r="E141" s="4"/>
    </row>
    <row r="142" spans="1:5" ht="15.75" customHeight="1" x14ac:dyDescent="0.2">
      <c r="A142" s="4"/>
      <c r="B142" s="4"/>
      <c r="C142" s="4"/>
      <c r="D142" s="4"/>
      <c r="E142" s="4"/>
    </row>
    <row r="143" spans="1:5" ht="15.75" customHeight="1" x14ac:dyDescent="0.2">
      <c r="A143" s="4"/>
      <c r="B143" s="4"/>
      <c r="C143" s="4"/>
      <c r="D143" s="4"/>
      <c r="E143" s="4"/>
    </row>
    <row r="144" spans="1:5" ht="15.75" customHeight="1" x14ac:dyDescent="0.2">
      <c r="A144" s="4"/>
      <c r="B144" s="4"/>
      <c r="C144" s="4"/>
      <c r="D144" s="4"/>
      <c r="E144" s="4"/>
    </row>
    <row r="145" spans="1:5" ht="15.75" customHeight="1" x14ac:dyDescent="0.2">
      <c r="A145" s="4"/>
      <c r="B145" s="4"/>
      <c r="C145" s="4"/>
      <c r="D145" s="4"/>
      <c r="E145" s="4"/>
    </row>
    <row r="146" spans="1:5" ht="15.75" customHeight="1" x14ac:dyDescent="0.2">
      <c r="A146" s="4"/>
      <c r="B146" s="4"/>
      <c r="C146" s="4"/>
      <c r="D146" s="4"/>
      <c r="E146" s="4"/>
    </row>
    <row r="147" spans="1:5" ht="15.75" customHeight="1" x14ac:dyDescent="0.2">
      <c r="A147" s="4"/>
      <c r="B147" s="4"/>
      <c r="C147" s="4"/>
      <c r="D147" s="4"/>
      <c r="E147" s="4"/>
    </row>
    <row r="148" spans="1:5" ht="15.75" customHeight="1" x14ac:dyDescent="0.2">
      <c r="A148" s="4"/>
      <c r="B148" s="4"/>
      <c r="C148" s="4"/>
      <c r="D148" s="4"/>
      <c r="E148" s="4"/>
    </row>
    <row r="149" spans="1:5" ht="15.75" customHeight="1" x14ac:dyDescent="0.2">
      <c r="A149" s="4"/>
      <c r="B149" s="4"/>
      <c r="C149" s="4"/>
      <c r="D149" s="4"/>
      <c r="E149" s="4"/>
    </row>
    <row r="150" spans="1:5" ht="15.75" customHeight="1" x14ac:dyDescent="0.2">
      <c r="A150" s="4"/>
      <c r="B150" s="4"/>
      <c r="C150" s="4"/>
      <c r="D150" s="4"/>
      <c r="E150" s="4"/>
    </row>
    <row r="151" spans="1:5" ht="15.75" customHeight="1" x14ac:dyDescent="0.2">
      <c r="A151" s="4"/>
      <c r="B151" s="4"/>
      <c r="C151" s="4"/>
      <c r="D151" s="4"/>
      <c r="E151" s="4"/>
    </row>
    <row r="152" spans="1:5" ht="15.75" customHeight="1" x14ac:dyDescent="0.2">
      <c r="A152" s="4"/>
      <c r="B152" s="4"/>
      <c r="C152" s="4"/>
      <c r="D152" s="4"/>
      <c r="E152" s="4"/>
    </row>
    <row r="153" spans="1:5" ht="15.75" customHeight="1" x14ac:dyDescent="0.2">
      <c r="A153" s="4"/>
      <c r="B153" s="4"/>
      <c r="C153" s="4"/>
      <c r="D153" s="4"/>
      <c r="E153" s="4"/>
    </row>
    <row r="154" spans="1:5" ht="15.75" customHeight="1" x14ac:dyDescent="0.2">
      <c r="A154" s="4"/>
      <c r="B154" s="4"/>
      <c r="C154" s="4"/>
      <c r="D154" s="4"/>
      <c r="E154" s="4"/>
    </row>
    <row r="155" spans="1:5" ht="15.75" customHeight="1" x14ac:dyDescent="0.2">
      <c r="A155" s="4"/>
      <c r="B155" s="4"/>
      <c r="C155" s="4"/>
      <c r="D155" s="4"/>
      <c r="E155" s="4"/>
    </row>
    <row r="156" spans="1:5" ht="15.75" customHeight="1" x14ac:dyDescent="0.2">
      <c r="A156" s="4"/>
      <c r="B156" s="4"/>
      <c r="C156" s="4"/>
      <c r="D156" s="4"/>
      <c r="E156" s="4"/>
    </row>
    <row r="157" spans="1:5" ht="15.75" customHeight="1" x14ac:dyDescent="0.2">
      <c r="A157" s="4"/>
      <c r="B157" s="4"/>
      <c r="C157" s="4"/>
      <c r="D157" s="4"/>
      <c r="E157" s="4"/>
    </row>
    <row r="158" spans="1:5" ht="15.75" customHeight="1" x14ac:dyDescent="0.2">
      <c r="A158" s="4"/>
      <c r="B158" s="4"/>
      <c r="C158" s="4"/>
      <c r="D158" s="4"/>
      <c r="E158" s="4"/>
    </row>
    <row r="159" spans="1:5" ht="15.75" customHeight="1" x14ac:dyDescent="0.2">
      <c r="A159" s="4"/>
      <c r="B159" s="4"/>
      <c r="C159" s="4"/>
      <c r="D159" s="4"/>
      <c r="E159" s="4"/>
    </row>
    <row r="160" spans="1:5" ht="15.75" customHeight="1" x14ac:dyDescent="0.2">
      <c r="A160" s="4"/>
      <c r="B160" s="4"/>
      <c r="C160" s="4"/>
      <c r="D160" s="4"/>
      <c r="E160" s="4"/>
    </row>
    <row r="161" spans="1:5" ht="15.75" customHeight="1" x14ac:dyDescent="0.2">
      <c r="A161" s="4"/>
      <c r="B161" s="4"/>
      <c r="C161" s="4"/>
      <c r="D161" s="4"/>
      <c r="E161" s="4"/>
    </row>
    <row r="162" spans="1:5" ht="15.75" customHeight="1" x14ac:dyDescent="0.2">
      <c r="A162" s="4"/>
      <c r="B162" s="4"/>
      <c r="C162" s="4"/>
      <c r="D162" s="4"/>
      <c r="E162" s="4"/>
    </row>
    <row r="163" spans="1:5" ht="15.75" customHeight="1" x14ac:dyDescent="0.2">
      <c r="A163" s="4"/>
      <c r="B163" s="4"/>
      <c r="C163" s="4"/>
      <c r="D163" s="4"/>
      <c r="E163" s="4"/>
    </row>
    <row r="164" spans="1:5" ht="15.75" customHeight="1" x14ac:dyDescent="0.2">
      <c r="A164" s="4"/>
      <c r="B164" s="4"/>
      <c r="C164" s="4"/>
      <c r="D164" s="4"/>
      <c r="E164" s="4"/>
    </row>
    <row r="165" spans="1:5" ht="15.75" customHeight="1" x14ac:dyDescent="0.2">
      <c r="A165" s="4"/>
      <c r="B165" s="4"/>
      <c r="C165" s="4"/>
      <c r="D165" s="4"/>
      <c r="E165" s="4"/>
    </row>
    <row r="166" spans="1:5" ht="15.75" customHeight="1" x14ac:dyDescent="0.2">
      <c r="A166" s="4"/>
      <c r="B166" s="4"/>
      <c r="C166" s="4"/>
      <c r="D166" s="4"/>
      <c r="E166" s="4"/>
    </row>
    <row r="167" spans="1:5" ht="15.75" customHeight="1" x14ac:dyDescent="0.2">
      <c r="A167" s="4"/>
      <c r="B167" s="4"/>
      <c r="C167" s="4"/>
      <c r="D167" s="4"/>
      <c r="E167" s="4"/>
    </row>
    <row r="168" spans="1:5" ht="15.75" customHeight="1" x14ac:dyDescent="0.2">
      <c r="A168" s="4"/>
      <c r="B168" s="4"/>
      <c r="C168" s="4"/>
      <c r="D168" s="4"/>
      <c r="E168" s="4"/>
    </row>
    <row r="169" spans="1:5" ht="15.75" customHeight="1" x14ac:dyDescent="0.2">
      <c r="A169" s="4"/>
      <c r="B169" s="4"/>
      <c r="C169" s="4"/>
      <c r="D169" s="4"/>
      <c r="E169" s="4"/>
    </row>
    <row r="170" spans="1:5" ht="15.75" customHeight="1" x14ac:dyDescent="0.2">
      <c r="A170" s="4"/>
      <c r="B170" s="4"/>
      <c r="C170" s="4"/>
      <c r="D170" s="4"/>
      <c r="E170" s="4"/>
    </row>
    <row r="171" spans="1:5" ht="15.75" customHeight="1" x14ac:dyDescent="0.2">
      <c r="A171" s="4"/>
      <c r="B171" s="4"/>
      <c r="C171" s="4"/>
      <c r="D171" s="4"/>
      <c r="E171" s="4"/>
    </row>
    <row r="172" spans="1:5" ht="15.75" customHeight="1" x14ac:dyDescent="0.2">
      <c r="A172" s="4"/>
      <c r="B172" s="4"/>
      <c r="C172" s="4"/>
      <c r="D172" s="4"/>
      <c r="E172" s="4"/>
    </row>
    <row r="173" spans="1:5" ht="15.75" customHeight="1" x14ac:dyDescent="0.2">
      <c r="A173" s="4"/>
      <c r="B173" s="4"/>
      <c r="C173" s="4"/>
      <c r="D173" s="4"/>
      <c r="E173" s="4"/>
    </row>
    <row r="174" spans="1:5" ht="15.75" customHeight="1" x14ac:dyDescent="0.2">
      <c r="A174" s="4"/>
      <c r="B174" s="4"/>
      <c r="C174" s="4"/>
      <c r="D174" s="4"/>
      <c r="E174" s="4"/>
    </row>
    <row r="175" spans="1:5" ht="15.75" customHeight="1" x14ac:dyDescent="0.2">
      <c r="A175" s="4"/>
      <c r="B175" s="4"/>
      <c r="C175" s="4"/>
      <c r="D175" s="4"/>
      <c r="E175" s="4"/>
    </row>
    <row r="176" spans="1:5" ht="15.75" customHeight="1" x14ac:dyDescent="0.2">
      <c r="A176" s="4"/>
      <c r="B176" s="4"/>
      <c r="C176" s="4"/>
      <c r="D176" s="4"/>
      <c r="E176" s="4"/>
    </row>
    <row r="177" spans="1:5" ht="15.75" customHeight="1" x14ac:dyDescent="0.2">
      <c r="A177" s="4"/>
      <c r="B177" s="4"/>
      <c r="C177" s="4"/>
      <c r="D177" s="4"/>
      <c r="E177" s="4"/>
    </row>
    <row r="178" spans="1:5" ht="15.75" customHeight="1" x14ac:dyDescent="0.2">
      <c r="A178" s="4"/>
      <c r="B178" s="4"/>
      <c r="C178" s="4"/>
      <c r="D178" s="4"/>
      <c r="E178" s="4"/>
    </row>
    <row r="179" spans="1:5" ht="15.75" customHeight="1" x14ac:dyDescent="0.2">
      <c r="A179" s="4"/>
      <c r="B179" s="4"/>
      <c r="C179" s="4"/>
      <c r="D179" s="4"/>
      <c r="E179" s="4"/>
    </row>
    <row r="180" spans="1:5" ht="15.75" customHeight="1" x14ac:dyDescent="0.2">
      <c r="A180" s="4"/>
      <c r="B180" s="4"/>
      <c r="C180" s="4"/>
      <c r="D180" s="4"/>
      <c r="E180" s="4"/>
    </row>
    <row r="181" spans="1:5" ht="15.75" customHeight="1" x14ac:dyDescent="0.2">
      <c r="A181" s="4"/>
      <c r="B181" s="4"/>
      <c r="C181" s="4"/>
      <c r="D181" s="4"/>
      <c r="E181" s="4"/>
    </row>
    <row r="182" spans="1:5" ht="15.75" customHeight="1" x14ac:dyDescent="0.2">
      <c r="A182" s="4"/>
      <c r="B182" s="4"/>
      <c r="C182" s="4"/>
      <c r="D182" s="4"/>
      <c r="E182" s="4"/>
    </row>
    <row r="183" spans="1:5" ht="15.75" customHeight="1" x14ac:dyDescent="0.2">
      <c r="A183" s="4"/>
      <c r="B183" s="4"/>
      <c r="C183" s="4"/>
      <c r="D183" s="4"/>
      <c r="E183" s="4"/>
    </row>
    <row r="184" spans="1:5" ht="15.75" customHeight="1" x14ac:dyDescent="0.2">
      <c r="A184" s="4"/>
      <c r="B184" s="4"/>
      <c r="C184" s="4"/>
      <c r="D184" s="4"/>
      <c r="E184" s="4"/>
    </row>
    <row r="185" spans="1:5" ht="15.75" customHeight="1" x14ac:dyDescent="0.2">
      <c r="A185" s="4"/>
      <c r="B185" s="4"/>
      <c r="C185" s="4"/>
      <c r="D185" s="4"/>
      <c r="E185" s="4"/>
    </row>
    <row r="186" spans="1:5" ht="15.75" customHeight="1" x14ac:dyDescent="0.2">
      <c r="A186" s="4"/>
      <c r="B186" s="4"/>
      <c r="C186" s="4"/>
      <c r="D186" s="4"/>
      <c r="E186" s="4"/>
    </row>
    <row r="187" spans="1:5" ht="15.75" customHeight="1" x14ac:dyDescent="0.2">
      <c r="A187" s="4"/>
      <c r="B187" s="4"/>
      <c r="C187" s="4"/>
      <c r="D187" s="4"/>
      <c r="E187" s="4"/>
    </row>
    <row r="188" spans="1:5" ht="15.75" customHeight="1" x14ac:dyDescent="0.2">
      <c r="A188" s="4"/>
      <c r="B188" s="4"/>
      <c r="C188" s="4"/>
      <c r="D188" s="4"/>
      <c r="E188" s="4"/>
    </row>
    <row r="189" spans="1:5" ht="15.75" customHeight="1" x14ac:dyDescent="0.2">
      <c r="A189" s="4"/>
      <c r="B189" s="4"/>
      <c r="C189" s="4"/>
      <c r="D189" s="4"/>
      <c r="E189" s="4"/>
    </row>
    <row r="190" spans="1:5" ht="15.75" customHeight="1" x14ac:dyDescent="0.2">
      <c r="A190" s="4"/>
      <c r="B190" s="4"/>
      <c r="C190" s="4"/>
      <c r="D190" s="4"/>
      <c r="E190" s="4"/>
    </row>
    <row r="191" spans="1:5" ht="15.75" customHeight="1" x14ac:dyDescent="0.2">
      <c r="A191" s="4"/>
      <c r="B191" s="4"/>
      <c r="C191" s="4"/>
      <c r="D191" s="4"/>
      <c r="E191" s="4"/>
    </row>
    <row r="192" spans="1:5" ht="15.75" customHeight="1" x14ac:dyDescent="0.2">
      <c r="A192" s="4"/>
      <c r="B192" s="4"/>
      <c r="C192" s="4"/>
      <c r="D192" s="4"/>
      <c r="E192" s="4"/>
    </row>
    <row r="193" spans="1:5" ht="15.75" customHeight="1" x14ac:dyDescent="0.2">
      <c r="A193" s="4"/>
      <c r="B193" s="4"/>
      <c r="C193" s="4"/>
      <c r="D193" s="4"/>
      <c r="E193" s="4"/>
    </row>
    <row r="194" spans="1:5" ht="15.75" customHeight="1" x14ac:dyDescent="0.2">
      <c r="A194" s="4"/>
      <c r="B194" s="4"/>
      <c r="C194" s="4"/>
      <c r="D194" s="4"/>
      <c r="E194" s="4"/>
    </row>
    <row r="195" spans="1:5" ht="15.75" customHeight="1" x14ac:dyDescent="0.2">
      <c r="A195" s="4"/>
      <c r="B195" s="4"/>
      <c r="C195" s="4"/>
      <c r="D195" s="4"/>
      <c r="E195" s="4"/>
    </row>
    <row r="196" spans="1:5" ht="15.75" customHeight="1" x14ac:dyDescent="0.2">
      <c r="A196" s="4"/>
      <c r="B196" s="4"/>
      <c r="C196" s="4"/>
      <c r="D196" s="4"/>
      <c r="E196" s="4"/>
    </row>
    <row r="197" spans="1:5" ht="15.75" customHeight="1" x14ac:dyDescent="0.2">
      <c r="A197" s="4"/>
      <c r="B197" s="4"/>
      <c r="C197" s="4"/>
      <c r="D197" s="4"/>
      <c r="E197" s="4"/>
    </row>
    <row r="198" spans="1:5" ht="15.75" customHeight="1" x14ac:dyDescent="0.2">
      <c r="A198" s="4"/>
      <c r="B198" s="4"/>
      <c r="C198" s="4"/>
      <c r="D198" s="4"/>
      <c r="E198" s="4"/>
    </row>
    <row r="199" spans="1:5" ht="15.75" customHeight="1" x14ac:dyDescent="0.2">
      <c r="A199" s="4"/>
      <c r="B199" s="4"/>
      <c r="C199" s="4"/>
      <c r="D199" s="4"/>
      <c r="E199" s="4"/>
    </row>
    <row r="200" spans="1:5" ht="15.75" customHeight="1" x14ac:dyDescent="0.2">
      <c r="A200" s="4"/>
      <c r="B200" s="4"/>
      <c r="C200" s="4"/>
      <c r="D200" s="4"/>
      <c r="E200" s="4"/>
    </row>
    <row r="201" spans="1:5" ht="15.75" customHeight="1" x14ac:dyDescent="0.2">
      <c r="A201" s="4"/>
      <c r="B201" s="4"/>
      <c r="C201" s="4"/>
      <c r="D201" s="4"/>
      <c r="E201" s="4"/>
    </row>
    <row r="202" spans="1:5" ht="15.75" customHeight="1" x14ac:dyDescent="0.2">
      <c r="A202" s="4"/>
      <c r="B202" s="4"/>
      <c r="C202" s="4"/>
      <c r="D202" s="4"/>
      <c r="E202" s="4"/>
    </row>
    <row r="203" spans="1:5" ht="15.75" customHeight="1" x14ac:dyDescent="0.2">
      <c r="A203" s="4"/>
      <c r="B203" s="4"/>
      <c r="C203" s="4"/>
      <c r="D203" s="4"/>
      <c r="E203" s="4"/>
    </row>
    <row r="204" spans="1:5" ht="15.75" customHeight="1" x14ac:dyDescent="0.2">
      <c r="A204" s="4"/>
      <c r="B204" s="4"/>
      <c r="C204" s="4"/>
      <c r="D204" s="4"/>
      <c r="E204" s="4"/>
    </row>
    <row r="205" spans="1:5" ht="15.75" customHeight="1" x14ac:dyDescent="0.2">
      <c r="A205" s="4"/>
      <c r="B205" s="4"/>
      <c r="C205" s="4"/>
      <c r="D205" s="4"/>
      <c r="E205" s="4"/>
    </row>
    <row r="206" spans="1:5" ht="15.75" customHeight="1" x14ac:dyDescent="0.2">
      <c r="A206" s="4"/>
      <c r="B206" s="4"/>
      <c r="C206" s="4"/>
      <c r="D206" s="4"/>
      <c r="E206" s="4"/>
    </row>
    <row r="207" spans="1:5" ht="15.75" customHeight="1" x14ac:dyDescent="0.2">
      <c r="A207" s="4"/>
      <c r="B207" s="4"/>
      <c r="C207" s="4"/>
      <c r="D207" s="4"/>
      <c r="E207" s="4"/>
    </row>
    <row r="208" spans="1:5" ht="15.75" customHeight="1" x14ac:dyDescent="0.2">
      <c r="A208" s="4"/>
      <c r="B208" s="4"/>
      <c r="C208" s="4"/>
      <c r="D208" s="4"/>
      <c r="E208" s="4"/>
    </row>
    <row r="209" spans="1:5" ht="15.75" customHeight="1" x14ac:dyDescent="0.2">
      <c r="A209" s="4"/>
      <c r="B209" s="4"/>
      <c r="C209" s="4"/>
      <c r="D209" s="4"/>
      <c r="E209" s="4"/>
    </row>
    <row r="210" spans="1:5" ht="15.75" customHeight="1" x14ac:dyDescent="0.2">
      <c r="A210" s="4"/>
      <c r="B210" s="4"/>
      <c r="C210" s="4"/>
      <c r="D210" s="4"/>
      <c r="E210" s="4"/>
    </row>
    <row r="211" spans="1:5" ht="15.75" customHeight="1" x14ac:dyDescent="0.2">
      <c r="A211" s="4"/>
      <c r="B211" s="4"/>
      <c r="C211" s="4"/>
      <c r="D211" s="4"/>
      <c r="E211" s="4"/>
    </row>
    <row r="212" spans="1:5" ht="15.75" customHeight="1" x14ac:dyDescent="0.2">
      <c r="A212" s="4"/>
      <c r="B212" s="4"/>
      <c r="C212" s="4"/>
      <c r="D212" s="4"/>
      <c r="E212" s="4"/>
    </row>
    <row r="213" spans="1:5" ht="15.75" customHeight="1" x14ac:dyDescent="0.2">
      <c r="A213" s="4"/>
      <c r="B213" s="4"/>
      <c r="C213" s="4"/>
      <c r="D213" s="4"/>
      <c r="E213" s="4"/>
    </row>
    <row r="214" spans="1:5" ht="15.75" customHeight="1" x14ac:dyDescent="0.2">
      <c r="A214" s="4"/>
      <c r="B214" s="4"/>
      <c r="C214" s="4"/>
      <c r="D214" s="4"/>
      <c r="E214" s="4"/>
    </row>
    <row r="215" spans="1:5" ht="15.75" customHeight="1" x14ac:dyDescent="0.2">
      <c r="A215" s="4"/>
      <c r="B215" s="4"/>
      <c r="C215" s="4"/>
      <c r="D215" s="4"/>
      <c r="E215" s="4"/>
    </row>
    <row r="216" spans="1:5" ht="15.75" customHeight="1" x14ac:dyDescent="0.2">
      <c r="A216" s="4"/>
      <c r="B216" s="4"/>
      <c r="C216" s="4"/>
      <c r="D216" s="4"/>
      <c r="E216" s="4"/>
    </row>
    <row r="217" spans="1:5" ht="15.75" customHeight="1" x14ac:dyDescent="0.2">
      <c r="A217" s="4"/>
      <c r="B217" s="4"/>
      <c r="C217" s="4"/>
      <c r="D217" s="4"/>
      <c r="E217" s="4"/>
    </row>
    <row r="218" spans="1:5" ht="15.75" customHeight="1" x14ac:dyDescent="0.2">
      <c r="A218" s="4"/>
      <c r="B218" s="4"/>
      <c r="C218" s="4"/>
      <c r="D218" s="4"/>
      <c r="E218" s="4"/>
    </row>
    <row r="219" spans="1:5" ht="15.75" customHeight="1" x14ac:dyDescent="0.2">
      <c r="A219" s="4"/>
      <c r="B219" s="4"/>
      <c r="C219" s="4"/>
      <c r="D219" s="4"/>
      <c r="E219" s="4"/>
    </row>
    <row r="220" spans="1:5" ht="15.75" customHeight="1" x14ac:dyDescent="0.2">
      <c r="A220" s="4"/>
      <c r="B220" s="4"/>
      <c r="C220" s="4"/>
      <c r="D220" s="4"/>
      <c r="E220" s="4"/>
    </row>
    <row r="221" spans="1:5" ht="15.75" customHeight="1" x14ac:dyDescent="0.2">
      <c r="A221" s="4"/>
      <c r="B221" s="4"/>
      <c r="C221" s="4"/>
      <c r="D221" s="4"/>
      <c r="E221" s="4"/>
    </row>
    <row r="222" spans="1:5" ht="15.75" customHeight="1" x14ac:dyDescent="0.2">
      <c r="A222" s="4"/>
      <c r="B222" s="4"/>
      <c r="C222" s="4"/>
      <c r="D222" s="4"/>
      <c r="E222" s="4"/>
    </row>
    <row r="223" spans="1:5" ht="15.75" customHeight="1" x14ac:dyDescent="0.2">
      <c r="A223" s="4"/>
      <c r="B223" s="4"/>
      <c r="C223" s="4"/>
      <c r="D223" s="4"/>
      <c r="E223" s="4"/>
    </row>
    <row r="224" spans="1:5" ht="15.75" customHeight="1" x14ac:dyDescent="0.2">
      <c r="A224" s="4"/>
      <c r="B224" s="4"/>
      <c r="C224" s="4"/>
      <c r="D224" s="4"/>
      <c r="E224" s="4"/>
    </row>
    <row r="225" spans="1:5" ht="15.75" customHeight="1" x14ac:dyDescent="0.2">
      <c r="A225" s="4"/>
      <c r="B225" s="4"/>
      <c r="C225" s="4"/>
      <c r="D225" s="4"/>
      <c r="E225" s="4"/>
    </row>
    <row r="226" spans="1:5" ht="15.75" customHeight="1" x14ac:dyDescent="0.2">
      <c r="A226" s="4"/>
      <c r="B226" s="4"/>
      <c r="C226" s="4"/>
      <c r="D226" s="4"/>
      <c r="E226" s="4"/>
    </row>
    <row r="227" spans="1:5" ht="15.75" customHeight="1" x14ac:dyDescent="0.2">
      <c r="A227" s="4"/>
      <c r="B227" s="4"/>
      <c r="C227" s="4"/>
      <c r="D227" s="4"/>
      <c r="E227" s="4"/>
    </row>
    <row r="228" spans="1:5" ht="15.75" customHeight="1" x14ac:dyDescent="0.2">
      <c r="A228" s="4"/>
      <c r="B228" s="4"/>
      <c r="C228" s="4"/>
      <c r="D228" s="4"/>
      <c r="E228" s="4"/>
    </row>
    <row r="229" spans="1:5" ht="15.75" customHeight="1" x14ac:dyDescent="0.2">
      <c r="A229" s="4"/>
      <c r="B229" s="4"/>
      <c r="C229" s="4"/>
      <c r="D229" s="4"/>
      <c r="E229" s="4"/>
    </row>
    <row r="230" spans="1:5" ht="15.75" customHeight="1" x14ac:dyDescent="0.2">
      <c r="A230" s="4"/>
      <c r="B230" s="4"/>
      <c r="C230" s="4"/>
      <c r="D230" s="4"/>
      <c r="E230" s="4"/>
    </row>
    <row r="231" spans="1:5" ht="15.75" customHeight="1" x14ac:dyDescent="0.2">
      <c r="A231" s="4"/>
      <c r="B231" s="4"/>
      <c r="C231" s="4"/>
      <c r="D231" s="4"/>
      <c r="E231" s="4"/>
    </row>
    <row r="232" spans="1:5" ht="15.75" customHeight="1" x14ac:dyDescent="0.2">
      <c r="A232" s="4"/>
      <c r="B232" s="4"/>
      <c r="C232" s="4"/>
      <c r="D232" s="4"/>
      <c r="E232" s="4"/>
    </row>
    <row r="233" spans="1:5" ht="15.75" customHeight="1" x14ac:dyDescent="0.2">
      <c r="A233" s="4"/>
      <c r="B233" s="4"/>
      <c r="C233" s="4"/>
      <c r="D233" s="4"/>
      <c r="E233" s="4"/>
    </row>
    <row r="234" spans="1:5" ht="15.75" customHeight="1" x14ac:dyDescent="0.2">
      <c r="A234" s="4"/>
      <c r="B234" s="4"/>
      <c r="C234" s="4"/>
      <c r="D234" s="4"/>
      <c r="E234" s="4"/>
    </row>
    <row r="235" spans="1:5" ht="15.75" customHeight="1" x14ac:dyDescent="0.2">
      <c r="A235" s="4"/>
      <c r="B235" s="4"/>
      <c r="C235" s="4"/>
      <c r="D235" s="4"/>
      <c r="E235" s="4"/>
    </row>
    <row r="236" spans="1:5" ht="15.75" customHeight="1" x14ac:dyDescent="0.2">
      <c r="A236" s="4"/>
      <c r="B236" s="4"/>
      <c r="C236" s="4"/>
      <c r="D236" s="4"/>
      <c r="E236" s="4"/>
    </row>
    <row r="237" spans="1:5" ht="15.75" customHeight="1" x14ac:dyDescent="0.2">
      <c r="A237" s="4"/>
      <c r="B237" s="4"/>
      <c r="C237" s="4"/>
      <c r="D237" s="4"/>
      <c r="E237" s="4"/>
    </row>
    <row r="238" spans="1:5" ht="15.75" customHeight="1" x14ac:dyDescent="0.2">
      <c r="A238" s="4"/>
      <c r="B238" s="4"/>
      <c r="C238" s="4"/>
      <c r="D238" s="4"/>
      <c r="E238" s="4"/>
    </row>
    <row r="239" spans="1:5" ht="15.75" customHeight="1" x14ac:dyDescent="0.2">
      <c r="A239" s="4"/>
      <c r="B239" s="4"/>
      <c r="C239" s="4"/>
      <c r="D239" s="4"/>
      <c r="E239" s="4"/>
    </row>
    <row r="240" spans="1:5" ht="15.75" customHeight="1" x14ac:dyDescent="0.2">
      <c r="A240" s="4"/>
      <c r="B240" s="4"/>
      <c r="C240" s="4"/>
      <c r="D240" s="4"/>
      <c r="E240" s="4"/>
    </row>
    <row r="241" spans="1:5" ht="15.75" customHeight="1" x14ac:dyDescent="0.2">
      <c r="A241" s="4"/>
      <c r="B241" s="4"/>
      <c r="C241" s="4"/>
      <c r="D241" s="4"/>
      <c r="E241" s="4"/>
    </row>
    <row r="242" spans="1:5" ht="15.75" customHeight="1" x14ac:dyDescent="0.2">
      <c r="A242" s="4"/>
      <c r="B242" s="4"/>
      <c r="C242" s="4"/>
      <c r="D242" s="4"/>
      <c r="E242" s="4"/>
    </row>
    <row r="243" spans="1:5" ht="15.75" customHeight="1" x14ac:dyDescent="0.2">
      <c r="A243" s="4"/>
      <c r="B243" s="4"/>
      <c r="C243" s="4"/>
      <c r="D243" s="4"/>
      <c r="E243" s="4"/>
    </row>
    <row r="244" spans="1:5" ht="15.75" customHeight="1" x14ac:dyDescent="0.2">
      <c r="A244" s="4"/>
      <c r="B244" s="4"/>
      <c r="C244" s="4"/>
      <c r="D244" s="4"/>
      <c r="E244" s="4"/>
    </row>
    <row r="245" spans="1:5" ht="15.75" customHeight="1" x14ac:dyDescent="0.2">
      <c r="A245" s="4"/>
      <c r="B245" s="4"/>
      <c r="C245" s="4"/>
      <c r="D245" s="4"/>
      <c r="E245" s="4"/>
    </row>
    <row r="246" spans="1:5" ht="15.75" customHeight="1" x14ac:dyDescent="0.2">
      <c r="A246" s="4"/>
      <c r="B246" s="4"/>
      <c r="C246" s="4"/>
      <c r="D246" s="4"/>
      <c r="E246" s="4"/>
    </row>
    <row r="247" spans="1:5" ht="15.75" customHeight="1" x14ac:dyDescent="0.2">
      <c r="A247" s="4"/>
      <c r="B247" s="4"/>
      <c r="C247" s="4"/>
      <c r="D247" s="4"/>
      <c r="E247" s="4"/>
    </row>
    <row r="248" spans="1:5" ht="15.75" customHeight="1" x14ac:dyDescent="0.2">
      <c r="A248" s="4"/>
      <c r="B248" s="4"/>
      <c r="C248" s="4"/>
      <c r="D248" s="4"/>
      <c r="E248" s="4"/>
    </row>
    <row r="249" spans="1:5" ht="15.75" customHeight="1" x14ac:dyDescent="0.2">
      <c r="A249" s="4"/>
      <c r="B249" s="4"/>
      <c r="C249" s="4"/>
      <c r="D249" s="4"/>
      <c r="E249" s="4"/>
    </row>
    <row r="250" spans="1:5" ht="15.75" customHeight="1" x14ac:dyDescent="0.2">
      <c r="A250" s="4"/>
      <c r="B250" s="4"/>
      <c r="C250" s="4"/>
      <c r="D250" s="4"/>
      <c r="E250" s="4"/>
    </row>
    <row r="251" spans="1:5" ht="15.75" customHeight="1" x14ac:dyDescent="0.2">
      <c r="A251" s="4"/>
      <c r="B251" s="4"/>
      <c r="C251" s="4"/>
      <c r="D251" s="4"/>
      <c r="E251" s="4"/>
    </row>
    <row r="252" spans="1:5" ht="15.75" customHeight="1" x14ac:dyDescent="0.2">
      <c r="A252" s="4"/>
      <c r="B252" s="4"/>
      <c r="C252" s="4"/>
      <c r="D252" s="4"/>
      <c r="E252" s="4"/>
    </row>
    <row r="253" spans="1:5" ht="15.75" customHeight="1" x14ac:dyDescent="0.2">
      <c r="A253" s="4"/>
      <c r="B253" s="4"/>
      <c r="C253" s="4"/>
      <c r="D253" s="4"/>
      <c r="E253" s="4"/>
    </row>
    <row r="254" spans="1:5" ht="15.75" customHeight="1" x14ac:dyDescent="0.2">
      <c r="A254" s="4"/>
      <c r="B254" s="4"/>
      <c r="C254" s="4"/>
      <c r="D254" s="4"/>
      <c r="E254" s="4"/>
    </row>
    <row r="255" spans="1:5" ht="15.75" customHeight="1" x14ac:dyDescent="0.2">
      <c r="A255" s="4"/>
      <c r="B255" s="4"/>
      <c r="C255" s="4"/>
      <c r="D255" s="4"/>
      <c r="E255" s="4"/>
    </row>
    <row r="256" spans="1:5" ht="15.75" customHeight="1" x14ac:dyDescent="0.2">
      <c r="A256" s="4"/>
      <c r="B256" s="4"/>
      <c r="C256" s="4"/>
      <c r="D256" s="4"/>
      <c r="E256" s="4"/>
    </row>
    <row r="257" spans="1:5" ht="15.75" customHeight="1" x14ac:dyDescent="0.2">
      <c r="A257" s="4"/>
      <c r="B257" s="4"/>
      <c r="C257" s="4"/>
      <c r="D257" s="4"/>
      <c r="E257" s="4"/>
    </row>
    <row r="258" spans="1:5" ht="15.75" customHeight="1" x14ac:dyDescent="0.2">
      <c r="A258" s="4"/>
      <c r="B258" s="4"/>
      <c r="C258" s="4"/>
      <c r="D258" s="4"/>
      <c r="E258" s="4"/>
    </row>
    <row r="259" spans="1:5" ht="15.75" customHeight="1" x14ac:dyDescent="0.2">
      <c r="A259" s="4"/>
      <c r="B259" s="4"/>
      <c r="C259" s="4"/>
      <c r="D259" s="4"/>
      <c r="E259" s="4"/>
    </row>
    <row r="260" spans="1:5" ht="15.75" customHeight="1" x14ac:dyDescent="0.2">
      <c r="A260" s="4"/>
      <c r="B260" s="4"/>
      <c r="C260" s="4"/>
      <c r="D260" s="4"/>
      <c r="E260" s="4"/>
    </row>
    <row r="261" spans="1:5" ht="15.75" customHeight="1" x14ac:dyDescent="0.2">
      <c r="A261" s="4"/>
      <c r="B261" s="4"/>
      <c r="C261" s="4"/>
      <c r="D261" s="4"/>
      <c r="E261" s="4"/>
    </row>
    <row r="262" spans="1:5" ht="15.75" customHeight="1" x14ac:dyDescent="0.2">
      <c r="A262" s="4"/>
      <c r="B262" s="4"/>
      <c r="C262" s="4"/>
      <c r="D262" s="4"/>
      <c r="E262" s="4"/>
    </row>
    <row r="263" spans="1:5" ht="15.75" customHeight="1" x14ac:dyDescent="0.2">
      <c r="A263" s="4"/>
      <c r="B263" s="4"/>
      <c r="C263" s="4"/>
      <c r="D263" s="4"/>
      <c r="E263" s="4"/>
    </row>
    <row r="264" spans="1:5" ht="15.75" customHeight="1" x14ac:dyDescent="0.2">
      <c r="A264" s="4"/>
      <c r="B264" s="4"/>
      <c r="C264" s="4"/>
      <c r="D264" s="4"/>
      <c r="E264" s="4"/>
    </row>
    <row r="265" spans="1:5" ht="15.75" customHeight="1" x14ac:dyDescent="0.2">
      <c r="A265" s="4"/>
      <c r="B265" s="4"/>
      <c r="C265" s="4"/>
      <c r="D265" s="4"/>
      <c r="E265" s="4"/>
    </row>
    <row r="266" spans="1:5" ht="15.75" customHeight="1" x14ac:dyDescent="0.2">
      <c r="A266" s="4"/>
      <c r="B266" s="4"/>
      <c r="C266" s="4"/>
      <c r="D266" s="4"/>
      <c r="E266" s="4"/>
    </row>
    <row r="267" spans="1:5" ht="15.75" customHeight="1" x14ac:dyDescent="0.2">
      <c r="A267" s="4"/>
      <c r="B267" s="4"/>
      <c r="C267" s="4"/>
      <c r="D267" s="4"/>
      <c r="E267" s="4"/>
    </row>
    <row r="268" spans="1:5" ht="15.75" customHeight="1" x14ac:dyDescent="0.2">
      <c r="A268" s="4"/>
      <c r="B268" s="4"/>
      <c r="C268" s="4"/>
      <c r="D268" s="4"/>
      <c r="E268" s="4"/>
    </row>
    <row r="269" spans="1:5" ht="15.75" customHeight="1" x14ac:dyDescent="0.2">
      <c r="A269" s="4"/>
      <c r="B269" s="4"/>
      <c r="C269" s="4"/>
      <c r="D269" s="4"/>
      <c r="E269" s="4"/>
    </row>
    <row r="270" spans="1:5" ht="15.75" customHeight="1" x14ac:dyDescent="0.2">
      <c r="A270" s="4"/>
      <c r="B270" s="4"/>
      <c r="C270" s="4"/>
      <c r="D270" s="4"/>
      <c r="E270" s="4"/>
    </row>
    <row r="271" spans="1:5" ht="15.75" customHeight="1" x14ac:dyDescent="0.2">
      <c r="A271" s="4"/>
      <c r="B271" s="4"/>
      <c r="C271" s="4"/>
      <c r="D271" s="4"/>
      <c r="E271" s="4"/>
    </row>
    <row r="272" spans="1:5" ht="15.75" customHeight="1" x14ac:dyDescent="0.2">
      <c r="A272" s="4"/>
      <c r="B272" s="4"/>
      <c r="C272" s="4"/>
      <c r="D272" s="4"/>
      <c r="E272" s="4"/>
    </row>
    <row r="273" spans="1:5" ht="15.75" customHeight="1" x14ac:dyDescent="0.2">
      <c r="A273" s="4"/>
      <c r="B273" s="4"/>
      <c r="C273" s="4"/>
      <c r="D273" s="4"/>
      <c r="E273" s="4"/>
    </row>
    <row r="274" spans="1:5" ht="15.75" customHeight="1" x14ac:dyDescent="0.2">
      <c r="A274" s="4"/>
      <c r="B274" s="4"/>
      <c r="C274" s="4"/>
      <c r="D274" s="4"/>
      <c r="E274" s="4"/>
    </row>
    <row r="275" spans="1:5" ht="15.75" customHeight="1" x14ac:dyDescent="0.2">
      <c r="A275" s="4"/>
      <c r="B275" s="4"/>
      <c r="C275" s="4"/>
      <c r="D275" s="4"/>
      <c r="E275" s="4"/>
    </row>
    <row r="276" spans="1:5" ht="15.75" customHeight="1" x14ac:dyDescent="0.2">
      <c r="A276" s="4"/>
      <c r="B276" s="4"/>
      <c r="C276" s="4"/>
      <c r="D276" s="4"/>
      <c r="E276" s="4"/>
    </row>
    <row r="277" spans="1:5" ht="15.75" customHeight="1" x14ac:dyDescent="0.2">
      <c r="A277" s="4"/>
      <c r="B277" s="4"/>
      <c r="C277" s="4"/>
      <c r="D277" s="4"/>
      <c r="E277" s="4"/>
    </row>
    <row r="278" spans="1:5" ht="15.75" customHeight="1" x14ac:dyDescent="0.2">
      <c r="A278" s="4"/>
      <c r="B278" s="4"/>
      <c r="C278" s="4"/>
      <c r="D278" s="4"/>
      <c r="E278" s="4"/>
    </row>
    <row r="279" spans="1:5" ht="15.75" customHeight="1" x14ac:dyDescent="0.2">
      <c r="A279" s="4"/>
      <c r="B279" s="4"/>
      <c r="C279" s="4"/>
      <c r="D279" s="4"/>
      <c r="E279" s="4"/>
    </row>
    <row r="280" spans="1:5" ht="15.75" customHeight="1" x14ac:dyDescent="0.2">
      <c r="A280" s="4"/>
      <c r="B280" s="4"/>
      <c r="C280" s="4"/>
      <c r="D280" s="4"/>
      <c r="E280" s="4"/>
    </row>
    <row r="281" spans="1:5" ht="15.75" customHeight="1" x14ac:dyDescent="0.2">
      <c r="A281" s="4"/>
      <c r="B281" s="4"/>
      <c r="C281" s="4"/>
      <c r="D281" s="4"/>
      <c r="E281" s="4"/>
    </row>
    <row r="282" spans="1:5" ht="15.75" customHeight="1" x14ac:dyDescent="0.2">
      <c r="A282" s="4"/>
      <c r="B282" s="4"/>
      <c r="C282" s="4"/>
      <c r="D282" s="4"/>
      <c r="E282" s="4"/>
    </row>
    <row r="283" spans="1:5" ht="15.75" customHeight="1" x14ac:dyDescent="0.2">
      <c r="A283" s="4"/>
      <c r="B283" s="4"/>
      <c r="C283" s="4"/>
      <c r="D283" s="4"/>
      <c r="E283" s="4"/>
    </row>
    <row r="284" spans="1:5" ht="15.75" customHeight="1" x14ac:dyDescent="0.2">
      <c r="A284" s="4"/>
      <c r="B284" s="4"/>
      <c r="C284" s="4"/>
      <c r="D284" s="4"/>
      <c r="E284" s="4"/>
    </row>
    <row r="285" spans="1:5" ht="15.75" customHeight="1" x14ac:dyDescent="0.2">
      <c r="A285" s="4"/>
      <c r="B285" s="4"/>
      <c r="C285" s="4"/>
      <c r="D285" s="4"/>
      <c r="E285" s="4"/>
    </row>
    <row r="286" spans="1:5" ht="15.75" customHeight="1" x14ac:dyDescent="0.2">
      <c r="A286" s="4"/>
      <c r="B286" s="4"/>
      <c r="C286" s="4"/>
      <c r="D286" s="4"/>
      <c r="E286" s="4"/>
    </row>
    <row r="287" spans="1:5" ht="15.75" customHeight="1" x14ac:dyDescent="0.2">
      <c r="A287" s="4"/>
      <c r="B287" s="4"/>
      <c r="C287" s="4"/>
      <c r="D287" s="4"/>
      <c r="E287" s="4"/>
    </row>
    <row r="288" spans="1:5" ht="15.75" customHeight="1" x14ac:dyDescent="0.2">
      <c r="A288" s="4"/>
      <c r="B288" s="4"/>
      <c r="C288" s="4"/>
      <c r="D288" s="4"/>
      <c r="E288" s="4"/>
    </row>
    <row r="289" spans="1:5" ht="15.75" customHeight="1" x14ac:dyDescent="0.2">
      <c r="A289" s="4"/>
      <c r="B289" s="4"/>
      <c r="C289" s="4"/>
      <c r="D289" s="4"/>
      <c r="E289" s="4"/>
    </row>
    <row r="290" spans="1:5" ht="15.75" customHeight="1" x14ac:dyDescent="0.2">
      <c r="A290" s="4"/>
      <c r="B290" s="4"/>
      <c r="C290" s="4"/>
      <c r="D290" s="4"/>
      <c r="E290" s="4"/>
    </row>
    <row r="291" spans="1:5" ht="15.75" customHeight="1" x14ac:dyDescent="0.2">
      <c r="A291" s="4"/>
      <c r="B291" s="4"/>
      <c r="C291" s="4"/>
      <c r="D291" s="4"/>
      <c r="E291" s="4"/>
    </row>
    <row r="292" spans="1:5" ht="15.75" customHeight="1" x14ac:dyDescent="0.2">
      <c r="A292" s="4"/>
      <c r="B292" s="4"/>
      <c r="C292" s="4"/>
      <c r="D292" s="4"/>
      <c r="E292" s="4"/>
    </row>
    <row r="293" spans="1:5" ht="15.75" customHeight="1" x14ac:dyDescent="0.2">
      <c r="A293" s="4"/>
      <c r="B293" s="4"/>
      <c r="C293" s="4"/>
      <c r="D293" s="4"/>
      <c r="E293" s="4"/>
    </row>
    <row r="294" spans="1:5" ht="15.75" customHeight="1" x14ac:dyDescent="0.2">
      <c r="A294" s="4"/>
      <c r="B294" s="4"/>
      <c r="C294" s="4"/>
      <c r="D294" s="4"/>
      <c r="E294" s="4"/>
    </row>
    <row r="295" spans="1:5" ht="15.75" customHeight="1" x14ac:dyDescent="0.2">
      <c r="A295" s="4"/>
      <c r="B295" s="4"/>
      <c r="C295" s="4"/>
      <c r="D295" s="4"/>
      <c r="E295" s="4"/>
    </row>
    <row r="296" spans="1:5" ht="15.75" customHeight="1" x14ac:dyDescent="0.2">
      <c r="A296" s="4"/>
      <c r="B296" s="4"/>
      <c r="C296" s="4"/>
      <c r="D296" s="4"/>
      <c r="E296" s="4"/>
    </row>
    <row r="297" spans="1:5" ht="15.75" customHeight="1" x14ac:dyDescent="0.2">
      <c r="A297" s="4"/>
      <c r="B297" s="4"/>
      <c r="C297" s="4"/>
      <c r="D297" s="4"/>
      <c r="E297" s="4"/>
    </row>
    <row r="298" spans="1:5" ht="15.75" customHeight="1" x14ac:dyDescent="0.2">
      <c r="A298" s="4"/>
      <c r="B298" s="4"/>
      <c r="C298" s="4"/>
      <c r="D298" s="4"/>
      <c r="E298" s="4"/>
    </row>
    <row r="299" spans="1:5" ht="15.75" customHeight="1" x14ac:dyDescent="0.2">
      <c r="A299" s="4"/>
      <c r="B299" s="4"/>
      <c r="C299" s="4"/>
      <c r="D299" s="4"/>
      <c r="E299" s="4"/>
    </row>
    <row r="300" spans="1:5" ht="15.75" customHeight="1" x14ac:dyDescent="0.2">
      <c r="A300" s="4"/>
      <c r="B300" s="4"/>
      <c r="C300" s="4"/>
      <c r="D300" s="4"/>
      <c r="E300" s="4"/>
    </row>
    <row r="301" spans="1:5" ht="15.75" customHeight="1" x14ac:dyDescent="0.2">
      <c r="A301" s="4"/>
      <c r="B301" s="4"/>
      <c r="C301" s="4"/>
      <c r="D301" s="4"/>
      <c r="E301" s="4"/>
    </row>
    <row r="302" spans="1:5" ht="15.75" customHeight="1" x14ac:dyDescent="0.2">
      <c r="A302" s="4"/>
      <c r="B302" s="4"/>
      <c r="C302" s="4"/>
      <c r="D302" s="4"/>
      <c r="E302" s="4"/>
    </row>
    <row r="303" spans="1:5" ht="15.75" customHeight="1" x14ac:dyDescent="0.2">
      <c r="A303" s="4"/>
      <c r="B303" s="4"/>
      <c r="C303" s="4"/>
      <c r="D303" s="4"/>
      <c r="E303" s="4"/>
    </row>
    <row r="304" spans="1:5" ht="15.75" customHeight="1" x14ac:dyDescent="0.2">
      <c r="A304" s="4"/>
      <c r="B304" s="4"/>
      <c r="C304" s="4"/>
      <c r="D304" s="4"/>
      <c r="E304" s="4"/>
    </row>
    <row r="305" spans="1:5" ht="15.75" customHeight="1" x14ac:dyDescent="0.2">
      <c r="A305" s="4"/>
      <c r="B305" s="4"/>
      <c r="C305" s="4"/>
      <c r="D305" s="4"/>
      <c r="E305" s="4"/>
    </row>
    <row r="306" spans="1:5" ht="15.75" customHeight="1" x14ac:dyDescent="0.2">
      <c r="A306" s="4"/>
      <c r="B306" s="4"/>
      <c r="C306" s="4"/>
      <c r="D306" s="4"/>
      <c r="E306" s="4"/>
    </row>
    <row r="307" spans="1:5" ht="15.75" customHeight="1" x14ac:dyDescent="0.2">
      <c r="A307" s="4"/>
      <c r="B307" s="4"/>
      <c r="C307" s="4"/>
      <c r="D307" s="4"/>
      <c r="E307" s="4"/>
    </row>
    <row r="308" spans="1:5" ht="15.75" customHeight="1" x14ac:dyDescent="0.2">
      <c r="A308" s="4"/>
      <c r="B308" s="4"/>
      <c r="C308" s="4"/>
      <c r="D308" s="4"/>
      <c r="E308" s="4"/>
    </row>
    <row r="309" spans="1:5" ht="15.75" customHeight="1" x14ac:dyDescent="0.2">
      <c r="A309" s="4"/>
      <c r="B309" s="4"/>
      <c r="C309" s="4"/>
      <c r="D309" s="4"/>
      <c r="E309" s="4"/>
    </row>
    <row r="310" spans="1:5" ht="15.75" customHeight="1" x14ac:dyDescent="0.2">
      <c r="A310" s="4"/>
      <c r="B310" s="4"/>
      <c r="C310" s="4"/>
      <c r="D310" s="4"/>
      <c r="E310" s="4"/>
    </row>
    <row r="311" spans="1:5" ht="15.75" customHeight="1" x14ac:dyDescent="0.2">
      <c r="A311" s="4"/>
      <c r="B311" s="4"/>
      <c r="C311" s="4"/>
      <c r="D311" s="4"/>
      <c r="E311" s="4"/>
    </row>
    <row r="312" spans="1:5" ht="15.75" customHeight="1" x14ac:dyDescent="0.2">
      <c r="A312" s="4"/>
      <c r="B312" s="4"/>
      <c r="C312" s="4"/>
      <c r="D312" s="4"/>
      <c r="E312" s="4"/>
    </row>
    <row r="313" spans="1:5" ht="15.75" customHeight="1" x14ac:dyDescent="0.2">
      <c r="A313" s="4"/>
      <c r="B313" s="4"/>
      <c r="C313" s="4"/>
      <c r="D313" s="4"/>
      <c r="E313" s="4"/>
    </row>
    <row r="314" spans="1:5" ht="15.75" customHeight="1" x14ac:dyDescent="0.2">
      <c r="A314" s="4"/>
      <c r="B314" s="4"/>
      <c r="C314" s="4"/>
      <c r="D314" s="4"/>
      <c r="E314" s="4"/>
    </row>
    <row r="315" spans="1:5" ht="15.75" customHeight="1" x14ac:dyDescent="0.2">
      <c r="A315" s="4"/>
      <c r="B315" s="4"/>
      <c r="C315" s="4"/>
      <c r="D315" s="4"/>
      <c r="E315" s="4"/>
    </row>
    <row r="316" spans="1:5" ht="15.75" customHeight="1" x14ac:dyDescent="0.2">
      <c r="A316" s="4"/>
      <c r="B316" s="4"/>
      <c r="C316" s="4"/>
      <c r="D316" s="4"/>
      <c r="E316" s="4"/>
    </row>
    <row r="317" spans="1:5" ht="15.75" customHeight="1" x14ac:dyDescent="0.2">
      <c r="A317" s="4"/>
      <c r="B317" s="4"/>
      <c r="C317" s="4"/>
      <c r="D317" s="4"/>
      <c r="E317" s="4"/>
    </row>
    <row r="318" spans="1:5" ht="15.75" customHeight="1" x14ac:dyDescent="0.2">
      <c r="A318" s="4"/>
      <c r="B318" s="4"/>
      <c r="C318" s="4"/>
      <c r="D318" s="4"/>
      <c r="E318" s="4"/>
    </row>
    <row r="319" spans="1:5" ht="15.75" customHeight="1" x14ac:dyDescent="0.2">
      <c r="A319" s="4"/>
      <c r="B319" s="4"/>
      <c r="C319" s="4"/>
      <c r="D319" s="4"/>
      <c r="E319" s="4"/>
    </row>
    <row r="320" spans="1:5" ht="15.75" customHeight="1" x14ac:dyDescent="0.2">
      <c r="A320" s="4"/>
      <c r="B320" s="4"/>
      <c r="C320" s="4"/>
      <c r="D320" s="4"/>
      <c r="E320" s="4"/>
    </row>
    <row r="321" spans="1:5" ht="15.75" customHeight="1" x14ac:dyDescent="0.2">
      <c r="A321" s="4"/>
      <c r="B321" s="4"/>
      <c r="C321" s="4"/>
      <c r="D321" s="4"/>
      <c r="E321" s="4"/>
    </row>
    <row r="322" spans="1:5" ht="15.75" customHeight="1" x14ac:dyDescent="0.2">
      <c r="A322" s="4"/>
      <c r="B322" s="4"/>
      <c r="C322" s="4"/>
      <c r="D322" s="4"/>
      <c r="E322" s="4"/>
    </row>
    <row r="323" spans="1:5" ht="15.75" customHeight="1" x14ac:dyDescent="0.2">
      <c r="A323" s="4"/>
      <c r="B323" s="4"/>
      <c r="C323" s="4"/>
      <c r="D323" s="4"/>
      <c r="E323" s="4"/>
    </row>
    <row r="324" spans="1:5" ht="15.75" customHeight="1" x14ac:dyDescent="0.2">
      <c r="A324" s="4"/>
      <c r="B324" s="4"/>
      <c r="C324" s="4"/>
      <c r="D324" s="4"/>
      <c r="E324" s="4"/>
    </row>
    <row r="325" spans="1:5" ht="15.75" customHeight="1" x14ac:dyDescent="0.2">
      <c r="A325" s="4"/>
      <c r="B325" s="4"/>
      <c r="C325" s="4"/>
      <c r="D325" s="4"/>
      <c r="E325" s="4"/>
    </row>
    <row r="326" spans="1:5" ht="15.75" customHeight="1" x14ac:dyDescent="0.2">
      <c r="A326" s="4"/>
      <c r="B326" s="4"/>
      <c r="C326" s="4"/>
      <c r="D326" s="4"/>
      <c r="E326" s="4"/>
    </row>
    <row r="327" spans="1:5" ht="15.75" customHeight="1" x14ac:dyDescent="0.2">
      <c r="A327" s="4"/>
      <c r="B327" s="4"/>
      <c r="C327" s="4"/>
      <c r="D327" s="4"/>
      <c r="E327" s="4"/>
    </row>
    <row r="328" spans="1:5" ht="15.75" customHeight="1" x14ac:dyDescent="0.2">
      <c r="A328" s="4"/>
      <c r="B328" s="4"/>
      <c r="C328" s="4"/>
      <c r="D328" s="4"/>
      <c r="E328" s="4"/>
    </row>
    <row r="329" spans="1:5" ht="15.75" customHeight="1" x14ac:dyDescent="0.2">
      <c r="A329" s="4"/>
      <c r="B329" s="4"/>
      <c r="C329" s="4"/>
      <c r="D329" s="4"/>
      <c r="E329" s="4"/>
    </row>
    <row r="330" spans="1:5" ht="15.75" customHeight="1" x14ac:dyDescent="0.2">
      <c r="A330" s="4"/>
      <c r="B330" s="4"/>
      <c r="C330" s="4"/>
      <c r="D330" s="4"/>
      <c r="E330" s="4"/>
    </row>
    <row r="331" spans="1:5" ht="15.75" customHeight="1" x14ac:dyDescent="0.2">
      <c r="A331" s="4"/>
      <c r="B331" s="4"/>
      <c r="C331" s="4"/>
      <c r="D331" s="4"/>
      <c r="E331" s="4"/>
    </row>
    <row r="332" spans="1:5" ht="15.75" customHeight="1" x14ac:dyDescent="0.2">
      <c r="A332" s="4"/>
      <c r="B332" s="4"/>
      <c r="C332" s="4"/>
      <c r="D332" s="4"/>
      <c r="E332" s="4"/>
    </row>
    <row r="333" spans="1:5" ht="15.75" customHeight="1" x14ac:dyDescent="0.2">
      <c r="A333" s="4"/>
      <c r="B333" s="4"/>
      <c r="C333" s="4"/>
      <c r="D333" s="4"/>
      <c r="E333" s="4"/>
    </row>
    <row r="334" spans="1:5" ht="15.75" customHeight="1" x14ac:dyDescent="0.2">
      <c r="A334" s="4"/>
      <c r="B334" s="4"/>
      <c r="C334" s="4"/>
      <c r="D334" s="4"/>
      <c r="E334" s="4"/>
    </row>
    <row r="335" spans="1:5" ht="15.75" customHeight="1" x14ac:dyDescent="0.2">
      <c r="A335" s="4"/>
      <c r="B335" s="4"/>
      <c r="C335" s="4"/>
      <c r="D335" s="4"/>
      <c r="E335" s="4"/>
    </row>
    <row r="336" spans="1:5" ht="15.75" customHeight="1" x14ac:dyDescent="0.2">
      <c r="A336" s="4"/>
      <c r="B336" s="4"/>
      <c r="C336" s="4"/>
      <c r="D336" s="4"/>
      <c r="E336" s="4"/>
    </row>
    <row r="337" spans="1:5" ht="15.75" customHeight="1" x14ac:dyDescent="0.2">
      <c r="A337" s="4"/>
      <c r="B337" s="4"/>
      <c r="C337" s="4"/>
      <c r="D337" s="4"/>
      <c r="E337" s="4"/>
    </row>
    <row r="338" spans="1:5" ht="15.75" customHeight="1" x14ac:dyDescent="0.2">
      <c r="A338" s="4"/>
      <c r="B338" s="4"/>
      <c r="C338" s="4"/>
      <c r="D338" s="4"/>
      <c r="E338" s="4"/>
    </row>
    <row r="339" spans="1:5" ht="15.75" customHeight="1" x14ac:dyDescent="0.2">
      <c r="A339" s="4"/>
      <c r="B339" s="4"/>
      <c r="C339" s="4"/>
      <c r="D339" s="4"/>
      <c r="E339" s="4"/>
    </row>
    <row r="340" spans="1:5" ht="15.75" customHeight="1" x14ac:dyDescent="0.2">
      <c r="A340" s="4"/>
      <c r="B340" s="4"/>
      <c r="C340" s="4"/>
      <c r="D340" s="4"/>
      <c r="E340" s="4"/>
    </row>
    <row r="341" spans="1:5" ht="15.75" customHeight="1" x14ac:dyDescent="0.2">
      <c r="A341" s="4"/>
      <c r="B341" s="4"/>
      <c r="C341" s="4"/>
      <c r="D341" s="4"/>
      <c r="E341" s="4"/>
    </row>
    <row r="342" spans="1:5" ht="15.75" customHeight="1" x14ac:dyDescent="0.2">
      <c r="A342" s="4"/>
      <c r="B342" s="4"/>
      <c r="C342" s="4"/>
      <c r="D342" s="4"/>
      <c r="E342" s="4"/>
    </row>
    <row r="343" spans="1:5" ht="15.75" customHeight="1" x14ac:dyDescent="0.2">
      <c r="A343" s="4"/>
      <c r="B343" s="4"/>
      <c r="C343" s="4"/>
      <c r="D343" s="4"/>
      <c r="E343" s="4"/>
    </row>
    <row r="344" spans="1:5" ht="15.75" customHeight="1" x14ac:dyDescent="0.2">
      <c r="A344" s="4"/>
      <c r="B344" s="4"/>
      <c r="C344" s="4"/>
      <c r="D344" s="4"/>
      <c r="E344" s="4"/>
    </row>
    <row r="345" spans="1:5" ht="15.75" customHeight="1" x14ac:dyDescent="0.2">
      <c r="A345" s="4"/>
      <c r="B345" s="4"/>
      <c r="C345" s="4"/>
      <c r="D345" s="4"/>
      <c r="E345" s="4"/>
    </row>
    <row r="346" spans="1:5" ht="15.75" customHeight="1" x14ac:dyDescent="0.2">
      <c r="A346" s="4"/>
      <c r="B346" s="4"/>
      <c r="C346" s="4"/>
      <c r="D346" s="4"/>
      <c r="E346" s="4"/>
    </row>
    <row r="347" spans="1:5" ht="15.75" customHeight="1" x14ac:dyDescent="0.2">
      <c r="A347" s="4"/>
      <c r="B347" s="4"/>
      <c r="C347" s="4"/>
      <c r="D347" s="4"/>
      <c r="E347" s="4"/>
    </row>
    <row r="348" spans="1:5" ht="15.75" customHeight="1" x14ac:dyDescent="0.2">
      <c r="A348" s="4"/>
      <c r="B348" s="4"/>
      <c r="C348" s="4"/>
      <c r="D348" s="4"/>
      <c r="E348" s="4"/>
    </row>
    <row r="349" spans="1:5" ht="15.75" customHeight="1" x14ac:dyDescent="0.2">
      <c r="A349" s="4"/>
      <c r="B349" s="4"/>
      <c r="C349" s="4"/>
      <c r="D349" s="4"/>
      <c r="E349" s="4"/>
    </row>
    <row r="350" spans="1:5" ht="15.75" customHeight="1" x14ac:dyDescent="0.2">
      <c r="A350" s="4"/>
      <c r="B350" s="4"/>
      <c r="C350" s="4"/>
      <c r="D350" s="4"/>
      <c r="E350" s="4"/>
    </row>
    <row r="351" spans="1:5" ht="15.75" customHeight="1" x14ac:dyDescent="0.2">
      <c r="A351" s="4"/>
      <c r="B351" s="4"/>
      <c r="C351" s="4"/>
      <c r="D351" s="4"/>
      <c r="E351" s="4"/>
    </row>
    <row r="352" spans="1:5" ht="15.75" customHeight="1" x14ac:dyDescent="0.2">
      <c r="A352" s="4"/>
      <c r="B352" s="4"/>
      <c r="C352" s="4"/>
      <c r="D352" s="4"/>
      <c r="E352" s="4"/>
    </row>
    <row r="353" spans="1:5" ht="15.75" customHeight="1" x14ac:dyDescent="0.2">
      <c r="A353" s="4"/>
      <c r="B353" s="4"/>
      <c r="C353" s="4"/>
      <c r="D353" s="4"/>
      <c r="E353" s="4"/>
    </row>
    <row r="354" spans="1:5" ht="15.75" customHeight="1" x14ac:dyDescent="0.2">
      <c r="A354" s="4"/>
      <c r="B354" s="4"/>
      <c r="C354" s="4"/>
      <c r="D354" s="4"/>
      <c r="E354" s="4"/>
    </row>
    <row r="355" spans="1:5" ht="15.75" customHeight="1" x14ac:dyDescent="0.2">
      <c r="A355" s="4"/>
      <c r="B355" s="4"/>
      <c r="C355" s="4"/>
      <c r="D355" s="4"/>
      <c r="E355" s="4"/>
    </row>
    <row r="356" spans="1:5" ht="15.75" customHeight="1" x14ac:dyDescent="0.2">
      <c r="A356" s="4"/>
      <c r="B356" s="4"/>
      <c r="C356" s="4"/>
      <c r="D356" s="4"/>
      <c r="E356" s="4"/>
    </row>
    <row r="357" spans="1:5" ht="15.75" customHeight="1" x14ac:dyDescent="0.2">
      <c r="A357" s="4"/>
      <c r="B357" s="4"/>
      <c r="C357" s="4"/>
      <c r="D357" s="4"/>
      <c r="E357" s="4"/>
    </row>
    <row r="358" spans="1:5" ht="15.75" customHeight="1" x14ac:dyDescent="0.2">
      <c r="A358" s="4"/>
      <c r="B358" s="4"/>
      <c r="C358" s="4"/>
      <c r="D358" s="4"/>
      <c r="E358" s="4"/>
    </row>
    <row r="359" spans="1:5" ht="15.75" customHeight="1" x14ac:dyDescent="0.2">
      <c r="A359" s="4"/>
      <c r="B359" s="4"/>
      <c r="C359" s="4"/>
      <c r="D359" s="4"/>
      <c r="E359" s="4"/>
    </row>
    <row r="360" spans="1:5" ht="15.75" customHeight="1" x14ac:dyDescent="0.2">
      <c r="A360" s="4"/>
      <c r="B360" s="4"/>
      <c r="C360" s="4"/>
      <c r="D360" s="4"/>
      <c r="E360" s="4"/>
    </row>
    <row r="361" spans="1:5" ht="15.75" customHeight="1" x14ac:dyDescent="0.2">
      <c r="A361" s="4"/>
      <c r="B361" s="4"/>
      <c r="C361" s="4"/>
      <c r="D361" s="4"/>
      <c r="E361" s="4"/>
    </row>
    <row r="362" spans="1:5" ht="15.75" customHeight="1" x14ac:dyDescent="0.2">
      <c r="A362" s="4"/>
      <c r="B362" s="4"/>
      <c r="C362" s="4"/>
      <c r="D362" s="4"/>
      <c r="E362" s="4"/>
    </row>
    <row r="363" spans="1:5" ht="15.75" customHeight="1" x14ac:dyDescent="0.2">
      <c r="A363" s="4"/>
      <c r="B363" s="4"/>
      <c r="C363" s="4"/>
      <c r="D363" s="4"/>
      <c r="E363" s="4"/>
    </row>
    <row r="364" spans="1:5" ht="15.75" customHeight="1" x14ac:dyDescent="0.2">
      <c r="A364" s="4"/>
      <c r="B364" s="4"/>
      <c r="C364" s="4"/>
      <c r="D364" s="4"/>
      <c r="E364" s="4"/>
    </row>
    <row r="365" spans="1:5" ht="15.75" customHeight="1" x14ac:dyDescent="0.2">
      <c r="A365" s="4"/>
      <c r="B365" s="4"/>
      <c r="C365" s="4"/>
      <c r="D365" s="4"/>
      <c r="E365" s="4"/>
    </row>
    <row r="366" spans="1:5" ht="15.75" customHeight="1" x14ac:dyDescent="0.2">
      <c r="A366" s="4"/>
      <c r="B366" s="4"/>
      <c r="C366" s="4"/>
      <c r="D366" s="4"/>
      <c r="E366" s="4"/>
    </row>
    <row r="367" spans="1:5" ht="15.75" customHeight="1" x14ac:dyDescent="0.2">
      <c r="A367" s="4"/>
      <c r="B367" s="4"/>
      <c r="C367" s="4"/>
      <c r="D367" s="4"/>
      <c r="E367" s="4"/>
    </row>
    <row r="368" spans="1:5" ht="15.75" customHeight="1" x14ac:dyDescent="0.2">
      <c r="A368" s="4"/>
      <c r="B368" s="4"/>
      <c r="C368" s="4"/>
      <c r="D368" s="4"/>
      <c r="E368" s="4"/>
    </row>
    <row r="369" spans="1:5" ht="15.75" customHeight="1" x14ac:dyDescent="0.2">
      <c r="A369" s="4"/>
      <c r="B369" s="4"/>
      <c r="C369" s="4"/>
      <c r="D369" s="4"/>
      <c r="E369" s="4"/>
    </row>
    <row r="370" spans="1:5" ht="15.75" customHeight="1" x14ac:dyDescent="0.2">
      <c r="A370" s="4"/>
      <c r="B370" s="4"/>
      <c r="C370" s="4"/>
      <c r="D370" s="4"/>
      <c r="E370" s="4"/>
    </row>
    <row r="371" spans="1:5" ht="15.75" customHeight="1" x14ac:dyDescent="0.2">
      <c r="A371" s="4"/>
      <c r="B371" s="4"/>
      <c r="C371" s="4"/>
      <c r="D371" s="4"/>
      <c r="E371" s="4"/>
    </row>
    <row r="372" spans="1:5" ht="15.75" customHeight="1" x14ac:dyDescent="0.2">
      <c r="A372" s="4"/>
      <c r="B372" s="4"/>
      <c r="C372" s="4"/>
      <c r="D372" s="4"/>
      <c r="E372" s="4"/>
    </row>
    <row r="373" spans="1:5" ht="15.75" customHeight="1" x14ac:dyDescent="0.2">
      <c r="A373" s="4"/>
      <c r="B373" s="4"/>
      <c r="C373" s="4"/>
      <c r="D373" s="4"/>
      <c r="E373" s="4"/>
    </row>
    <row r="374" spans="1:5" ht="15.75" customHeight="1" x14ac:dyDescent="0.2">
      <c r="A374" s="4"/>
      <c r="B374" s="4"/>
      <c r="C374" s="4"/>
      <c r="D374" s="4"/>
      <c r="E374" s="4"/>
    </row>
    <row r="375" spans="1:5" ht="15.75" customHeight="1" x14ac:dyDescent="0.2">
      <c r="A375" s="4"/>
      <c r="B375" s="4"/>
      <c r="C375" s="4"/>
      <c r="D375" s="4"/>
      <c r="E375" s="4"/>
    </row>
    <row r="376" spans="1:5" ht="15.75" customHeight="1" x14ac:dyDescent="0.2">
      <c r="A376" s="4"/>
      <c r="B376" s="4"/>
      <c r="C376" s="4"/>
      <c r="D376" s="4"/>
      <c r="E376" s="4"/>
    </row>
    <row r="377" spans="1:5" ht="15.75" customHeight="1" x14ac:dyDescent="0.2">
      <c r="A377" s="4"/>
      <c r="B377" s="4"/>
      <c r="C377" s="4"/>
      <c r="D377" s="4"/>
      <c r="E377" s="4"/>
    </row>
    <row r="378" spans="1:5" ht="15.75" customHeight="1" x14ac:dyDescent="0.2">
      <c r="A378" s="4"/>
      <c r="B378" s="4"/>
      <c r="C378" s="4"/>
      <c r="D378" s="4"/>
      <c r="E378" s="4"/>
    </row>
    <row r="379" spans="1:5" ht="15.75" customHeight="1" x14ac:dyDescent="0.2">
      <c r="A379" s="4"/>
      <c r="B379" s="4"/>
      <c r="C379" s="4"/>
      <c r="D379" s="4"/>
      <c r="E379" s="4"/>
    </row>
    <row r="380" spans="1:5" ht="15.75" customHeight="1" x14ac:dyDescent="0.2">
      <c r="A380" s="4"/>
      <c r="B380" s="4"/>
      <c r="C380" s="4"/>
      <c r="D380" s="4"/>
      <c r="E380" s="4"/>
    </row>
    <row r="381" spans="1:5" ht="15.75" customHeight="1" x14ac:dyDescent="0.2">
      <c r="A381" s="4"/>
      <c r="B381" s="4"/>
      <c r="C381" s="4"/>
      <c r="D381" s="4"/>
      <c r="E381" s="4"/>
    </row>
    <row r="382" spans="1:5" ht="15.75" customHeight="1" x14ac:dyDescent="0.2">
      <c r="A382" s="4"/>
      <c r="B382" s="4"/>
      <c r="C382" s="4"/>
      <c r="D382" s="4"/>
      <c r="E382" s="4"/>
    </row>
    <row r="383" spans="1:5" ht="15.75" customHeight="1" x14ac:dyDescent="0.2">
      <c r="A383" s="4"/>
      <c r="B383" s="4"/>
      <c r="C383" s="4"/>
      <c r="D383" s="4"/>
      <c r="E383" s="4"/>
    </row>
    <row r="384" spans="1:5" ht="15.75" customHeight="1" x14ac:dyDescent="0.2">
      <c r="A384" s="4"/>
      <c r="B384" s="4"/>
      <c r="C384" s="4"/>
      <c r="D384" s="4"/>
      <c r="E384" s="4"/>
    </row>
    <row r="385" spans="1:5" ht="15.75" customHeight="1" x14ac:dyDescent="0.2">
      <c r="A385" s="4"/>
      <c r="B385" s="4"/>
      <c r="C385" s="4"/>
      <c r="D385" s="4"/>
      <c r="E385" s="4"/>
    </row>
    <row r="386" spans="1:5" ht="15.75" customHeight="1" x14ac:dyDescent="0.2">
      <c r="A386" s="4"/>
      <c r="B386" s="4"/>
      <c r="C386" s="4"/>
      <c r="D386" s="4"/>
      <c r="E386" s="4"/>
    </row>
    <row r="387" spans="1:5" ht="15.75" customHeight="1" x14ac:dyDescent="0.2">
      <c r="A387" s="4"/>
      <c r="B387" s="4"/>
      <c r="C387" s="4"/>
      <c r="D387" s="4"/>
      <c r="E387" s="4"/>
    </row>
    <row r="388" spans="1:5" ht="15.75" customHeight="1" x14ac:dyDescent="0.2">
      <c r="A388" s="4"/>
      <c r="B388" s="4"/>
      <c r="C388" s="4"/>
      <c r="D388" s="4"/>
      <c r="E388" s="4"/>
    </row>
    <row r="389" spans="1:5" ht="15.75" customHeight="1" x14ac:dyDescent="0.2">
      <c r="A389" s="4"/>
      <c r="B389" s="4"/>
      <c r="C389" s="4"/>
      <c r="D389" s="4"/>
      <c r="E389" s="4"/>
    </row>
    <row r="390" spans="1:5" ht="15.75" customHeight="1" x14ac:dyDescent="0.2">
      <c r="A390" s="4"/>
      <c r="B390" s="4"/>
      <c r="C390" s="4"/>
      <c r="D390" s="4"/>
      <c r="E390" s="4"/>
    </row>
    <row r="391" spans="1:5" ht="15.75" customHeight="1" x14ac:dyDescent="0.2">
      <c r="A391" s="4"/>
      <c r="B391" s="4"/>
      <c r="C391" s="4"/>
      <c r="D391" s="4"/>
      <c r="E391" s="4"/>
    </row>
    <row r="392" spans="1:5" ht="15.75" customHeight="1" x14ac:dyDescent="0.2">
      <c r="A392" s="4"/>
      <c r="B392" s="4"/>
      <c r="C392" s="4"/>
      <c r="D392" s="4"/>
      <c r="E392" s="4"/>
    </row>
    <row r="393" spans="1:5" ht="15.75" customHeight="1" x14ac:dyDescent="0.2">
      <c r="A393" s="4"/>
      <c r="B393" s="4"/>
      <c r="C393" s="4"/>
      <c r="D393" s="4"/>
      <c r="E393" s="4"/>
    </row>
    <row r="394" spans="1:5" ht="15.75" customHeight="1" x14ac:dyDescent="0.2">
      <c r="A394" s="4"/>
      <c r="B394" s="4"/>
      <c r="C394" s="4"/>
      <c r="D394" s="4"/>
      <c r="E394" s="4"/>
    </row>
    <row r="395" spans="1:5" ht="15.75" customHeight="1" x14ac:dyDescent="0.2">
      <c r="A395" s="4"/>
      <c r="B395" s="4"/>
      <c r="C395" s="4"/>
      <c r="D395" s="4"/>
      <c r="E395" s="4"/>
    </row>
    <row r="396" spans="1:5" ht="15.75" customHeight="1" x14ac:dyDescent="0.2">
      <c r="A396" s="4"/>
      <c r="B396" s="4"/>
      <c r="C396" s="4"/>
      <c r="D396" s="4"/>
      <c r="E396" s="4"/>
    </row>
    <row r="397" spans="1:5" ht="15.75" customHeight="1" x14ac:dyDescent="0.2">
      <c r="A397" s="4"/>
      <c r="B397" s="4"/>
      <c r="C397" s="4"/>
      <c r="D397" s="4"/>
      <c r="E397" s="4"/>
    </row>
    <row r="398" spans="1:5" ht="15.75" customHeight="1" x14ac:dyDescent="0.2">
      <c r="A398" s="4"/>
      <c r="B398" s="4"/>
      <c r="C398" s="4"/>
      <c r="D398" s="4"/>
      <c r="E398" s="4"/>
    </row>
    <row r="399" spans="1:5" ht="15.75" customHeight="1" x14ac:dyDescent="0.2">
      <c r="A399" s="4"/>
      <c r="B399" s="4"/>
      <c r="C399" s="4"/>
      <c r="D399" s="4"/>
      <c r="E399" s="4"/>
    </row>
    <row r="400" spans="1:5" ht="15.75" customHeight="1" x14ac:dyDescent="0.2">
      <c r="A400" s="4"/>
      <c r="B400" s="4"/>
      <c r="C400" s="4"/>
      <c r="D400" s="4"/>
      <c r="E400" s="4"/>
    </row>
    <row r="401" spans="1:5" ht="15.75" customHeight="1" x14ac:dyDescent="0.2">
      <c r="A401" s="4"/>
      <c r="B401" s="4"/>
      <c r="C401" s="4"/>
      <c r="D401" s="4"/>
      <c r="E401" s="4"/>
    </row>
    <row r="402" spans="1:5" ht="15.75" customHeight="1" x14ac:dyDescent="0.2">
      <c r="A402" s="4"/>
      <c r="B402" s="4"/>
      <c r="C402" s="4"/>
      <c r="D402" s="4"/>
      <c r="E402" s="4"/>
    </row>
    <row r="403" spans="1:5" ht="15.75" customHeight="1" x14ac:dyDescent="0.2">
      <c r="A403" s="4"/>
      <c r="B403" s="4"/>
      <c r="C403" s="4"/>
      <c r="D403" s="4"/>
      <c r="E403" s="4"/>
    </row>
    <row r="404" spans="1:5" ht="15.75" customHeight="1" x14ac:dyDescent="0.2">
      <c r="A404" s="4"/>
      <c r="B404" s="4"/>
      <c r="C404" s="4"/>
      <c r="D404" s="4"/>
      <c r="E404" s="4"/>
    </row>
    <row r="405" spans="1:5" ht="15.75" customHeight="1" x14ac:dyDescent="0.2">
      <c r="A405" s="4"/>
      <c r="B405" s="4"/>
      <c r="C405" s="4"/>
      <c r="D405" s="4"/>
      <c r="E405" s="4"/>
    </row>
    <row r="406" spans="1:5" ht="15.75" customHeight="1" x14ac:dyDescent="0.2">
      <c r="A406" s="4"/>
      <c r="B406" s="4"/>
      <c r="C406" s="4"/>
      <c r="D406" s="4"/>
      <c r="E406" s="4"/>
    </row>
    <row r="407" spans="1:5" ht="15.75" customHeight="1" x14ac:dyDescent="0.2">
      <c r="A407" s="4"/>
      <c r="B407" s="4"/>
      <c r="C407" s="4"/>
      <c r="D407" s="4"/>
      <c r="E407" s="4"/>
    </row>
    <row r="408" spans="1:5" ht="15.75" customHeight="1" x14ac:dyDescent="0.2">
      <c r="A408" s="4"/>
      <c r="B408" s="4"/>
      <c r="C408" s="4"/>
      <c r="D408" s="4"/>
      <c r="E408" s="4"/>
    </row>
    <row r="409" spans="1:5" ht="15.75" customHeight="1" x14ac:dyDescent="0.2">
      <c r="A409" s="4"/>
      <c r="B409" s="4"/>
      <c r="C409" s="4"/>
      <c r="D409" s="4"/>
      <c r="E409" s="4"/>
    </row>
    <row r="410" spans="1:5" ht="15.75" customHeight="1" x14ac:dyDescent="0.2">
      <c r="A410" s="4"/>
      <c r="B410" s="4"/>
      <c r="C410" s="4"/>
      <c r="D410" s="4"/>
      <c r="E410" s="4"/>
    </row>
    <row r="411" spans="1:5" ht="15.75" customHeight="1" x14ac:dyDescent="0.2">
      <c r="A411" s="4"/>
      <c r="B411" s="4"/>
      <c r="C411" s="4"/>
      <c r="D411" s="4"/>
      <c r="E411" s="4"/>
    </row>
    <row r="412" spans="1:5" ht="15.75" customHeight="1" x14ac:dyDescent="0.2">
      <c r="A412" s="4"/>
      <c r="B412" s="4"/>
      <c r="C412" s="4"/>
      <c r="D412" s="4"/>
      <c r="E412" s="4"/>
    </row>
    <row r="413" spans="1:5" ht="15.75" customHeight="1" x14ac:dyDescent="0.2">
      <c r="A413" s="4"/>
      <c r="B413" s="4"/>
      <c r="C413" s="4"/>
      <c r="D413" s="4"/>
      <c r="E413" s="4"/>
    </row>
    <row r="414" spans="1:5" ht="15.75" customHeight="1" x14ac:dyDescent="0.2">
      <c r="A414" s="4"/>
      <c r="B414" s="4"/>
      <c r="C414" s="4"/>
      <c r="D414" s="4"/>
      <c r="E414" s="4"/>
    </row>
    <row r="415" spans="1:5" ht="15.75" customHeight="1" x14ac:dyDescent="0.2">
      <c r="A415" s="4"/>
      <c r="B415" s="4"/>
      <c r="C415" s="4"/>
      <c r="D415" s="4"/>
      <c r="E415" s="4"/>
    </row>
    <row r="416" spans="1:5" ht="15.75" customHeight="1" x14ac:dyDescent="0.2">
      <c r="A416" s="4"/>
      <c r="B416" s="4"/>
      <c r="C416" s="4"/>
      <c r="D416" s="4"/>
      <c r="E416" s="4"/>
    </row>
    <row r="417" spans="1:5" ht="15.75" customHeight="1" x14ac:dyDescent="0.2">
      <c r="A417" s="4"/>
      <c r="B417" s="4"/>
      <c r="C417" s="4"/>
      <c r="D417" s="4"/>
      <c r="E417" s="4"/>
    </row>
    <row r="418" spans="1:5" ht="15.75" customHeight="1" x14ac:dyDescent="0.2">
      <c r="A418" s="4"/>
      <c r="B418" s="4"/>
      <c r="C418" s="4"/>
      <c r="D418" s="4"/>
      <c r="E418" s="4"/>
    </row>
    <row r="419" spans="1:5" ht="15.75" customHeight="1" x14ac:dyDescent="0.2">
      <c r="A419" s="4"/>
      <c r="B419" s="4"/>
      <c r="C419" s="4"/>
      <c r="D419" s="4"/>
      <c r="E419" s="4"/>
    </row>
    <row r="420" spans="1:5" ht="15.75" customHeight="1" x14ac:dyDescent="0.2">
      <c r="A420" s="4"/>
      <c r="B420" s="4"/>
      <c r="C420" s="4"/>
      <c r="D420" s="4"/>
      <c r="E420" s="4"/>
    </row>
    <row r="421" spans="1:5" ht="15.75" customHeight="1" x14ac:dyDescent="0.2">
      <c r="A421" s="4"/>
      <c r="B421" s="4"/>
      <c r="C421" s="4"/>
      <c r="D421" s="4"/>
      <c r="E421" s="4"/>
    </row>
    <row r="422" spans="1:5" ht="15.75" customHeight="1" x14ac:dyDescent="0.2">
      <c r="A422" s="4"/>
      <c r="B422" s="4"/>
      <c r="C422" s="4"/>
      <c r="D422" s="4"/>
      <c r="E422" s="4"/>
    </row>
    <row r="423" spans="1:5" ht="15.75" customHeight="1" x14ac:dyDescent="0.2">
      <c r="A423" s="4"/>
      <c r="B423" s="4"/>
      <c r="C423" s="4"/>
      <c r="D423" s="4"/>
      <c r="E423" s="4"/>
    </row>
    <row r="424" spans="1:5" ht="15.75" customHeight="1" x14ac:dyDescent="0.2">
      <c r="A424" s="4"/>
      <c r="B424" s="4"/>
      <c r="C424" s="4"/>
      <c r="D424" s="4"/>
      <c r="E424" s="4"/>
    </row>
    <row r="425" spans="1:5" ht="15.75" customHeight="1" x14ac:dyDescent="0.2">
      <c r="A425" s="4"/>
      <c r="B425" s="4"/>
      <c r="C425" s="4"/>
      <c r="D425" s="4"/>
      <c r="E425" s="4"/>
    </row>
    <row r="426" spans="1:5" ht="15.75" customHeight="1" x14ac:dyDescent="0.2">
      <c r="A426" s="4"/>
      <c r="B426" s="4"/>
      <c r="C426" s="4"/>
      <c r="D426" s="4"/>
      <c r="E426" s="4"/>
    </row>
    <row r="427" spans="1:5" ht="15.75" customHeight="1" x14ac:dyDescent="0.2">
      <c r="A427" s="4"/>
      <c r="B427" s="4"/>
      <c r="C427" s="4"/>
      <c r="D427" s="4"/>
      <c r="E427" s="4"/>
    </row>
    <row r="428" spans="1:5" ht="15.75" customHeight="1" x14ac:dyDescent="0.2">
      <c r="A428" s="4"/>
      <c r="B428" s="4"/>
      <c r="C428" s="4"/>
      <c r="D428" s="4"/>
      <c r="E428" s="4"/>
    </row>
    <row r="429" spans="1:5" ht="15.75" customHeight="1" x14ac:dyDescent="0.2">
      <c r="A429" s="4"/>
      <c r="B429" s="4"/>
      <c r="C429" s="4"/>
      <c r="D429" s="4"/>
      <c r="E429" s="4"/>
    </row>
    <row r="430" spans="1:5" ht="15.75" customHeight="1" x14ac:dyDescent="0.2">
      <c r="A430" s="4"/>
      <c r="B430" s="4"/>
      <c r="C430" s="4"/>
      <c r="D430" s="4"/>
      <c r="E430" s="4"/>
    </row>
    <row r="431" spans="1:5" ht="15.75" customHeight="1" x14ac:dyDescent="0.2">
      <c r="A431" s="4"/>
      <c r="B431" s="4"/>
      <c r="C431" s="4"/>
      <c r="D431" s="4"/>
      <c r="E431" s="4"/>
    </row>
    <row r="432" spans="1:5" ht="15.75" customHeight="1" x14ac:dyDescent="0.2">
      <c r="A432" s="4"/>
      <c r="B432" s="4"/>
      <c r="C432" s="4"/>
      <c r="D432" s="4"/>
      <c r="E432" s="4"/>
    </row>
    <row r="433" spans="1:5" ht="15.75" customHeight="1" x14ac:dyDescent="0.2">
      <c r="A433" s="4"/>
      <c r="B433" s="4"/>
      <c r="C433" s="4"/>
      <c r="D433" s="4"/>
      <c r="E433" s="4"/>
    </row>
    <row r="434" spans="1:5" ht="15.75" customHeight="1" x14ac:dyDescent="0.2">
      <c r="A434" s="4"/>
      <c r="B434" s="4"/>
      <c r="C434" s="4"/>
      <c r="D434" s="4"/>
      <c r="E434" s="4"/>
    </row>
    <row r="435" spans="1:5" ht="15.75" customHeight="1" x14ac:dyDescent="0.2">
      <c r="A435" s="4"/>
      <c r="B435" s="4"/>
      <c r="C435" s="4"/>
      <c r="D435" s="4"/>
      <c r="E435" s="4"/>
    </row>
    <row r="436" spans="1:5" ht="15.75" customHeight="1" x14ac:dyDescent="0.2">
      <c r="A436" s="4"/>
      <c r="B436" s="4"/>
      <c r="C436" s="4"/>
      <c r="D436" s="4"/>
      <c r="E436" s="4"/>
    </row>
    <row r="437" spans="1:5" ht="15.75" customHeight="1" x14ac:dyDescent="0.2">
      <c r="A437" s="4"/>
      <c r="B437" s="4"/>
      <c r="C437" s="4"/>
      <c r="D437" s="4"/>
      <c r="E437" s="4"/>
    </row>
    <row r="438" spans="1:5" ht="15.75" customHeight="1" x14ac:dyDescent="0.2">
      <c r="A438" s="4"/>
      <c r="B438" s="4"/>
      <c r="C438" s="4"/>
      <c r="D438" s="4"/>
      <c r="E438" s="4"/>
    </row>
    <row r="439" spans="1:5" ht="15.75" customHeight="1" x14ac:dyDescent="0.2">
      <c r="A439" s="4"/>
      <c r="B439" s="4"/>
      <c r="C439" s="4"/>
      <c r="D439" s="4"/>
      <c r="E439" s="4"/>
    </row>
    <row r="440" spans="1:5" ht="15.75" customHeight="1" x14ac:dyDescent="0.2">
      <c r="A440" s="4"/>
      <c r="B440" s="4"/>
      <c r="C440" s="4"/>
      <c r="D440" s="4"/>
      <c r="E440" s="4"/>
    </row>
    <row r="441" spans="1:5" ht="15.75" customHeight="1" x14ac:dyDescent="0.2">
      <c r="A441" s="4"/>
      <c r="B441" s="4"/>
      <c r="C441" s="4"/>
      <c r="D441" s="4"/>
      <c r="E441" s="4"/>
    </row>
    <row r="442" spans="1:5" ht="15.75" customHeight="1" x14ac:dyDescent="0.2">
      <c r="A442" s="4"/>
      <c r="B442" s="4"/>
      <c r="C442" s="4"/>
      <c r="D442" s="4"/>
      <c r="E442" s="4"/>
    </row>
    <row r="443" spans="1:5" ht="15.75" customHeight="1" x14ac:dyDescent="0.2">
      <c r="A443" s="4"/>
      <c r="B443" s="4"/>
      <c r="C443" s="4"/>
      <c r="D443" s="4"/>
      <c r="E443" s="4"/>
    </row>
    <row r="444" spans="1:5" ht="15.75" customHeight="1" x14ac:dyDescent="0.2">
      <c r="A444" s="4"/>
      <c r="B444" s="4"/>
      <c r="C444" s="4"/>
      <c r="D444" s="4"/>
      <c r="E444" s="4"/>
    </row>
    <row r="445" spans="1:5" ht="15.75" customHeight="1" x14ac:dyDescent="0.2">
      <c r="A445" s="4"/>
      <c r="B445" s="4"/>
      <c r="C445" s="4"/>
      <c r="D445" s="4"/>
      <c r="E445" s="4"/>
    </row>
    <row r="446" spans="1:5" ht="15.75" customHeight="1" x14ac:dyDescent="0.2">
      <c r="A446" s="4"/>
      <c r="B446" s="4"/>
      <c r="C446" s="4"/>
      <c r="D446" s="4"/>
      <c r="E446" s="4"/>
    </row>
    <row r="447" spans="1:5" ht="15.75" customHeight="1" x14ac:dyDescent="0.2">
      <c r="A447" s="4"/>
      <c r="B447" s="4"/>
      <c r="C447" s="4"/>
      <c r="D447" s="4"/>
      <c r="E447" s="4"/>
    </row>
    <row r="448" spans="1:5" ht="15.75" customHeight="1" x14ac:dyDescent="0.2">
      <c r="A448" s="4"/>
      <c r="B448" s="4"/>
      <c r="C448" s="4"/>
      <c r="D448" s="4"/>
      <c r="E448" s="4"/>
    </row>
    <row r="449" spans="1:5" ht="15.75" customHeight="1" x14ac:dyDescent="0.2">
      <c r="A449" s="4"/>
      <c r="B449" s="4"/>
      <c r="C449" s="4"/>
      <c r="D449" s="4"/>
      <c r="E449" s="4"/>
    </row>
    <row r="450" spans="1:5" ht="15.75" customHeight="1" x14ac:dyDescent="0.2">
      <c r="A450" s="4"/>
      <c r="B450" s="4"/>
      <c r="C450" s="4"/>
      <c r="D450" s="4"/>
      <c r="E450" s="4"/>
    </row>
    <row r="451" spans="1:5" ht="15.75" customHeight="1" x14ac:dyDescent="0.2">
      <c r="A451" s="4"/>
      <c r="B451" s="4"/>
      <c r="C451" s="4"/>
      <c r="D451" s="4"/>
      <c r="E451" s="4"/>
    </row>
    <row r="452" spans="1:5" ht="15.75" customHeight="1" x14ac:dyDescent="0.2">
      <c r="A452" s="4"/>
      <c r="B452" s="4"/>
      <c r="C452" s="4"/>
      <c r="D452" s="4"/>
      <c r="E452" s="4"/>
    </row>
    <row r="453" spans="1:5" ht="15.75" customHeight="1" x14ac:dyDescent="0.2">
      <c r="A453" s="4"/>
      <c r="B453" s="4"/>
      <c r="C453" s="4"/>
      <c r="D453" s="4"/>
      <c r="E453" s="4"/>
    </row>
    <row r="454" spans="1:5" ht="15.75" customHeight="1" x14ac:dyDescent="0.2">
      <c r="A454" s="4"/>
      <c r="B454" s="4"/>
      <c r="C454" s="4"/>
      <c r="D454" s="4"/>
      <c r="E454" s="4"/>
    </row>
    <row r="455" spans="1:5" ht="15.75" customHeight="1" x14ac:dyDescent="0.2">
      <c r="A455" s="4"/>
      <c r="B455" s="4"/>
      <c r="C455" s="4"/>
      <c r="D455" s="4"/>
      <c r="E455" s="4"/>
    </row>
    <row r="456" spans="1:5" ht="15.75" customHeight="1" x14ac:dyDescent="0.2">
      <c r="A456" s="4"/>
      <c r="B456" s="4"/>
      <c r="C456" s="4"/>
      <c r="D456" s="4"/>
      <c r="E456" s="4"/>
    </row>
    <row r="457" spans="1:5" ht="15.75" customHeight="1" x14ac:dyDescent="0.2">
      <c r="A457" s="4"/>
      <c r="B457" s="4"/>
      <c r="C457" s="4"/>
      <c r="D457" s="4"/>
      <c r="E457" s="4"/>
    </row>
    <row r="458" spans="1:5" ht="15.75" customHeight="1" x14ac:dyDescent="0.2">
      <c r="A458" s="4"/>
      <c r="B458" s="4"/>
      <c r="C458" s="4"/>
      <c r="D458" s="4"/>
      <c r="E458" s="4"/>
    </row>
    <row r="459" spans="1:5" ht="15.75" customHeight="1" x14ac:dyDescent="0.2">
      <c r="A459" s="4"/>
      <c r="B459" s="4"/>
      <c r="C459" s="4"/>
      <c r="D459" s="4"/>
      <c r="E459" s="4"/>
    </row>
    <row r="460" spans="1:5" ht="15.75" customHeight="1" x14ac:dyDescent="0.2">
      <c r="A460" s="4"/>
      <c r="B460" s="4"/>
      <c r="C460" s="4"/>
      <c r="D460" s="4"/>
      <c r="E460" s="4"/>
    </row>
    <row r="461" spans="1:5" ht="15.75" customHeight="1" x14ac:dyDescent="0.2">
      <c r="A461" s="4"/>
      <c r="B461" s="4"/>
      <c r="C461" s="4"/>
      <c r="D461" s="4"/>
      <c r="E461" s="4"/>
    </row>
    <row r="462" spans="1:5" ht="15.75" customHeight="1" x14ac:dyDescent="0.2">
      <c r="A462" s="4"/>
      <c r="B462" s="4"/>
      <c r="C462" s="4"/>
      <c r="D462" s="4"/>
      <c r="E462" s="4"/>
    </row>
    <row r="463" spans="1:5" ht="15.75" customHeight="1" x14ac:dyDescent="0.2">
      <c r="A463" s="4"/>
      <c r="B463" s="4"/>
      <c r="C463" s="4"/>
      <c r="D463" s="4"/>
      <c r="E463" s="4"/>
    </row>
    <row r="464" spans="1:5" ht="15.75" customHeight="1" x14ac:dyDescent="0.2">
      <c r="A464" s="4"/>
      <c r="B464" s="4"/>
      <c r="C464" s="4"/>
      <c r="D464" s="4"/>
      <c r="E464" s="4"/>
    </row>
    <row r="465" spans="1:5" ht="15.75" customHeight="1" x14ac:dyDescent="0.2">
      <c r="A465" s="4"/>
      <c r="B465" s="4"/>
      <c r="C465" s="4"/>
      <c r="D465" s="4"/>
      <c r="E465" s="4"/>
    </row>
    <row r="466" spans="1:5" ht="15.75" customHeight="1" x14ac:dyDescent="0.2">
      <c r="A466" s="4"/>
      <c r="B466" s="4"/>
      <c r="C466" s="4"/>
      <c r="D466" s="4"/>
      <c r="E466" s="4"/>
    </row>
    <row r="467" spans="1:5" ht="15.75" customHeight="1" x14ac:dyDescent="0.2">
      <c r="A467" s="4"/>
      <c r="B467" s="4"/>
      <c r="C467" s="4"/>
      <c r="D467" s="4"/>
      <c r="E467" s="4"/>
    </row>
    <row r="468" spans="1:5" ht="15.75" customHeight="1" x14ac:dyDescent="0.2">
      <c r="A468" s="4"/>
      <c r="B468" s="4"/>
      <c r="C468" s="4"/>
      <c r="D468" s="4"/>
      <c r="E468" s="4"/>
    </row>
    <row r="469" spans="1:5" ht="15.75" customHeight="1" x14ac:dyDescent="0.2">
      <c r="A469" s="4"/>
      <c r="B469" s="4"/>
      <c r="C469" s="4"/>
      <c r="D469" s="4"/>
      <c r="E469" s="4"/>
    </row>
    <row r="470" spans="1:5" ht="15.75" customHeight="1" x14ac:dyDescent="0.2">
      <c r="A470" s="4"/>
      <c r="B470" s="4"/>
      <c r="C470" s="4"/>
      <c r="D470" s="4"/>
      <c r="E470" s="4"/>
    </row>
    <row r="471" spans="1:5" ht="15.75" customHeight="1" x14ac:dyDescent="0.2">
      <c r="A471" s="4"/>
      <c r="B471" s="4"/>
      <c r="C471" s="4"/>
      <c r="D471" s="4"/>
      <c r="E471" s="4"/>
    </row>
    <row r="472" spans="1:5" ht="15.75" customHeight="1" x14ac:dyDescent="0.2">
      <c r="A472" s="4"/>
      <c r="B472" s="4"/>
      <c r="C472" s="4"/>
      <c r="D472" s="4"/>
      <c r="E472" s="4"/>
    </row>
    <row r="473" spans="1:5" ht="15.75" customHeight="1" x14ac:dyDescent="0.2">
      <c r="A473" s="4"/>
      <c r="B473" s="4"/>
      <c r="C473" s="4"/>
      <c r="D473" s="4"/>
      <c r="E473" s="4"/>
    </row>
    <row r="474" spans="1:5" ht="15.75" customHeight="1" x14ac:dyDescent="0.2">
      <c r="A474" s="4"/>
      <c r="B474" s="4"/>
      <c r="C474" s="4"/>
      <c r="D474" s="4"/>
      <c r="E474" s="4"/>
    </row>
    <row r="475" spans="1:5" ht="15.75" customHeight="1" x14ac:dyDescent="0.2">
      <c r="A475" s="4"/>
      <c r="B475" s="4"/>
      <c r="C475" s="4"/>
      <c r="D475" s="4"/>
      <c r="E475" s="4"/>
    </row>
    <row r="476" spans="1:5" ht="15.75" customHeight="1" x14ac:dyDescent="0.2">
      <c r="A476" s="4"/>
      <c r="B476" s="4"/>
      <c r="C476" s="4"/>
      <c r="D476" s="4"/>
      <c r="E476" s="4"/>
    </row>
    <row r="477" spans="1:5" ht="15.75" customHeight="1" x14ac:dyDescent="0.2">
      <c r="A477" s="4"/>
      <c r="B477" s="4"/>
      <c r="C477" s="4"/>
      <c r="D477" s="4"/>
      <c r="E477" s="4"/>
    </row>
    <row r="478" spans="1:5" ht="15.75" customHeight="1" x14ac:dyDescent="0.2">
      <c r="A478" s="4"/>
      <c r="B478" s="4"/>
      <c r="C478" s="4"/>
      <c r="D478" s="4"/>
      <c r="E478" s="4"/>
    </row>
    <row r="479" spans="1:5" ht="15.75" customHeight="1" x14ac:dyDescent="0.2">
      <c r="A479" s="4"/>
      <c r="B479" s="4"/>
      <c r="C479" s="4"/>
      <c r="D479" s="4"/>
      <c r="E479" s="4"/>
    </row>
    <row r="480" spans="1:5" ht="15.75" customHeight="1" x14ac:dyDescent="0.2">
      <c r="A480" s="4"/>
      <c r="B480" s="4"/>
      <c r="C480" s="4"/>
      <c r="D480" s="4"/>
      <c r="E480" s="4"/>
    </row>
    <row r="481" spans="1:5" ht="15.75" customHeight="1" x14ac:dyDescent="0.2">
      <c r="A481" s="4"/>
      <c r="B481" s="4"/>
      <c r="C481" s="4"/>
      <c r="D481" s="4"/>
      <c r="E481" s="4"/>
    </row>
    <row r="482" spans="1:5" ht="15.75" customHeight="1" x14ac:dyDescent="0.2">
      <c r="A482" s="4"/>
      <c r="B482" s="4"/>
      <c r="C482" s="4"/>
      <c r="D482" s="4"/>
      <c r="E482" s="4"/>
    </row>
    <row r="483" spans="1:5" ht="15.75" customHeight="1" x14ac:dyDescent="0.2">
      <c r="A483" s="4"/>
      <c r="B483" s="4"/>
      <c r="C483" s="4"/>
      <c r="D483" s="4"/>
      <c r="E483" s="4"/>
    </row>
    <row r="484" spans="1:5" ht="15.75" customHeight="1" x14ac:dyDescent="0.2">
      <c r="A484" s="4"/>
      <c r="B484" s="4"/>
      <c r="C484" s="4"/>
      <c r="D484" s="4"/>
      <c r="E484" s="4"/>
    </row>
    <row r="485" spans="1:5" ht="15.75" customHeight="1" x14ac:dyDescent="0.2">
      <c r="A485" s="4"/>
      <c r="B485" s="4"/>
      <c r="C485" s="4"/>
      <c r="D485" s="4"/>
      <c r="E485" s="4"/>
    </row>
    <row r="486" spans="1:5" ht="15.75" customHeight="1" x14ac:dyDescent="0.2">
      <c r="A486" s="4"/>
      <c r="B486" s="4"/>
      <c r="C486" s="4"/>
      <c r="D486" s="4"/>
      <c r="E486" s="4"/>
    </row>
    <row r="487" spans="1:5" ht="15.75" customHeight="1" x14ac:dyDescent="0.2">
      <c r="A487" s="4"/>
      <c r="B487" s="4"/>
      <c r="C487" s="4"/>
      <c r="D487" s="4"/>
      <c r="E487" s="4"/>
    </row>
    <row r="488" spans="1:5" ht="15.75" customHeight="1" x14ac:dyDescent="0.2">
      <c r="A488" s="4"/>
      <c r="B488" s="4"/>
      <c r="C488" s="4"/>
      <c r="D488" s="4"/>
      <c r="E488" s="4"/>
    </row>
    <row r="489" spans="1:5" ht="15.75" customHeight="1" x14ac:dyDescent="0.2">
      <c r="A489" s="4"/>
      <c r="B489" s="4"/>
      <c r="C489" s="4"/>
      <c r="D489" s="4"/>
      <c r="E489" s="4"/>
    </row>
    <row r="490" spans="1:5" ht="15.75" customHeight="1" x14ac:dyDescent="0.2">
      <c r="A490" s="4"/>
      <c r="B490" s="4"/>
      <c r="C490" s="4"/>
      <c r="D490" s="4"/>
      <c r="E490" s="4"/>
    </row>
    <row r="491" spans="1:5" ht="15.75" customHeight="1" x14ac:dyDescent="0.2">
      <c r="A491" s="4"/>
      <c r="B491" s="4"/>
      <c r="C491" s="4"/>
      <c r="D491" s="4"/>
      <c r="E491" s="4"/>
    </row>
    <row r="492" spans="1:5" ht="15.75" customHeight="1" x14ac:dyDescent="0.2">
      <c r="A492" s="4"/>
      <c r="B492" s="4"/>
      <c r="C492" s="4"/>
      <c r="D492" s="4"/>
      <c r="E492" s="4"/>
    </row>
    <row r="493" spans="1:5" ht="15.75" customHeight="1" x14ac:dyDescent="0.2">
      <c r="A493" s="4"/>
      <c r="B493" s="4"/>
      <c r="C493" s="4"/>
      <c r="D493" s="4"/>
      <c r="E493" s="4"/>
    </row>
    <row r="494" spans="1:5" ht="15.75" customHeight="1" x14ac:dyDescent="0.2">
      <c r="A494" s="4"/>
      <c r="B494" s="4"/>
      <c r="C494" s="4"/>
      <c r="D494" s="4"/>
      <c r="E494" s="4"/>
    </row>
    <row r="495" spans="1:5" ht="15.75" customHeight="1" x14ac:dyDescent="0.2">
      <c r="A495" s="4"/>
      <c r="B495" s="4"/>
      <c r="C495" s="4"/>
      <c r="D495" s="4"/>
      <c r="E495" s="4"/>
    </row>
    <row r="496" spans="1:5" ht="15.75" customHeight="1" x14ac:dyDescent="0.2">
      <c r="A496" s="4"/>
      <c r="B496" s="4"/>
      <c r="C496" s="4"/>
      <c r="D496" s="4"/>
      <c r="E496" s="4"/>
    </row>
    <row r="497" spans="1:5" ht="15.75" customHeight="1" x14ac:dyDescent="0.2">
      <c r="A497" s="4"/>
      <c r="B497" s="4"/>
      <c r="C497" s="4"/>
      <c r="D497" s="4"/>
      <c r="E497" s="4"/>
    </row>
    <row r="498" spans="1:5" ht="15.75" customHeight="1" x14ac:dyDescent="0.2">
      <c r="A498" s="4"/>
      <c r="B498" s="4"/>
      <c r="C498" s="4"/>
      <c r="D498" s="4"/>
      <c r="E498" s="4"/>
    </row>
    <row r="499" spans="1:5" ht="15.75" customHeight="1" x14ac:dyDescent="0.2">
      <c r="A499" s="4"/>
      <c r="B499" s="4"/>
      <c r="C499" s="4"/>
      <c r="D499" s="4"/>
      <c r="E499" s="4"/>
    </row>
    <row r="500" spans="1:5" ht="15.75" customHeight="1" x14ac:dyDescent="0.2">
      <c r="A500" s="4"/>
      <c r="B500" s="4"/>
      <c r="C500" s="4"/>
      <c r="D500" s="4"/>
      <c r="E500" s="4"/>
    </row>
    <row r="501" spans="1:5" ht="15.75" customHeight="1" x14ac:dyDescent="0.2">
      <c r="A501" s="4"/>
      <c r="B501" s="4"/>
      <c r="C501" s="4"/>
      <c r="D501" s="4"/>
      <c r="E501" s="4"/>
    </row>
    <row r="502" spans="1:5" ht="15.75" customHeight="1" x14ac:dyDescent="0.2">
      <c r="A502" s="4"/>
      <c r="B502" s="4"/>
      <c r="C502" s="4"/>
      <c r="D502" s="4"/>
      <c r="E502" s="4"/>
    </row>
    <row r="503" spans="1:5" ht="15.75" customHeight="1" x14ac:dyDescent="0.2">
      <c r="A503" s="4"/>
      <c r="B503" s="4"/>
      <c r="C503" s="4"/>
      <c r="D503" s="4"/>
      <c r="E503" s="4"/>
    </row>
    <row r="504" spans="1:5" ht="15.75" customHeight="1" x14ac:dyDescent="0.2">
      <c r="A504" s="4"/>
      <c r="B504" s="4"/>
      <c r="C504" s="4"/>
      <c r="D504" s="4"/>
      <c r="E504" s="4"/>
    </row>
    <row r="505" spans="1:5" ht="15.75" customHeight="1" x14ac:dyDescent="0.2">
      <c r="A505" s="4"/>
      <c r="B505" s="4"/>
      <c r="C505" s="4"/>
      <c r="D505" s="4"/>
      <c r="E505" s="4"/>
    </row>
    <row r="506" spans="1:5" ht="15.75" customHeight="1" x14ac:dyDescent="0.2">
      <c r="A506" s="4"/>
      <c r="B506" s="4"/>
      <c r="C506" s="4"/>
      <c r="D506" s="4"/>
      <c r="E506" s="4"/>
    </row>
    <row r="507" spans="1:5" ht="15.75" customHeight="1" x14ac:dyDescent="0.2">
      <c r="A507" s="4"/>
      <c r="B507" s="4"/>
      <c r="C507" s="4"/>
      <c r="D507" s="4"/>
      <c r="E507" s="4"/>
    </row>
    <row r="508" spans="1:5" ht="15.75" customHeight="1" x14ac:dyDescent="0.2">
      <c r="A508" s="4"/>
      <c r="B508" s="4"/>
      <c r="C508" s="4"/>
      <c r="D508" s="4"/>
      <c r="E508" s="4"/>
    </row>
    <row r="509" spans="1:5" ht="15.75" customHeight="1" x14ac:dyDescent="0.2">
      <c r="A509" s="4"/>
      <c r="B509" s="4"/>
      <c r="C509" s="4"/>
      <c r="D509" s="4"/>
      <c r="E509" s="4"/>
    </row>
    <row r="510" spans="1:5" ht="15.75" customHeight="1" x14ac:dyDescent="0.2">
      <c r="A510" s="4"/>
      <c r="B510" s="4"/>
      <c r="C510" s="4"/>
      <c r="D510" s="4"/>
      <c r="E510" s="4"/>
    </row>
    <row r="511" spans="1:5" ht="15.75" customHeight="1" x14ac:dyDescent="0.2">
      <c r="A511" s="4"/>
      <c r="B511" s="4"/>
      <c r="C511" s="4"/>
      <c r="D511" s="4"/>
      <c r="E511" s="4"/>
    </row>
    <row r="512" spans="1:5" ht="15.75" customHeight="1" x14ac:dyDescent="0.2">
      <c r="A512" s="4"/>
      <c r="B512" s="4"/>
      <c r="C512" s="4"/>
      <c r="D512" s="4"/>
      <c r="E512" s="4"/>
    </row>
    <row r="513" spans="1:5" ht="15.75" customHeight="1" x14ac:dyDescent="0.2">
      <c r="A513" s="4"/>
      <c r="B513" s="4"/>
      <c r="C513" s="4"/>
      <c r="D513" s="4"/>
      <c r="E513" s="4"/>
    </row>
    <row r="514" spans="1:5" ht="15.75" customHeight="1" x14ac:dyDescent="0.2">
      <c r="A514" s="4"/>
      <c r="B514" s="4"/>
      <c r="C514" s="4"/>
      <c r="D514" s="4"/>
      <c r="E514" s="4"/>
    </row>
    <row r="515" spans="1:5" ht="15.75" customHeight="1" x14ac:dyDescent="0.2">
      <c r="A515" s="4"/>
      <c r="B515" s="4"/>
      <c r="C515" s="4"/>
      <c r="D515" s="4"/>
      <c r="E515" s="4"/>
    </row>
    <row r="516" spans="1:5" ht="15.75" customHeight="1" x14ac:dyDescent="0.2">
      <c r="A516" s="4"/>
      <c r="B516" s="4"/>
      <c r="C516" s="4"/>
      <c r="D516" s="4"/>
      <c r="E516" s="4"/>
    </row>
    <row r="517" spans="1:5" ht="15.75" customHeight="1" x14ac:dyDescent="0.2">
      <c r="A517" s="4"/>
      <c r="B517" s="4"/>
      <c r="C517" s="4"/>
      <c r="D517" s="4"/>
      <c r="E517" s="4"/>
    </row>
    <row r="518" spans="1:5" ht="15.75" customHeight="1" x14ac:dyDescent="0.2">
      <c r="A518" s="4"/>
      <c r="B518" s="4"/>
      <c r="C518" s="4"/>
      <c r="D518" s="4"/>
      <c r="E518" s="4"/>
    </row>
    <row r="519" spans="1:5" ht="15.75" customHeight="1" x14ac:dyDescent="0.2">
      <c r="A519" s="4"/>
      <c r="B519" s="4"/>
      <c r="C519" s="4"/>
      <c r="D519" s="4"/>
      <c r="E519" s="4"/>
    </row>
    <row r="520" spans="1:5" ht="15.75" customHeight="1" x14ac:dyDescent="0.2">
      <c r="A520" s="4"/>
      <c r="B520" s="4"/>
      <c r="C520" s="4"/>
      <c r="D520" s="4"/>
      <c r="E520" s="4"/>
    </row>
    <row r="521" spans="1:5" ht="15.75" customHeight="1" x14ac:dyDescent="0.2">
      <c r="A521" s="4"/>
      <c r="B521" s="4"/>
      <c r="C521" s="4"/>
      <c r="D521" s="4"/>
      <c r="E521" s="4"/>
    </row>
    <row r="522" spans="1:5" ht="15.75" customHeight="1" x14ac:dyDescent="0.2">
      <c r="A522" s="4"/>
      <c r="B522" s="4"/>
      <c r="C522" s="4"/>
      <c r="D522" s="4"/>
      <c r="E522" s="4"/>
    </row>
    <row r="523" spans="1:5" ht="15.75" customHeight="1" x14ac:dyDescent="0.2">
      <c r="A523" s="4"/>
      <c r="B523" s="4"/>
      <c r="C523" s="4"/>
      <c r="D523" s="4"/>
      <c r="E523" s="4"/>
    </row>
    <row r="524" spans="1:5" ht="15.75" customHeight="1" x14ac:dyDescent="0.2">
      <c r="A524" s="4"/>
      <c r="B524" s="4"/>
      <c r="C524" s="4"/>
      <c r="D524" s="4"/>
      <c r="E524" s="4"/>
    </row>
    <row r="525" spans="1:5" ht="15.75" customHeight="1" x14ac:dyDescent="0.2">
      <c r="A525" s="4"/>
      <c r="B525" s="4"/>
      <c r="C525" s="4"/>
      <c r="D525" s="4"/>
      <c r="E525" s="4"/>
    </row>
    <row r="526" spans="1:5" ht="15.75" customHeight="1" x14ac:dyDescent="0.2">
      <c r="A526" s="4"/>
      <c r="B526" s="4"/>
      <c r="C526" s="4"/>
      <c r="D526" s="4"/>
      <c r="E526" s="4"/>
    </row>
    <row r="527" spans="1:5" ht="15.75" customHeight="1" x14ac:dyDescent="0.2">
      <c r="A527" s="4"/>
      <c r="B527" s="4"/>
      <c r="C527" s="4"/>
      <c r="D527" s="4"/>
      <c r="E527" s="4"/>
    </row>
    <row r="528" spans="1:5" ht="15.75" customHeight="1" x14ac:dyDescent="0.2">
      <c r="A528" s="4"/>
      <c r="B528" s="4"/>
      <c r="C528" s="4"/>
      <c r="D528" s="4"/>
      <c r="E528" s="4"/>
    </row>
    <row r="529" spans="1:5" ht="15.75" customHeight="1" x14ac:dyDescent="0.2">
      <c r="A529" s="4"/>
      <c r="B529" s="4"/>
      <c r="C529" s="4"/>
      <c r="D529" s="4"/>
      <c r="E529" s="4"/>
    </row>
    <row r="530" spans="1:5" ht="15.75" customHeight="1" x14ac:dyDescent="0.2">
      <c r="A530" s="4"/>
      <c r="B530" s="4"/>
      <c r="C530" s="4"/>
      <c r="D530" s="4"/>
      <c r="E530" s="4"/>
    </row>
    <row r="531" spans="1:5" ht="15.75" customHeight="1" x14ac:dyDescent="0.2">
      <c r="A531" s="4"/>
      <c r="B531" s="4"/>
      <c r="C531" s="4"/>
      <c r="D531" s="4"/>
      <c r="E531" s="4"/>
    </row>
    <row r="532" spans="1:5" ht="15.75" customHeight="1" x14ac:dyDescent="0.2">
      <c r="A532" s="4"/>
      <c r="B532" s="4"/>
      <c r="C532" s="4"/>
      <c r="D532" s="4"/>
      <c r="E532" s="4"/>
    </row>
    <row r="533" spans="1:5" ht="15.75" customHeight="1" x14ac:dyDescent="0.2">
      <c r="A533" s="4"/>
      <c r="B533" s="4"/>
      <c r="C533" s="4"/>
      <c r="D533" s="4"/>
      <c r="E533" s="4"/>
    </row>
    <row r="534" spans="1:5" ht="15.75" customHeight="1" x14ac:dyDescent="0.2">
      <c r="A534" s="4"/>
      <c r="B534" s="4"/>
      <c r="C534" s="4"/>
      <c r="D534" s="4"/>
      <c r="E534" s="4"/>
    </row>
    <row r="535" spans="1:5" ht="15.75" customHeight="1" x14ac:dyDescent="0.2">
      <c r="A535" s="4"/>
      <c r="B535" s="4"/>
      <c r="C535" s="4"/>
      <c r="D535" s="4"/>
      <c r="E535" s="4"/>
    </row>
    <row r="536" spans="1:5" ht="15.75" customHeight="1" x14ac:dyDescent="0.2">
      <c r="A536" s="4"/>
      <c r="B536" s="4"/>
      <c r="C536" s="4"/>
      <c r="D536" s="4"/>
      <c r="E536" s="4"/>
    </row>
    <row r="537" spans="1:5" ht="15.75" customHeight="1" x14ac:dyDescent="0.2">
      <c r="A537" s="4"/>
      <c r="B537" s="4"/>
      <c r="C537" s="4"/>
      <c r="D537" s="4"/>
      <c r="E537" s="4"/>
    </row>
    <row r="538" spans="1:5" ht="15.75" customHeight="1" x14ac:dyDescent="0.2">
      <c r="A538" s="4"/>
      <c r="B538" s="4"/>
      <c r="C538" s="4"/>
      <c r="D538" s="4"/>
      <c r="E538" s="4"/>
    </row>
    <row r="539" spans="1:5" ht="15.75" customHeight="1" x14ac:dyDescent="0.2">
      <c r="A539" s="4"/>
      <c r="B539" s="4"/>
      <c r="C539" s="4"/>
      <c r="D539" s="4"/>
      <c r="E539" s="4"/>
    </row>
    <row r="540" spans="1:5" ht="15.75" customHeight="1" x14ac:dyDescent="0.2">
      <c r="A540" s="4"/>
      <c r="B540" s="4"/>
      <c r="C540" s="4"/>
      <c r="D540" s="4"/>
      <c r="E540" s="4"/>
    </row>
    <row r="541" spans="1:5" ht="15.75" customHeight="1" x14ac:dyDescent="0.2">
      <c r="A541" s="4"/>
      <c r="B541" s="4"/>
      <c r="C541" s="4"/>
      <c r="D541" s="4"/>
      <c r="E541" s="4"/>
    </row>
    <row r="542" spans="1:5" ht="15.75" customHeight="1" x14ac:dyDescent="0.2">
      <c r="A542" s="4"/>
      <c r="B542" s="4"/>
      <c r="C542" s="4"/>
      <c r="D542" s="4"/>
      <c r="E542" s="4"/>
    </row>
    <row r="543" spans="1:5" ht="15.75" customHeight="1" x14ac:dyDescent="0.2">
      <c r="A543" s="4"/>
      <c r="B543" s="4"/>
      <c r="C543" s="4"/>
      <c r="D543" s="4"/>
      <c r="E543" s="4"/>
    </row>
    <row r="544" spans="1:5" ht="15.75" customHeight="1" x14ac:dyDescent="0.2">
      <c r="A544" s="4"/>
      <c r="B544" s="4"/>
      <c r="C544" s="4"/>
      <c r="D544" s="4"/>
      <c r="E544" s="4"/>
    </row>
    <row r="545" spans="1:5" ht="15.75" customHeight="1" x14ac:dyDescent="0.2">
      <c r="A545" s="4"/>
      <c r="B545" s="4"/>
      <c r="C545" s="4"/>
      <c r="D545" s="4"/>
      <c r="E545" s="4"/>
    </row>
    <row r="546" spans="1:5" ht="15.75" customHeight="1" x14ac:dyDescent="0.2">
      <c r="A546" s="4"/>
      <c r="B546" s="4"/>
      <c r="C546" s="4"/>
      <c r="D546" s="4"/>
      <c r="E546" s="4"/>
    </row>
    <row r="547" spans="1:5" ht="15.75" customHeight="1" x14ac:dyDescent="0.2">
      <c r="A547" s="4"/>
      <c r="B547" s="4"/>
      <c r="C547" s="4"/>
      <c r="D547" s="4"/>
      <c r="E547" s="4"/>
    </row>
    <row r="548" spans="1:5" ht="15.75" customHeight="1" x14ac:dyDescent="0.2">
      <c r="A548" s="4"/>
      <c r="B548" s="4"/>
      <c r="C548" s="4"/>
      <c r="D548" s="4"/>
      <c r="E548" s="4"/>
    </row>
    <row r="549" spans="1:5" ht="15.75" customHeight="1" x14ac:dyDescent="0.2">
      <c r="A549" s="4"/>
      <c r="B549" s="4"/>
      <c r="C549" s="4"/>
      <c r="D549" s="4"/>
      <c r="E549" s="4"/>
    </row>
    <row r="550" spans="1:5" ht="15.75" customHeight="1" x14ac:dyDescent="0.2">
      <c r="A550" s="4"/>
      <c r="B550" s="4"/>
      <c r="C550" s="4"/>
      <c r="D550" s="4"/>
      <c r="E550" s="4"/>
    </row>
    <row r="551" spans="1:5" ht="15.75" customHeight="1" x14ac:dyDescent="0.2">
      <c r="A551" s="4"/>
      <c r="B551" s="4"/>
      <c r="C551" s="4"/>
      <c r="D551" s="4"/>
      <c r="E551" s="4"/>
    </row>
    <row r="552" spans="1:5" ht="15.75" customHeight="1" x14ac:dyDescent="0.2">
      <c r="A552" s="4"/>
      <c r="B552" s="4"/>
      <c r="C552" s="4"/>
      <c r="D552" s="4"/>
      <c r="E552" s="4"/>
    </row>
    <row r="553" spans="1:5" ht="15.75" customHeight="1" x14ac:dyDescent="0.2">
      <c r="A553" s="4"/>
      <c r="B553" s="4"/>
      <c r="C553" s="4"/>
      <c r="D553" s="4"/>
      <c r="E553" s="4"/>
    </row>
    <row r="554" spans="1:5" ht="15.75" customHeight="1" x14ac:dyDescent="0.2">
      <c r="A554" s="4"/>
      <c r="B554" s="4"/>
      <c r="C554" s="4"/>
      <c r="D554" s="4"/>
      <c r="E554" s="4"/>
    </row>
    <row r="555" spans="1:5" ht="15.75" customHeight="1" x14ac:dyDescent="0.2">
      <c r="A555" s="4"/>
      <c r="B555" s="4"/>
      <c r="C555" s="4"/>
      <c r="D555" s="4"/>
      <c r="E555" s="4"/>
    </row>
    <row r="556" spans="1:5" ht="15.75" customHeight="1" x14ac:dyDescent="0.2">
      <c r="A556" s="4"/>
      <c r="B556" s="4"/>
      <c r="C556" s="4"/>
      <c r="D556" s="4"/>
      <c r="E556" s="4"/>
    </row>
    <row r="557" spans="1:5" ht="15.75" customHeight="1" x14ac:dyDescent="0.2">
      <c r="A557" s="4"/>
      <c r="B557" s="4"/>
      <c r="C557" s="4"/>
      <c r="D557" s="4"/>
      <c r="E557" s="4"/>
    </row>
    <row r="558" spans="1:5" ht="15.75" customHeight="1" x14ac:dyDescent="0.2">
      <c r="A558" s="4"/>
      <c r="B558" s="4"/>
      <c r="C558" s="4"/>
      <c r="D558" s="4"/>
      <c r="E558" s="4"/>
    </row>
    <row r="559" spans="1:5" ht="15.75" customHeight="1" x14ac:dyDescent="0.2">
      <c r="A559" s="4"/>
      <c r="B559" s="4"/>
      <c r="C559" s="4"/>
      <c r="D559" s="4"/>
      <c r="E559" s="4"/>
    </row>
    <row r="560" spans="1:5" ht="15.75" customHeight="1" x14ac:dyDescent="0.2">
      <c r="A560" s="4"/>
      <c r="B560" s="4"/>
      <c r="C560" s="4"/>
      <c r="D560" s="4"/>
      <c r="E560" s="4"/>
    </row>
    <row r="561" spans="1:5" ht="15.75" customHeight="1" x14ac:dyDescent="0.2">
      <c r="A561" s="4"/>
      <c r="B561" s="4"/>
      <c r="C561" s="4"/>
      <c r="D561" s="4"/>
      <c r="E561" s="4"/>
    </row>
    <row r="562" spans="1:5" ht="15.75" customHeight="1" x14ac:dyDescent="0.2">
      <c r="A562" s="4"/>
      <c r="B562" s="4"/>
      <c r="C562" s="4"/>
      <c r="D562" s="4"/>
      <c r="E562" s="4"/>
    </row>
    <row r="563" spans="1:5" ht="15.75" customHeight="1" x14ac:dyDescent="0.2">
      <c r="A563" s="4"/>
      <c r="B563" s="4"/>
      <c r="C563" s="4"/>
      <c r="D563" s="4"/>
      <c r="E563" s="4"/>
    </row>
    <row r="564" spans="1:5" ht="15.75" customHeight="1" x14ac:dyDescent="0.2">
      <c r="A564" s="4"/>
      <c r="B564" s="4"/>
      <c r="C564" s="4"/>
      <c r="D564" s="4"/>
      <c r="E564" s="4"/>
    </row>
    <row r="565" spans="1:5" ht="15.75" customHeight="1" x14ac:dyDescent="0.2">
      <c r="A565" s="4"/>
      <c r="B565" s="4"/>
      <c r="C565" s="4"/>
      <c r="D565" s="4"/>
      <c r="E565" s="4"/>
    </row>
    <row r="566" spans="1:5" ht="15.75" customHeight="1" x14ac:dyDescent="0.2">
      <c r="A566" s="4"/>
      <c r="B566" s="4"/>
      <c r="C566" s="4"/>
      <c r="D566" s="4"/>
      <c r="E566" s="4"/>
    </row>
    <row r="567" spans="1:5" ht="15.75" customHeight="1" x14ac:dyDescent="0.2">
      <c r="A567" s="4"/>
      <c r="B567" s="4"/>
      <c r="C567" s="4"/>
      <c r="D567" s="4"/>
      <c r="E567" s="4"/>
    </row>
    <row r="568" spans="1:5" ht="15.75" customHeight="1" x14ac:dyDescent="0.2">
      <c r="A568" s="4"/>
      <c r="B568" s="4"/>
      <c r="C568" s="4"/>
      <c r="D568" s="4"/>
      <c r="E568" s="4"/>
    </row>
    <row r="569" spans="1:5" ht="15.75" customHeight="1" x14ac:dyDescent="0.2">
      <c r="A569" s="4"/>
      <c r="B569" s="4"/>
      <c r="C569" s="4"/>
      <c r="D569" s="4"/>
      <c r="E569" s="4"/>
    </row>
    <row r="570" spans="1:5" ht="15.75" customHeight="1" x14ac:dyDescent="0.2">
      <c r="A570" s="4"/>
      <c r="B570" s="4"/>
      <c r="C570" s="4"/>
      <c r="D570" s="4"/>
      <c r="E570" s="4"/>
    </row>
    <row r="571" spans="1:5" ht="15.75" customHeight="1" x14ac:dyDescent="0.2">
      <c r="A571" s="4"/>
      <c r="B571" s="4"/>
      <c r="C571" s="4"/>
      <c r="D571" s="4"/>
      <c r="E571" s="4"/>
    </row>
    <row r="572" spans="1:5" ht="15.75" customHeight="1" x14ac:dyDescent="0.2">
      <c r="A572" s="4"/>
      <c r="B572" s="4"/>
      <c r="C572" s="4"/>
      <c r="D572" s="4"/>
      <c r="E572" s="4"/>
    </row>
    <row r="573" spans="1:5" ht="15.75" customHeight="1" x14ac:dyDescent="0.2">
      <c r="A573" s="4"/>
      <c r="B573" s="4"/>
      <c r="C573" s="4"/>
      <c r="D573" s="4"/>
      <c r="E573" s="4"/>
    </row>
    <row r="574" spans="1:5" ht="15.75" customHeight="1" x14ac:dyDescent="0.2">
      <c r="A574" s="4"/>
      <c r="B574" s="4"/>
      <c r="C574" s="4"/>
      <c r="D574" s="4"/>
      <c r="E574" s="4"/>
    </row>
    <row r="575" spans="1:5" ht="15.75" customHeight="1" x14ac:dyDescent="0.2">
      <c r="A575" s="4"/>
      <c r="B575" s="4"/>
      <c r="C575" s="4"/>
      <c r="D575" s="4"/>
      <c r="E575" s="4"/>
    </row>
    <row r="576" spans="1:5" ht="15.75" customHeight="1" x14ac:dyDescent="0.2">
      <c r="A576" s="4"/>
      <c r="B576" s="4"/>
      <c r="C576" s="4"/>
      <c r="D576" s="4"/>
      <c r="E576" s="4"/>
    </row>
    <row r="577" spans="1:5" ht="15.75" customHeight="1" x14ac:dyDescent="0.2">
      <c r="A577" s="4"/>
      <c r="B577" s="4"/>
      <c r="C577" s="4"/>
      <c r="D577" s="4"/>
      <c r="E577" s="4"/>
    </row>
    <row r="578" spans="1:5" ht="15.75" customHeight="1" x14ac:dyDescent="0.2">
      <c r="A578" s="4"/>
      <c r="B578" s="4"/>
      <c r="C578" s="4"/>
      <c r="D578" s="4"/>
      <c r="E578" s="4"/>
    </row>
    <row r="579" spans="1:5" ht="15.75" customHeight="1" x14ac:dyDescent="0.2">
      <c r="A579" s="4"/>
      <c r="B579" s="4"/>
      <c r="C579" s="4"/>
      <c r="D579" s="4"/>
      <c r="E579" s="4"/>
    </row>
    <row r="580" spans="1:5" ht="15.75" customHeight="1" x14ac:dyDescent="0.2">
      <c r="A580" s="4"/>
      <c r="B580" s="4"/>
      <c r="C580" s="4"/>
      <c r="D580" s="4"/>
      <c r="E580" s="4"/>
    </row>
    <row r="581" spans="1:5" ht="15.75" customHeight="1" x14ac:dyDescent="0.2">
      <c r="A581" s="4"/>
      <c r="B581" s="4"/>
      <c r="C581" s="4"/>
      <c r="D581" s="4"/>
      <c r="E581" s="4"/>
    </row>
    <row r="582" spans="1:5" ht="15.75" customHeight="1" x14ac:dyDescent="0.2">
      <c r="A582" s="4"/>
      <c r="B582" s="4"/>
      <c r="C582" s="4"/>
      <c r="D582" s="4"/>
      <c r="E582" s="4"/>
    </row>
    <row r="583" spans="1:5" ht="15.75" customHeight="1" x14ac:dyDescent="0.2">
      <c r="A583" s="4"/>
      <c r="B583" s="4"/>
      <c r="C583" s="4"/>
      <c r="D583" s="4"/>
      <c r="E583" s="4"/>
    </row>
    <row r="584" spans="1:5" ht="15.75" customHeight="1" x14ac:dyDescent="0.2">
      <c r="A584" s="4"/>
      <c r="B584" s="4"/>
      <c r="C584" s="4"/>
      <c r="D584" s="4"/>
      <c r="E584" s="4"/>
    </row>
    <row r="585" spans="1:5" ht="15.75" customHeight="1" x14ac:dyDescent="0.2">
      <c r="A585" s="4"/>
      <c r="B585" s="4"/>
      <c r="C585" s="4"/>
      <c r="D585" s="4"/>
      <c r="E585" s="4"/>
    </row>
    <row r="586" spans="1:5" ht="15.75" customHeight="1" x14ac:dyDescent="0.2">
      <c r="A586" s="4"/>
      <c r="B586" s="4"/>
      <c r="C586" s="4"/>
      <c r="D586" s="4"/>
      <c r="E586" s="4"/>
    </row>
    <row r="587" spans="1:5" ht="15.75" customHeight="1" x14ac:dyDescent="0.2">
      <c r="A587" s="4"/>
      <c r="B587" s="4"/>
      <c r="C587" s="4"/>
      <c r="D587" s="4"/>
      <c r="E587" s="4"/>
    </row>
    <row r="588" spans="1:5" ht="15.75" customHeight="1" x14ac:dyDescent="0.2">
      <c r="A588" s="4"/>
      <c r="B588" s="4"/>
      <c r="C588" s="4"/>
      <c r="D588" s="4"/>
      <c r="E588" s="4"/>
    </row>
    <row r="589" spans="1:5" ht="15.75" customHeight="1" x14ac:dyDescent="0.2">
      <c r="A589" s="4"/>
      <c r="B589" s="4"/>
      <c r="C589" s="4"/>
      <c r="D589" s="4"/>
      <c r="E589" s="4"/>
    </row>
    <row r="590" spans="1:5" ht="15.75" customHeight="1" x14ac:dyDescent="0.2">
      <c r="A590" s="4"/>
      <c r="B590" s="4"/>
      <c r="C590" s="4"/>
      <c r="D590" s="4"/>
      <c r="E590" s="4"/>
    </row>
    <row r="591" spans="1:5" ht="15.75" customHeight="1" x14ac:dyDescent="0.2">
      <c r="A591" s="4"/>
      <c r="B591" s="4"/>
      <c r="C591" s="4"/>
      <c r="D591" s="4"/>
      <c r="E591" s="4"/>
    </row>
    <row r="592" spans="1:5" ht="15.75" customHeight="1" x14ac:dyDescent="0.2">
      <c r="A592" s="4"/>
      <c r="B592" s="4"/>
      <c r="C592" s="4"/>
      <c r="D592" s="4"/>
      <c r="E592" s="4"/>
    </row>
    <row r="593" spans="1:5" ht="15.75" customHeight="1" x14ac:dyDescent="0.2">
      <c r="A593" s="4"/>
      <c r="B593" s="4"/>
      <c r="C593" s="4"/>
      <c r="D593" s="4"/>
      <c r="E593" s="4"/>
    </row>
    <row r="594" spans="1:5" ht="15.75" customHeight="1" x14ac:dyDescent="0.2">
      <c r="A594" s="4"/>
      <c r="B594" s="4"/>
      <c r="C594" s="4"/>
      <c r="D594" s="4"/>
      <c r="E594" s="4"/>
    </row>
    <row r="595" spans="1:5" ht="15.75" customHeight="1" x14ac:dyDescent="0.2">
      <c r="A595" s="4"/>
      <c r="B595" s="4"/>
      <c r="C595" s="4"/>
      <c r="D595" s="4"/>
      <c r="E595" s="4"/>
    </row>
    <row r="596" spans="1:5" ht="15.75" customHeight="1" x14ac:dyDescent="0.2">
      <c r="A596" s="4"/>
      <c r="B596" s="4"/>
      <c r="C596" s="4"/>
      <c r="D596" s="4"/>
      <c r="E596" s="4"/>
    </row>
    <row r="597" spans="1:5" ht="15.75" customHeight="1" x14ac:dyDescent="0.2">
      <c r="A597" s="4"/>
      <c r="B597" s="4"/>
      <c r="C597" s="4"/>
      <c r="D597" s="4"/>
      <c r="E597" s="4"/>
    </row>
    <row r="598" spans="1:5" ht="15.75" customHeight="1" x14ac:dyDescent="0.2">
      <c r="A598" s="4"/>
      <c r="B598" s="4"/>
      <c r="C598" s="4"/>
      <c r="D598" s="4"/>
      <c r="E598" s="4"/>
    </row>
    <row r="599" spans="1:5" ht="15.75" customHeight="1" x14ac:dyDescent="0.2">
      <c r="A599" s="4"/>
      <c r="B599" s="4"/>
      <c r="C599" s="4"/>
      <c r="D599" s="4"/>
      <c r="E599" s="4"/>
    </row>
    <row r="600" spans="1:5" ht="15.75" customHeight="1" x14ac:dyDescent="0.2">
      <c r="A600" s="4"/>
      <c r="B600" s="4"/>
      <c r="C600" s="4"/>
      <c r="D600" s="4"/>
      <c r="E600" s="4"/>
    </row>
    <row r="601" spans="1:5" ht="15.75" customHeight="1" x14ac:dyDescent="0.2">
      <c r="A601" s="4"/>
      <c r="B601" s="4"/>
      <c r="C601" s="4"/>
      <c r="D601" s="4"/>
      <c r="E601" s="4"/>
    </row>
    <row r="602" spans="1:5" ht="15.75" customHeight="1" x14ac:dyDescent="0.2">
      <c r="A602" s="4"/>
      <c r="B602" s="4"/>
      <c r="C602" s="4"/>
      <c r="D602" s="4"/>
      <c r="E602" s="4"/>
    </row>
    <row r="603" spans="1:5" ht="15.75" customHeight="1" x14ac:dyDescent="0.2">
      <c r="A603" s="4"/>
      <c r="B603" s="4"/>
      <c r="C603" s="4"/>
      <c r="D603" s="4"/>
      <c r="E603" s="4"/>
    </row>
    <row r="604" spans="1:5" ht="15.75" customHeight="1" x14ac:dyDescent="0.2">
      <c r="A604" s="4"/>
      <c r="B604" s="4"/>
      <c r="C604" s="4"/>
      <c r="D604" s="4"/>
      <c r="E604" s="4"/>
    </row>
    <row r="605" spans="1:5" ht="15.75" customHeight="1" x14ac:dyDescent="0.2">
      <c r="A605" s="4"/>
      <c r="B605" s="4"/>
      <c r="C605" s="4"/>
      <c r="D605" s="4"/>
      <c r="E605" s="4"/>
    </row>
    <row r="606" spans="1:5" ht="15.75" customHeight="1" x14ac:dyDescent="0.2">
      <c r="A606" s="4"/>
      <c r="B606" s="4"/>
      <c r="C606" s="4"/>
      <c r="D606" s="4"/>
      <c r="E606" s="4"/>
    </row>
    <row r="607" spans="1:5" ht="15.75" customHeight="1" x14ac:dyDescent="0.2">
      <c r="A607" s="4"/>
      <c r="B607" s="4"/>
      <c r="C607" s="4"/>
      <c r="D607" s="4"/>
      <c r="E607" s="4"/>
    </row>
    <row r="608" spans="1:5" ht="15.75" customHeight="1" x14ac:dyDescent="0.2">
      <c r="A608" s="4"/>
      <c r="B608" s="4"/>
      <c r="C608" s="4"/>
      <c r="D608" s="4"/>
      <c r="E608" s="4"/>
    </row>
    <row r="609" spans="1:5" ht="15.75" customHeight="1" x14ac:dyDescent="0.2">
      <c r="A609" s="4"/>
      <c r="B609" s="4"/>
      <c r="C609" s="4"/>
      <c r="D609" s="4"/>
      <c r="E609" s="4"/>
    </row>
    <row r="610" spans="1:5" ht="15.75" customHeight="1" x14ac:dyDescent="0.2">
      <c r="A610" s="4"/>
      <c r="B610" s="4"/>
      <c r="C610" s="4"/>
      <c r="D610" s="4"/>
      <c r="E610" s="4"/>
    </row>
    <row r="611" spans="1:5" ht="15.75" customHeight="1" x14ac:dyDescent="0.2">
      <c r="A611" s="4"/>
      <c r="B611" s="4"/>
      <c r="C611" s="4"/>
      <c r="D611" s="4"/>
      <c r="E611" s="4"/>
    </row>
    <row r="612" spans="1:5" ht="15.75" customHeight="1" x14ac:dyDescent="0.2">
      <c r="A612" s="4"/>
      <c r="B612" s="4"/>
      <c r="C612" s="4"/>
      <c r="D612" s="4"/>
      <c r="E612" s="4"/>
    </row>
    <row r="613" spans="1:5" ht="15.75" customHeight="1" x14ac:dyDescent="0.2">
      <c r="A613" s="4"/>
      <c r="B613" s="4"/>
      <c r="C613" s="4"/>
      <c r="D613" s="4"/>
      <c r="E613" s="4"/>
    </row>
    <row r="614" spans="1:5" ht="15.75" customHeight="1" x14ac:dyDescent="0.2">
      <c r="A614" s="4"/>
      <c r="B614" s="4"/>
      <c r="C614" s="4"/>
      <c r="D614" s="4"/>
      <c r="E614" s="4"/>
    </row>
    <row r="615" spans="1:5" ht="15.75" customHeight="1" x14ac:dyDescent="0.2">
      <c r="A615" s="4"/>
      <c r="B615" s="4"/>
      <c r="C615" s="4"/>
      <c r="D615" s="4"/>
      <c r="E615" s="4"/>
    </row>
    <row r="616" spans="1:5" ht="15.75" customHeight="1" x14ac:dyDescent="0.2">
      <c r="A616" s="4"/>
      <c r="B616" s="4"/>
      <c r="C616" s="4"/>
      <c r="D616" s="4"/>
      <c r="E616" s="4"/>
    </row>
    <row r="617" spans="1:5" ht="15.75" customHeight="1" x14ac:dyDescent="0.2">
      <c r="A617" s="4"/>
      <c r="B617" s="4"/>
      <c r="C617" s="4"/>
      <c r="D617" s="4"/>
      <c r="E617" s="4"/>
    </row>
    <row r="618" spans="1:5" ht="15.75" customHeight="1" x14ac:dyDescent="0.2">
      <c r="A618" s="4"/>
      <c r="B618" s="4"/>
      <c r="C618" s="4"/>
      <c r="D618" s="4"/>
      <c r="E618" s="4"/>
    </row>
    <row r="619" spans="1:5" ht="15.75" customHeight="1" x14ac:dyDescent="0.2">
      <c r="A619" s="4"/>
      <c r="B619" s="4"/>
      <c r="C619" s="4"/>
      <c r="D619" s="4"/>
      <c r="E619" s="4"/>
    </row>
    <row r="620" spans="1:5" ht="15.75" customHeight="1" x14ac:dyDescent="0.2">
      <c r="A620" s="4"/>
      <c r="B620" s="4"/>
      <c r="C620" s="4"/>
      <c r="D620" s="4"/>
      <c r="E620" s="4"/>
    </row>
    <row r="621" spans="1:5" ht="15.75" customHeight="1" x14ac:dyDescent="0.2">
      <c r="A621" s="4"/>
      <c r="B621" s="4"/>
      <c r="C621" s="4"/>
      <c r="D621" s="4"/>
      <c r="E621" s="4"/>
    </row>
    <row r="622" spans="1:5" ht="15.75" customHeight="1" x14ac:dyDescent="0.2">
      <c r="A622" s="4"/>
      <c r="B622" s="4"/>
      <c r="C622" s="4"/>
      <c r="D622" s="4"/>
      <c r="E622" s="4"/>
    </row>
    <row r="623" spans="1:5" ht="15.75" customHeight="1" x14ac:dyDescent="0.2">
      <c r="A623" s="4"/>
      <c r="B623" s="4"/>
      <c r="C623" s="4"/>
      <c r="D623" s="4"/>
      <c r="E623" s="4"/>
    </row>
    <row r="624" spans="1:5" ht="15.75" customHeight="1" x14ac:dyDescent="0.2">
      <c r="A624" s="4"/>
      <c r="B624" s="4"/>
      <c r="C624" s="4"/>
      <c r="D624" s="4"/>
      <c r="E624" s="4"/>
    </row>
    <row r="625" spans="1:5" ht="15.75" customHeight="1" x14ac:dyDescent="0.2">
      <c r="A625" s="4"/>
      <c r="B625" s="4"/>
      <c r="C625" s="4"/>
      <c r="D625" s="4"/>
      <c r="E625" s="4"/>
    </row>
    <row r="626" spans="1:5" ht="15.75" customHeight="1" x14ac:dyDescent="0.2">
      <c r="A626" s="4"/>
      <c r="B626" s="4"/>
      <c r="C626" s="4"/>
      <c r="D626" s="4"/>
      <c r="E626" s="4"/>
    </row>
    <row r="627" spans="1:5" ht="15.75" customHeight="1" x14ac:dyDescent="0.2">
      <c r="A627" s="4"/>
      <c r="B627" s="4"/>
      <c r="C627" s="4"/>
      <c r="D627" s="4"/>
      <c r="E627" s="4"/>
    </row>
    <row r="628" spans="1:5" ht="15.75" customHeight="1" x14ac:dyDescent="0.2">
      <c r="A628" s="4"/>
      <c r="B628" s="4"/>
      <c r="C628" s="4"/>
      <c r="D628" s="4"/>
      <c r="E628" s="4"/>
    </row>
    <row r="629" spans="1:5" ht="15.75" customHeight="1" x14ac:dyDescent="0.2">
      <c r="A629" s="4"/>
      <c r="B629" s="4"/>
      <c r="C629" s="4"/>
      <c r="D629" s="4"/>
      <c r="E629" s="4"/>
    </row>
    <row r="630" spans="1:5" ht="15.75" customHeight="1" x14ac:dyDescent="0.2">
      <c r="A630" s="4"/>
      <c r="B630" s="4"/>
      <c r="C630" s="4"/>
      <c r="D630" s="4"/>
      <c r="E630" s="4"/>
    </row>
    <row r="631" spans="1:5" ht="15.75" customHeight="1" x14ac:dyDescent="0.2">
      <c r="A631" s="4"/>
      <c r="B631" s="4"/>
      <c r="C631" s="4"/>
      <c r="D631" s="4"/>
      <c r="E631" s="4"/>
    </row>
    <row r="632" spans="1:5" ht="15.75" customHeight="1" x14ac:dyDescent="0.2">
      <c r="A632" s="4"/>
      <c r="B632" s="4"/>
      <c r="C632" s="4"/>
      <c r="D632" s="4"/>
      <c r="E632" s="4"/>
    </row>
    <row r="633" spans="1:5" ht="15.75" customHeight="1" x14ac:dyDescent="0.2">
      <c r="A633" s="4"/>
      <c r="B633" s="4"/>
      <c r="C633" s="4"/>
      <c r="D633" s="4"/>
      <c r="E633" s="4"/>
    </row>
    <row r="634" spans="1:5" ht="15.75" customHeight="1" x14ac:dyDescent="0.2">
      <c r="A634" s="4"/>
      <c r="B634" s="4"/>
      <c r="C634" s="4"/>
      <c r="D634" s="4"/>
      <c r="E634" s="4"/>
    </row>
    <row r="635" spans="1:5" ht="15.75" customHeight="1" x14ac:dyDescent="0.2">
      <c r="A635" s="4"/>
      <c r="B635" s="4"/>
      <c r="C635" s="4"/>
      <c r="D635" s="4"/>
      <c r="E635" s="4"/>
    </row>
    <row r="636" spans="1:5" ht="15.75" customHeight="1" x14ac:dyDescent="0.2">
      <c r="A636" s="4"/>
      <c r="B636" s="4"/>
      <c r="C636" s="4"/>
      <c r="D636" s="4"/>
      <c r="E636" s="4"/>
    </row>
    <row r="637" spans="1:5" ht="15.75" customHeight="1" x14ac:dyDescent="0.2">
      <c r="A637" s="4"/>
      <c r="B637" s="4"/>
      <c r="C637" s="4"/>
      <c r="D637" s="4"/>
      <c r="E637" s="4"/>
    </row>
    <row r="638" spans="1:5" ht="15.75" customHeight="1" x14ac:dyDescent="0.2">
      <c r="A638" s="4"/>
      <c r="B638" s="4"/>
      <c r="C638" s="4"/>
      <c r="D638" s="4"/>
      <c r="E638" s="4"/>
    </row>
    <row r="639" spans="1:5" ht="15.75" customHeight="1" x14ac:dyDescent="0.2">
      <c r="A639" s="4"/>
      <c r="B639" s="4"/>
      <c r="C639" s="4"/>
      <c r="D639" s="4"/>
      <c r="E639" s="4"/>
    </row>
    <row r="640" spans="1:5" ht="15.75" customHeight="1" x14ac:dyDescent="0.2">
      <c r="A640" s="4"/>
      <c r="B640" s="4"/>
      <c r="C640" s="4"/>
      <c r="D640" s="4"/>
      <c r="E640" s="4"/>
    </row>
    <row r="641" spans="1:5" ht="15.75" customHeight="1" x14ac:dyDescent="0.2">
      <c r="A641" s="4"/>
      <c r="B641" s="4"/>
      <c r="C641" s="4"/>
      <c r="D641" s="4"/>
      <c r="E641" s="4"/>
    </row>
    <row r="642" spans="1:5" ht="15.75" customHeight="1" x14ac:dyDescent="0.2">
      <c r="A642" s="4"/>
      <c r="B642" s="4"/>
      <c r="C642" s="4"/>
      <c r="D642" s="4"/>
      <c r="E642" s="4"/>
    </row>
    <row r="643" spans="1:5" ht="15.75" customHeight="1" x14ac:dyDescent="0.2">
      <c r="A643" s="4"/>
      <c r="B643" s="4"/>
      <c r="C643" s="4"/>
      <c r="D643" s="4"/>
      <c r="E643" s="4"/>
    </row>
    <row r="644" spans="1:5" ht="15.75" customHeight="1" x14ac:dyDescent="0.2">
      <c r="A644" s="4"/>
      <c r="B644" s="4"/>
      <c r="C644" s="4"/>
      <c r="D644" s="4"/>
      <c r="E644" s="4"/>
    </row>
    <row r="645" spans="1:5" ht="15.75" customHeight="1" x14ac:dyDescent="0.2">
      <c r="A645" s="4"/>
      <c r="B645" s="4"/>
      <c r="C645" s="4"/>
      <c r="D645" s="4"/>
      <c r="E645" s="4"/>
    </row>
    <row r="646" spans="1:5" ht="15.75" customHeight="1" x14ac:dyDescent="0.2">
      <c r="A646" s="4"/>
      <c r="B646" s="4"/>
      <c r="C646" s="4"/>
      <c r="D646" s="4"/>
      <c r="E646" s="4"/>
    </row>
    <row r="647" spans="1:5" ht="15.75" customHeight="1" x14ac:dyDescent="0.2">
      <c r="A647" s="4"/>
      <c r="B647" s="4"/>
      <c r="C647" s="4"/>
      <c r="D647" s="4"/>
      <c r="E647" s="4"/>
    </row>
    <row r="648" spans="1:5" ht="15.75" customHeight="1" x14ac:dyDescent="0.2">
      <c r="A648" s="4"/>
      <c r="B648" s="4"/>
      <c r="C648" s="4"/>
      <c r="D648" s="4"/>
      <c r="E648" s="4"/>
    </row>
    <row r="649" spans="1:5" ht="15.75" customHeight="1" x14ac:dyDescent="0.2">
      <c r="A649" s="4"/>
      <c r="B649" s="4"/>
      <c r="C649" s="4"/>
      <c r="D649" s="4"/>
      <c r="E649" s="4"/>
    </row>
    <row r="650" spans="1:5" ht="15.75" customHeight="1" x14ac:dyDescent="0.2">
      <c r="A650" s="4"/>
      <c r="B650" s="4"/>
      <c r="C650" s="4"/>
      <c r="D650" s="4"/>
      <c r="E650" s="4"/>
    </row>
    <row r="651" spans="1:5" ht="15.75" customHeight="1" x14ac:dyDescent="0.2">
      <c r="A651" s="4"/>
      <c r="B651" s="4"/>
      <c r="C651" s="4"/>
      <c r="D651" s="4"/>
      <c r="E651" s="4"/>
    </row>
    <row r="652" spans="1:5" ht="15.75" customHeight="1" x14ac:dyDescent="0.2">
      <c r="A652" s="4"/>
      <c r="B652" s="4"/>
      <c r="C652" s="4"/>
      <c r="D652" s="4"/>
      <c r="E652" s="4"/>
    </row>
    <row r="653" spans="1:5" ht="15.75" customHeight="1" x14ac:dyDescent="0.2">
      <c r="A653" s="4"/>
      <c r="B653" s="4"/>
      <c r="C653" s="4"/>
      <c r="D653" s="4"/>
      <c r="E653" s="4"/>
    </row>
    <row r="654" spans="1:5" ht="15.75" customHeight="1" x14ac:dyDescent="0.2">
      <c r="A654" s="4"/>
      <c r="B654" s="4"/>
      <c r="C654" s="4"/>
      <c r="D654" s="4"/>
      <c r="E654" s="4"/>
    </row>
    <row r="655" spans="1:5" ht="15.75" customHeight="1" x14ac:dyDescent="0.2">
      <c r="A655" s="4"/>
      <c r="B655" s="4"/>
      <c r="C655" s="4"/>
      <c r="D655" s="4"/>
      <c r="E655" s="4"/>
    </row>
    <row r="656" spans="1:5" ht="15.75" customHeight="1" x14ac:dyDescent="0.2">
      <c r="A656" s="4"/>
      <c r="B656" s="4"/>
      <c r="C656" s="4"/>
      <c r="D656" s="4"/>
      <c r="E656" s="4"/>
    </row>
    <row r="657" spans="1:5" ht="15.75" customHeight="1" x14ac:dyDescent="0.2">
      <c r="A657" s="4"/>
      <c r="B657" s="4"/>
      <c r="C657" s="4"/>
      <c r="D657" s="4"/>
      <c r="E657" s="4"/>
    </row>
    <row r="658" spans="1:5" ht="15.75" customHeight="1" x14ac:dyDescent="0.2">
      <c r="A658" s="4"/>
      <c r="B658" s="4"/>
      <c r="C658" s="4"/>
      <c r="D658" s="4"/>
      <c r="E658" s="4"/>
    </row>
    <row r="659" spans="1:5" ht="15.75" customHeight="1" x14ac:dyDescent="0.2">
      <c r="A659" s="4"/>
      <c r="B659" s="4"/>
      <c r="C659" s="4"/>
      <c r="D659" s="4"/>
      <c r="E659" s="4"/>
    </row>
    <row r="660" spans="1:5" ht="15.75" customHeight="1" x14ac:dyDescent="0.2">
      <c r="A660" s="4"/>
      <c r="B660" s="4"/>
      <c r="C660" s="4"/>
      <c r="D660" s="4"/>
      <c r="E660" s="4"/>
    </row>
    <row r="661" spans="1:5" ht="15.75" customHeight="1" x14ac:dyDescent="0.2">
      <c r="A661" s="4"/>
      <c r="B661" s="4"/>
      <c r="C661" s="4"/>
      <c r="D661" s="4"/>
      <c r="E661" s="4"/>
    </row>
    <row r="662" spans="1:5" ht="15.75" customHeight="1" x14ac:dyDescent="0.2">
      <c r="A662" s="4"/>
      <c r="B662" s="4"/>
      <c r="C662" s="4"/>
      <c r="D662" s="4"/>
      <c r="E662" s="4"/>
    </row>
    <row r="663" spans="1:5" ht="15.75" customHeight="1" x14ac:dyDescent="0.2">
      <c r="A663" s="4"/>
      <c r="B663" s="4"/>
      <c r="C663" s="4"/>
      <c r="D663" s="4"/>
      <c r="E663" s="4"/>
    </row>
    <row r="664" spans="1:5" ht="15.75" customHeight="1" x14ac:dyDescent="0.2">
      <c r="A664" s="4"/>
      <c r="B664" s="4"/>
      <c r="C664" s="4"/>
      <c r="D664" s="4"/>
      <c r="E664" s="4"/>
    </row>
    <row r="665" spans="1:5" ht="15.75" customHeight="1" x14ac:dyDescent="0.2">
      <c r="A665" s="4"/>
      <c r="B665" s="4"/>
      <c r="C665" s="4"/>
      <c r="D665" s="4"/>
      <c r="E665" s="4"/>
    </row>
    <row r="666" spans="1:5" ht="15.75" customHeight="1" x14ac:dyDescent="0.2">
      <c r="A666" s="4"/>
      <c r="B666" s="4"/>
      <c r="C666" s="4"/>
      <c r="D666" s="4"/>
      <c r="E666" s="4"/>
    </row>
    <row r="667" spans="1:5" ht="15.75" customHeight="1" x14ac:dyDescent="0.2">
      <c r="A667" s="4"/>
      <c r="B667" s="4"/>
      <c r="C667" s="4"/>
      <c r="D667" s="4"/>
      <c r="E667" s="4"/>
    </row>
    <row r="668" spans="1:5" ht="15.75" customHeight="1" x14ac:dyDescent="0.2">
      <c r="A668" s="4"/>
      <c r="B668" s="4"/>
      <c r="C668" s="4"/>
      <c r="D668" s="4"/>
      <c r="E668" s="4"/>
    </row>
    <row r="669" spans="1:5" ht="15.75" customHeight="1" x14ac:dyDescent="0.2">
      <c r="A669" s="4"/>
      <c r="B669" s="4"/>
      <c r="C669" s="4"/>
      <c r="D669" s="4"/>
      <c r="E669" s="4"/>
    </row>
    <row r="670" spans="1:5" ht="15.75" customHeight="1" x14ac:dyDescent="0.2">
      <c r="A670" s="4"/>
      <c r="B670" s="4"/>
      <c r="C670" s="4"/>
      <c r="D670" s="4"/>
      <c r="E670" s="4"/>
    </row>
    <row r="671" spans="1:5" ht="15.75" customHeight="1" x14ac:dyDescent="0.2">
      <c r="A671" s="4"/>
      <c r="B671" s="4"/>
      <c r="C671" s="4"/>
      <c r="D671" s="4"/>
      <c r="E671" s="4"/>
    </row>
    <row r="672" spans="1:5" ht="15.75" customHeight="1" x14ac:dyDescent="0.2">
      <c r="A672" s="4"/>
      <c r="B672" s="4"/>
      <c r="C672" s="4"/>
      <c r="D672" s="4"/>
      <c r="E672" s="4"/>
    </row>
    <row r="673" spans="1:5" ht="15.75" customHeight="1" x14ac:dyDescent="0.2">
      <c r="A673" s="4"/>
      <c r="B673" s="4"/>
      <c r="C673" s="4"/>
      <c r="D673" s="4"/>
      <c r="E673" s="4"/>
    </row>
    <row r="674" spans="1:5" ht="15.75" customHeight="1" x14ac:dyDescent="0.2">
      <c r="A674" s="4"/>
      <c r="B674" s="4"/>
      <c r="C674" s="4"/>
      <c r="D674" s="4"/>
      <c r="E674" s="4"/>
    </row>
    <row r="675" spans="1:5" ht="15.75" customHeight="1" x14ac:dyDescent="0.2">
      <c r="A675" s="4"/>
      <c r="B675" s="4"/>
      <c r="C675" s="4"/>
      <c r="D675" s="4"/>
      <c r="E675" s="4"/>
    </row>
    <row r="676" spans="1:5" ht="15.75" customHeight="1" x14ac:dyDescent="0.2">
      <c r="A676" s="4"/>
      <c r="B676" s="4"/>
      <c r="C676" s="4"/>
      <c r="D676" s="4"/>
      <c r="E676" s="4"/>
    </row>
    <row r="677" spans="1:5" ht="15.75" customHeight="1" x14ac:dyDescent="0.2">
      <c r="A677" s="4"/>
      <c r="B677" s="4"/>
      <c r="C677" s="4"/>
      <c r="D677" s="4"/>
      <c r="E677" s="4"/>
    </row>
    <row r="678" spans="1:5" ht="15.75" customHeight="1" x14ac:dyDescent="0.2">
      <c r="A678" s="4"/>
      <c r="B678" s="4"/>
      <c r="C678" s="4"/>
      <c r="D678" s="4"/>
      <c r="E678" s="4"/>
    </row>
    <row r="679" spans="1:5" ht="15.75" customHeight="1" x14ac:dyDescent="0.2">
      <c r="A679" s="4"/>
      <c r="B679" s="4"/>
      <c r="C679" s="4"/>
      <c r="D679" s="4"/>
      <c r="E679" s="4"/>
    </row>
    <row r="680" spans="1:5" ht="15.75" customHeight="1" x14ac:dyDescent="0.2">
      <c r="A680" s="4"/>
      <c r="B680" s="4"/>
      <c r="C680" s="4"/>
      <c r="D680" s="4"/>
      <c r="E680" s="4"/>
    </row>
    <row r="681" spans="1:5" ht="15.75" customHeight="1" x14ac:dyDescent="0.2">
      <c r="A681" s="4"/>
      <c r="B681" s="4"/>
      <c r="C681" s="4"/>
      <c r="D681" s="4"/>
      <c r="E681" s="4"/>
    </row>
    <row r="682" spans="1:5" ht="15.75" customHeight="1" x14ac:dyDescent="0.2">
      <c r="A682" s="4"/>
      <c r="B682" s="4"/>
      <c r="C682" s="4"/>
      <c r="D682" s="4"/>
      <c r="E682" s="4"/>
    </row>
    <row r="683" spans="1:5" ht="15.75" customHeight="1" x14ac:dyDescent="0.2">
      <c r="A683" s="4"/>
      <c r="B683" s="4"/>
      <c r="C683" s="4"/>
      <c r="D683" s="4"/>
      <c r="E683" s="4"/>
    </row>
    <row r="684" spans="1:5" ht="15.75" customHeight="1" x14ac:dyDescent="0.2">
      <c r="A684" s="4"/>
      <c r="B684" s="4"/>
      <c r="C684" s="4"/>
      <c r="D684" s="4"/>
      <c r="E684" s="4"/>
    </row>
    <row r="685" spans="1:5" ht="15.75" customHeight="1" x14ac:dyDescent="0.2">
      <c r="A685" s="4"/>
      <c r="B685" s="4"/>
      <c r="C685" s="4"/>
      <c r="D685" s="4"/>
      <c r="E685" s="4"/>
    </row>
    <row r="686" spans="1:5" ht="15.75" customHeight="1" x14ac:dyDescent="0.2">
      <c r="A686" s="4"/>
      <c r="B686" s="4"/>
      <c r="C686" s="4"/>
      <c r="D686" s="4"/>
      <c r="E686" s="4"/>
    </row>
    <row r="687" spans="1:5" ht="15.75" customHeight="1" x14ac:dyDescent="0.2">
      <c r="A687" s="4"/>
      <c r="B687" s="4"/>
      <c r="C687" s="4"/>
      <c r="D687" s="4"/>
      <c r="E687" s="4"/>
    </row>
    <row r="688" spans="1:5" ht="15.75" customHeight="1" x14ac:dyDescent="0.2">
      <c r="A688" s="4"/>
      <c r="B688" s="4"/>
      <c r="C688" s="4"/>
      <c r="D688" s="4"/>
      <c r="E688" s="4"/>
    </row>
    <row r="689" spans="1:5" ht="15.75" customHeight="1" x14ac:dyDescent="0.2">
      <c r="A689" s="4"/>
      <c r="B689" s="4"/>
      <c r="C689" s="4"/>
      <c r="D689" s="4"/>
      <c r="E689" s="4"/>
    </row>
    <row r="690" spans="1:5" ht="15.75" customHeight="1" x14ac:dyDescent="0.2">
      <c r="A690" s="4"/>
      <c r="B690" s="4"/>
      <c r="C690" s="4"/>
      <c r="D690" s="4"/>
      <c r="E690" s="4"/>
    </row>
    <row r="691" spans="1:5" ht="15.75" customHeight="1" x14ac:dyDescent="0.2">
      <c r="A691" s="4"/>
      <c r="B691" s="4"/>
      <c r="C691" s="4"/>
      <c r="D691" s="4"/>
      <c r="E691" s="4"/>
    </row>
    <row r="692" spans="1:5" ht="15.75" customHeight="1" x14ac:dyDescent="0.2">
      <c r="A692" s="4"/>
      <c r="B692" s="4"/>
      <c r="C692" s="4"/>
      <c r="D692" s="4"/>
      <c r="E692" s="4"/>
    </row>
    <row r="693" spans="1:5" ht="15.75" customHeight="1" x14ac:dyDescent="0.2">
      <c r="A693" s="4"/>
      <c r="B693" s="4"/>
      <c r="C693" s="4"/>
      <c r="D693" s="4"/>
      <c r="E693" s="4"/>
    </row>
    <row r="694" spans="1:5" ht="15.75" customHeight="1" x14ac:dyDescent="0.2">
      <c r="A694" s="4"/>
      <c r="B694" s="4"/>
      <c r="C694" s="4"/>
      <c r="D694" s="4"/>
      <c r="E694" s="4"/>
    </row>
    <row r="695" spans="1:5" ht="15.75" customHeight="1" x14ac:dyDescent="0.2">
      <c r="A695" s="4"/>
      <c r="B695" s="4"/>
      <c r="C695" s="4"/>
      <c r="D695" s="4"/>
      <c r="E695" s="4"/>
    </row>
    <row r="696" spans="1:5" ht="15.75" customHeight="1" x14ac:dyDescent="0.2">
      <c r="A696" s="4"/>
      <c r="B696" s="4"/>
      <c r="C696" s="4"/>
      <c r="D696" s="4"/>
      <c r="E696" s="4"/>
    </row>
    <row r="697" spans="1:5" ht="15.75" customHeight="1" x14ac:dyDescent="0.2">
      <c r="A697" s="4"/>
      <c r="B697" s="4"/>
      <c r="C697" s="4"/>
      <c r="D697" s="4"/>
      <c r="E697" s="4"/>
    </row>
    <row r="698" spans="1:5" ht="15.75" customHeight="1" x14ac:dyDescent="0.2">
      <c r="A698" s="4"/>
      <c r="B698" s="4"/>
      <c r="C698" s="4"/>
      <c r="D698" s="4"/>
      <c r="E698" s="4"/>
    </row>
    <row r="699" spans="1:5" ht="15.75" customHeight="1" x14ac:dyDescent="0.2">
      <c r="A699" s="4"/>
      <c r="B699" s="4"/>
      <c r="C699" s="4"/>
      <c r="D699" s="4"/>
      <c r="E699" s="4"/>
    </row>
    <row r="700" spans="1:5" ht="15.75" customHeight="1" x14ac:dyDescent="0.2">
      <c r="A700" s="4"/>
      <c r="B700" s="4"/>
      <c r="C700" s="4"/>
      <c r="D700" s="4"/>
      <c r="E700" s="4"/>
    </row>
    <row r="701" spans="1:5" ht="15.75" customHeight="1" x14ac:dyDescent="0.2">
      <c r="A701" s="4"/>
      <c r="B701" s="4"/>
      <c r="C701" s="4"/>
      <c r="D701" s="4"/>
      <c r="E701" s="4"/>
    </row>
    <row r="702" spans="1:5" ht="15.75" customHeight="1" x14ac:dyDescent="0.2">
      <c r="A702" s="4"/>
      <c r="B702" s="4"/>
      <c r="C702" s="4"/>
      <c r="D702" s="4"/>
      <c r="E702" s="4"/>
    </row>
    <row r="703" spans="1:5" ht="15.75" customHeight="1" x14ac:dyDescent="0.2">
      <c r="A703" s="4"/>
      <c r="B703" s="4"/>
      <c r="C703" s="4"/>
      <c r="D703" s="4"/>
      <c r="E703" s="4"/>
    </row>
    <row r="704" spans="1:5" ht="15.75" customHeight="1" x14ac:dyDescent="0.2">
      <c r="A704" s="4"/>
      <c r="B704" s="4"/>
      <c r="C704" s="4"/>
      <c r="D704" s="4"/>
      <c r="E704" s="4"/>
    </row>
    <row r="705" spans="1:5" ht="15.75" customHeight="1" x14ac:dyDescent="0.2">
      <c r="A705" s="4"/>
      <c r="B705" s="4"/>
      <c r="C705" s="4"/>
      <c r="D705" s="4"/>
      <c r="E705" s="4"/>
    </row>
    <row r="706" spans="1:5" ht="15.75" customHeight="1" x14ac:dyDescent="0.2">
      <c r="A706" s="4"/>
      <c r="B706" s="4"/>
      <c r="C706" s="4"/>
      <c r="D706" s="4"/>
      <c r="E706" s="4"/>
    </row>
    <row r="707" spans="1:5" ht="15.75" customHeight="1" x14ac:dyDescent="0.2">
      <c r="A707" s="4"/>
      <c r="B707" s="4"/>
      <c r="C707" s="4"/>
      <c r="D707" s="4"/>
      <c r="E707" s="4"/>
    </row>
    <row r="708" spans="1:5" ht="15.75" customHeight="1" x14ac:dyDescent="0.2">
      <c r="A708" s="4"/>
      <c r="B708" s="4"/>
      <c r="C708" s="4"/>
      <c r="D708" s="4"/>
      <c r="E708" s="4"/>
    </row>
    <row r="709" spans="1:5" ht="15.75" customHeight="1" x14ac:dyDescent="0.2">
      <c r="A709" s="4"/>
      <c r="B709" s="4"/>
      <c r="C709" s="4"/>
      <c r="D709" s="4"/>
      <c r="E709" s="4"/>
    </row>
    <row r="710" spans="1:5" ht="15.75" customHeight="1" x14ac:dyDescent="0.2">
      <c r="A710" s="4"/>
      <c r="B710" s="4"/>
      <c r="C710" s="4"/>
      <c r="D710" s="4"/>
      <c r="E710" s="4"/>
    </row>
    <row r="711" spans="1:5" ht="15.75" customHeight="1" x14ac:dyDescent="0.2">
      <c r="A711" s="4"/>
      <c r="B711" s="4"/>
      <c r="C711" s="4"/>
      <c r="D711" s="4"/>
      <c r="E711" s="4"/>
    </row>
    <row r="712" spans="1:5" ht="15.75" customHeight="1" x14ac:dyDescent="0.2">
      <c r="A712" s="4"/>
      <c r="B712" s="4"/>
      <c r="C712" s="4"/>
      <c r="D712" s="4"/>
      <c r="E712" s="4"/>
    </row>
    <row r="713" spans="1:5" ht="15.75" customHeight="1" x14ac:dyDescent="0.2">
      <c r="A713" s="4"/>
      <c r="B713" s="4"/>
      <c r="C713" s="4"/>
      <c r="D713" s="4"/>
      <c r="E713" s="4"/>
    </row>
    <row r="714" spans="1:5" ht="15.75" customHeight="1" x14ac:dyDescent="0.2">
      <c r="A714" s="4"/>
      <c r="B714" s="4"/>
      <c r="C714" s="4"/>
      <c r="D714" s="4"/>
      <c r="E714" s="4"/>
    </row>
    <row r="715" spans="1:5" ht="15.75" customHeight="1" x14ac:dyDescent="0.2">
      <c r="A715" s="4"/>
      <c r="B715" s="4"/>
      <c r="C715" s="4"/>
      <c r="D715" s="4"/>
      <c r="E715" s="4"/>
    </row>
    <row r="716" spans="1:5" ht="15.75" customHeight="1" x14ac:dyDescent="0.2">
      <c r="A716" s="4"/>
      <c r="B716" s="4"/>
      <c r="C716" s="4"/>
      <c r="D716" s="4"/>
      <c r="E716" s="4"/>
    </row>
    <row r="717" spans="1:5" ht="15.75" customHeight="1" x14ac:dyDescent="0.2">
      <c r="A717" s="4"/>
      <c r="B717" s="4"/>
      <c r="C717" s="4"/>
      <c r="D717" s="4"/>
      <c r="E717" s="4"/>
    </row>
    <row r="718" spans="1:5" ht="15.75" customHeight="1" x14ac:dyDescent="0.2">
      <c r="A718" s="4"/>
      <c r="B718" s="4"/>
      <c r="C718" s="4"/>
      <c r="D718" s="4"/>
      <c r="E718" s="4"/>
    </row>
    <row r="719" spans="1:5" ht="15.75" customHeight="1" x14ac:dyDescent="0.2">
      <c r="A719" s="4"/>
      <c r="B719" s="4"/>
      <c r="C719" s="4"/>
      <c r="D719" s="4"/>
      <c r="E719" s="4"/>
    </row>
    <row r="720" spans="1:5" ht="15.75" customHeight="1" x14ac:dyDescent="0.2">
      <c r="A720" s="4"/>
      <c r="B720" s="4"/>
      <c r="C720" s="4"/>
      <c r="D720" s="4"/>
      <c r="E720" s="4"/>
    </row>
    <row r="721" spans="1:5" ht="15.75" customHeight="1" x14ac:dyDescent="0.2">
      <c r="A721" s="4"/>
      <c r="B721" s="4"/>
      <c r="C721" s="4"/>
      <c r="D721" s="4"/>
      <c r="E721" s="4"/>
    </row>
    <row r="722" spans="1:5" ht="15.75" customHeight="1" x14ac:dyDescent="0.2">
      <c r="A722" s="4"/>
      <c r="B722" s="4"/>
      <c r="C722" s="4"/>
      <c r="D722" s="4"/>
      <c r="E722" s="4"/>
    </row>
    <row r="723" spans="1:5" ht="15.75" customHeight="1" x14ac:dyDescent="0.2">
      <c r="A723" s="4"/>
      <c r="B723" s="4"/>
      <c r="C723" s="4"/>
      <c r="D723" s="4"/>
      <c r="E723" s="4"/>
    </row>
    <row r="724" spans="1:5" ht="15.75" customHeight="1" x14ac:dyDescent="0.2">
      <c r="A724" s="4"/>
      <c r="B724" s="4"/>
      <c r="C724" s="4"/>
      <c r="D724" s="4"/>
      <c r="E724" s="4"/>
    </row>
    <row r="725" spans="1:5" ht="15.75" customHeight="1" x14ac:dyDescent="0.2">
      <c r="A725" s="4"/>
      <c r="B725" s="4"/>
      <c r="C725" s="4"/>
      <c r="D725" s="4"/>
      <c r="E725" s="4"/>
    </row>
    <row r="726" spans="1:5" ht="15.75" customHeight="1" x14ac:dyDescent="0.2">
      <c r="A726" s="4"/>
      <c r="B726" s="4"/>
      <c r="C726" s="4"/>
      <c r="D726" s="4"/>
      <c r="E726" s="4"/>
    </row>
    <row r="727" spans="1:5" ht="15.75" customHeight="1" x14ac:dyDescent="0.2">
      <c r="A727" s="4"/>
      <c r="B727" s="4"/>
      <c r="C727" s="4"/>
      <c r="D727" s="4"/>
      <c r="E727" s="4"/>
    </row>
    <row r="728" spans="1:5" ht="15.75" customHeight="1" x14ac:dyDescent="0.2">
      <c r="A728" s="4"/>
      <c r="B728" s="4"/>
      <c r="C728" s="4"/>
      <c r="D728" s="4"/>
      <c r="E728" s="4"/>
    </row>
    <row r="729" spans="1:5" ht="15.75" customHeight="1" x14ac:dyDescent="0.2">
      <c r="A729" s="4"/>
      <c r="B729" s="4"/>
      <c r="C729" s="4"/>
      <c r="D729" s="4"/>
      <c r="E729" s="4"/>
    </row>
    <row r="730" spans="1:5" ht="15.75" customHeight="1" x14ac:dyDescent="0.2">
      <c r="A730" s="4"/>
      <c r="B730" s="4"/>
      <c r="C730" s="4"/>
      <c r="D730" s="4"/>
      <c r="E730" s="4"/>
    </row>
    <row r="731" spans="1:5" ht="15.75" customHeight="1" x14ac:dyDescent="0.2">
      <c r="A731" s="4"/>
      <c r="B731" s="4"/>
      <c r="C731" s="4"/>
      <c r="D731" s="4"/>
      <c r="E731" s="4"/>
    </row>
    <row r="732" spans="1:5" ht="15.75" customHeight="1" x14ac:dyDescent="0.2">
      <c r="A732" s="4"/>
      <c r="B732" s="4"/>
      <c r="C732" s="4"/>
      <c r="D732" s="4"/>
      <c r="E732" s="4"/>
    </row>
    <row r="733" spans="1:5" ht="15.75" customHeight="1" x14ac:dyDescent="0.2">
      <c r="A733" s="4"/>
      <c r="B733" s="4"/>
      <c r="C733" s="4"/>
      <c r="D733" s="4"/>
      <c r="E733" s="4"/>
    </row>
    <row r="734" spans="1:5" ht="15.75" customHeight="1" x14ac:dyDescent="0.2">
      <c r="A734" s="4"/>
      <c r="B734" s="4"/>
      <c r="C734" s="4"/>
      <c r="D734" s="4"/>
      <c r="E734" s="4"/>
    </row>
    <row r="735" spans="1:5" ht="15.75" customHeight="1" x14ac:dyDescent="0.2">
      <c r="A735" s="4"/>
      <c r="B735" s="4"/>
      <c r="C735" s="4"/>
      <c r="D735" s="4"/>
      <c r="E735" s="4"/>
    </row>
    <row r="736" spans="1:5" ht="15.75" customHeight="1" x14ac:dyDescent="0.2">
      <c r="A736" s="4"/>
      <c r="B736" s="4"/>
      <c r="C736" s="4"/>
      <c r="D736" s="4"/>
      <c r="E736" s="4"/>
    </row>
    <row r="737" spans="1:5" ht="15.75" customHeight="1" x14ac:dyDescent="0.2">
      <c r="A737" s="4"/>
      <c r="B737" s="4"/>
      <c r="C737" s="4"/>
      <c r="D737" s="4"/>
      <c r="E737" s="4"/>
    </row>
    <row r="738" spans="1:5" ht="15.75" customHeight="1" x14ac:dyDescent="0.2">
      <c r="A738" s="4"/>
      <c r="B738" s="4"/>
      <c r="C738" s="4"/>
      <c r="D738" s="4"/>
      <c r="E738" s="4"/>
    </row>
    <row r="739" spans="1:5" ht="15.75" customHeight="1" x14ac:dyDescent="0.2">
      <c r="A739" s="4"/>
      <c r="B739" s="4"/>
      <c r="C739" s="4"/>
      <c r="D739" s="4"/>
      <c r="E739" s="4"/>
    </row>
    <row r="740" spans="1:5" ht="15.75" customHeight="1" x14ac:dyDescent="0.2">
      <c r="A740" s="4"/>
      <c r="B740" s="4"/>
      <c r="C740" s="4"/>
      <c r="D740" s="4"/>
      <c r="E740" s="4"/>
    </row>
    <row r="741" spans="1:5" ht="15.75" customHeight="1" x14ac:dyDescent="0.2">
      <c r="A741" s="4"/>
      <c r="B741" s="4"/>
      <c r="C741" s="4"/>
      <c r="D741" s="4"/>
      <c r="E741" s="4"/>
    </row>
    <row r="742" spans="1:5" ht="15.75" customHeight="1" x14ac:dyDescent="0.2">
      <c r="A742" s="4"/>
      <c r="B742" s="4"/>
      <c r="C742" s="4"/>
      <c r="D742" s="4"/>
      <c r="E742" s="4"/>
    </row>
    <row r="743" spans="1:5" ht="15.75" customHeight="1" x14ac:dyDescent="0.2">
      <c r="A743" s="4"/>
      <c r="B743" s="4"/>
      <c r="C743" s="4"/>
      <c r="D743" s="4"/>
      <c r="E743" s="4"/>
    </row>
    <row r="744" spans="1:5" ht="15.75" customHeight="1" x14ac:dyDescent="0.2">
      <c r="A744" s="4"/>
      <c r="B744" s="4"/>
      <c r="C744" s="4"/>
      <c r="D744" s="4"/>
      <c r="E744" s="4"/>
    </row>
    <row r="745" spans="1:5" ht="15.75" customHeight="1" x14ac:dyDescent="0.2">
      <c r="A745" s="4"/>
      <c r="B745" s="4"/>
      <c r="C745" s="4"/>
      <c r="D745" s="4"/>
      <c r="E745" s="4"/>
    </row>
    <row r="746" spans="1:5" ht="15.75" customHeight="1" x14ac:dyDescent="0.2">
      <c r="A746" s="4"/>
      <c r="B746" s="4"/>
      <c r="C746" s="4"/>
      <c r="D746" s="4"/>
      <c r="E746" s="4"/>
    </row>
    <row r="747" spans="1:5" ht="15.75" customHeight="1" x14ac:dyDescent="0.2">
      <c r="A747" s="4"/>
      <c r="B747" s="4"/>
      <c r="C747" s="4"/>
      <c r="D747" s="4"/>
      <c r="E747" s="4"/>
    </row>
    <row r="748" spans="1:5" ht="15.75" customHeight="1" x14ac:dyDescent="0.2">
      <c r="A748" s="4"/>
      <c r="B748" s="4"/>
      <c r="C748" s="4"/>
      <c r="D748" s="4"/>
      <c r="E748" s="4"/>
    </row>
    <row r="749" spans="1:5" ht="15.75" customHeight="1" x14ac:dyDescent="0.2">
      <c r="A749" s="4"/>
      <c r="B749" s="4"/>
      <c r="C749" s="4"/>
      <c r="D749" s="4"/>
      <c r="E749" s="4"/>
    </row>
    <row r="750" spans="1:5" ht="15.75" customHeight="1" x14ac:dyDescent="0.2">
      <c r="A750" s="4"/>
      <c r="B750" s="4"/>
      <c r="C750" s="4"/>
      <c r="D750" s="4"/>
      <c r="E750" s="4"/>
    </row>
    <row r="751" spans="1:5" ht="15.75" customHeight="1" x14ac:dyDescent="0.2">
      <c r="A751" s="4"/>
      <c r="B751" s="4"/>
      <c r="C751" s="4"/>
      <c r="D751" s="4"/>
      <c r="E751" s="4"/>
    </row>
    <row r="752" spans="1:5" ht="15.75" customHeight="1" x14ac:dyDescent="0.2">
      <c r="A752" s="4"/>
      <c r="B752" s="4"/>
      <c r="C752" s="4"/>
      <c r="D752" s="4"/>
      <c r="E752" s="4"/>
    </row>
    <row r="753" spans="1:5" ht="15.75" customHeight="1" x14ac:dyDescent="0.2">
      <c r="A753" s="4"/>
      <c r="B753" s="4"/>
      <c r="C753" s="4"/>
      <c r="D753" s="4"/>
      <c r="E753" s="4"/>
    </row>
    <row r="754" spans="1:5" ht="15.75" customHeight="1" x14ac:dyDescent="0.2">
      <c r="A754" s="4"/>
      <c r="B754" s="4"/>
      <c r="C754" s="4"/>
      <c r="D754" s="4"/>
      <c r="E754" s="4"/>
    </row>
    <row r="755" spans="1:5" ht="15.75" customHeight="1" x14ac:dyDescent="0.2">
      <c r="A755" s="4"/>
      <c r="B755" s="4"/>
      <c r="C755" s="4"/>
      <c r="D755" s="4"/>
      <c r="E755" s="4"/>
    </row>
    <row r="756" spans="1:5" ht="15.75" customHeight="1" x14ac:dyDescent="0.2">
      <c r="A756" s="4"/>
      <c r="B756" s="4"/>
      <c r="C756" s="4"/>
      <c r="D756" s="4"/>
      <c r="E756" s="4"/>
    </row>
    <row r="757" spans="1:5" ht="15.75" customHeight="1" x14ac:dyDescent="0.2">
      <c r="A757" s="4"/>
      <c r="B757" s="4"/>
      <c r="C757" s="4"/>
      <c r="D757" s="4"/>
      <c r="E757" s="4"/>
    </row>
    <row r="758" spans="1:5" ht="15.75" customHeight="1" x14ac:dyDescent="0.2">
      <c r="A758" s="4"/>
      <c r="B758" s="4"/>
      <c r="C758" s="4"/>
      <c r="D758" s="4"/>
      <c r="E758" s="4"/>
    </row>
    <row r="759" spans="1:5" ht="15.75" customHeight="1" x14ac:dyDescent="0.2">
      <c r="A759" s="4"/>
      <c r="B759" s="4"/>
      <c r="C759" s="4"/>
      <c r="D759" s="4"/>
      <c r="E759" s="4"/>
    </row>
    <row r="760" spans="1:5" ht="15.75" customHeight="1" x14ac:dyDescent="0.2">
      <c r="A760" s="4"/>
      <c r="B760" s="4"/>
      <c r="C760" s="4"/>
      <c r="D760" s="4"/>
      <c r="E760" s="4"/>
    </row>
    <row r="761" spans="1:5" ht="15.75" customHeight="1" x14ac:dyDescent="0.2">
      <c r="A761" s="4"/>
      <c r="B761" s="4"/>
      <c r="C761" s="4"/>
      <c r="D761" s="4"/>
      <c r="E761" s="4"/>
    </row>
    <row r="762" spans="1:5" ht="15.75" customHeight="1" x14ac:dyDescent="0.2">
      <c r="A762" s="4"/>
      <c r="B762" s="4"/>
      <c r="C762" s="4"/>
      <c r="D762" s="4"/>
      <c r="E762" s="4"/>
    </row>
    <row r="763" spans="1:5" ht="15.75" customHeight="1" x14ac:dyDescent="0.2">
      <c r="A763" s="4"/>
      <c r="B763" s="4"/>
      <c r="C763" s="4"/>
      <c r="D763" s="4"/>
      <c r="E763" s="4"/>
    </row>
    <row r="764" spans="1:5" ht="15.75" customHeight="1" x14ac:dyDescent="0.2">
      <c r="A764" s="4"/>
      <c r="B764" s="4"/>
      <c r="C764" s="4"/>
      <c r="D764" s="4"/>
      <c r="E764" s="4"/>
    </row>
    <row r="765" spans="1:5" ht="15.75" customHeight="1" x14ac:dyDescent="0.2">
      <c r="A765" s="4"/>
      <c r="B765" s="4"/>
      <c r="C765" s="4"/>
      <c r="D765" s="4"/>
      <c r="E765" s="4"/>
    </row>
    <row r="766" spans="1:5" ht="15.75" customHeight="1" x14ac:dyDescent="0.2">
      <c r="A766" s="4"/>
      <c r="B766" s="4"/>
      <c r="C766" s="4"/>
      <c r="D766" s="4"/>
      <c r="E766" s="4"/>
    </row>
    <row r="767" spans="1:5" ht="15.75" customHeight="1" x14ac:dyDescent="0.2">
      <c r="A767" s="4"/>
      <c r="B767" s="4"/>
      <c r="C767" s="4"/>
      <c r="D767" s="4"/>
      <c r="E767" s="4"/>
    </row>
    <row r="768" spans="1:5" ht="15.75" customHeight="1" x14ac:dyDescent="0.2">
      <c r="A768" s="4"/>
      <c r="B768" s="4"/>
      <c r="C768" s="4"/>
      <c r="D768" s="4"/>
      <c r="E768" s="4"/>
    </row>
    <row r="769" spans="1:5" ht="15.75" customHeight="1" x14ac:dyDescent="0.2">
      <c r="A769" s="4"/>
      <c r="B769" s="4"/>
      <c r="C769" s="4"/>
      <c r="D769" s="4"/>
      <c r="E769" s="4"/>
    </row>
    <row r="770" spans="1:5" ht="15.75" customHeight="1" x14ac:dyDescent="0.2">
      <c r="A770" s="4"/>
      <c r="B770" s="4"/>
      <c r="C770" s="4"/>
      <c r="D770" s="4"/>
      <c r="E770" s="4"/>
    </row>
    <row r="771" spans="1:5" ht="15.75" customHeight="1" x14ac:dyDescent="0.2">
      <c r="A771" s="4"/>
      <c r="B771" s="4"/>
      <c r="C771" s="4"/>
      <c r="D771" s="4"/>
      <c r="E771" s="4"/>
    </row>
    <row r="772" spans="1:5" ht="15.75" customHeight="1" x14ac:dyDescent="0.2">
      <c r="A772" s="4"/>
      <c r="B772" s="4"/>
      <c r="C772" s="4"/>
      <c r="D772" s="4"/>
      <c r="E772" s="4"/>
    </row>
    <row r="773" spans="1:5" ht="15.75" customHeight="1" x14ac:dyDescent="0.2">
      <c r="A773" s="4"/>
      <c r="B773" s="4"/>
      <c r="C773" s="4"/>
      <c r="D773" s="4"/>
      <c r="E773" s="4"/>
    </row>
    <row r="774" spans="1:5" ht="15.75" customHeight="1" x14ac:dyDescent="0.2">
      <c r="A774" s="4"/>
      <c r="B774" s="4"/>
      <c r="C774" s="4"/>
      <c r="D774" s="4"/>
      <c r="E774" s="4"/>
    </row>
    <row r="775" spans="1:5" ht="15.75" customHeight="1" x14ac:dyDescent="0.2">
      <c r="A775" s="4"/>
      <c r="B775" s="4"/>
      <c r="C775" s="4"/>
      <c r="D775" s="4"/>
      <c r="E775" s="4"/>
    </row>
    <row r="776" spans="1:5" ht="15.75" customHeight="1" x14ac:dyDescent="0.2">
      <c r="A776" s="4"/>
      <c r="B776" s="4"/>
      <c r="C776" s="4"/>
      <c r="D776" s="4"/>
      <c r="E776" s="4"/>
    </row>
    <row r="777" spans="1:5" ht="15.75" customHeight="1" x14ac:dyDescent="0.2">
      <c r="A777" s="4"/>
      <c r="B777" s="4"/>
      <c r="C777" s="4"/>
      <c r="D777" s="4"/>
      <c r="E777" s="4"/>
    </row>
    <row r="778" spans="1:5" ht="15.75" customHeight="1" x14ac:dyDescent="0.2">
      <c r="A778" s="4"/>
      <c r="B778" s="4"/>
      <c r="C778" s="4"/>
      <c r="D778" s="4"/>
      <c r="E778" s="4"/>
    </row>
    <row r="779" spans="1:5" ht="15.75" customHeight="1" x14ac:dyDescent="0.2">
      <c r="A779" s="4"/>
      <c r="B779" s="4"/>
      <c r="C779" s="4"/>
      <c r="D779" s="4"/>
      <c r="E779" s="4"/>
    </row>
    <row r="780" spans="1:5" ht="15.75" customHeight="1" x14ac:dyDescent="0.2">
      <c r="A780" s="4"/>
      <c r="B780" s="4"/>
      <c r="C780" s="4"/>
      <c r="D780" s="4"/>
      <c r="E780" s="4"/>
    </row>
    <row r="781" spans="1:5" ht="15.75" customHeight="1" x14ac:dyDescent="0.2">
      <c r="A781" s="4"/>
      <c r="B781" s="4"/>
      <c r="C781" s="4"/>
      <c r="D781" s="4"/>
      <c r="E781" s="4"/>
    </row>
    <row r="782" spans="1:5" ht="15.75" customHeight="1" x14ac:dyDescent="0.2">
      <c r="A782" s="4"/>
      <c r="B782" s="4"/>
      <c r="C782" s="4"/>
      <c r="D782" s="4"/>
      <c r="E782" s="4"/>
    </row>
    <row r="783" spans="1:5" ht="15.75" customHeight="1" x14ac:dyDescent="0.2">
      <c r="A783" s="4"/>
      <c r="B783" s="4"/>
      <c r="C783" s="4"/>
      <c r="D783" s="4"/>
      <c r="E783" s="4"/>
    </row>
    <row r="784" spans="1:5" ht="15.75" customHeight="1" x14ac:dyDescent="0.2">
      <c r="A784" s="4"/>
      <c r="B784" s="4"/>
      <c r="C784" s="4"/>
      <c r="D784" s="4"/>
      <c r="E784" s="4"/>
    </row>
    <row r="785" spans="1:5" ht="15.75" customHeight="1" x14ac:dyDescent="0.2">
      <c r="A785" s="4"/>
      <c r="B785" s="4"/>
      <c r="C785" s="4"/>
      <c r="D785" s="4"/>
      <c r="E785" s="4"/>
    </row>
    <row r="786" spans="1:5" ht="15.75" customHeight="1" x14ac:dyDescent="0.2">
      <c r="A786" s="4"/>
      <c r="B786" s="4"/>
      <c r="C786" s="4"/>
      <c r="D786" s="4"/>
      <c r="E786" s="4"/>
    </row>
    <row r="787" spans="1:5" ht="15.75" customHeight="1" x14ac:dyDescent="0.2">
      <c r="A787" s="4"/>
      <c r="B787" s="4"/>
      <c r="C787" s="4"/>
      <c r="D787" s="4"/>
      <c r="E787" s="4"/>
    </row>
    <row r="788" spans="1:5" ht="15.75" customHeight="1" x14ac:dyDescent="0.2">
      <c r="A788" s="4"/>
      <c r="B788" s="4"/>
      <c r="C788" s="4"/>
      <c r="D788" s="4"/>
      <c r="E788" s="4"/>
    </row>
    <row r="789" spans="1:5" ht="15.75" customHeight="1" x14ac:dyDescent="0.2">
      <c r="A789" s="4"/>
      <c r="B789" s="4"/>
      <c r="C789" s="4"/>
      <c r="D789" s="4"/>
      <c r="E789" s="4"/>
    </row>
    <row r="790" spans="1:5" ht="15.75" customHeight="1" x14ac:dyDescent="0.2">
      <c r="A790" s="4"/>
      <c r="B790" s="4"/>
      <c r="C790" s="4"/>
      <c r="D790" s="4"/>
      <c r="E790" s="4"/>
    </row>
    <row r="791" spans="1:5" ht="15.75" customHeight="1" x14ac:dyDescent="0.2">
      <c r="A791" s="4"/>
      <c r="B791" s="4"/>
      <c r="C791" s="4"/>
      <c r="D791" s="4"/>
      <c r="E791" s="4"/>
    </row>
    <row r="792" spans="1:5" ht="15.75" customHeight="1" x14ac:dyDescent="0.2">
      <c r="A792" s="4"/>
      <c r="B792" s="4"/>
      <c r="C792" s="4"/>
      <c r="D792" s="4"/>
      <c r="E792" s="4"/>
    </row>
    <row r="793" spans="1:5" ht="15.75" customHeight="1" x14ac:dyDescent="0.2">
      <c r="A793" s="4"/>
      <c r="B793" s="4"/>
      <c r="C793" s="4"/>
      <c r="D793" s="4"/>
      <c r="E793" s="4"/>
    </row>
    <row r="794" spans="1:5" ht="15.75" customHeight="1" x14ac:dyDescent="0.2">
      <c r="A794" s="4"/>
      <c r="B794" s="4"/>
      <c r="C794" s="4"/>
      <c r="D794" s="4"/>
      <c r="E794" s="4"/>
    </row>
    <row r="795" spans="1:5" ht="15.75" customHeight="1" x14ac:dyDescent="0.2">
      <c r="A795" s="4"/>
      <c r="B795" s="4"/>
      <c r="C795" s="4"/>
      <c r="D795" s="4"/>
      <c r="E795" s="4"/>
    </row>
    <row r="796" spans="1:5" ht="15.75" customHeight="1" x14ac:dyDescent="0.2">
      <c r="A796" s="4"/>
      <c r="B796" s="4"/>
      <c r="C796" s="4"/>
      <c r="D796" s="4"/>
      <c r="E796" s="4"/>
    </row>
    <row r="797" spans="1:5" ht="15.75" customHeight="1" x14ac:dyDescent="0.2">
      <c r="A797" s="4"/>
      <c r="B797" s="4"/>
      <c r="C797" s="4"/>
      <c r="D797" s="4"/>
      <c r="E797" s="4"/>
    </row>
    <row r="798" spans="1:5" ht="15.75" customHeight="1" x14ac:dyDescent="0.2">
      <c r="A798" s="4"/>
      <c r="B798" s="4"/>
      <c r="C798" s="4"/>
      <c r="D798" s="4"/>
      <c r="E798" s="4"/>
    </row>
    <row r="799" spans="1:5" ht="15.75" customHeight="1" x14ac:dyDescent="0.2">
      <c r="A799" s="4"/>
      <c r="B799" s="4"/>
      <c r="C799" s="4"/>
      <c r="D799" s="4"/>
      <c r="E799" s="4"/>
    </row>
    <row r="800" spans="1:5" ht="15.75" customHeight="1" x14ac:dyDescent="0.2">
      <c r="A800" s="4"/>
      <c r="B800" s="4"/>
      <c r="C800" s="4"/>
      <c r="D800" s="4"/>
      <c r="E800" s="4"/>
    </row>
    <row r="801" spans="1:5" ht="15.75" customHeight="1" x14ac:dyDescent="0.2">
      <c r="A801" s="4"/>
      <c r="B801" s="4"/>
      <c r="C801" s="4"/>
      <c r="D801" s="4"/>
      <c r="E801" s="4"/>
    </row>
    <row r="802" spans="1:5" ht="15.75" customHeight="1" x14ac:dyDescent="0.2">
      <c r="A802" s="4"/>
      <c r="B802" s="4"/>
      <c r="C802" s="4"/>
      <c r="D802" s="4"/>
      <c r="E802" s="4"/>
    </row>
    <row r="803" spans="1:5" ht="15.75" customHeight="1" x14ac:dyDescent="0.2">
      <c r="A803" s="4"/>
      <c r="B803" s="4"/>
      <c r="C803" s="4"/>
      <c r="D803" s="4"/>
      <c r="E803" s="4"/>
    </row>
    <row r="804" spans="1:5" ht="15.75" customHeight="1" x14ac:dyDescent="0.2">
      <c r="A804" s="4"/>
      <c r="B804" s="4"/>
      <c r="C804" s="4"/>
      <c r="D804" s="4"/>
      <c r="E804" s="4"/>
    </row>
    <row r="805" spans="1:5" ht="15.75" customHeight="1" x14ac:dyDescent="0.2">
      <c r="A805" s="4"/>
      <c r="B805" s="4"/>
      <c r="C805" s="4"/>
      <c r="D805" s="4"/>
      <c r="E805" s="4"/>
    </row>
    <row r="806" spans="1:5" ht="15.75" customHeight="1" x14ac:dyDescent="0.2">
      <c r="A806" s="4"/>
      <c r="B806" s="4"/>
      <c r="C806" s="4"/>
      <c r="D806" s="4"/>
      <c r="E806" s="4"/>
    </row>
    <row r="807" spans="1:5" ht="15.75" customHeight="1" x14ac:dyDescent="0.2">
      <c r="A807" s="4"/>
      <c r="B807" s="4"/>
      <c r="C807" s="4"/>
      <c r="D807" s="4"/>
      <c r="E807" s="4"/>
    </row>
    <row r="808" spans="1:5" ht="15.75" customHeight="1" x14ac:dyDescent="0.2">
      <c r="A808" s="4"/>
      <c r="B808" s="4"/>
      <c r="C808" s="4"/>
      <c r="D808" s="4"/>
      <c r="E808" s="4"/>
    </row>
    <row r="809" spans="1:5" ht="15.75" customHeight="1" x14ac:dyDescent="0.2">
      <c r="A809" s="4"/>
      <c r="B809" s="4"/>
      <c r="C809" s="4"/>
      <c r="D809" s="4"/>
      <c r="E809" s="4"/>
    </row>
    <row r="810" spans="1:5" ht="15.75" customHeight="1" x14ac:dyDescent="0.2">
      <c r="A810" s="4"/>
      <c r="B810" s="4"/>
      <c r="C810" s="4"/>
      <c r="D810" s="4"/>
      <c r="E810" s="4"/>
    </row>
    <row r="811" spans="1:5" ht="15.75" customHeight="1" x14ac:dyDescent="0.2">
      <c r="A811" s="4"/>
      <c r="B811" s="4"/>
      <c r="C811" s="4"/>
      <c r="D811" s="4"/>
      <c r="E811" s="4"/>
    </row>
    <row r="812" spans="1:5" ht="15.75" customHeight="1" x14ac:dyDescent="0.2">
      <c r="A812" s="4"/>
      <c r="B812" s="4"/>
      <c r="C812" s="4"/>
      <c r="D812" s="4"/>
      <c r="E812" s="4"/>
    </row>
    <row r="813" spans="1:5" ht="15.75" customHeight="1" x14ac:dyDescent="0.2">
      <c r="A813" s="4"/>
      <c r="B813" s="4"/>
      <c r="C813" s="4"/>
      <c r="D813" s="4"/>
      <c r="E813" s="4"/>
    </row>
    <row r="814" spans="1:5" ht="15.75" customHeight="1" x14ac:dyDescent="0.2">
      <c r="A814" s="4"/>
      <c r="B814" s="4"/>
      <c r="C814" s="4"/>
      <c r="D814" s="4"/>
      <c r="E814" s="4"/>
    </row>
    <row r="815" spans="1:5" ht="15.75" customHeight="1" x14ac:dyDescent="0.2">
      <c r="A815" s="4"/>
      <c r="B815" s="4"/>
      <c r="C815" s="4"/>
      <c r="D815" s="4"/>
      <c r="E815" s="4"/>
    </row>
    <row r="816" spans="1:5" ht="15.75" customHeight="1" x14ac:dyDescent="0.2">
      <c r="A816" s="4"/>
      <c r="B816" s="4"/>
      <c r="C816" s="4"/>
      <c r="D816" s="4"/>
      <c r="E816" s="4"/>
    </row>
    <row r="817" spans="1:5" ht="15.75" customHeight="1" x14ac:dyDescent="0.2">
      <c r="A817" s="4"/>
      <c r="B817" s="4"/>
      <c r="C817" s="4"/>
      <c r="D817" s="4"/>
      <c r="E817" s="4"/>
    </row>
    <row r="818" spans="1:5" ht="15.75" customHeight="1" x14ac:dyDescent="0.2">
      <c r="A818" s="4"/>
      <c r="B818" s="4"/>
      <c r="C818" s="4"/>
      <c r="D818" s="4"/>
      <c r="E818" s="4"/>
    </row>
    <row r="819" spans="1:5" ht="15.75" customHeight="1" x14ac:dyDescent="0.2">
      <c r="A819" s="4"/>
      <c r="B819" s="4"/>
      <c r="C819" s="4"/>
      <c r="D819" s="4"/>
      <c r="E819" s="4"/>
    </row>
    <row r="820" spans="1:5" ht="15.75" customHeight="1" x14ac:dyDescent="0.2">
      <c r="A820" s="4"/>
      <c r="B820" s="4"/>
      <c r="C820" s="4"/>
      <c r="D820" s="4"/>
      <c r="E820" s="4"/>
    </row>
    <row r="821" spans="1:5" ht="15.75" customHeight="1" x14ac:dyDescent="0.2">
      <c r="A821" s="4"/>
      <c r="B821" s="4"/>
      <c r="C821" s="4"/>
      <c r="D821" s="4"/>
      <c r="E821" s="4"/>
    </row>
    <row r="822" spans="1:5" ht="15.75" customHeight="1" x14ac:dyDescent="0.2">
      <c r="A822" s="4"/>
      <c r="B822" s="4"/>
      <c r="C822" s="4"/>
      <c r="D822" s="4"/>
      <c r="E822" s="4"/>
    </row>
    <row r="823" spans="1:5" ht="15.75" customHeight="1" x14ac:dyDescent="0.2">
      <c r="A823" s="4"/>
      <c r="B823" s="4"/>
      <c r="C823" s="4"/>
      <c r="D823" s="4"/>
      <c r="E823" s="4"/>
    </row>
    <row r="824" spans="1:5" ht="15.75" customHeight="1" x14ac:dyDescent="0.2">
      <c r="A824" s="4"/>
      <c r="B824" s="4"/>
      <c r="C824" s="4"/>
      <c r="D824" s="4"/>
      <c r="E824" s="4"/>
    </row>
    <row r="825" spans="1:5" ht="15.75" customHeight="1" x14ac:dyDescent="0.2">
      <c r="A825" s="4"/>
      <c r="B825" s="4"/>
      <c r="C825" s="4"/>
      <c r="D825" s="4"/>
      <c r="E825" s="4"/>
    </row>
    <row r="826" spans="1:5" ht="15.75" customHeight="1" x14ac:dyDescent="0.2">
      <c r="A826" s="4"/>
      <c r="B826" s="4"/>
      <c r="C826" s="4"/>
      <c r="D826" s="4"/>
      <c r="E826" s="4"/>
    </row>
    <row r="827" spans="1:5" ht="15.75" customHeight="1" x14ac:dyDescent="0.2">
      <c r="A827" s="4"/>
      <c r="B827" s="4"/>
      <c r="C827" s="4"/>
      <c r="D827" s="4"/>
      <c r="E827" s="4"/>
    </row>
    <row r="828" spans="1:5" ht="15.75" customHeight="1" x14ac:dyDescent="0.2">
      <c r="A828" s="4"/>
      <c r="B828" s="4"/>
      <c r="C828" s="4"/>
      <c r="D828" s="4"/>
      <c r="E828" s="4"/>
    </row>
    <row r="829" spans="1:5" ht="15.75" customHeight="1" x14ac:dyDescent="0.2">
      <c r="A829" s="4"/>
      <c r="B829" s="4"/>
      <c r="C829" s="4"/>
      <c r="D829" s="4"/>
      <c r="E829" s="4"/>
    </row>
    <row r="830" spans="1:5" ht="15.75" customHeight="1" x14ac:dyDescent="0.2">
      <c r="A830" s="4"/>
      <c r="B830" s="4"/>
      <c r="C830" s="4"/>
      <c r="D830" s="4"/>
      <c r="E830" s="4"/>
    </row>
    <row r="831" spans="1:5" ht="15.75" customHeight="1" x14ac:dyDescent="0.2">
      <c r="A831" s="4"/>
      <c r="B831" s="4"/>
      <c r="C831" s="4"/>
      <c r="D831" s="4"/>
      <c r="E831" s="4"/>
    </row>
    <row r="832" spans="1:5" ht="15.75" customHeight="1" x14ac:dyDescent="0.2">
      <c r="A832" s="4"/>
      <c r="B832" s="4"/>
      <c r="C832" s="4"/>
      <c r="D832" s="4"/>
      <c r="E832" s="4"/>
    </row>
    <row r="833" spans="1:5" ht="15.75" customHeight="1" x14ac:dyDescent="0.2">
      <c r="A833" s="4"/>
      <c r="B833" s="4"/>
      <c r="C833" s="4"/>
      <c r="D833" s="4"/>
      <c r="E833" s="4"/>
    </row>
    <row r="834" spans="1:5" ht="15.75" customHeight="1" x14ac:dyDescent="0.2">
      <c r="A834" s="4"/>
      <c r="B834" s="4"/>
      <c r="C834" s="4"/>
      <c r="D834" s="4"/>
      <c r="E834" s="4"/>
    </row>
    <row r="835" spans="1:5" ht="15.75" customHeight="1" x14ac:dyDescent="0.2">
      <c r="A835" s="4"/>
      <c r="B835" s="4"/>
      <c r="C835" s="4"/>
      <c r="D835" s="4"/>
      <c r="E835" s="4"/>
    </row>
    <row r="836" spans="1:5" ht="15.75" customHeight="1" x14ac:dyDescent="0.2">
      <c r="A836" s="4"/>
      <c r="B836" s="4"/>
      <c r="C836" s="4"/>
      <c r="D836" s="4"/>
      <c r="E836" s="4"/>
    </row>
    <row r="837" spans="1:5" ht="15.75" customHeight="1" x14ac:dyDescent="0.2">
      <c r="A837" s="4"/>
      <c r="B837" s="4"/>
      <c r="C837" s="4"/>
      <c r="D837" s="4"/>
      <c r="E837" s="4"/>
    </row>
    <row r="838" spans="1:5" ht="15.75" customHeight="1" x14ac:dyDescent="0.2">
      <c r="A838" s="4"/>
      <c r="B838" s="4"/>
      <c r="C838" s="4"/>
      <c r="D838" s="4"/>
      <c r="E838" s="4"/>
    </row>
    <row r="839" spans="1:5" ht="15.75" customHeight="1" x14ac:dyDescent="0.2">
      <c r="A839" s="4"/>
      <c r="B839" s="4"/>
      <c r="C839" s="4"/>
      <c r="D839" s="4"/>
      <c r="E839" s="4"/>
    </row>
    <row r="840" spans="1:5" ht="15.75" customHeight="1" x14ac:dyDescent="0.2">
      <c r="A840" s="4"/>
      <c r="B840" s="4"/>
      <c r="C840" s="4"/>
      <c r="D840" s="4"/>
      <c r="E840" s="4"/>
    </row>
    <row r="841" spans="1:5" ht="15.75" customHeight="1" x14ac:dyDescent="0.2">
      <c r="A841" s="4"/>
      <c r="B841" s="4"/>
      <c r="C841" s="4"/>
      <c r="D841" s="4"/>
      <c r="E841" s="4"/>
    </row>
    <row r="842" spans="1:5" ht="15.75" customHeight="1" x14ac:dyDescent="0.2">
      <c r="A842" s="4"/>
      <c r="B842" s="4"/>
      <c r="C842" s="4"/>
      <c r="D842" s="4"/>
      <c r="E842" s="4"/>
    </row>
    <row r="843" spans="1:5" ht="15.75" customHeight="1" x14ac:dyDescent="0.2">
      <c r="A843" s="4"/>
      <c r="B843" s="4"/>
      <c r="C843" s="4"/>
      <c r="D843" s="4"/>
      <c r="E843" s="4"/>
    </row>
    <row r="844" spans="1:5" ht="15.75" customHeight="1" x14ac:dyDescent="0.2">
      <c r="A844" s="4"/>
      <c r="B844" s="4"/>
      <c r="C844" s="4"/>
      <c r="D844" s="4"/>
      <c r="E844" s="4"/>
    </row>
    <row r="845" spans="1:5" ht="15.75" customHeight="1" x14ac:dyDescent="0.2">
      <c r="A845" s="4"/>
      <c r="B845" s="4"/>
      <c r="C845" s="4"/>
      <c r="D845" s="4"/>
      <c r="E845" s="4"/>
    </row>
    <row r="846" spans="1:5" ht="15.75" customHeight="1" x14ac:dyDescent="0.2">
      <c r="A846" s="4"/>
      <c r="B846" s="4"/>
      <c r="C846" s="4"/>
      <c r="D846" s="4"/>
      <c r="E846" s="4"/>
    </row>
    <row r="847" spans="1:5" ht="15.75" customHeight="1" x14ac:dyDescent="0.2">
      <c r="A847" s="4"/>
      <c r="B847" s="4"/>
      <c r="C847" s="4"/>
      <c r="D847" s="4"/>
      <c r="E847" s="4"/>
    </row>
    <row r="848" spans="1:5" ht="15.75" customHeight="1" x14ac:dyDescent="0.2">
      <c r="A848" s="4"/>
      <c r="B848" s="4"/>
      <c r="C848" s="4"/>
      <c r="D848" s="4"/>
      <c r="E848" s="4"/>
    </row>
    <row r="849" spans="1:5" ht="15.75" customHeight="1" x14ac:dyDescent="0.2">
      <c r="A849" s="4"/>
      <c r="B849" s="4"/>
      <c r="C849" s="4"/>
      <c r="D849" s="4"/>
      <c r="E849" s="4"/>
    </row>
    <row r="850" spans="1:5" ht="15.75" customHeight="1" x14ac:dyDescent="0.2">
      <c r="A850" s="4"/>
      <c r="B850" s="4"/>
      <c r="C850" s="4"/>
      <c r="D850" s="4"/>
      <c r="E850" s="4"/>
    </row>
    <row r="851" spans="1:5" ht="15.75" customHeight="1" x14ac:dyDescent="0.2">
      <c r="A851" s="4"/>
      <c r="B851" s="4"/>
      <c r="C851" s="4"/>
      <c r="D851" s="4"/>
      <c r="E851" s="4"/>
    </row>
    <row r="852" spans="1:5" ht="15.75" customHeight="1" x14ac:dyDescent="0.2">
      <c r="A852" s="4"/>
      <c r="B852" s="4"/>
      <c r="C852" s="4"/>
      <c r="D852" s="4"/>
      <c r="E852" s="4"/>
    </row>
    <row r="853" spans="1:5" ht="15.75" customHeight="1" x14ac:dyDescent="0.2">
      <c r="A853" s="4"/>
      <c r="B853" s="4"/>
      <c r="C853" s="4"/>
      <c r="D853" s="4"/>
      <c r="E853" s="4"/>
    </row>
    <row r="854" spans="1:5" ht="15.75" customHeight="1" x14ac:dyDescent="0.2">
      <c r="A854" s="4"/>
      <c r="B854" s="4"/>
      <c r="C854" s="4"/>
      <c r="D854" s="4"/>
      <c r="E854" s="4"/>
    </row>
    <row r="855" spans="1:5" ht="15.75" customHeight="1" x14ac:dyDescent="0.2">
      <c r="A855" s="4"/>
      <c r="B855" s="4"/>
      <c r="C855" s="4"/>
      <c r="D855" s="4"/>
      <c r="E855" s="4"/>
    </row>
    <row r="856" spans="1:5" ht="15.75" customHeight="1" x14ac:dyDescent="0.2">
      <c r="A856" s="4"/>
      <c r="B856" s="4"/>
      <c r="C856" s="4"/>
      <c r="D856" s="4"/>
      <c r="E856" s="4"/>
    </row>
    <row r="857" spans="1:5" ht="15.75" customHeight="1" x14ac:dyDescent="0.2">
      <c r="A857" s="4"/>
      <c r="B857" s="4"/>
      <c r="C857" s="4"/>
      <c r="D857" s="4"/>
      <c r="E857" s="4"/>
    </row>
    <row r="858" spans="1:5" ht="15.75" customHeight="1" x14ac:dyDescent="0.2">
      <c r="A858" s="4"/>
      <c r="B858" s="4"/>
      <c r="C858" s="4"/>
      <c r="D858" s="4"/>
      <c r="E858" s="4"/>
    </row>
    <row r="859" spans="1:5" ht="15.75" customHeight="1" x14ac:dyDescent="0.2">
      <c r="A859" s="4"/>
      <c r="B859" s="4"/>
      <c r="C859" s="4"/>
      <c r="D859" s="4"/>
      <c r="E859" s="4"/>
    </row>
    <row r="860" spans="1:5" ht="15.75" customHeight="1" x14ac:dyDescent="0.2">
      <c r="A860" s="4"/>
      <c r="B860" s="4"/>
      <c r="C860" s="4"/>
      <c r="D860" s="4"/>
      <c r="E860" s="4"/>
    </row>
    <row r="861" spans="1:5" ht="15.75" customHeight="1" x14ac:dyDescent="0.2">
      <c r="A861" s="4"/>
      <c r="B861" s="4"/>
      <c r="C861" s="4"/>
      <c r="D861" s="4"/>
      <c r="E861" s="4"/>
    </row>
    <row r="862" spans="1:5" ht="15.75" customHeight="1" x14ac:dyDescent="0.2">
      <c r="A862" s="4"/>
      <c r="B862" s="4"/>
      <c r="C862" s="4"/>
      <c r="D862" s="4"/>
      <c r="E862" s="4"/>
    </row>
    <row r="863" spans="1:5" ht="15.75" customHeight="1" x14ac:dyDescent="0.2">
      <c r="A863" s="4"/>
      <c r="B863" s="4"/>
      <c r="C863" s="4"/>
      <c r="D863" s="4"/>
      <c r="E863" s="4"/>
    </row>
    <row r="864" spans="1:5" ht="15.75" customHeight="1" x14ac:dyDescent="0.2">
      <c r="A864" s="4"/>
      <c r="B864" s="4"/>
      <c r="C864" s="4"/>
      <c r="D864" s="4"/>
      <c r="E864" s="4"/>
    </row>
    <row r="865" spans="1:5" ht="15.75" customHeight="1" x14ac:dyDescent="0.2">
      <c r="A865" s="4"/>
      <c r="B865" s="4"/>
      <c r="C865" s="4"/>
      <c r="D865" s="4"/>
      <c r="E865" s="4"/>
    </row>
    <row r="866" spans="1:5" ht="15.75" customHeight="1" x14ac:dyDescent="0.2">
      <c r="A866" s="4"/>
      <c r="B866" s="4"/>
      <c r="C866" s="4"/>
      <c r="D866" s="4"/>
      <c r="E866" s="4"/>
    </row>
    <row r="867" spans="1:5" ht="15.75" customHeight="1" x14ac:dyDescent="0.2">
      <c r="A867" s="4"/>
      <c r="B867" s="4"/>
      <c r="C867" s="4"/>
      <c r="D867" s="4"/>
      <c r="E867" s="4"/>
    </row>
    <row r="868" spans="1:5" ht="15.75" customHeight="1" x14ac:dyDescent="0.2">
      <c r="A868" s="4"/>
      <c r="B868" s="4"/>
      <c r="C868" s="4"/>
      <c r="D868" s="4"/>
      <c r="E868" s="4"/>
    </row>
    <row r="869" spans="1:5" ht="15.75" customHeight="1" x14ac:dyDescent="0.2">
      <c r="A869" s="4"/>
      <c r="B869" s="4"/>
      <c r="C869" s="4"/>
      <c r="D869" s="4"/>
      <c r="E869" s="4"/>
    </row>
    <row r="870" spans="1:5" ht="15.75" customHeight="1" x14ac:dyDescent="0.2">
      <c r="A870" s="4"/>
      <c r="B870" s="4"/>
      <c r="C870" s="4"/>
      <c r="D870" s="4"/>
      <c r="E870" s="4"/>
    </row>
    <row r="871" spans="1:5" ht="15.75" customHeight="1" x14ac:dyDescent="0.2">
      <c r="A871" s="4"/>
      <c r="B871" s="4"/>
      <c r="C871" s="4"/>
      <c r="D871" s="4"/>
      <c r="E871" s="4"/>
    </row>
    <row r="872" spans="1:5" ht="15.75" customHeight="1" x14ac:dyDescent="0.2">
      <c r="A872" s="4"/>
      <c r="B872" s="4"/>
      <c r="C872" s="4"/>
      <c r="D872" s="4"/>
      <c r="E872" s="4"/>
    </row>
    <row r="873" spans="1:5" ht="15.75" customHeight="1" x14ac:dyDescent="0.2">
      <c r="A873" s="4"/>
      <c r="B873" s="4"/>
      <c r="C873" s="4"/>
      <c r="D873" s="4"/>
      <c r="E873" s="4"/>
    </row>
    <row r="874" spans="1:5" ht="15.75" customHeight="1" x14ac:dyDescent="0.2">
      <c r="A874" s="4"/>
      <c r="B874" s="4"/>
      <c r="C874" s="4"/>
      <c r="D874" s="4"/>
      <c r="E874" s="4"/>
    </row>
    <row r="875" spans="1:5" ht="15.75" customHeight="1" x14ac:dyDescent="0.2">
      <c r="A875" s="4"/>
      <c r="B875" s="4"/>
      <c r="C875" s="4"/>
      <c r="D875" s="4"/>
      <c r="E875" s="4"/>
    </row>
    <row r="876" spans="1:5" ht="15.75" customHeight="1" x14ac:dyDescent="0.2">
      <c r="A876" s="4"/>
      <c r="B876" s="4"/>
      <c r="C876" s="4"/>
      <c r="D876" s="4"/>
      <c r="E876" s="4"/>
    </row>
    <row r="877" spans="1:5" ht="15.75" customHeight="1" x14ac:dyDescent="0.2">
      <c r="A877" s="4"/>
      <c r="B877" s="4"/>
      <c r="C877" s="4"/>
      <c r="D877" s="4"/>
      <c r="E877" s="4"/>
    </row>
    <row r="878" spans="1:5" ht="15.75" customHeight="1" x14ac:dyDescent="0.2">
      <c r="A878" s="4"/>
      <c r="B878" s="4"/>
      <c r="C878" s="4"/>
      <c r="D878" s="4"/>
      <c r="E878" s="4"/>
    </row>
    <row r="879" spans="1:5" ht="15.75" customHeight="1" x14ac:dyDescent="0.2">
      <c r="A879" s="4"/>
      <c r="B879" s="4"/>
      <c r="C879" s="4"/>
      <c r="D879" s="4"/>
      <c r="E879" s="4"/>
    </row>
    <row r="880" spans="1:5" ht="15.75" customHeight="1" x14ac:dyDescent="0.2">
      <c r="A880" s="4"/>
      <c r="B880" s="4"/>
      <c r="C880" s="4"/>
      <c r="D880" s="4"/>
      <c r="E880" s="4"/>
    </row>
    <row r="881" spans="1:5" ht="15.75" customHeight="1" x14ac:dyDescent="0.2">
      <c r="A881" s="4"/>
      <c r="B881" s="4"/>
      <c r="C881" s="4"/>
      <c r="D881" s="4"/>
      <c r="E881" s="4"/>
    </row>
    <row r="882" spans="1:5" ht="15.75" customHeight="1" x14ac:dyDescent="0.2">
      <c r="A882" s="4"/>
      <c r="B882" s="4"/>
      <c r="C882" s="4"/>
      <c r="D882" s="4"/>
      <c r="E882" s="4"/>
    </row>
    <row r="883" spans="1:5" ht="15.75" customHeight="1" x14ac:dyDescent="0.2">
      <c r="A883" s="4"/>
      <c r="B883" s="4"/>
      <c r="C883" s="4"/>
      <c r="D883" s="4"/>
      <c r="E883" s="4"/>
    </row>
    <row r="884" spans="1:5" ht="15.75" customHeight="1" x14ac:dyDescent="0.2">
      <c r="A884" s="4"/>
      <c r="B884" s="4"/>
      <c r="C884" s="4"/>
      <c r="D884" s="4"/>
      <c r="E884" s="4"/>
    </row>
    <row r="885" spans="1:5" ht="15.75" customHeight="1" x14ac:dyDescent="0.2">
      <c r="A885" s="4"/>
      <c r="B885" s="4"/>
      <c r="C885" s="4"/>
      <c r="D885" s="4"/>
      <c r="E885" s="4"/>
    </row>
    <row r="886" spans="1:5" ht="15.75" customHeight="1" x14ac:dyDescent="0.2">
      <c r="A886" s="4"/>
      <c r="B886" s="4"/>
      <c r="C886" s="4"/>
      <c r="D886" s="4"/>
      <c r="E886" s="4"/>
    </row>
    <row r="887" spans="1:5" ht="15.75" customHeight="1" x14ac:dyDescent="0.2">
      <c r="A887" s="4"/>
      <c r="B887" s="4"/>
      <c r="C887" s="4"/>
      <c r="D887" s="4"/>
      <c r="E887" s="4"/>
    </row>
    <row r="888" spans="1:5" ht="15.75" customHeight="1" x14ac:dyDescent="0.2">
      <c r="A888" s="4"/>
      <c r="B888" s="4"/>
      <c r="C888" s="4"/>
      <c r="D888" s="4"/>
      <c r="E888" s="4"/>
    </row>
    <row r="889" spans="1:5" ht="15.75" customHeight="1" x14ac:dyDescent="0.2">
      <c r="A889" s="4"/>
      <c r="B889" s="4"/>
      <c r="C889" s="4"/>
      <c r="D889" s="4"/>
      <c r="E889" s="4"/>
    </row>
    <row r="890" spans="1:5" ht="15.75" customHeight="1" x14ac:dyDescent="0.2">
      <c r="A890" s="4"/>
      <c r="B890" s="4"/>
      <c r="C890" s="4"/>
      <c r="D890" s="4"/>
      <c r="E890" s="4"/>
    </row>
    <row r="891" spans="1:5" ht="15.75" customHeight="1" x14ac:dyDescent="0.2">
      <c r="A891" s="4"/>
      <c r="B891" s="4"/>
      <c r="C891" s="4"/>
      <c r="D891" s="4"/>
      <c r="E891" s="4"/>
    </row>
    <row r="892" spans="1:5" ht="15.75" customHeight="1" x14ac:dyDescent="0.2">
      <c r="A892" s="4"/>
      <c r="B892" s="4"/>
      <c r="C892" s="4"/>
      <c r="D892" s="4"/>
      <c r="E892" s="4"/>
    </row>
    <row r="893" spans="1:5" ht="15.75" customHeight="1" x14ac:dyDescent="0.2">
      <c r="A893" s="4"/>
      <c r="B893" s="4"/>
      <c r="C893" s="4"/>
      <c r="D893" s="4"/>
      <c r="E893" s="4"/>
    </row>
    <row r="894" spans="1:5" ht="15.75" customHeight="1" x14ac:dyDescent="0.2">
      <c r="A894" s="4"/>
      <c r="B894" s="4"/>
      <c r="C894" s="4"/>
      <c r="D894" s="4"/>
      <c r="E894" s="4"/>
    </row>
    <row r="895" spans="1:5" ht="15.75" customHeight="1" x14ac:dyDescent="0.2">
      <c r="A895" s="4"/>
      <c r="B895" s="4"/>
      <c r="C895" s="4"/>
      <c r="D895" s="4"/>
      <c r="E895" s="4"/>
    </row>
    <row r="896" spans="1:5" ht="15.75" customHeight="1" x14ac:dyDescent="0.2">
      <c r="A896" s="4"/>
      <c r="B896" s="4"/>
      <c r="C896" s="4"/>
      <c r="D896" s="4"/>
      <c r="E896" s="4"/>
    </row>
    <row r="897" spans="1:5" ht="15.75" customHeight="1" x14ac:dyDescent="0.2">
      <c r="A897" s="4"/>
      <c r="B897" s="4"/>
      <c r="C897" s="4"/>
      <c r="D897" s="4"/>
      <c r="E897" s="4"/>
    </row>
    <row r="898" spans="1:5" ht="15.75" customHeight="1" x14ac:dyDescent="0.2">
      <c r="A898" s="4"/>
      <c r="B898" s="4"/>
      <c r="C898" s="4"/>
      <c r="D898" s="4"/>
      <c r="E898" s="4"/>
    </row>
    <row r="899" spans="1:5" ht="15.75" customHeight="1" x14ac:dyDescent="0.2">
      <c r="A899" s="4"/>
      <c r="B899" s="4"/>
      <c r="C899" s="4"/>
      <c r="D899" s="4"/>
      <c r="E899" s="4"/>
    </row>
    <row r="900" spans="1:5" ht="15.75" customHeight="1" x14ac:dyDescent="0.2">
      <c r="A900" s="4"/>
      <c r="B900" s="4"/>
      <c r="C900" s="4"/>
      <c r="D900" s="4"/>
      <c r="E900" s="4"/>
    </row>
    <row r="901" spans="1:5" ht="15.75" customHeight="1" x14ac:dyDescent="0.2">
      <c r="A901" s="4"/>
      <c r="B901" s="4"/>
      <c r="C901" s="4"/>
      <c r="D901" s="4"/>
      <c r="E901" s="4"/>
    </row>
    <row r="902" spans="1:5" ht="15.75" customHeight="1" x14ac:dyDescent="0.2">
      <c r="A902" s="4"/>
      <c r="B902" s="4"/>
      <c r="C902" s="4"/>
      <c r="D902" s="4"/>
      <c r="E902" s="4"/>
    </row>
    <row r="903" spans="1:5" ht="15.75" customHeight="1" x14ac:dyDescent="0.2">
      <c r="A903" s="4"/>
      <c r="B903" s="4"/>
      <c r="C903" s="4"/>
      <c r="D903" s="4"/>
      <c r="E903" s="4"/>
    </row>
    <row r="904" spans="1:5" ht="15.75" customHeight="1" x14ac:dyDescent="0.2">
      <c r="A904" s="4"/>
      <c r="B904" s="4"/>
      <c r="C904" s="4"/>
      <c r="D904" s="4"/>
      <c r="E904" s="4"/>
    </row>
    <row r="905" spans="1:5" ht="15.75" customHeight="1" x14ac:dyDescent="0.2">
      <c r="A905" s="4"/>
      <c r="B905" s="4"/>
      <c r="C905" s="4"/>
      <c r="D905" s="4"/>
      <c r="E905" s="4"/>
    </row>
    <row r="906" spans="1:5" ht="15.75" customHeight="1" x14ac:dyDescent="0.2">
      <c r="A906" s="4"/>
      <c r="B906" s="4"/>
      <c r="C906" s="4"/>
      <c r="D906" s="4"/>
      <c r="E906" s="4"/>
    </row>
    <row r="907" spans="1:5" ht="15.75" customHeight="1" x14ac:dyDescent="0.2">
      <c r="A907" s="4"/>
      <c r="B907" s="4"/>
      <c r="C907" s="4"/>
      <c r="D907" s="4"/>
      <c r="E907" s="4"/>
    </row>
    <row r="908" spans="1:5" ht="15.75" customHeight="1" x14ac:dyDescent="0.2">
      <c r="A908" s="4"/>
      <c r="B908" s="4"/>
      <c r="C908" s="4"/>
      <c r="D908" s="4"/>
      <c r="E908" s="4"/>
    </row>
    <row r="909" spans="1:5" ht="15.75" customHeight="1" x14ac:dyDescent="0.2">
      <c r="A909" s="4"/>
      <c r="B909" s="4"/>
      <c r="C909" s="4"/>
      <c r="D909" s="4"/>
      <c r="E909" s="4"/>
    </row>
    <row r="910" spans="1:5" ht="15.75" customHeight="1" x14ac:dyDescent="0.2">
      <c r="A910" s="4"/>
      <c r="B910" s="4"/>
      <c r="C910" s="4"/>
      <c r="D910" s="4"/>
      <c r="E910" s="4"/>
    </row>
    <row r="911" spans="1:5" ht="15.75" customHeight="1" x14ac:dyDescent="0.2">
      <c r="A911" s="4"/>
      <c r="B911" s="4"/>
      <c r="C911" s="4"/>
      <c r="D911" s="4"/>
      <c r="E911" s="4"/>
    </row>
    <row r="912" spans="1:5" ht="15.75" customHeight="1" x14ac:dyDescent="0.2">
      <c r="A912" s="4"/>
      <c r="B912" s="4"/>
      <c r="C912" s="4"/>
      <c r="D912" s="4"/>
      <c r="E912" s="4"/>
    </row>
    <row r="913" spans="1:5" ht="15.75" customHeight="1" x14ac:dyDescent="0.2">
      <c r="A913" s="4"/>
      <c r="B913" s="4"/>
      <c r="C913" s="4"/>
      <c r="D913" s="4"/>
      <c r="E913" s="4"/>
    </row>
    <row r="914" spans="1:5" ht="15.75" customHeight="1" x14ac:dyDescent="0.2">
      <c r="A914" s="4"/>
      <c r="B914" s="4"/>
      <c r="C914" s="4"/>
      <c r="D914" s="4"/>
      <c r="E914" s="4"/>
    </row>
    <row r="915" spans="1:5" ht="15.75" customHeight="1" x14ac:dyDescent="0.2">
      <c r="A915" s="4"/>
      <c r="B915" s="4"/>
      <c r="C915" s="4"/>
      <c r="D915" s="4"/>
      <c r="E915" s="4"/>
    </row>
    <row r="916" spans="1:5" ht="15.75" customHeight="1" x14ac:dyDescent="0.2">
      <c r="A916" s="4"/>
      <c r="B916" s="4"/>
      <c r="C916" s="4"/>
      <c r="D916" s="4"/>
      <c r="E916" s="4"/>
    </row>
    <row r="917" spans="1:5" ht="15.75" customHeight="1" x14ac:dyDescent="0.2">
      <c r="A917" s="4"/>
      <c r="B917" s="4"/>
      <c r="C917" s="4"/>
      <c r="D917" s="4"/>
      <c r="E917" s="4"/>
    </row>
    <row r="918" spans="1:5" ht="15.75" customHeight="1" x14ac:dyDescent="0.2">
      <c r="A918" s="4"/>
      <c r="B918" s="4"/>
      <c r="C918" s="4"/>
      <c r="D918" s="4"/>
      <c r="E918" s="4"/>
    </row>
    <row r="919" spans="1:5" ht="15.75" customHeight="1" x14ac:dyDescent="0.2">
      <c r="A919" s="4"/>
      <c r="B919" s="4"/>
      <c r="C919" s="4"/>
      <c r="D919" s="4"/>
      <c r="E919" s="4"/>
    </row>
    <row r="920" spans="1:5" ht="15.75" customHeight="1" x14ac:dyDescent="0.2">
      <c r="A920" s="4"/>
      <c r="B920" s="4"/>
      <c r="C920" s="4"/>
      <c r="D920" s="4"/>
      <c r="E920" s="4"/>
    </row>
    <row r="921" spans="1:5" ht="15.75" customHeight="1" x14ac:dyDescent="0.2">
      <c r="A921" s="4"/>
      <c r="B921" s="4"/>
      <c r="C921" s="4"/>
      <c r="D921" s="4"/>
      <c r="E921" s="4"/>
    </row>
    <row r="922" spans="1:5" ht="15.75" customHeight="1" x14ac:dyDescent="0.2">
      <c r="A922" s="4"/>
      <c r="B922" s="4"/>
      <c r="C922" s="4"/>
      <c r="D922" s="4"/>
      <c r="E922" s="4"/>
    </row>
    <row r="923" spans="1:5" ht="15.75" customHeight="1" x14ac:dyDescent="0.2">
      <c r="A923" s="4"/>
      <c r="B923" s="4"/>
      <c r="C923" s="4"/>
      <c r="D923" s="4"/>
      <c r="E923" s="4"/>
    </row>
    <row r="924" spans="1:5" ht="15.75" customHeight="1" x14ac:dyDescent="0.2">
      <c r="A924" s="4"/>
      <c r="B924" s="4"/>
      <c r="C924" s="4"/>
      <c r="D924" s="4"/>
      <c r="E924" s="4"/>
    </row>
    <row r="925" spans="1:5" ht="15.75" customHeight="1" x14ac:dyDescent="0.2">
      <c r="A925" s="4"/>
      <c r="B925" s="4"/>
      <c r="C925" s="4"/>
      <c r="D925" s="4"/>
      <c r="E925" s="4"/>
    </row>
    <row r="926" spans="1:5" ht="15.75" customHeight="1" x14ac:dyDescent="0.2">
      <c r="A926" s="4"/>
      <c r="B926" s="4"/>
      <c r="C926" s="4"/>
      <c r="D926" s="4"/>
      <c r="E926" s="4"/>
    </row>
    <row r="927" spans="1:5" ht="15.75" customHeight="1" x14ac:dyDescent="0.2">
      <c r="A927" s="4"/>
      <c r="B927" s="4"/>
      <c r="C927" s="4"/>
      <c r="D927" s="4"/>
      <c r="E927" s="4"/>
    </row>
    <row r="928" spans="1:5" ht="15.75" customHeight="1" x14ac:dyDescent="0.2">
      <c r="A928" s="4"/>
      <c r="B928" s="4"/>
      <c r="C928" s="4"/>
      <c r="D928" s="4"/>
      <c r="E928" s="4"/>
    </row>
    <row r="929" spans="1:5" ht="15.75" customHeight="1" x14ac:dyDescent="0.2">
      <c r="A929" s="4"/>
      <c r="B929" s="4"/>
      <c r="C929" s="4"/>
      <c r="D929" s="4"/>
      <c r="E929" s="4"/>
    </row>
    <row r="930" spans="1:5" ht="15.75" customHeight="1" x14ac:dyDescent="0.2">
      <c r="A930" s="4"/>
      <c r="B930" s="4"/>
      <c r="C930" s="4"/>
      <c r="D930" s="4"/>
      <c r="E930" s="4"/>
    </row>
    <row r="931" spans="1:5" ht="15.75" customHeight="1" x14ac:dyDescent="0.2">
      <c r="A931" s="4"/>
      <c r="B931" s="4"/>
      <c r="C931" s="4"/>
      <c r="D931" s="4"/>
      <c r="E931" s="4"/>
    </row>
    <row r="932" spans="1:5" ht="15.75" customHeight="1" x14ac:dyDescent="0.2">
      <c r="A932" s="4"/>
      <c r="B932" s="4"/>
      <c r="C932" s="4"/>
      <c r="D932" s="4"/>
      <c r="E932" s="4"/>
    </row>
    <row r="933" spans="1:5" ht="15.75" customHeight="1" x14ac:dyDescent="0.2">
      <c r="A933" s="4"/>
      <c r="B933" s="4"/>
      <c r="C933" s="4"/>
      <c r="D933" s="4"/>
      <c r="E933" s="4"/>
    </row>
    <row r="934" spans="1:5" ht="15.75" customHeight="1" x14ac:dyDescent="0.2">
      <c r="A934" s="4"/>
      <c r="B934" s="4"/>
      <c r="C934" s="4"/>
      <c r="D934" s="4"/>
      <c r="E934" s="4"/>
    </row>
    <row r="935" spans="1:5" ht="15.75" customHeight="1" x14ac:dyDescent="0.2">
      <c r="A935" s="4"/>
      <c r="B935" s="4"/>
      <c r="C935" s="4"/>
      <c r="D935" s="4"/>
      <c r="E935" s="4"/>
    </row>
    <row r="936" spans="1:5" ht="15.75" customHeight="1" x14ac:dyDescent="0.2">
      <c r="A936" s="4"/>
      <c r="B936" s="4"/>
      <c r="C936" s="4"/>
      <c r="D936" s="4"/>
      <c r="E936" s="4"/>
    </row>
    <row r="937" spans="1:5" ht="15.75" customHeight="1" x14ac:dyDescent="0.2">
      <c r="A937" s="4"/>
      <c r="B937" s="4"/>
      <c r="C937" s="4"/>
      <c r="D937" s="4"/>
      <c r="E937" s="4"/>
    </row>
    <row r="938" spans="1:5" ht="15.75" customHeight="1" x14ac:dyDescent="0.2">
      <c r="A938" s="4"/>
      <c r="B938" s="4"/>
      <c r="C938" s="4"/>
      <c r="D938" s="4"/>
      <c r="E938" s="4"/>
    </row>
    <row r="939" spans="1:5" ht="15.75" customHeight="1" x14ac:dyDescent="0.2">
      <c r="A939" s="4"/>
      <c r="B939" s="4"/>
      <c r="C939" s="4"/>
      <c r="D939" s="4"/>
      <c r="E939" s="4"/>
    </row>
    <row r="940" spans="1:5" ht="15.75" customHeight="1" x14ac:dyDescent="0.2">
      <c r="A940" s="4"/>
      <c r="B940" s="4"/>
      <c r="C940" s="4"/>
      <c r="D940" s="4"/>
      <c r="E940" s="4"/>
    </row>
    <row r="941" spans="1:5" ht="15.75" customHeight="1" x14ac:dyDescent="0.2">
      <c r="A941" s="4"/>
      <c r="B941" s="4"/>
      <c r="C941" s="4"/>
      <c r="D941" s="4"/>
      <c r="E941" s="4"/>
    </row>
    <row r="942" spans="1:5" ht="15.75" customHeight="1" x14ac:dyDescent="0.2">
      <c r="A942" s="4"/>
      <c r="B942" s="4"/>
      <c r="C942" s="4"/>
      <c r="D942" s="4"/>
      <c r="E942" s="4"/>
    </row>
    <row r="943" spans="1:5" ht="15.75" customHeight="1" x14ac:dyDescent="0.2">
      <c r="A943" s="4"/>
      <c r="B943" s="4"/>
      <c r="C943" s="4"/>
      <c r="D943" s="4"/>
      <c r="E943" s="4"/>
    </row>
    <row r="944" spans="1:5" ht="15.75" customHeight="1" x14ac:dyDescent="0.2">
      <c r="A944" s="4"/>
      <c r="B944" s="4"/>
      <c r="C944" s="4"/>
      <c r="D944" s="4"/>
      <c r="E944" s="4"/>
    </row>
    <row r="945" spans="1:5" ht="15.75" customHeight="1" x14ac:dyDescent="0.2">
      <c r="A945" s="4"/>
      <c r="B945" s="4"/>
      <c r="C945" s="4"/>
      <c r="D945" s="4"/>
      <c r="E945" s="4"/>
    </row>
    <row r="946" spans="1:5" ht="15.75" customHeight="1" x14ac:dyDescent="0.2">
      <c r="A946" s="4"/>
      <c r="B946" s="4"/>
      <c r="C946" s="4"/>
      <c r="D946" s="4"/>
      <c r="E946" s="4"/>
    </row>
    <row r="947" spans="1:5" ht="15.75" customHeight="1" x14ac:dyDescent="0.2">
      <c r="A947" s="4"/>
      <c r="B947" s="4"/>
      <c r="C947" s="4"/>
      <c r="D947" s="4"/>
      <c r="E947" s="4"/>
    </row>
    <row r="948" spans="1:5" ht="15.75" customHeight="1" x14ac:dyDescent="0.2">
      <c r="A948" s="4"/>
      <c r="B948" s="4"/>
      <c r="C948" s="4"/>
      <c r="D948" s="4"/>
      <c r="E948" s="4"/>
    </row>
    <row r="949" spans="1:5" ht="15.75" customHeight="1" x14ac:dyDescent="0.2">
      <c r="A949" s="4"/>
      <c r="B949" s="4"/>
      <c r="C949" s="4"/>
      <c r="D949" s="4"/>
      <c r="E949" s="4"/>
    </row>
    <row r="950" spans="1:5" ht="15.75" customHeight="1" x14ac:dyDescent="0.2">
      <c r="A950" s="4"/>
      <c r="B950" s="4"/>
      <c r="C950" s="4"/>
      <c r="D950" s="4"/>
      <c r="E950" s="4"/>
    </row>
    <row r="951" spans="1:5" ht="15.75" customHeight="1" x14ac:dyDescent="0.2">
      <c r="A951" s="4"/>
      <c r="B951" s="4"/>
      <c r="C951" s="4"/>
      <c r="D951" s="4"/>
      <c r="E951" s="4"/>
    </row>
    <row r="952" spans="1:5" ht="15.75" customHeight="1" x14ac:dyDescent="0.2">
      <c r="A952" s="4"/>
      <c r="B952" s="4"/>
      <c r="C952" s="4"/>
      <c r="D952" s="4"/>
      <c r="E952" s="4"/>
    </row>
    <row r="953" spans="1:5" ht="15.75" customHeight="1" x14ac:dyDescent="0.2">
      <c r="A953" s="4"/>
      <c r="B953" s="4"/>
      <c r="C953" s="4"/>
      <c r="D953" s="4"/>
      <c r="E953" s="4"/>
    </row>
    <row r="954" spans="1:5" ht="15.75" customHeight="1" x14ac:dyDescent="0.2">
      <c r="A954" s="4"/>
      <c r="B954" s="4"/>
      <c r="C954" s="4"/>
      <c r="D954" s="4"/>
      <c r="E954" s="4"/>
    </row>
    <row r="955" spans="1:5" ht="15.75" customHeight="1" x14ac:dyDescent="0.2">
      <c r="A955" s="4"/>
      <c r="B955" s="4"/>
      <c r="C955" s="4"/>
      <c r="D955" s="4"/>
      <c r="E955" s="4"/>
    </row>
    <row r="956" spans="1:5" ht="15.75" customHeight="1" x14ac:dyDescent="0.2">
      <c r="A956" s="4"/>
      <c r="B956" s="4"/>
      <c r="C956" s="4"/>
      <c r="D956" s="4"/>
      <c r="E956" s="4"/>
    </row>
    <row r="957" spans="1:5" ht="15.75" customHeight="1" x14ac:dyDescent="0.2">
      <c r="A957" s="4"/>
      <c r="B957" s="4"/>
      <c r="C957" s="4"/>
      <c r="D957" s="4"/>
      <c r="E957" s="4"/>
    </row>
    <row r="958" spans="1:5" ht="15.75" customHeight="1" x14ac:dyDescent="0.2">
      <c r="A958" s="4"/>
      <c r="B958" s="4"/>
      <c r="C958" s="4"/>
      <c r="D958" s="4"/>
      <c r="E958" s="4"/>
    </row>
    <row r="959" spans="1:5" ht="15.75" customHeight="1" x14ac:dyDescent="0.2">
      <c r="A959" s="4"/>
      <c r="B959" s="4"/>
      <c r="C959" s="4"/>
      <c r="D959" s="4"/>
      <c r="E959" s="4"/>
    </row>
    <row r="960" spans="1:5" ht="15.75" customHeight="1" x14ac:dyDescent="0.2">
      <c r="A960" s="4"/>
      <c r="B960" s="4"/>
      <c r="C960" s="4"/>
      <c r="D960" s="4"/>
      <c r="E960" s="4"/>
    </row>
    <row r="961" spans="1:5" ht="15.75" customHeight="1" x14ac:dyDescent="0.2">
      <c r="A961" s="4"/>
      <c r="B961" s="4"/>
      <c r="C961" s="4"/>
      <c r="D961" s="4"/>
      <c r="E961" s="4"/>
    </row>
    <row r="962" spans="1:5" ht="15.75" customHeight="1" x14ac:dyDescent="0.2">
      <c r="A962" s="4"/>
      <c r="B962" s="4"/>
      <c r="C962" s="4"/>
      <c r="D962" s="4"/>
      <c r="E962" s="4"/>
    </row>
    <row r="963" spans="1:5" ht="15.75" customHeight="1" x14ac:dyDescent="0.2">
      <c r="A963" s="4"/>
      <c r="B963" s="4"/>
      <c r="C963" s="4"/>
      <c r="D963" s="4"/>
      <c r="E963" s="4"/>
    </row>
    <row r="964" spans="1:5" ht="15.75" customHeight="1" x14ac:dyDescent="0.2">
      <c r="A964" s="4"/>
      <c r="B964" s="4"/>
      <c r="C964" s="4"/>
      <c r="D964" s="4"/>
      <c r="E964" s="4"/>
    </row>
    <row r="965" spans="1:5" ht="15.75" customHeight="1" x14ac:dyDescent="0.2">
      <c r="A965" s="4"/>
      <c r="B965" s="4"/>
      <c r="C965" s="4"/>
      <c r="D965" s="4"/>
      <c r="E965" s="4"/>
    </row>
    <row r="966" spans="1:5" ht="15.75" customHeight="1" x14ac:dyDescent="0.2">
      <c r="A966" s="4"/>
      <c r="B966" s="4"/>
      <c r="C966" s="4"/>
      <c r="D966" s="4"/>
      <c r="E966" s="4"/>
    </row>
    <row r="967" spans="1:5" ht="15.75" customHeight="1" x14ac:dyDescent="0.2">
      <c r="A967" s="4"/>
      <c r="B967" s="4"/>
      <c r="C967" s="4"/>
      <c r="D967" s="4"/>
      <c r="E967" s="4"/>
    </row>
    <row r="968" spans="1:5" ht="15.75" customHeight="1" x14ac:dyDescent="0.2">
      <c r="A968" s="4"/>
      <c r="B968" s="4"/>
      <c r="C968" s="4"/>
      <c r="D968" s="4"/>
      <c r="E968" s="4"/>
    </row>
    <row r="969" spans="1:5" ht="15.75" customHeight="1" x14ac:dyDescent="0.2">
      <c r="A969" s="4"/>
      <c r="B969" s="4"/>
      <c r="C969" s="4"/>
      <c r="D969" s="4"/>
      <c r="E969" s="4"/>
    </row>
    <row r="970" spans="1:5" ht="15.75" customHeight="1" x14ac:dyDescent="0.2">
      <c r="A970" s="4"/>
      <c r="B970" s="4"/>
      <c r="C970" s="4"/>
      <c r="D970" s="4"/>
      <c r="E970" s="4"/>
    </row>
    <row r="971" spans="1:5" ht="15.75" customHeight="1" x14ac:dyDescent="0.2">
      <c r="A971" s="4"/>
      <c r="B971" s="4"/>
      <c r="C971" s="4"/>
      <c r="D971" s="4"/>
      <c r="E971" s="4"/>
    </row>
    <row r="972" spans="1:5" ht="15.75" customHeight="1" x14ac:dyDescent="0.2">
      <c r="A972" s="4"/>
      <c r="B972" s="4"/>
      <c r="C972" s="4"/>
      <c r="D972" s="4"/>
      <c r="E972" s="4"/>
    </row>
    <row r="973" spans="1:5" ht="15.75" customHeight="1" x14ac:dyDescent="0.2">
      <c r="A973" s="4"/>
      <c r="B973" s="4"/>
      <c r="C973" s="4"/>
      <c r="D973" s="4"/>
      <c r="E973" s="4"/>
    </row>
    <row r="974" spans="1:5" ht="15.75" customHeight="1" x14ac:dyDescent="0.2">
      <c r="A974" s="4"/>
      <c r="B974" s="4"/>
      <c r="C974" s="4"/>
      <c r="D974" s="4"/>
      <c r="E974" s="4"/>
    </row>
    <row r="975" spans="1:5" ht="15.75" customHeight="1" x14ac:dyDescent="0.2">
      <c r="A975" s="4"/>
      <c r="B975" s="4"/>
      <c r="C975" s="4"/>
      <c r="D975" s="4"/>
      <c r="E975" s="4"/>
    </row>
    <row r="976" spans="1:5" ht="15.75" customHeight="1" x14ac:dyDescent="0.2">
      <c r="A976" s="4"/>
      <c r="B976" s="4"/>
      <c r="C976" s="4"/>
      <c r="D976" s="4"/>
      <c r="E976" s="4"/>
    </row>
    <row r="977" spans="1:5" ht="15.75" customHeight="1" x14ac:dyDescent="0.2">
      <c r="A977" s="4"/>
      <c r="B977" s="4"/>
      <c r="C977" s="4"/>
      <c r="D977" s="4"/>
      <c r="E977" s="4"/>
    </row>
    <row r="978" spans="1:5" ht="15.75" customHeight="1" x14ac:dyDescent="0.2">
      <c r="A978" s="4"/>
      <c r="B978" s="4"/>
      <c r="C978" s="4"/>
      <c r="D978" s="4"/>
      <c r="E978" s="4"/>
    </row>
    <row r="979" spans="1:5" ht="15.75" customHeight="1" x14ac:dyDescent="0.2">
      <c r="A979" s="4"/>
      <c r="B979" s="4"/>
      <c r="C979" s="4"/>
      <c r="D979" s="4"/>
      <c r="E979" s="4"/>
    </row>
    <row r="980" spans="1:5" ht="15.75" customHeight="1" x14ac:dyDescent="0.2">
      <c r="A980" s="4"/>
      <c r="B980" s="4"/>
      <c r="C980" s="4"/>
      <c r="D980" s="4"/>
      <c r="E980" s="4"/>
    </row>
    <row r="981" spans="1:5" ht="15.75" customHeight="1" x14ac:dyDescent="0.2">
      <c r="A981" s="4"/>
      <c r="B981" s="4"/>
      <c r="C981" s="4"/>
      <c r="D981" s="4"/>
      <c r="E981" s="4"/>
    </row>
    <row r="982" spans="1:5" ht="15.75" customHeight="1" x14ac:dyDescent="0.2">
      <c r="A982" s="4"/>
      <c r="B982" s="4"/>
      <c r="C982" s="4"/>
      <c r="D982" s="4"/>
      <c r="E982" s="4"/>
    </row>
    <row r="983" spans="1:5" ht="15.75" customHeight="1" x14ac:dyDescent="0.2">
      <c r="A983" s="4"/>
      <c r="B983" s="4"/>
      <c r="C983" s="4"/>
      <c r="D983" s="4"/>
      <c r="E983" s="4"/>
    </row>
    <row r="984" spans="1:5" ht="15.75" customHeight="1" x14ac:dyDescent="0.2">
      <c r="A984" s="4"/>
      <c r="B984" s="4"/>
      <c r="C984" s="4"/>
      <c r="D984" s="4"/>
      <c r="E984" s="4"/>
    </row>
    <row r="985" spans="1:5" ht="15.75" customHeight="1" x14ac:dyDescent="0.2">
      <c r="A985" s="4"/>
      <c r="B985" s="4"/>
      <c r="C985" s="4"/>
      <c r="D985" s="4"/>
      <c r="E985" s="4"/>
    </row>
    <row r="986" spans="1:5" ht="15.75" customHeight="1" x14ac:dyDescent="0.2">
      <c r="A986" s="4"/>
      <c r="B986" s="4"/>
      <c r="C986" s="4"/>
      <c r="D986" s="4"/>
      <c r="E986" s="4"/>
    </row>
    <row r="987" spans="1:5" ht="15.75" customHeight="1" x14ac:dyDescent="0.2">
      <c r="A987" s="4"/>
      <c r="B987" s="4"/>
      <c r="C987" s="4"/>
      <c r="D987" s="4"/>
      <c r="E987" s="4"/>
    </row>
    <row r="988" spans="1:5" ht="15.75" customHeight="1" x14ac:dyDescent="0.2">
      <c r="A988" s="4"/>
      <c r="B988" s="4"/>
      <c r="C988" s="4"/>
      <c r="D988" s="4"/>
      <c r="E988" s="4"/>
    </row>
    <row r="989" spans="1:5" ht="15.75" customHeight="1" x14ac:dyDescent="0.2">
      <c r="A989" s="4"/>
      <c r="B989" s="4"/>
      <c r="C989" s="4"/>
      <c r="D989" s="4"/>
      <c r="E989" s="4"/>
    </row>
    <row r="990" spans="1:5" ht="15.75" customHeight="1" x14ac:dyDescent="0.2">
      <c r="A990" s="4"/>
      <c r="B990" s="4"/>
      <c r="C990" s="4"/>
      <c r="D990" s="4"/>
      <c r="E990" s="4"/>
    </row>
    <row r="991" spans="1:5" ht="15.75" customHeight="1" x14ac:dyDescent="0.2">
      <c r="A991" s="4"/>
      <c r="B991" s="4"/>
      <c r="C991" s="4"/>
      <c r="D991" s="4"/>
      <c r="E991" s="4"/>
    </row>
    <row r="992" spans="1:5" ht="15.75" customHeight="1" x14ac:dyDescent="0.2">
      <c r="A992" s="4"/>
      <c r="B992" s="4"/>
      <c r="C992" s="4"/>
      <c r="D992" s="4"/>
      <c r="E992" s="4"/>
    </row>
    <row r="993" spans="1:5" ht="15.75" customHeight="1" x14ac:dyDescent="0.2">
      <c r="A993" s="4"/>
      <c r="B993" s="4"/>
      <c r="C993" s="4"/>
      <c r="D993" s="4"/>
      <c r="E993" s="4"/>
    </row>
    <row r="994" spans="1:5" ht="15.75" customHeight="1" x14ac:dyDescent="0.2">
      <c r="A994" s="4"/>
      <c r="B994" s="4"/>
      <c r="C994" s="4"/>
      <c r="D994" s="4"/>
      <c r="E994" s="4"/>
    </row>
    <row r="995" spans="1:5" ht="15.75" customHeight="1" x14ac:dyDescent="0.2">
      <c r="A995" s="4"/>
      <c r="B995" s="4"/>
      <c r="C995" s="4"/>
      <c r="D995" s="4"/>
      <c r="E995" s="4"/>
    </row>
    <row r="996" spans="1:5" ht="15.75" customHeight="1" x14ac:dyDescent="0.2">
      <c r="A996" s="4"/>
      <c r="B996" s="4"/>
      <c r="C996" s="4"/>
      <c r="D996" s="4"/>
      <c r="E996" s="4"/>
    </row>
    <row r="997" spans="1:5" ht="15.75" customHeight="1" x14ac:dyDescent="0.2">
      <c r="A997" s="4"/>
      <c r="B997" s="4"/>
      <c r="C997" s="4"/>
      <c r="D997" s="4"/>
      <c r="E997" s="4"/>
    </row>
    <row r="998" spans="1:5" ht="15.75" customHeight="1" x14ac:dyDescent="0.2">
      <c r="A998" s="4"/>
      <c r="B998" s="4"/>
      <c r="C998" s="4"/>
      <c r="D998" s="4"/>
      <c r="E998" s="4"/>
    </row>
    <row r="999" spans="1:5" ht="15.75" customHeight="1" x14ac:dyDescent="0.2">
      <c r="A999" s="4"/>
      <c r="B999" s="4"/>
      <c r="C999" s="4"/>
      <c r="D999" s="4"/>
      <c r="E999" s="4"/>
    </row>
    <row r="1000" spans="1:5" ht="15.75" customHeight="1" x14ac:dyDescent="0.2">
      <c r="A1000" s="4"/>
      <c r="B1000" s="4"/>
      <c r="C1000" s="4"/>
      <c r="D1000" s="4"/>
      <c r="E1000"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00"/>
  <sheetViews>
    <sheetView showGridLines="0" workbookViewId="0"/>
  </sheetViews>
  <sheetFormatPr baseColWidth="10" defaultColWidth="14.5" defaultRowHeight="15" x14ac:dyDescent="0.2"/>
  <cols>
    <col min="1" max="1" width="18" customWidth="1"/>
    <col min="2" max="2" width="12" customWidth="1"/>
    <col min="3" max="3" width="18" customWidth="1"/>
    <col min="4" max="4" width="7" customWidth="1"/>
    <col min="5" max="5" width="40" customWidth="1"/>
    <col min="6" max="7" width="24" customWidth="1"/>
    <col min="8" max="8" width="15" customWidth="1"/>
    <col min="9" max="9" width="14" customWidth="1"/>
    <col min="10" max="10" width="24" customWidth="1"/>
    <col min="11" max="11" width="20" customWidth="1"/>
    <col min="12" max="12" width="28" customWidth="1"/>
    <col min="13" max="13" width="24" customWidth="1"/>
    <col min="14" max="14" width="13" customWidth="1"/>
    <col min="15" max="15" width="14" customWidth="1"/>
    <col min="16" max="16" width="26" customWidth="1"/>
    <col min="17" max="17" width="18" customWidth="1"/>
    <col min="18" max="18" width="14" customWidth="1"/>
    <col min="19" max="19" width="24" customWidth="1"/>
    <col min="20" max="20" width="26" customWidth="1"/>
    <col min="21" max="21" width="16" customWidth="1"/>
    <col min="22" max="22" width="14" customWidth="1"/>
    <col min="23" max="23" width="26" customWidth="1"/>
    <col min="24" max="24" width="24" customWidth="1"/>
    <col min="25" max="25" width="26" customWidth="1"/>
    <col min="26" max="26" width="28" customWidth="1"/>
    <col min="27" max="27" width="22" customWidth="1"/>
    <col min="28" max="28" width="30" customWidth="1"/>
    <col min="29" max="29" width="14" customWidth="1"/>
    <col min="30" max="30" width="50" customWidth="1"/>
  </cols>
  <sheetData>
    <row r="1" spans="1:30" ht="42" customHeight="1" x14ac:dyDescent="0.2">
      <c r="A1" s="5" t="s">
        <v>32</v>
      </c>
      <c r="B1" s="5" t="s">
        <v>37</v>
      </c>
      <c r="C1" s="5" t="s">
        <v>41</v>
      </c>
      <c r="D1" s="5" t="s">
        <v>45</v>
      </c>
      <c r="E1" s="5" t="s">
        <v>49</v>
      </c>
      <c r="F1" s="5" t="s">
        <v>51</v>
      </c>
      <c r="G1" s="5" t="s">
        <v>54</v>
      </c>
      <c r="H1" s="5" t="s">
        <v>57</v>
      </c>
      <c r="I1" s="5" t="s">
        <v>62</v>
      </c>
      <c r="J1" s="5" t="s">
        <v>66</v>
      </c>
      <c r="K1" s="5" t="s">
        <v>70</v>
      </c>
      <c r="L1" s="5" t="s">
        <v>75</v>
      </c>
      <c r="M1" s="5" t="s">
        <v>79</v>
      </c>
      <c r="N1" s="5" t="s">
        <v>84</v>
      </c>
      <c r="O1" s="5" t="s">
        <v>88</v>
      </c>
      <c r="P1" s="5" t="s">
        <v>92</v>
      </c>
      <c r="Q1" s="8" t="s">
        <v>97</v>
      </c>
      <c r="R1" s="8" t="s">
        <v>101</v>
      </c>
      <c r="S1" s="8" t="s">
        <v>105</v>
      </c>
      <c r="T1" s="8" t="s">
        <v>109</v>
      </c>
      <c r="U1" s="8" t="s">
        <v>113</v>
      </c>
      <c r="V1" s="8" t="s">
        <v>118</v>
      </c>
      <c r="W1" s="8" t="s">
        <v>123</v>
      </c>
      <c r="X1" s="8" t="s">
        <v>127</v>
      </c>
      <c r="Y1" s="8" t="s">
        <v>131</v>
      </c>
      <c r="Z1" s="8" t="s">
        <v>135</v>
      </c>
      <c r="AA1" s="8" t="s">
        <v>139</v>
      </c>
      <c r="AB1" s="8" t="s">
        <v>142</v>
      </c>
      <c r="AC1" s="5" t="s">
        <v>147</v>
      </c>
      <c r="AD1" s="5" t="s">
        <v>151</v>
      </c>
    </row>
    <row r="2" spans="1:30" ht="23.25" customHeight="1" x14ac:dyDescent="0.2">
      <c r="A2" s="9" t="s">
        <v>153</v>
      </c>
      <c r="B2" s="9">
        <v>569938449</v>
      </c>
      <c r="C2" s="9" t="s">
        <v>154</v>
      </c>
      <c r="D2" s="9">
        <v>2026</v>
      </c>
      <c r="E2" s="9" t="s">
        <v>155</v>
      </c>
      <c r="F2" s="9" t="s">
        <v>156</v>
      </c>
      <c r="G2" s="9" t="s">
        <v>157</v>
      </c>
      <c r="H2" s="9"/>
      <c r="I2" s="9"/>
      <c r="J2" s="9"/>
      <c r="K2" s="9" t="s">
        <v>158</v>
      </c>
      <c r="L2" s="9" t="s">
        <v>159</v>
      </c>
      <c r="M2" s="9" t="s">
        <v>160</v>
      </c>
      <c r="N2" s="9" t="s">
        <v>161</v>
      </c>
      <c r="O2" s="9" t="s">
        <v>162</v>
      </c>
      <c r="P2" s="9" t="s">
        <v>163</v>
      </c>
      <c r="Q2" s="9" t="s">
        <v>164</v>
      </c>
      <c r="R2" s="9" t="s">
        <v>165</v>
      </c>
      <c r="S2" s="9" t="s">
        <v>166</v>
      </c>
      <c r="T2" s="9" t="s">
        <v>167</v>
      </c>
      <c r="U2" s="9" t="s">
        <v>168</v>
      </c>
      <c r="V2" s="9" t="s">
        <v>168</v>
      </c>
      <c r="W2" s="9" t="s">
        <v>169</v>
      </c>
      <c r="X2" s="9" t="s">
        <v>169</v>
      </c>
      <c r="Y2" s="9" t="s">
        <v>170</v>
      </c>
      <c r="Z2" s="9" t="s">
        <v>171</v>
      </c>
      <c r="AA2" s="9" t="s">
        <v>162</v>
      </c>
      <c r="AB2" s="9" t="s">
        <v>172</v>
      </c>
      <c r="AC2" s="9" t="s">
        <v>173</v>
      </c>
      <c r="AD2" s="9" t="s">
        <v>174</v>
      </c>
    </row>
    <row r="3" spans="1:30" ht="15" customHeight="1" x14ac:dyDescent="0.2">
      <c r="A3" s="10" t="s">
        <v>175</v>
      </c>
      <c r="B3" s="6" t="s">
        <v>176</v>
      </c>
      <c r="C3" s="6" t="s">
        <v>177</v>
      </c>
      <c r="D3" s="6" t="s">
        <v>178</v>
      </c>
      <c r="E3" s="6" t="s">
        <v>179</v>
      </c>
      <c r="F3" s="6" t="s">
        <v>180</v>
      </c>
      <c r="G3" s="6" t="s">
        <v>181</v>
      </c>
      <c r="H3" s="6" t="s">
        <v>182</v>
      </c>
      <c r="I3" s="6" t="s">
        <v>182</v>
      </c>
      <c r="J3" s="6"/>
      <c r="K3" s="6" t="s">
        <v>183</v>
      </c>
      <c r="L3" s="6" t="s">
        <v>184</v>
      </c>
      <c r="M3" s="6" t="s">
        <v>185</v>
      </c>
      <c r="N3" s="6" t="s">
        <v>161</v>
      </c>
      <c r="O3" s="6" t="s">
        <v>162</v>
      </c>
      <c r="P3" s="6" t="s">
        <v>186</v>
      </c>
      <c r="Q3" s="6" t="s">
        <v>164</v>
      </c>
      <c r="R3" s="6" t="s">
        <v>187</v>
      </c>
      <c r="S3" s="6" t="s">
        <v>188</v>
      </c>
      <c r="T3" s="6" t="s">
        <v>189</v>
      </c>
      <c r="U3" s="6" t="s">
        <v>168</v>
      </c>
      <c r="V3" s="6" t="s">
        <v>168</v>
      </c>
      <c r="W3" s="6" t="s">
        <v>169</v>
      </c>
      <c r="X3" s="6" t="s">
        <v>169</v>
      </c>
      <c r="Y3" s="6" t="s">
        <v>190</v>
      </c>
      <c r="Z3" s="6" t="s">
        <v>191</v>
      </c>
      <c r="AA3" s="6" t="s">
        <v>162</v>
      </c>
      <c r="AB3" s="6" t="s">
        <v>192</v>
      </c>
      <c r="AC3" s="6" t="s">
        <v>193</v>
      </c>
      <c r="AD3" s="6" t="s">
        <v>194</v>
      </c>
    </row>
    <row r="4" spans="1:30" ht="15" customHeight="1" x14ac:dyDescent="0.2">
      <c r="A4" s="10" t="s">
        <v>195</v>
      </c>
      <c r="B4" s="6" t="s">
        <v>196</v>
      </c>
      <c r="C4" s="6" t="s">
        <v>197</v>
      </c>
      <c r="D4" s="6" t="s">
        <v>178</v>
      </c>
      <c r="E4" s="6" t="s">
        <v>198</v>
      </c>
      <c r="F4" s="6" t="s">
        <v>199</v>
      </c>
      <c r="G4" s="6" t="s">
        <v>200</v>
      </c>
      <c r="H4" s="6" t="s">
        <v>182</v>
      </c>
      <c r="I4" s="6" t="s">
        <v>182</v>
      </c>
      <c r="J4" s="6"/>
      <c r="K4" s="6" t="s">
        <v>158</v>
      </c>
      <c r="L4" s="6" t="s">
        <v>201</v>
      </c>
      <c r="M4" s="6" t="s">
        <v>202</v>
      </c>
      <c r="N4" s="6" t="s">
        <v>203</v>
      </c>
      <c r="O4" s="6" t="s">
        <v>204</v>
      </c>
      <c r="P4" s="6" t="s">
        <v>205</v>
      </c>
      <c r="Q4" s="6" t="s">
        <v>164</v>
      </c>
      <c r="R4" s="6" t="s">
        <v>165</v>
      </c>
      <c r="S4" s="6" t="s">
        <v>166</v>
      </c>
      <c r="T4" s="6" t="s">
        <v>206</v>
      </c>
      <c r="U4" s="6" t="s">
        <v>168</v>
      </c>
      <c r="V4" s="6" t="s">
        <v>168</v>
      </c>
      <c r="W4" s="6" t="s">
        <v>169</v>
      </c>
      <c r="X4" s="6" t="s">
        <v>169</v>
      </c>
      <c r="Y4" s="6" t="s">
        <v>207</v>
      </c>
      <c r="Z4" s="6" t="s">
        <v>208</v>
      </c>
      <c r="AA4" s="6" t="s">
        <v>209</v>
      </c>
      <c r="AB4" s="6" t="s">
        <v>210</v>
      </c>
      <c r="AC4" s="6" t="s">
        <v>193</v>
      </c>
      <c r="AD4" s="6" t="s">
        <v>211</v>
      </c>
    </row>
    <row r="5" spans="1:30" ht="15" customHeight="1" x14ac:dyDescent="0.2">
      <c r="A5" s="10" t="s">
        <v>212</v>
      </c>
      <c r="B5" s="6" t="s">
        <v>213</v>
      </c>
      <c r="C5" s="6" t="s">
        <v>214</v>
      </c>
      <c r="D5" s="6" t="s">
        <v>215</v>
      </c>
      <c r="E5" s="6" t="s">
        <v>216</v>
      </c>
      <c r="F5" s="6" t="s">
        <v>217</v>
      </c>
      <c r="G5" s="6" t="s">
        <v>218</v>
      </c>
      <c r="H5" s="6" t="s">
        <v>182</v>
      </c>
      <c r="I5" s="6" t="s">
        <v>182</v>
      </c>
      <c r="J5" s="6"/>
      <c r="K5" s="6" t="s">
        <v>158</v>
      </c>
      <c r="L5" s="6" t="s">
        <v>219</v>
      </c>
      <c r="M5" s="6" t="s">
        <v>220</v>
      </c>
      <c r="N5" s="6" t="s">
        <v>161</v>
      </c>
      <c r="O5" s="6" t="s">
        <v>221</v>
      </c>
      <c r="P5" s="6" t="s">
        <v>222</v>
      </c>
      <c r="Q5" s="6" t="s">
        <v>164</v>
      </c>
      <c r="R5" s="6" t="s">
        <v>223</v>
      </c>
      <c r="S5" s="6" t="s">
        <v>166</v>
      </c>
      <c r="T5" s="6" t="s">
        <v>224</v>
      </c>
      <c r="U5" s="6" t="s">
        <v>168</v>
      </c>
      <c r="V5" s="6" t="s">
        <v>168</v>
      </c>
      <c r="W5" s="6" t="s">
        <v>169</v>
      </c>
      <c r="X5" s="6" t="s">
        <v>169</v>
      </c>
      <c r="Y5" s="6" t="s">
        <v>170</v>
      </c>
      <c r="Z5" s="6" t="s">
        <v>225</v>
      </c>
      <c r="AA5" s="6" t="s">
        <v>162</v>
      </c>
      <c r="AB5" s="6" t="s">
        <v>169</v>
      </c>
      <c r="AC5" s="6" t="s">
        <v>173</v>
      </c>
      <c r="AD5" s="6" t="s">
        <v>226</v>
      </c>
    </row>
    <row r="6" spans="1:30" ht="15" customHeight="1" x14ac:dyDescent="0.2">
      <c r="A6" s="10" t="s">
        <v>227</v>
      </c>
      <c r="B6" s="6" t="s">
        <v>228</v>
      </c>
      <c r="C6" s="6" t="s">
        <v>229</v>
      </c>
      <c r="D6" s="6" t="s">
        <v>178</v>
      </c>
      <c r="E6" s="6" t="s">
        <v>230</v>
      </c>
      <c r="F6" s="6" t="s">
        <v>231</v>
      </c>
      <c r="G6" s="6" t="s">
        <v>232</v>
      </c>
      <c r="H6" s="6" t="s">
        <v>182</v>
      </c>
      <c r="I6" s="6" t="s">
        <v>182</v>
      </c>
      <c r="J6" s="6"/>
      <c r="K6" s="6" t="s">
        <v>183</v>
      </c>
      <c r="L6" s="6" t="s">
        <v>233</v>
      </c>
      <c r="M6" s="6" t="s">
        <v>234</v>
      </c>
      <c r="N6" s="6" t="s">
        <v>161</v>
      </c>
      <c r="O6" s="6" t="s">
        <v>162</v>
      </c>
      <c r="P6" s="6" t="s">
        <v>235</v>
      </c>
      <c r="Q6" s="6" t="s">
        <v>164</v>
      </c>
      <c r="R6" s="6" t="s">
        <v>236</v>
      </c>
      <c r="S6" s="6" t="s">
        <v>166</v>
      </c>
      <c r="T6" s="6" t="s">
        <v>237</v>
      </c>
      <c r="U6" s="6" t="s">
        <v>168</v>
      </c>
      <c r="V6" s="6" t="s">
        <v>168</v>
      </c>
      <c r="W6" s="6" t="s">
        <v>169</v>
      </c>
      <c r="X6" s="6" t="s">
        <v>169</v>
      </c>
      <c r="Y6" s="6" t="s">
        <v>170</v>
      </c>
      <c r="Z6" s="6" t="s">
        <v>238</v>
      </c>
      <c r="AA6" s="6" t="s">
        <v>239</v>
      </c>
      <c r="AB6" s="6" t="s">
        <v>240</v>
      </c>
      <c r="AC6" s="6" t="s">
        <v>193</v>
      </c>
      <c r="AD6" s="6" t="s">
        <v>241</v>
      </c>
    </row>
    <row r="7" spans="1:30" ht="15" customHeight="1" x14ac:dyDescent="0.2">
      <c r="A7" s="10" t="s">
        <v>242</v>
      </c>
      <c r="B7" s="6" t="s">
        <v>243</v>
      </c>
      <c r="C7" s="6" t="s">
        <v>244</v>
      </c>
      <c r="D7" s="6" t="s">
        <v>215</v>
      </c>
      <c r="E7" s="6" t="s">
        <v>245</v>
      </c>
      <c r="F7" s="6" t="s">
        <v>246</v>
      </c>
      <c r="G7" s="6" t="s">
        <v>247</v>
      </c>
      <c r="H7" s="6" t="s">
        <v>182</v>
      </c>
      <c r="I7" s="6" t="s">
        <v>182</v>
      </c>
      <c r="J7" s="6"/>
      <c r="K7" s="6" t="s">
        <v>158</v>
      </c>
      <c r="L7" s="6" t="s">
        <v>248</v>
      </c>
      <c r="M7" s="6" t="s">
        <v>249</v>
      </c>
      <c r="N7" s="6" t="s">
        <v>161</v>
      </c>
      <c r="O7" s="6" t="s">
        <v>250</v>
      </c>
      <c r="P7" s="6" t="s">
        <v>251</v>
      </c>
      <c r="Q7" s="6" t="s">
        <v>164</v>
      </c>
      <c r="R7" s="6" t="s">
        <v>165</v>
      </c>
      <c r="S7" s="6" t="s">
        <v>166</v>
      </c>
      <c r="T7" s="6" t="s">
        <v>252</v>
      </c>
      <c r="U7" s="6" t="s">
        <v>168</v>
      </c>
      <c r="V7" s="6" t="s">
        <v>168</v>
      </c>
      <c r="W7" s="6" t="s">
        <v>169</v>
      </c>
      <c r="X7" s="6" t="s">
        <v>169</v>
      </c>
      <c r="Y7" s="6" t="s">
        <v>170</v>
      </c>
      <c r="Z7" s="6" t="s">
        <v>253</v>
      </c>
      <c r="AA7" s="6" t="s">
        <v>162</v>
      </c>
      <c r="AB7" s="6" t="s">
        <v>254</v>
      </c>
      <c r="AC7" s="6" t="s">
        <v>193</v>
      </c>
      <c r="AD7" s="6" t="s">
        <v>255</v>
      </c>
    </row>
    <row r="8" spans="1:30" ht="15" customHeight="1" x14ac:dyDescent="0.2">
      <c r="A8" s="10" t="s">
        <v>256</v>
      </c>
      <c r="B8" s="6" t="s">
        <v>257</v>
      </c>
      <c r="C8" s="6" t="s">
        <v>258</v>
      </c>
      <c r="D8" s="6" t="s">
        <v>178</v>
      </c>
      <c r="E8" s="6" t="s">
        <v>259</v>
      </c>
      <c r="F8" s="6" t="s">
        <v>260</v>
      </c>
      <c r="G8" s="6" t="s">
        <v>261</v>
      </c>
      <c r="H8" s="6" t="s">
        <v>182</v>
      </c>
      <c r="I8" s="6" t="s">
        <v>182</v>
      </c>
      <c r="J8" s="6"/>
      <c r="K8" s="6" t="s">
        <v>158</v>
      </c>
      <c r="L8" s="6" t="s">
        <v>262</v>
      </c>
      <c r="M8" s="6" t="s">
        <v>263</v>
      </c>
      <c r="N8" s="6" t="s">
        <v>161</v>
      </c>
      <c r="O8" s="6" t="s">
        <v>162</v>
      </c>
      <c r="P8" s="6" t="s">
        <v>264</v>
      </c>
      <c r="Q8" s="6" t="s">
        <v>164</v>
      </c>
      <c r="R8" s="6" t="s">
        <v>236</v>
      </c>
      <c r="S8" s="6" t="s">
        <v>166</v>
      </c>
      <c r="T8" s="6" t="s">
        <v>265</v>
      </c>
      <c r="U8" s="6" t="s">
        <v>168</v>
      </c>
      <c r="V8" s="6" t="s">
        <v>168</v>
      </c>
      <c r="W8" s="6" t="s">
        <v>169</v>
      </c>
      <c r="X8" s="6" t="s">
        <v>169</v>
      </c>
      <c r="Y8" s="6" t="s">
        <v>266</v>
      </c>
      <c r="Z8" s="6" t="s">
        <v>267</v>
      </c>
      <c r="AA8" s="6" t="s">
        <v>268</v>
      </c>
      <c r="AB8" s="6" t="s">
        <v>240</v>
      </c>
      <c r="AC8" s="6" t="s">
        <v>193</v>
      </c>
      <c r="AD8" s="6" t="s">
        <v>269</v>
      </c>
    </row>
    <row r="9" spans="1:30" ht="15" customHeight="1" x14ac:dyDescent="0.2">
      <c r="A9" s="7" t="s">
        <v>270</v>
      </c>
      <c r="B9" s="6" t="s">
        <v>271</v>
      </c>
      <c r="C9" s="6" t="s">
        <v>272</v>
      </c>
      <c r="D9" s="6" t="s">
        <v>215</v>
      </c>
      <c r="E9" s="6" t="s">
        <v>273</v>
      </c>
      <c r="F9" s="6" t="s">
        <v>274</v>
      </c>
      <c r="G9" s="6" t="s">
        <v>275</v>
      </c>
      <c r="H9" s="6" t="s">
        <v>182</v>
      </c>
      <c r="I9" s="6" t="s">
        <v>168</v>
      </c>
      <c r="J9" s="6" t="s">
        <v>276</v>
      </c>
      <c r="K9" s="6" t="s">
        <v>277</v>
      </c>
      <c r="L9" s="6" t="s">
        <v>278</v>
      </c>
      <c r="M9" s="6" t="s">
        <v>162</v>
      </c>
      <c r="N9" s="6" t="s">
        <v>162</v>
      </c>
      <c r="O9" s="6" t="s">
        <v>162</v>
      </c>
      <c r="P9" s="6" t="s">
        <v>279</v>
      </c>
      <c r="Q9" s="6" t="s">
        <v>162</v>
      </c>
      <c r="R9" s="6" t="s">
        <v>280</v>
      </c>
      <c r="S9" s="6" t="s">
        <v>162</v>
      </c>
      <c r="T9" s="6" t="s">
        <v>162</v>
      </c>
      <c r="U9" s="6" t="s">
        <v>168</v>
      </c>
      <c r="V9" s="6" t="s">
        <v>168</v>
      </c>
      <c r="W9" s="6" t="s">
        <v>169</v>
      </c>
      <c r="X9" s="6" t="s">
        <v>169</v>
      </c>
      <c r="Y9" s="6" t="s">
        <v>162</v>
      </c>
      <c r="Z9" s="6" t="s">
        <v>162</v>
      </c>
      <c r="AA9" s="6" t="s">
        <v>162</v>
      </c>
      <c r="AB9" s="6" t="s">
        <v>281</v>
      </c>
      <c r="AC9" s="6" t="s">
        <v>282</v>
      </c>
      <c r="AD9" s="6" t="s">
        <v>283</v>
      </c>
    </row>
    <row r="10" spans="1:30" ht="15" customHeight="1" x14ac:dyDescent="0.2">
      <c r="A10" s="10" t="s">
        <v>284</v>
      </c>
      <c r="B10" s="6" t="s">
        <v>285</v>
      </c>
      <c r="C10" s="6" t="s">
        <v>286</v>
      </c>
      <c r="D10" s="6" t="s">
        <v>215</v>
      </c>
      <c r="E10" s="6" t="s">
        <v>287</v>
      </c>
      <c r="F10" s="6" t="s">
        <v>288</v>
      </c>
      <c r="G10" s="6" t="s">
        <v>289</v>
      </c>
      <c r="H10" s="6" t="s">
        <v>182</v>
      </c>
      <c r="I10" s="6" t="s">
        <v>182</v>
      </c>
      <c r="J10" s="6"/>
      <c r="K10" s="6" t="s">
        <v>158</v>
      </c>
      <c r="L10" s="6" t="s">
        <v>290</v>
      </c>
      <c r="M10" s="6" t="s">
        <v>291</v>
      </c>
      <c r="N10" s="6" t="s">
        <v>161</v>
      </c>
      <c r="O10" s="6" t="s">
        <v>162</v>
      </c>
      <c r="P10" s="6" t="s">
        <v>292</v>
      </c>
      <c r="Q10" s="6" t="s">
        <v>164</v>
      </c>
      <c r="R10" s="6" t="s">
        <v>236</v>
      </c>
      <c r="S10" s="6" t="s">
        <v>293</v>
      </c>
      <c r="T10" s="6" t="s">
        <v>294</v>
      </c>
      <c r="U10" s="6" t="s">
        <v>168</v>
      </c>
      <c r="V10" s="6" t="s">
        <v>168</v>
      </c>
      <c r="W10" s="6" t="s">
        <v>169</v>
      </c>
      <c r="X10" s="6" t="s">
        <v>169</v>
      </c>
      <c r="Y10" s="6" t="s">
        <v>162</v>
      </c>
      <c r="Z10" s="6" t="s">
        <v>295</v>
      </c>
      <c r="AA10" s="6" t="s">
        <v>162</v>
      </c>
      <c r="AB10" s="6" t="s">
        <v>296</v>
      </c>
      <c r="AC10" s="6" t="s">
        <v>193</v>
      </c>
      <c r="AD10" s="6" t="s">
        <v>297</v>
      </c>
    </row>
    <row r="11" spans="1:30" ht="15" customHeight="1" x14ac:dyDescent="0.2">
      <c r="A11" s="10" t="s">
        <v>298</v>
      </c>
      <c r="B11" s="6" t="s">
        <v>299</v>
      </c>
      <c r="C11" s="6" t="s">
        <v>300</v>
      </c>
      <c r="D11" s="6" t="s">
        <v>178</v>
      </c>
      <c r="E11" s="6" t="s">
        <v>301</v>
      </c>
      <c r="F11" s="6" t="s">
        <v>302</v>
      </c>
      <c r="G11" s="6" t="s">
        <v>303</v>
      </c>
      <c r="H11" s="6" t="s">
        <v>182</v>
      </c>
      <c r="I11" s="6" t="s">
        <v>182</v>
      </c>
      <c r="J11" s="6"/>
      <c r="K11" s="6" t="s">
        <v>158</v>
      </c>
      <c r="L11" s="6" t="s">
        <v>304</v>
      </c>
      <c r="M11" s="6" t="s">
        <v>305</v>
      </c>
      <c r="N11" s="6" t="s">
        <v>161</v>
      </c>
      <c r="O11" s="6" t="s">
        <v>250</v>
      </c>
      <c r="P11" s="6" t="s">
        <v>306</v>
      </c>
      <c r="Q11" s="6" t="s">
        <v>164</v>
      </c>
      <c r="R11" s="6" t="s">
        <v>165</v>
      </c>
      <c r="S11" s="6" t="s">
        <v>307</v>
      </c>
      <c r="T11" s="6" t="s">
        <v>308</v>
      </c>
      <c r="U11" s="6" t="s">
        <v>168</v>
      </c>
      <c r="V11" s="6" t="s">
        <v>168</v>
      </c>
      <c r="W11" s="6" t="s">
        <v>169</v>
      </c>
      <c r="X11" s="6" t="s">
        <v>169</v>
      </c>
      <c r="Y11" s="6" t="s">
        <v>309</v>
      </c>
      <c r="Z11" s="6" t="s">
        <v>310</v>
      </c>
      <c r="AA11" s="6" t="s">
        <v>311</v>
      </c>
      <c r="AB11" s="6" t="s">
        <v>169</v>
      </c>
      <c r="AC11" s="6" t="s">
        <v>173</v>
      </c>
      <c r="AD11" s="6" t="s">
        <v>312</v>
      </c>
    </row>
    <row r="12" spans="1:30" ht="15" customHeight="1" x14ac:dyDescent="0.2">
      <c r="A12" s="10" t="s">
        <v>313</v>
      </c>
      <c r="B12" s="6" t="s">
        <v>314</v>
      </c>
      <c r="C12" s="6" t="s">
        <v>315</v>
      </c>
      <c r="D12" s="6" t="s">
        <v>215</v>
      </c>
      <c r="E12" s="6" t="s">
        <v>316</v>
      </c>
      <c r="F12" s="6" t="s">
        <v>317</v>
      </c>
      <c r="G12" s="6" t="s">
        <v>318</v>
      </c>
      <c r="H12" s="6" t="s">
        <v>182</v>
      </c>
      <c r="I12" s="6" t="s">
        <v>182</v>
      </c>
      <c r="J12" s="6"/>
      <c r="K12" s="6" t="s">
        <v>158</v>
      </c>
      <c r="L12" s="6" t="s">
        <v>319</v>
      </c>
      <c r="M12" s="6" t="s">
        <v>320</v>
      </c>
      <c r="N12" s="6" t="s">
        <v>161</v>
      </c>
      <c r="O12" s="6" t="s">
        <v>162</v>
      </c>
      <c r="P12" s="6" t="s">
        <v>321</v>
      </c>
      <c r="Q12" s="6" t="s">
        <v>164</v>
      </c>
      <c r="R12" s="6" t="s">
        <v>236</v>
      </c>
      <c r="S12" s="6" t="s">
        <v>166</v>
      </c>
      <c r="T12" s="6" t="s">
        <v>322</v>
      </c>
      <c r="U12" s="6" t="s">
        <v>182</v>
      </c>
      <c r="V12" s="6" t="s">
        <v>182</v>
      </c>
      <c r="W12" s="6" t="s">
        <v>323</v>
      </c>
      <c r="X12" s="6" t="s">
        <v>169</v>
      </c>
      <c r="Y12" s="6" t="s">
        <v>162</v>
      </c>
      <c r="Z12" s="6" t="s">
        <v>324</v>
      </c>
      <c r="AA12" s="6" t="s">
        <v>162</v>
      </c>
      <c r="AB12" s="6" t="s">
        <v>169</v>
      </c>
      <c r="AC12" s="6" t="s">
        <v>325</v>
      </c>
      <c r="AD12" s="6" t="s">
        <v>326</v>
      </c>
    </row>
    <row r="13" spans="1:30" ht="15" customHeight="1" x14ac:dyDescent="0.2">
      <c r="A13" s="10" t="s">
        <v>327</v>
      </c>
      <c r="B13" s="6" t="s">
        <v>328</v>
      </c>
      <c r="C13" s="6" t="s">
        <v>329</v>
      </c>
      <c r="D13" s="6" t="s">
        <v>178</v>
      </c>
      <c r="E13" s="6" t="s">
        <v>330</v>
      </c>
      <c r="F13" s="6" t="s">
        <v>156</v>
      </c>
      <c r="G13" s="6" t="s">
        <v>331</v>
      </c>
      <c r="H13" s="6" t="s">
        <v>182</v>
      </c>
      <c r="I13" s="6" t="s">
        <v>182</v>
      </c>
      <c r="J13" s="6"/>
      <c r="K13" s="6" t="s">
        <v>183</v>
      </c>
      <c r="L13" s="6" t="s">
        <v>332</v>
      </c>
      <c r="M13" s="6" t="s">
        <v>333</v>
      </c>
      <c r="N13" s="6" t="s">
        <v>334</v>
      </c>
      <c r="O13" s="6" t="s">
        <v>162</v>
      </c>
      <c r="P13" s="6" t="s">
        <v>335</v>
      </c>
      <c r="Q13" s="6" t="s">
        <v>164</v>
      </c>
      <c r="R13" s="6" t="s">
        <v>336</v>
      </c>
      <c r="S13" s="6" t="s">
        <v>166</v>
      </c>
      <c r="T13" s="6" t="s">
        <v>337</v>
      </c>
      <c r="U13" s="6" t="s">
        <v>182</v>
      </c>
      <c r="V13" s="6" t="s">
        <v>182</v>
      </c>
      <c r="W13" s="6" t="s">
        <v>338</v>
      </c>
      <c r="X13" s="6" t="s">
        <v>339</v>
      </c>
      <c r="Y13" s="6" t="s">
        <v>340</v>
      </c>
      <c r="Z13" s="6" t="s">
        <v>341</v>
      </c>
      <c r="AA13" s="6" t="s">
        <v>342</v>
      </c>
      <c r="AB13" s="6" t="s">
        <v>343</v>
      </c>
      <c r="AC13" s="6" t="s">
        <v>344</v>
      </c>
      <c r="AD13" s="6" t="s">
        <v>345</v>
      </c>
    </row>
    <row r="14" spans="1:30" ht="15" customHeight="1" x14ac:dyDescent="0.2">
      <c r="A14" s="10" t="s">
        <v>346</v>
      </c>
      <c r="B14" s="6" t="s">
        <v>347</v>
      </c>
      <c r="C14" s="6" t="s">
        <v>348</v>
      </c>
      <c r="D14" s="6" t="s">
        <v>178</v>
      </c>
      <c r="E14" s="6" t="s">
        <v>349</v>
      </c>
      <c r="F14" s="6" t="s">
        <v>350</v>
      </c>
      <c r="G14" s="6" t="s">
        <v>351</v>
      </c>
      <c r="H14" s="6" t="s">
        <v>182</v>
      </c>
      <c r="I14" s="6" t="s">
        <v>182</v>
      </c>
      <c r="J14" s="6"/>
      <c r="K14" s="6" t="s">
        <v>158</v>
      </c>
      <c r="L14" s="6" t="s">
        <v>352</v>
      </c>
      <c r="M14" s="6" t="s">
        <v>353</v>
      </c>
      <c r="N14" s="6" t="s">
        <v>161</v>
      </c>
      <c r="O14" s="6" t="s">
        <v>162</v>
      </c>
      <c r="P14" s="6" t="s">
        <v>354</v>
      </c>
      <c r="Q14" s="6" t="s">
        <v>164</v>
      </c>
      <c r="R14" s="6" t="s">
        <v>165</v>
      </c>
      <c r="S14" s="6" t="s">
        <v>166</v>
      </c>
      <c r="T14" s="6" t="s">
        <v>355</v>
      </c>
      <c r="U14" s="6" t="s">
        <v>168</v>
      </c>
      <c r="V14" s="6" t="s">
        <v>168</v>
      </c>
      <c r="W14" s="6" t="s">
        <v>169</v>
      </c>
      <c r="X14" s="6" t="s">
        <v>169</v>
      </c>
      <c r="Y14" s="6" t="s">
        <v>162</v>
      </c>
      <c r="Z14" s="6" t="s">
        <v>356</v>
      </c>
      <c r="AA14" s="6" t="s">
        <v>162</v>
      </c>
      <c r="AB14" s="6" t="s">
        <v>169</v>
      </c>
      <c r="AC14" s="6" t="s">
        <v>173</v>
      </c>
      <c r="AD14" s="6" t="s">
        <v>357</v>
      </c>
    </row>
    <row r="15" spans="1:30" ht="15" customHeight="1" x14ac:dyDescent="0.2">
      <c r="A15" s="10" t="s">
        <v>358</v>
      </c>
      <c r="B15" s="6" t="s">
        <v>359</v>
      </c>
      <c r="C15" s="6" t="s">
        <v>360</v>
      </c>
      <c r="D15" s="6" t="s">
        <v>215</v>
      </c>
      <c r="E15" s="6" t="s">
        <v>361</v>
      </c>
      <c r="F15" s="6" t="s">
        <v>362</v>
      </c>
      <c r="G15" s="6" t="s">
        <v>363</v>
      </c>
      <c r="H15" s="6" t="s">
        <v>182</v>
      </c>
      <c r="I15" s="6" t="s">
        <v>182</v>
      </c>
      <c r="J15" s="6"/>
      <c r="K15" s="6" t="s">
        <v>158</v>
      </c>
      <c r="L15" s="6" t="s">
        <v>364</v>
      </c>
      <c r="M15" s="6" t="s">
        <v>365</v>
      </c>
      <c r="N15" s="6" t="s">
        <v>161</v>
      </c>
      <c r="O15" s="6" t="s">
        <v>162</v>
      </c>
      <c r="P15" s="6" t="s">
        <v>366</v>
      </c>
      <c r="Q15" s="6" t="s">
        <v>164</v>
      </c>
      <c r="R15" s="6" t="s">
        <v>165</v>
      </c>
      <c r="S15" s="6" t="s">
        <v>166</v>
      </c>
      <c r="T15" s="6" t="s">
        <v>367</v>
      </c>
      <c r="U15" s="6" t="s">
        <v>168</v>
      </c>
      <c r="V15" s="6" t="s">
        <v>168</v>
      </c>
      <c r="W15" s="6" t="s">
        <v>169</v>
      </c>
      <c r="X15" s="6" t="s">
        <v>169</v>
      </c>
      <c r="Y15" s="6" t="s">
        <v>162</v>
      </c>
      <c r="Z15" s="6" t="s">
        <v>368</v>
      </c>
      <c r="AA15" s="6" t="s">
        <v>162</v>
      </c>
      <c r="AB15" s="6" t="s">
        <v>169</v>
      </c>
      <c r="AC15" s="6" t="s">
        <v>173</v>
      </c>
      <c r="AD15" s="6" t="s">
        <v>369</v>
      </c>
    </row>
    <row r="16" spans="1:30" ht="15" customHeight="1" x14ac:dyDescent="0.2">
      <c r="A16" s="10" t="s">
        <v>370</v>
      </c>
      <c r="B16" s="6" t="s">
        <v>371</v>
      </c>
      <c r="C16" s="6" t="s">
        <v>372</v>
      </c>
      <c r="D16" s="6" t="s">
        <v>178</v>
      </c>
      <c r="E16" s="6" t="s">
        <v>373</v>
      </c>
      <c r="F16" s="6" t="s">
        <v>374</v>
      </c>
      <c r="G16" s="6" t="s">
        <v>375</v>
      </c>
      <c r="H16" s="6" t="s">
        <v>182</v>
      </c>
      <c r="I16" s="6" t="s">
        <v>182</v>
      </c>
      <c r="J16" s="6"/>
      <c r="K16" s="6" t="s">
        <v>277</v>
      </c>
      <c r="L16" s="6" t="s">
        <v>376</v>
      </c>
      <c r="M16" s="6" t="s">
        <v>377</v>
      </c>
      <c r="N16" s="6" t="s">
        <v>161</v>
      </c>
      <c r="O16" s="6" t="s">
        <v>162</v>
      </c>
      <c r="P16" s="6" t="s">
        <v>378</v>
      </c>
      <c r="Q16" s="6" t="s">
        <v>164</v>
      </c>
      <c r="R16" s="6" t="s">
        <v>379</v>
      </c>
      <c r="S16" s="6" t="s">
        <v>166</v>
      </c>
      <c r="T16" s="6" t="s">
        <v>380</v>
      </c>
      <c r="U16" s="6" t="s">
        <v>168</v>
      </c>
      <c r="V16" s="6" t="s">
        <v>168</v>
      </c>
      <c r="W16" s="6" t="s">
        <v>169</v>
      </c>
      <c r="X16" s="6" t="s">
        <v>169</v>
      </c>
      <c r="Y16" s="6" t="s">
        <v>381</v>
      </c>
      <c r="Z16" s="6" t="s">
        <v>382</v>
      </c>
      <c r="AA16" s="6" t="s">
        <v>162</v>
      </c>
      <c r="AB16" s="6" t="s">
        <v>169</v>
      </c>
      <c r="AC16" s="6" t="s">
        <v>173</v>
      </c>
      <c r="AD16" s="6" t="s">
        <v>383</v>
      </c>
    </row>
    <row r="17" spans="1:30" ht="15" customHeight="1" x14ac:dyDescent="0.2">
      <c r="A17" s="10" t="s">
        <v>384</v>
      </c>
      <c r="B17" s="6" t="s">
        <v>385</v>
      </c>
      <c r="C17" s="6" t="s">
        <v>386</v>
      </c>
      <c r="D17" s="6" t="s">
        <v>215</v>
      </c>
      <c r="E17" s="6" t="s">
        <v>387</v>
      </c>
      <c r="F17" s="6" t="s">
        <v>388</v>
      </c>
      <c r="G17" s="6" t="s">
        <v>389</v>
      </c>
      <c r="H17" s="6" t="s">
        <v>182</v>
      </c>
      <c r="I17" s="6" t="s">
        <v>182</v>
      </c>
      <c r="J17" s="6"/>
      <c r="K17" s="6" t="s">
        <v>277</v>
      </c>
      <c r="L17" s="6" t="s">
        <v>390</v>
      </c>
      <c r="M17" s="6" t="s">
        <v>391</v>
      </c>
      <c r="N17" s="6" t="s">
        <v>161</v>
      </c>
      <c r="O17" s="6" t="s">
        <v>162</v>
      </c>
      <c r="P17" s="6" t="s">
        <v>392</v>
      </c>
      <c r="Q17" s="6" t="s">
        <v>393</v>
      </c>
      <c r="R17" s="6" t="s">
        <v>165</v>
      </c>
      <c r="S17" s="6" t="s">
        <v>166</v>
      </c>
      <c r="T17" s="6" t="s">
        <v>394</v>
      </c>
      <c r="U17" s="6" t="s">
        <v>168</v>
      </c>
      <c r="V17" s="6" t="s">
        <v>168</v>
      </c>
      <c r="W17" s="6" t="s">
        <v>169</v>
      </c>
      <c r="X17" s="6" t="s">
        <v>169</v>
      </c>
      <c r="Y17" s="6" t="s">
        <v>162</v>
      </c>
      <c r="Z17" s="6" t="s">
        <v>395</v>
      </c>
      <c r="AA17" s="6" t="s">
        <v>162</v>
      </c>
      <c r="AB17" s="6" t="s">
        <v>169</v>
      </c>
      <c r="AC17" s="6" t="s">
        <v>173</v>
      </c>
      <c r="AD17" s="6" t="s">
        <v>396</v>
      </c>
    </row>
    <row r="18" spans="1:30" ht="15" customHeight="1" x14ac:dyDescent="0.2">
      <c r="A18" s="11" t="s">
        <v>397</v>
      </c>
      <c r="B18" s="6" t="s">
        <v>398</v>
      </c>
      <c r="C18" s="6" t="s">
        <v>399</v>
      </c>
      <c r="D18" s="6" t="s">
        <v>178</v>
      </c>
      <c r="E18" s="6" t="s">
        <v>400</v>
      </c>
      <c r="F18" s="6" t="s">
        <v>401</v>
      </c>
      <c r="G18" s="6" t="s">
        <v>402</v>
      </c>
      <c r="H18" s="6" t="s">
        <v>182</v>
      </c>
      <c r="I18" s="6" t="s">
        <v>182</v>
      </c>
      <c r="J18" s="6"/>
      <c r="K18" s="6" t="s">
        <v>403</v>
      </c>
      <c r="L18" s="6" t="s">
        <v>404</v>
      </c>
      <c r="M18" s="6" t="s">
        <v>405</v>
      </c>
      <c r="N18" s="6" t="s">
        <v>406</v>
      </c>
      <c r="O18" s="6" t="s">
        <v>407</v>
      </c>
      <c r="P18" s="6" t="s">
        <v>408</v>
      </c>
      <c r="Q18" s="6" t="s">
        <v>409</v>
      </c>
      <c r="R18" s="6" t="s">
        <v>410</v>
      </c>
      <c r="S18" s="6" t="s">
        <v>166</v>
      </c>
      <c r="T18" s="6" t="s">
        <v>411</v>
      </c>
      <c r="U18" s="6" t="s">
        <v>168</v>
      </c>
      <c r="V18" s="6" t="s">
        <v>168</v>
      </c>
      <c r="W18" s="6" t="s">
        <v>169</v>
      </c>
      <c r="X18" s="6" t="s">
        <v>169</v>
      </c>
      <c r="Y18" s="6" t="s">
        <v>412</v>
      </c>
      <c r="Z18" s="6" t="s">
        <v>162</v>
      </c>
      <c r="AA18" s="6" t="s">
        <v>162</v>
      </c>
      <c r="AB18" s="6" t="s">
        <v>169</v>
      </c>
      <c r="AC18" s="6" t="s">
        <v>413</v>
      </c>
      <c r="AD18" s="6" t="s">
        <v>414</v>
      </c>
    </row>
    <row r="19" spans="1:30" ht="15" customHeight="1" x14ac:dyDescent="0.2">
      <c r="A19" s="10" t="s">
        <v>415</v>
      </c>
      <c r="B19" s="6" t="s">
        <v>416</v>
      </c>
      <c r="C19" s="6" t="s">
        <v>417</v>
      </c>
      <c r="D19" s="6" t="s">
        <v>178</v>
      </c>
      <c r="E19" s="6" t="s">
        <v>418</v>
      </c>
      <c r="F19" s="6" t="s">
        <v>419</v>
      </c>
      <c r="G19" s="6" t="s">
        <v>420</v>
      </c>
      <c r="H19" s="6" t="s">
        <v>182</v>
      </c>
      <c r="I19" s="6" t="s">
        <v>182</v>
      </c>
      <c r="J19" s="6"/>
      <c r="K19" s="6" t="s">
        <v>183</v>
      </c>
      <c r="L19" s="6" t="s">
        <v>421</v>
      </c>
      <c r="M19" s="6" t="s">
        <v>422</v>
      </c>
      <c r="N19" s="6" t="s">
        <v>161</v>
      </c>
      <c r="O19" s="6" t="s">
        <v>250</v>
      </c>
      <c r="P19" s="6" t="s">
        <v>423</v>
      </c>
      <c r="Q19" s="6" t="s">
        <v>424</v>
      </c>
      <c r="R19" s="6" t="s">
        <v>165</v>
      </c>
      <c r="S19" s="6" t="s">
        <v>425</v>
      </c>
      <c r="T19" s="6" t="s">
        <v>426</v>
      </c>
      <c r="U19" s="6" t="s">
        <v>168</v>
      </c>
      <c r="V19" s="6" t="s">
        <v>168</v>
      </c>
      <c r="W19" s="6" t="s">
        <v>169</v>
      </c>
      <c r="X19" s="6" t="s">
        <v>169</v>
      </c>
      <c r="Y19" s="6" t="s">
        <v>427</v>
      </c>
      <c r="Z19" s="6" t="s">
        <v>162</v>
      </c>
      <c r="AA19" s="6" t="s">
        <v>428</v>
      </c>
      <c r="AB19" s="6" t="s">
        <v>169</v>
      </c>
      <c r="AC19" s="6" t="s">
        <v>173</v>
      </c>
      <c r="AD19" s="6" t="s">
        <v>429</v>
      </c>
    </row>
    <row r="20" spans="1:30" ht="15" customHeight="1" x14ac:dyDescent="0.2">
      <c r="A20" s="10" t="s">
        <v>430</v>
      </c>
      <c r="B20" s="6" t="s">
        <v>431</v>
      </c>
      <c r="C20" s="6" t="s">
        <v>432</v>
      </c>
      <c r="D20" s="6" t="s">
        <v>215</v>
      </c>
      <c r="E20" s="6" t="s">
        <v>433</v>
      </c>
      <c r="F20" s="6" t="s">
        <v>434</v>
      </c>
      <c r="G20" s="6" t="s">
        <v>435</v>
      </c>
      <c r="H20" s="6" t="s">
        <v>182</v>
      </c>
      <c r="I20" s="6" t="s">
        <v>182</v>
      </c>
      <c r="J20" s="6"/>
      <c r="K20" s="6" t="s">
        <v>277</v>
      </c>
      <c r="L20" s="6" t="s">
        <v>436</v>
      </c>
      <c r="M20" s="6" t="s">
        <v>437</v>
      </c>
      <c r="N20" s="6" t="s">
        <v>161</v>
      </c>
      <c r="O20" s="6" t="s">
        <v>162</v>
      </c>
      <c r="P20" s="6" t="s">
        <v>438</v>
      </c>
      <c r="Q20" s="6" t="s">
        <v>393</v>
      </c>
      <c r="R20" s="6" t="s">
        <v>439</v>
      </c>
      <c r="S20" s="6" t="s">
        <v>440</v>
      </c>
      <c r="T20" s="6" t="s">
        <v>441</v>
      </c>
      <c r="U20" s="6" t="s">
        <v>168</v>
      </c>
      <c r="V20" s="6" t="s">
        <v>168</v>
      </c>
      <c r="W20" s="6" t="s">
        <v>169</v>
      </c>
      <c r="X20" s="6" t="s">
        <v>169</v>
      </c>
      <c r="Y20" s="6" t="s">
        <v>442</v>
      </c>
      <c r="Z20" s="6" t="s">
        <v>162</v>
      </c>
      <c r="AA20" s="6" t="s">
        <v>443</v>
      </c>
      <c r="AB20" s="6" t="s">
        <v>444</v>
      </c>
      <c r="AC20" s="6" t="s">
        <v>193</v>
      </c>
      <c r="AD20" s="6" t="s">
        <v>445</v>
      </c>
    </row>
    <row r="21" spans="1:30" ht="15" customHeight="1" x14ac:dyDescent="0.2">
      <c r="A21" s="10" t="s">
        <v>446</v>
      </c>
      <c r="B21" s="6" t="s">
        <v>447</v>
      </c>
      <c r="C21" s="6" t="s">
        <v>448</v>
      </c>
      <c r="D21" s="6" t="s">
        <v>178</v>
      </c>
      <c r="E21" s="6" t="s">
        <v>449</v>
      </c>
      <c r="F21" s="6" t="s">
        <v>450</v>
      </c>
      <c r="G21" s="6" t="s">
        <v>451</v>
      </c>
      <c r="H21" s="6" t="s">
        <v>182</v>
      </c>
      <c r="I21" s="6" t="s">
        <v>182</v>
      </c>
      <c r="J21" s="6"/>
      <c r="K21" s="6" t="s">
        <v>158</v>
      </c>
      <c r="L21" s="6" t="s">
        <v>452</v>
      </c>
      <c r="M21" s="6" t="s">
        <v>453</v>
      </c>
      <c r="N21" s="6" t="s">
        <v>161</v>
      </c>
      <c r="O21" s="6" t="s">
        <v>162</v>
      </c>
      <c r="P21" s="6" t="s">
        <v>454</v>
      </c>
      <c r="Q21" s="6" t="s">
        <v>164</v>
      </c>
      <c r="R21" s="6" t="s">
        <v>165</v>
      </c>
      <c r="S21" s="6" t="s">
        <v>455</v>
      </c>
      <c r="T21" s="6" t="s">
        <v>456</v>
      </c>
      <c r="U21" s="6" t="s">
        <v>168</v>
      </c>
      <c r="V21" s="6" t="s">
        <v>168</v>
      </c>
      <c r="W21" s="6" t="s">
        <v>169</v>
      </c>
      <c r="X21" s="6" t="s">
        <v>169</v>
      </c>
      <c r="Y21" s="6" t="s">
        <v>162</v>
      </c>
      <c r="Z21" s="6" t="s">
        <v>162</v>
      </c>
      <c r="AA21" s="6" t="s">
        <v>457</v>
      </c>
      <c r="AB21" s="6" t="s">
        <v>458</v>
      </c>
      <c r="AC21" s="6" t="s">
        <v>193</v>
      </c>
      <c r="AD21" s="6" t="s">
        <v>459</v>
      </c>
    </row>
    <row r="22" spans="1:30" ht="15" customHeight="1" x14ac:dyDescent="0.2">
      <c r="A22" s="10" t="s">
        <v>460</v>
      </c>
      <c r="B22" s="6" t="s">
        <v>461</v>
      </c>
      <c r="C22" s="6" t="s">
        <v>462</v>
      </c>
      <c r="D22" s="6" t="s">
        <v>178</v>
      </c>
      <c r="E22" s="6" t="s">
        <v>463</v>
      </c>
      <c r="F22" s="6" t="s">
        <v>464</v>
      </c>
      <c r="G22" s="6" t="s">
        <v>465</v>
      </c>
      <c r="H22" s="6" t="s">
        <v>182</v>
      </c>
      <c r="I22" s="6" t="s">
        <v>182</v>
      </c>
      <c r="J22" s="6"/>
      <c r="K22" s="6" t="s">
        <v>183</v>
      </c>
      <c r="L22" s="6" t="s">
        <v>466</v>
      </c>
      <c r="M22" s="6" t="s">
        <v>467</v>
      </c>
      <c r="N22" s="6" t="s">
        <v>406</v>
      </c>
      <c r="O22" s="6" t="s">
        <v>162</v>
      </c>
      <c r="P22" s="6" t="s">
        <v>468</v>
      </c>
      <c r="Q22" s="6" t="s">
        <v>164</v>
      </c>
      <c r="R22" s="6" t="s">
        <v>469</v>
      </c>
      <c r="S22" s="6" t="s">
        <v>166</v>
      </c>
      <c r="T22" s="6" t="s">
        <v>470</v>
      </c>
      <c r="U22" s="6" t="s">
        <v>182</v>
      </c>
      <c r="V22" s="6" t="s">
        <v>182</v>
      </c>
      <c r="W22" s="6" t="s">
        <v>471</v>
      </c>
      <c r="X22" s="6" t="s">
        <v>169</v>
      </c>
      <c r="Y22" s="6" t="s">
        <v>472</v>
      </c>
      <c r="Z22" s="6" t="s">
        <v>473</v>
      </c>
      <c r="AA22" s="6" t="s">
        <v>474</v>
      </c>
      <c r="AB22" s="6" t="s">
        <v>475</v>
      </c>
      <c r="AC22" s="6" t="s">
        <v>344</v>
      </c>
      <c r="AD22" s="6" t="s">
        <v>476</v>
      </c>
    </row>
    <row r="23" spans="1:30" ht="15" customHeight="1" x14ac:dyDescent="0.2">
      <c r="A23" s="10" t="s">
        <v>477</v>
      </c>
      <c r="B23" s="6" t="s">
        <v>478</v>
      </c>
      <c r="C23" s="6" t="s">
        <v>479</v>
      </c>
      <c r="D23" s="6" t="s">
        <v>178</v>
      </c>
      <c r="E23" s="6" t="s">
        <v>480</v>
      </c>
      <c r="F23" s="6" t="s">
        <v>481</v>
      </c>
      <c r="G23" s="6" t="s">
        <v>482</v>
      </c>
      <c r="H23" s="6" t="s">
        <v>182</v>
      </c>
      <c r="I23" s="6" t="s">
        <v>182</v>
      </c>
      <c r="J23" s="6"/>
      <c r="K23" s="6" t="s">
        <v>158</v>
      </c>
      <c r="L23" s="6" t="s">
        <v>483</v>
      </c>
      <c r="M23" s="6" t="s">
        <v>484</v>
      </c>
      <c r="N23" s="6" t="s">
        <v>161</v>
      </c>
      <c r="O23" s="6" t="s">
        <v>162</v>
      </c>
      <c r="P23" s="6" t="s">
        <v>485</v>
      </c>
      <c r="Q23" s="6" t="s">
        <v>164</v>
      </c>
      <c r="R23" s="6" t="s">
        <v>165</v>
      </c>
      <c r="S23" s="6" t="s">
        <v>486</v>
      </c>
      <c r="T23" s="6" t="s">
        <v>487</v>
      </c>
      <c r="U23" s="6" t="s">
        <v>168</v>
      </c>
      <c r="V23" s="6" t="s">
        <v>168</v>
      </c>
      <c r="W23" s="6" t="s">
        <v>169</v>
      </c>
      <c r="X23" s="6" t="s">
        <v>169</v>
      </c>
      <c r="Y23" s="6" t="s">
        <v>162</v>
      </c>
      <c r="Z23" s="6" t="s">
        <v>488</v>
      </c>
      <c r="AA23" s="6" t="s">
        <v>489</v>
      </c>
      <c r="AB23" s="6" t="s">
        <v>169</v>
      </c>
      <c r="AC23" s="6" t="s">
        <v>173</v>
      </c>
      <c r="AD23" s="6" t="s">
        <v>490</v>
      </c>
    </row>
    <row r="24" spans="1:30" ht="15" customHeight="1" x14ac:dyDescent="0.2">
      <c r="A24" s="10" t="s">
        <v>491</v>
      </c>
      <c r="B24" s="6" t="s">
        <v>492</v>
      </c>
      <c r="C24" s="6" t="s">
        <v>493</v>
      </c>
      <c r="D24" s="6" t="s">
        <v>178</v>
      </c>
      <c r="E24" s="6" t="s">
        <v>494</v>
      </c>
      <c r="F24" s="6" t="s">
        <v>495</v>
      </c>
      <c r="G24" s="6" t="s">
        <v>496</v>
      </c>
      <c r="H24" s="6" t="s">
        <v>182</v>
      </c>
      <c r="I24" s="6" t="s">
        <v>182</v>
      </c>
      <c r="J24" s="6"/>
      <c r="K24" s="6" t="s">
        <v>158</v>
      </c>
      <c r="L24" s="6" t="s">
        <v>497</v>
      </c>
      <c r="M24" s="6" t="s">
        <v>498</v>
      </c>
      <c r="N24" s="6" t="s">
        <v>334</v>
      </c>
      <c r="O24" s="6" t="s">
        <v>162</v>
      </c>
      <c r="P24" s="6" t="s">
        <v>499</v>
      </c>
      <c r="Q24" s="6" t="s">
        <v>164</v>
      </c>
      <c r="R24" s="6" t="s">
        <v>165</v>
      </c>
      <c r="S24" s="6" t="s">
        <v>166</v>
      </c>
      <c r="T24" s="6" t="s">
        <v>500</v>
      </c>
      <c r="U24" s="6" t="s">
        <v>168</v>
      </c>
      <c r="V24" s="6" t="s">
        <v>168</v>
      </c>
      <c r="W24" s="6" t="s">
        <v>169</v>
      </c>
      <c r="X24" s="6" t="s">
        <v>169</v>
      </c>
      <c r="Y24" s="6" t="s">
        <v>501</v>
      </c>
      <c r="Z24" s="6" t="s">
        <v>502</v>
      </c>
      <c r="AA24" s="6" t="s">
        <v>162</v>
      </c>
      <c r="AB24" s="6" t="s">
        <v>503</v>
      </c>
      <c r="AC24" s="6" t="s">
        <v>193</v>
      </c>
      <c r="AD24" s="6" t="s">
        <v>504</v>
      </c>
    </row>
    <row r="25" spans="1:30" ht="15" customHeight="1" x14ac:dyDescent="0.2">
      <c r="A25" s="10" t="s">
        <v>505</v>
      </c>
      <c r="B25" s="6" t="s">
        <v>506</v>
      </c>
      <c r="C25" s="6" t="s">
        <v>507</v>
      </c>
      <c r="D25" s="6" t="s">
        <v>178</v>
      </c>
      <c r="E25" s="6" t="s">
        <v>508</v>
      </c>
      <c r="F25" s="6" t="s">
        <v>260</v>
      </c>
      <c r="G25" s="6" t="s">
        <v>509</v>
      </c>
      <c r="H25" s="6" t="s">
        <v>182</v>
      </c>
      <c r="I25" s="6" t="s">
        <v>182</v>
      </c>
      <c r="J25" s="6"/>
      <c r="K25" s="6" t="s">
        <v>183</v>
      </c>
      <c r="L25" s="6" t="s">
        <v>510</v>
      </c>
      <c r="M25" s="6" t="s">
        <v>511</v>
      </c>
      <c r="N25" s="6" t="s">
        <v>161</v>
      </c>
      <c r="O25" s="6" t="s">
        <v>162</v>
      </c>
      <c r="P25" s="6" t="s">
        <v>512</v>
      </c>
      <c r="Q25" s="6" t="s">
        <v>164</v>
      </c>
      <c r="R25" s="6" t="s">
        <v>165</v>
      </c>
      <c r="S25" s="6" t="s">
        <v>513</v>
      </c>
      <c r="T25" s="6" t="s">
        <v>514</v>
      </c>
      <c r="U25" s="6" t="s">
        <v>168</v>
      </c>
      <c r="V25" s="6" t="s">
        <v>168</v>
      </c>
      <c r="W25" s="6" t="s">
        <v>169</v>
      </c>
      <c r="X25" s="6" t="s">
        <v>169</v>
      </c>
      <c r="Y25" s="6" t="s">
        <v>515</v>
      </c>
      <c r="Z25" s="6" t="s">
        <v>516</v>
      </c>
      <c r="AA25" s="6" t="s">
        <v>162</v>
      </c>
      <c r="AB25" s="6" t="s">
        <v>169</v>
      </c>
      <c r="AC25" s="6" t="s">
        <v>173</v>
      </c>
      <c r="AD25" s="6" t="s">
        <v>517</v>
      </c>
    </row>
    <row r="26" spans="1:30" ht="15" customHeight="1" x14ac:dyDescent="0.2">
      <c r="A26" s="10" t="s">
        <v>518</v>
      </c>
      <c r="B26" s="6" t="s">
        <v>519</v>
      </c>
      <c r="C26" s="6" t="s">
        <v>520</v>
      </c>
      <c r="D26" s="6" t="s">
        <v>215</v>
      </c>
      <c r="E26" s="6" t="s">
        <v>521</v>
      </c>
      <c r="F26" s="6" t="s">
        <v>522</v>
      </c>
      <c r="G26" s="6" t="s">
        <v>523</v>
      </c>
      <c r="H26" s="6" t="s">
        <v>182</v>
      </c>
      <c r="I26" s="6" t="s">
        <v>182</v>
      </c>
      <c r="J26" s="6"/>
      <c r="K26" s="6" t="s">
        <v>183</v>
      </c>
      <c r="L26" s="6" t="s">
        <v>524</v>
      </c>
      <c r="M26" s="6" t="s">
        <v>525</v>
      </c>
      <c r="N26" s="6" t="s">
        <v>161</v>
      </c>
      <c r="O26" s="6" t="s">
        <v>250</v>
      </c>
      <c r="P26" s="6" t="s">
        <v>526</v>
      </c>
      <c r="Q26" s="6" t="s">
        <v>164</v>
      </c>
      <c r="R26" s="6" t="s">
        <v>165</v>
      </c>
      <c r="S26" s="6" t="s">
        <v>527</v>
      </c>
      <c r="T26" s="6" t="s">
        <v>528</v>
      </c>
      <c r="U26" s="6" t="s">
        <v>168</v>
      </c>
      <c r="V26" s="6" t="s">
        <v>168</v>
      </c>
      <c r="W26" s="6" t="s">
        <v>169</v>
      </c>
      <c r="X26" s="6" t="s">
        <v>169</v>
      </c>
      <c r="Y26" s="6" t="s">
        <v>529</v>
      </c>
      <c r="Z26" s="6" t="s">
        <v>530</v>
      </c>
      <c r="AA26" s="6" t="s">
        <v>162</v>
      </c>
      <c r="AB26" s="6" t="s">
        <v>169</v>
      </c>
      <c r="AC26" s="6" t="s">
        <v>173</v>
      </c>
      <c r="AD26" s="6" t="s">
        <v>531</v>
      </c>
    </row>
    <row r="27" spans="1:30" ht="15" customHeight="1" x14ac:dyDescent="0.2">
      <c r="A27" s="10" t="s">
        <v>532</v>
      </c>
      <c r="B27" s="6" t="s">
        <v>533</v>
      </c>
      <c r="C27" s="6" t="s">
        <v>534</v>
      </c>
      <c r="D27" s="6" t="s">
        <v>178</v>
      </c>
      <c r="E27" s="6" t="s">
        <v>535</v>
      </c>
      <c r="F27" s="6" t="s">
        <v>536</v>
      </c>
      <c r="G27" s="6" t="s">
        <v>537</v>
      </c>
      <c r="H27" s="6" t="s">
        <v>182</v>
      </c>
      <c r="I27" s="6" t="s">
        <v>182</v>
      </c>
      <c r="J27" s="6"/>
      <c r="K27" s="6" t="s">
        <v>183</v>
      </c>
      <c r="L27" s="6" t="s">
        <v>538</v>
      </c>
      <c r="M27" s="6" t="s">
        <v>539</v>
      </c>
      <c r="N27" s="6" t="s">
        <v>203</v>
      </c>
      <c r="O27" s="6" t="s">
        <v>162</v>
      </c>
      <c r="P27" s="6" t="s">
        <v>540</v>
      </c>
      <c r="Q27" s="6" t="s">
        <v>164</v>
      </c>
      <c r="R27" s="6" t="s">
        <v>541</v>
      </c>
      <c r="S27" s="6" t="s">
        <v>542</v>
      </c>
      <c r="T27" s="6" t="s">
        <v>543</v>
      </c>
      <c r="U27" s="6" t="s">
        <v>168</v>
      </c>
      <c r="V27" s="6" t="s">
        <v>168</v>
      </c>
      <c r="W27" s="6" t="s">
        <v>169</v>
      </c>
      <c r="X27" s="6" t="s">
        <v>169</v>
      </c>
      <c r="Y27" s="6" t="s">
        <v>162</v>
      </c>
      <c r="Z27" s="6" t="s">
        <v>544</v>
      </c>
      <c r="AA27" s="6" t="s">
        <v>545</v>
      </c>
      <c r="AB27" s="6" t="s">
        <v>546</v>
      </c>
      <c r="AC27" s="6" t="s">
        <v>193</v>
      </c>
      <c r="AD27" s="6" t="s">
        <v>547</v>
      </c>
    </row>
    <row r="28" spans="1:30" ht="15" customHeight="1" x14ac:dyDescent="0.2">
      <c r="A28" s="10" t="s">
        <v>548</v>
      </c>
      <c r="B28" s="6" t="s">
        <v>549</v>
      </c>
      <c r="C28" s="6" t="s">
        <v>550</v>
      </c>
      <c r="D28" s="6" t="s">
        <v>178</v>
      </c>
      <c r="E28" s="6" t="s">
        <v>551</v>
      </c>
      <c r="F28" s="6" t="s">
        <v>552</v>
      </c>
      <c r="G28" s="6" t="s">
        <v>553</v>
      </c>
      <c r="H28" s="6" t="s">
        <v>182</v>
      </c>
      <c r="I28" s="6" t="s">
        <v>182</v>
      </c>
      <c r="J28" s="6"/>
      <c r="K28" s="6" t="s">
        <v>158</v>
      </c>
      <c r="L28" s="6" t="s">
        <v>554</v>
      </c>
      <c r="M28" s="6" t="s">
        <v>555</v>
      </c>
      <c r="N28" s="6" t="s">
        <v>161</v>
      </c>
      <c r="O28" s="6" t="s">
        <v>162</v>
      </c>
      <c r="P28" s="6" t="s">
        <v>556</v>
      </c>
      <c r="Q28" s="6" t="s">
        <v>164</v>
      </c>
      <c r="R28" s="6" t="s">
        <v>236</v>
      </c>
      <c r="S28" s="6" t="s">
        <v>557</v>
      </c>
      <c r="T28" s="6" t="s">
        <v>558</v>
      </c>
      <c r="U28" s="6" t="s">
        <v>182</v>
      </c>
      <c r="V28" s="6" t="s">
        <v>182</v>
      </c>
      <c r="W28" s="6" t="s">
        <v>559</v>
      </c>
      <c r="X28" s="6" t="s">
        <v>560</v>
      </c>
      <c r="Y28" s="6" t="s">
        <v>162</v>
      </c>
      <c r="Z28" s="6" t="s">
        <v>561</v>
      </c>
      <c r="AA28" s="6" t="s">
        <v>562</v>
      </c>
      <c r="AB28" s="6" t="s">
        <v>563</v>
      </c>
      <c r="AC28" s="6" t="s">
        <v>344</v>
      </c>
      <c r="AD28" s="6" t="s">
        <v>564</v>
      </c>
    </row>
    <row r="29" spans="1:30" ht="15" customHeight="1" x14ac:dyDescent="0.2">
      <c r="A29" s="10" t="s">
        <v>565</v>
      </c>
      <c r="B29" s="6" t="s">
        <v>566</v>
      </c>
      <c r="C29" s="6" t="s">
        <v>567</v>
      </c>
      <c r="D29" s="6" t="s">
        <v>178</v>
      </c>
      <c r="E29" s="6" t="s">
        <v>568</v>
      </c>
      <c r="F29" s="6" t="s">
        <v>569</v>
      </c>
      <c r="G29" s="6" t="s">
        <v>570</v>
      </c>
      <c r="H29" s="6" t="s">
        <v>182</v>
      </c>
      <c r="I29" s="6" t="s">
        <v>182</v>
      </c>
      <c r="J29" s="6"/>
      <c r="K29" s="6" t="s">
        <v>183</v>
      </c>
      <c r="L29" s="6" t="s">
        <v>571</v>
      </c>
      <c r="M29" s="6" t="s">
        <v>572</v>
      </c>
      <c r="N29" s="6" t="s">
        <v>161</v>
      </c>
      <c r="O29" s="6" t="s">
        <v>162</v>
      </c>
      <c r="P29" s="6" t="s">
        <v>573</v>
      </c>
      <c r="Q29" s="6" t="s">
        <v>164</v>
      </c>
      <c r="R29" s="6" t="s">
        <v>236</v>
      </c>
      <c r="S29" s="6" t="s">
        <v>166</v>
      </c>
      <c r="T29" s="6" t="s">
        <v>574</v>
      </c>
      <c r="U29" s="6" t="s">
        <v>168</v>
      </c>
      <c r="V29" s="6" t="s">
        <v>168</v>
      </c>
      <c r="W29" s="6" t="s">
        <v>169</v>
      </c>
      <c r="X29" s="6" t="s">
        <v>169</v>
      </c>
      <c r="Y29" s="6" t="s">
        <v>575</v>
      </c>
      <c r="Z29" s="6" t="s">
        <v>238</v>
      </c>
      <c r="AA29" s="6" t="s">
        <v>576</v>
      </c>
      <c r="AB29" s="6" t="s">
        <v>577</v>
      </c>
      <c r="AC29" s="6" t="s">
        <v>193</v>
      </c>
      <c r="AD29" s="6" t="s">
        <v>578</v>
      </c>
    </row>
    <row r="30" spans="1:30" ht="15" customHeight="1" x14ac:dyDescent="0.2">
      <c r="A30" s="10" t="s">
        <v>579</v>
      </c>
      <c r="B30" s="6" t="s">
        <v>580</v>
      </c>
      <c r="C30" s="6" t="s">
        <v>581</v>
      </c>
      <c r="D30" s="6" t="s">
        <v>215</v>
      </c>
      <c r="E30" s="6" t="s">
        <v>582</v>
      </c>
      <c r="F30" s="6" t="s">
        <v>583</v>
      </c>
      <c r="G30" s="6" t="s">
        <v>584</v>
      </c>
      <c r="H30" s="6" t="s">
        <v>182</v>
      </c>
      <c r="I30" s="6" t="s">
        <v>182</v>
      </c>
      <c r="J30" s="6"/>
      <c r="K30" s="6" t="s">
        <v>277</v>
      </c>
      <c r="L30" s="6" t="s">
        <v>585</v>
      </c>
      <c r="M30" s="6" t="s">
        <v>586</v>
      </c>
      <c r="N30" s="6" t="s">
        <v>161</v>
      </c>
      <c r="O30" s="6" t="s">
        <v>162</v>
      </c>
      <c r="P30" s="6" t="s">
        <v>587</v>
      </c>
      <c r="Q30" s="6" t="s">
        <v>164</v>
      </c>
      <c r="R30" s="6" t="s">
        <v>236</v>
      </c>
      <c r="S30" s="6" t="s">
        <v>588</v>
      </c>
      <c r="T30" s="6" t="s">
        <v>589</v>
      </c>
      <c r="U30" s="6" t="s">
        <v>182</v>
      </c>
      <c r="V30" s="6" t="s">
        <v>182</v>
      </c>
      <c r="W30" s="6" t="s">
        <v>590</v>
      </c>
      <c r="X30" s="6" t="s">
        <v>169</v>
      </c>
      <c r="Y30" s="6" t="s">
        <v>162</v>
      </c>
      <c r="Z30" s="6" t="s">
        <v>591</v>
      </c>
      <c r="AA30" s="6" t="s">
        <v>162</v>
      </c>
      <c r="AB30" s="6" t="s">
        <v>592</v>
      </c>
      <c r="AC30" s="6" t="s">
        <v>344</v>
      </c>
      <c r="AD30" s="6" t="s">
        <v>593</v>
      </c>
    </row>
    <row r="31" spans="1:30" ht="15" customHeight="1" x14ac:dyDescent="0.2">
      <c r="A31" s="10" t="s">
        <v>594</v>
      </c>
      <c r="B31" s="6" t="s">
        <v>595</v>
      </c>
      <c r="C31" s="6" t="s">
        <v>596</v>
      </c>
      <c r="D31" s="6" t="s">
        <v>178</v>
      </c>
      <c r="E31" s="6" t="s">
        <v>597</v>
      </c>
      <c r="F31" s="6" t="s">
        <v>598</v>
      </c>
      <c r="G31" s="6" t="s">
        <v>599</v>
      </c>
      <c r="H31" s="6" t="s">
        <v>182</v>
      </c>
      <c r="I31" s="6" t="s">
        <v>182</v>
      </c>
      <c r="J31" s="6"/>
      <c r="K31" s="6" t="s">
        <v>277</v>
      </c>
      <c r="L31" s="6" t="s">
        <v>600</v>
      </c>
      <c r="M31" s="6" t="s">
        <v>601</v>
      </c>
      <c r="N31" s="6" t="s">
        <v>161</v>
      </c>
      <c r="O31" s="6" t="s">
        <v>602</v>
      </c>
      <c r="P31" s="6" t="s">
        <v>603</v>
      </c>
      <c r="Q31" s="6" t="s">
        <v>393</v>
      </c>
      <c r="R31" s="6" t="s">
        <v>165</v>
      </c>
      <c r="S31" s="6" t="s">
        <v>604</v>
      </c>
      <c r="T31" s="6" t="s">
        <v>605</v>
      </c>
      <c r="U31" s="6" t="s">
        <v>168</v>
      </c>
      <c r="V31" s="6" t="s">
        <v>168</v>
      </c>
      <c r="W31" s="6" t="s">
        <v>169</v>
      </c>
      <c r="X31" s="6" t="s">
        <v>169</v>
      </c>
      <c r="Y31" s="6" t="s">
        <v>162</v>
      </c>
      <c r="Z31" s="6" t="s">
        <v>606</v>
      </c>
      <c r="AA31" s="6" t="s">
        <v>162</v>
      </c>
      <c r="AB31" s="6" t="s">
        <v>607</v>
      </c>
      <c r="AC31" s="6" t="s">
        <v>193</v>
      </c>
      <c r="AD31" s="6" t="s">
        <v>608</v>
      </c>
    </row>
    <row r="32" spans="1:30" ht="15" customHeight="1" x14ac:dyDescent="0.2">
      <c r="A32" s="10" t="s">
        <v>609</v>
      </c>
      <c r="B32" s="6" t="s">
        <v>610</v>
      </c>
      <c r="C32" s="6" t="s">
        <v>611</v>
      </c>
      <c r="D32" s="6" t="s">
        <v>215</v>
      </c>
      <c r="E32" s="6" t="s">
        <v>612</v>
      </c>
      <c r="F32" s="6" t="s">
        <v>613</v>
      </c>
      <c r="G32" s="6" t="s">
        <v>614</v>
      </c>
      <c r="H32" s="6" t="s">
        <v>182</v>
      </c>
      <c r="I32" s="6" t="s">
        <v>182</v>
      </c>
      <c r="J32" s="6"/>
      <c r="K32" s="6" t="s">
        <v>158</v>
      </c>
      <c r="L32" s="6" t="s">
        <v>615</v>
      </c>
      <c r="M32" s="6" t="s">
        <v>616</v>
      </c>
      <c r="N32" s="6" t="s">
        <v>161</v>
      </c>
      <c r="O32" s="6" t="s">
        <v>162</v>
      </c>
      <c r="P32" s="6" t="s">
        <v>617</v>
      </c>
      <c r="Q32" s="6" t="s">
        <v>164</v>
      </c>
      <c r="R32" s="6" t="s">
        <v>165</v>
      </c>
      <c r="S32" s="6" t="s">
        <v>618</v>
      </c>
      <c r="T32" s="6" t="s">
        <v>619</v>
      </c>
      <c r="U32" s="6" t="s">
        <v>168</v>
      </c>
      <c r="V32" s="6" t="s">
        <v>168</v>
      </c>
      <c r="W32" s="6" t="s">
        <v>169</v>
      </c>
      <c r="X32" s="6" t="s">
        <v>169</v>
      </c>
      <c r="Y32" s="6" t="s">
        <v>162</v>
      </c>
      <c r="Z32" s="6" t="s">
        <v>620</v>
      </c>
      <c r="AA32" s="6" t="s">
        <v>162</v>
      </c>
      <c r="AB32" s="6" t="s">
        <v>621</v>
      </c>
      <c r="AC32" s="6" t="s">
        <v>193</v>
      </c>
      <c r="AD32" s="6" t="s">
        <v>622</v>
      </c>
    </row>
    <row r="33" spans="1:30" ht="15" customHeight="1" x14ac:dyDescent="0.2">
      <c r="A33" s="10" t="s">
        <v>623</v>
      </c>
      <c r="B33" s="6" t="s">
        <v>624</v>
      </c>
      <c r="C33" s="6" t="s">
        <v>625</v>
      </c>
      <c r="D33" s="6" t="s">
        <v>178</v>
      </c>
      <c r="E33" s="6" t="s">
        <v>626</v>
      </c>
      <c r="F33" s="6" t="s">
        <v>627</v>
      </c>
      <c r="G33" s="6" t="s">
        <v>628</v>
      </c>
      <c r="H33" s="6" t="s">
        <v>182</v>
      </c>
      <c r="I33" s="6" t="s">
        <v>182</v>
      </c>
      <c r="J33" s="6"/>
      <c r="K33" s="6" t="s">
        <v>158</v>
      </c>
      <c r="L33" s="6" t="s">
        <v>629</v>
      </c>
      <c r="M33" s="6" t="s">
        <v>630</v>
      </c>
      <c r="N33" s="6" t="s">
        <v>406</v>
      </c>
      <c r="O33" s="6" t="s">
        <v>162</v>
      </c>
      <c r="P33" s="6" t="s">
        <v>631</v>
      </c>
      <c r="Q33" s="6" t="s">
        <v>164</v>
      </c>
      <c r="R33" s="6" t="s">
        <v>165</v>
      </c>
      <c r="S33" s="6" t="s">
        <v>632</v>
      </c>
      <c r="T33" s="6" t="s">
        <v>633</v>
      </c>
      <c r="U33" s="6" t="s">
        <v>168</v>
      </c>
      <c r="V33" s="6" t="s">
        <v>168</v>
      </c>
      <c r="W33" s="6" t="s">
        <v>169</v>
      </c>
      <c r="X33" s="6" t="s">
        <v>169</v>
      </c>
      <c r="Y33" s="6" t="s">
        <v>162</v>
      </c>
      <c r="Z33" s="6" t="s">
        <v>634</v>
      </c>
      <c r="AA33" s="6" t="s">
        <v>162</v>
      </c>
      <c r="AB33" s="6" t="s">
        <v>169</v>
      </c>
      <c r="AC33" s="6" t="s">
        <v>173</v>
      </c>
      <c r="AD33" s="6" t="s">
        <v>635</v>
      </c>
    </row>
    <row r="34" spans="1:30" ht="15" customHeight="1" x14ac:dyDescent="0.2">
      <c r="A34" s="10" t="s">
        <v>636</v>
      </c>
      <c r="B34" s="6" t="s">
        <v>637</v>
      </c>
      <c r="C34" s="6" t="s">
        <v>638</v>
      </c>
      <c r="D34" s="6" t="s">
        <v>215</v>
      </c>
      <c r="E34" s="6" t="s">
        <v>639</v>
      </c>
      <c r="F34" s="6" t="s">
        <v>640</v>
      </c>
      <c r="G34" s="6" t="s">
        <v>641</v>
      </c>
      <c r="H34" s="6" t="s">
        <v>182</v>
      </c>
      <c r="I34" s="6" t="s">
        <v>182</v>
      </c>
      <c r="J34" s="6"/>
      <c r="K34" s="6" t="s">
        <v>277</v>
      </c>
      <c r="L34" s="6" t="s">
        <v>642</v>
      </c>
      <c r="M34" s="6" t="s">
        <v>643</v>
      </c>
      <c r="N34" s="6" t="s">
        <v>161</v>
      </c>
      <c r="O34" s="6" t="s">
        <v>644</v>
      </c>
      <c r="P34" s="6" t="s">
        <v>645</v>
      </c>
      <c r="Q34" s="6" t="s">
        <v>393</v>
      </c>
      <c r="R34" s="6" t="s">
        <v>236</v>
      </c>
      <c r="S34" s="6" t="s">
        <v>646</v>
      </c>
      <c r="T34" s="6" t="s">
        <v>647</v>
      </c>
      <c r="U34" s="6" t="s">
        <v>168</v>
      </c>
      <c r="V34" s="6" t="s">
        <v>168</v>
      </c>
      <c r="W34" s="6" t="s">
        <v>169</v>
      </c>
      <c r="X34" s="6" t="s">
        <v>169</v>
      </c>
      <c r="Y34" s="6" t="s">
        <v>162</v>
      </c>
      <c r="Z34" s="6" t="s">
        <v>648</v>
      </c>
      <c r="AA34" s="6" t="s">
        <v>162</v>
      </c>
      <c r="AB34" s="6" t="s">
        <v>649</v>
      </c>
      <c r="AC34" s="6" t="s">
        <v>193</v>
      </c>
      <c r="AD34" s="6" t="s">
        <v>650</v>
      </c>
    </row>
    <row r="35" spans="1:30" ht="15" customHeight="1" x14ac:dyDescent="0.2">
      <c r="A35" s="10" t="s">
        <v>651</v>
      </c>
      <c r="B35" s="6" t="s">
        <v>652</v>
      </c>
      <c r="C35" s="6" t="s">
        <v>653</v>
      </c>
      <c r="D35" s="6" t="s">
        <v>215</v>
      </c>
      <c r="E35" s="6" t="s">
        <v>654</v>
      </c>
      <c r="F35" s="6" t="s">
        <v>655</v>
      </c>
      <c r="G35" s="6" t="s">
        <v>656</v>
      </c>
      <c r="H35" s="6" t="s">
        <v>182</v>
      </c>
      <c r="I35" s="6" t="s">
        <v>182</v>
      </c>
      <c r="J35" s="6"/>
      <c r="K35" s="6" t="s">
        <v>158</v>
      </c>
      <c r="L35" s="6" t="s">
        <v>657</v>
      </c>
      <c r="M35" s="6" t="s">
        <v>658</v>
      </c>
      <c r="N35" s="6" t="s">
        <v>161</v>
      </c>
      <c r="O35" s="6" t="s">
        <v>162</v>
      </c>
      <c r="P35" s="6" t="s">
        <v>659</v>
      </c>
      <c r="Q35" s="6" t="s">
        <v>164</v>
      </c>
      <c r="R35" s="6" t="s">
        <v>236</v>
      </c>
      <c r="S35" s="6" t="s">
        <v>166</v>
      </c>
      <c r="T35" s="6" t="s">
        <v>660</v>
      </c>
      <c r="U35" s="6" t="s">
        <v>168</v>
      </c>
      <c r="V35" s="6" t="s">
        <v>168</v>
      </c>
      <c r="W35" s="6" t="s">
        <v>169</v>
      </c>
      <c r="X35" s="6" t="s">
        <v>169</v>
      </c>
      <c r="Y35" s="6" t="s">
        <v>162</v>
      </c>
      <c r="Z35" s="6" t="s">
        <v>661</v>
      </c>
      <c r="AA35" s="6" t="s">
        <v>662</v>
      </c>
      <c r="AB35" s="6" t="s">
        <v>663</v>
      </c>
      <c r="AC35" s="6" t="s">
        <v>193</v>
      </c>
      <c r="AD35" s="6" t="s">
        <v>664</v>
      </c>
    </row>
    <row r="36" spans="1:30" ht="15" customHeight="1" x14ac:dyDescent="0.2">
      <c r="A36" s="10" t="s">
        <v>665</v>
      </c>
      <c r="B36" s="6" t="s">
        <v>666</v>
      </c>
      <c r="C36" s="6" t="s">
        <v>667</v>
      </c>
      <c r="D36" s="6" t="s">
        <v>178</v>
      </c>
      <c r="E36" s="6" t="s">
        <v>668</v>
      </c>
      <c r="F36" s="6" t="s">
        <v>669</v>
      </c>
      <c r="G36" s="6" t="s">
        <v>670</v>
      </c>
      <c r="H36" s="6" t="s">
        <v>182</v>
      </c>
      <c r="I36" s="6" t="s">
        <v>182</v>
      </c>
      <c r="J36" s="6"/>
      <c r="K36" s="6" t="s">
        <v>671</v>
      </c>
      <c r="L36" s="6" t="s">
        <v>672</v>
      </c>
      <c r="M36" s="6" t="s">
        <v>673</v>
      </c>
      <c r="N36" s="6" t="s">
        <v>161</v>
      </c>
      <c r="O36" s="6" t="s">
        <v>250</v>
      </c>
      <c r="P36" s="6" t="s">
        <v>674</v>
      </c>
      <c r="Q36" s="6" t="s">
        <v>409</v>
      </c>
      <c r="R36" s="6" t="s">
        <v>165</v>
      </c>
      <c r="S36" s="6" t="s">
        <v>166</v>
      </c>
      <c r="T36" s="6" t="s">
        <v>675</v>
      </c>
      <c r="U36" s="6" t="s">
        <v>168</v>
      </c>
      <c r="V36" s="6" t="s">
        <v>168</v>
      </c>
      <c r="W36" s="6" t="s">
        <v>169</v>
      </c>
      <c r="X36" s="6" t="s">
        <v>169</v>
      </c>
      <c r="Y36" s="6" t="s">
        <v>676</v>
      </c>
      <c r="Z36" s="6" t="s">
        <v>677</v>
      </c>
      <c r="AA36" s="6" t="s">
        <v>162</v>
      </c>
      <c r="AB36" s="6" t="s">
        <v>678</v>
      </c>
      <c r="AC36" s="6" t="s">
        <v>193</v>
      </c>
      <c r="AD36" s="6" t="s">
        <v>679</v>
      </c>
    </row>
    <row r="37" spans="1:30" ht="15" customHeight="1" x14ac:dyDescent="0.2">
      <c r="A37" s="10" t="s">
        <v>680</v>
      </c>
      <c r="B37" s="6" t="s">
        <v>681</v>
      </c>
      <c r="C37" s="6" t="s">
        <v>682</v>
      </c>
      <c r="D37" s="6" t="s">
        <v>178</v>
      </c>
      <c r="E37" s="6" t="s">
        <v>683</v>
      </c>
      <c r="F37" s="6" t="s">
        <v>684</v>
      </c>
      <c r="G37" s="6" t="s">
        <v>685</v>
      </c>
      <c r="H37" s="6" t="s">
        <v>182</v>
      </c>
      <c r="I37" s="6" t="s">
        <v>182</v>
      </c>
      <c r="J37" s="6"/>
      <c r="K37" s="6" t="s">
        <v>183</v>
      </c>
      <c r="L37" s="6" t="s">
        <v>686</v>
      </c>
      <c r="M37" s="6" t="s">
        <v>687</v>
      </c>
      <c r="N37" s="6" t="s">
        <v>161</v>
      </c>
      <c r="O37" s="6" t="s">
        <v>162</v>
      </c>
      <c r="P37" s="6" t="s">
        <v>688</v>
      </c>
      <c r="Q37" s="6" t="s">
        <v>164</v>
      </c>
      <c r="R37" s="6" t="s">
        <v>165</v>
      </c>
      <c r="S37" s="6" t="s">
        <v>689</v>
      </c>
      <c r="T37" s="6" t="s">
        <v>690</v>
      </c>
      <c r="U37" s="6" t="s">
        <v>168</v>
      </c>
      <c r="V37" s="6" t="s">
        <v>168</v>
      </c>
      <c r="W37" s="6" t="s">
        <v>169</v>
      </c>
      <c r="X37" s="6" t="s">
        <v>169</v>
      </c>
      <c r="Y37" s="6" t="s">
        <v>162</v>
      </c>
      <c r="Z37" s="6" t="s">
        <v>691</v>
      </c>
      <c r="AA37" s="6" t="s">
        <v>162</v>
      </c>
      <c r="AB37" s="6" t="s">
        <v>169</v>
      </c>
      <c r="AC37" s="6" t="s">
        <v>173</v>
      </c>
      <c r="AD37" s="6" t="s">
        <v>692</v>
      </c>
    </row>
    <row r="38" spans="1:30" ht="15" customHeight="1" x14ac:dyDescent="0.2">
      <c r="A38" s="10" t="s">
        <v>693</v>
      </c>
      <c r="B38" s="6" t="s">
        <v>694</v>
      </c>
      <c r="C38" s="6" t="s">
        <v>695</v>
      </c>
      <c r="D38" s="6" t="s">
        <v>178</v>
      </c>
      <c r="E38" s="6" t="s">
        <v>696</v>
      </c>
      <c r="F38" s="6" t="s">
        <v>697</v>
      </c>
      <c r="G38" s="6" t="s">
        <v>698</v>
      </c>
      <c r="H38" s="6" t="s">
        <v>182</v>
      </c>
      <c r="I38" s="6" t="s">
        <v>182</v>
      </c>
      <c r="J38" s="6"/>
      <c r="K38" s="6" t="s">
        <v>183</v>
      </c>
      <c r="L38" s="6" t="s">
        <v>699</v>
      </c>
      <c r="M38" s="6" t="s">
        <v>700</v>
      </c>
      <c r="N38" s="6" t="s">
        <v>161</v>
      </c>
      <c r="O38" s="6" t="s">
        <v>162</v>
      </c>
      <c r="P38" s="6" t="s">
        <v>701</v>
      </c>
      <c r="Q38" s="6" t="s">
        <v>164</v>
      </c>
      <c r="R38" s="6" t="s">
        <v>165</v>
      </c>
      <c r="S38" s="6" t="s">
        <v>166</v>
      </c>
      <c r="T38" s="6" t="s">
        <v>702</v>
      </c>
      <c r="U38" s="6" t="s">
        <v>168</v>
      </c>
      <c r="V38" s="6" t="s">
        <v>168</v>
      </c>
      <c r="W38" s="6" t="s">
        <v>169</v>
      </c>
      <c r="X38" s="6" t="s">
        <v>169</v>
      </c>
      <c r="Y38" s="6" t="s">
        <v>703</v>
      </c>
      <c r="Z38" s="6" t="s">
        <v>516</v>
      </c>
      <c r="AA38" s="6" t="s">
        <v>162</v>
      </c>
      <c r="AB38" s="6" t="s">
        <v>169</v>
      </c>
      <c r="AC38" s="6" t="s">
        <v>173</v>
      </c>
      <c r="AD38" s="6" t="s">
        <v>704</v>
      </c>
    </row>
    <row r="39" spans="1:30" ht="15" customHeight="1" x14ac:dyDescent="0.2">
      <c r="A39" s="10" t="s">
        <v>705</v>
      </c>
      <c r="B39" s="6" t="s">
        <v>706</v>
      </c>
      <c r="C39" s="6" t="s">
        <v>707</v>
      </c>
      <c r="D39" s="6" t="s">
        <v>178</v>
      </c>
      <c r="E39" s="6" t="s">
        <v>708</v>
      </c>
      <c r="F39" s="6" t="s">
        <v>709</v>
      </c>
      <c r="G39" s="6" t="s">
        <v>710</v>
      </c>
      <c r="H39" s="6" t="s">
        <v>182</v>
      </c>
      <c r="I39" s="6" t="s">
        <v>182</v>
      </c>
      <c r="J39" s="6"/>
      <c r="K39" s="6" t="s">
        <v>277</v>
      </c>
      <c r="L39" s="6" t="s">
        <v>711</v>
      </c>
      <c r="M39" s="6" t="s">
        <v>712</v>
      </c>
      <c r="N39" s="6" t="s">
        <v>406</v>
      </c>
      <c r="O39" s="6" t="s">
        <v>250</v>
      </c>
      <c r="P39" s="6" t="s">
        <v>713</v>
      </c>
      <c r="Q39" s="6" t="s">
        <v>714</v>
      </c>
      <c r="R39" s="6" t="s">
        <v>165</v>
      </c>
      <c r="S39" s="6" t="s">
        <v>166</v>
      </c>
      <c r="T39" s="6" t="s">
        <v>715</v>
      </c>
      <c r="U39" s="6" t="s">
        <v>168</v>
      </c>
      <c r="V39" s="6" t="s">
        <v>168</v>
      </c>
      <c r="W39" s="6" t="s">
        <v>169</v>
      </c>
      <c r="X39" s="6" t="s">
        <v>169</v>
      </c>
      <c r="Y39" s="6" t="s">
        <v>162</v>
      </c>
      <c r="Z39" s="6" t="s">
        <v>162</v>
      </c>
      <c r="AA39" s="6" t="s">
        <v>716</v>
      </c>
      <c r="AB39" s="6" t="s">
        <v>169</v>
      </c>
      <c r="AC39" s="6" t="s">
        <v>173</v>
      </c>
      <c r="AD39" s="6" t="s">
        <v>717</v>
      </c>
    </row>
    <row r="40" spans="1:30" ht="15" customHeight="1" x14ac:dyDescent="0.2">
      <c r="A40" s="10" t="s">
        <v>718</v>
      </c>
      <c r="B40" s="6" t="s">
        <v>719</v>
      </c>
      <c r="C40" s="6" t="s">
        <v>720</v>
      </c>
      <c r="D40" s="6" t="s">
        <v>178</v>
      </c>
      <c r="E40" s="6" t="s">
        <v>721</v>
      </c>
      <c r="F40" s="6" t="s">
        <v>722</v>
      </c>
      <c r="G40" s="6" t="s">
        <v>723</v>
      </c>
      <c r="H40" s="6" t="s">
        <v>182</v>
      </c>
      <c r="I40" s="6" t="s">
        <v>182</v>
      </c>
      <c r="J40" s="6"/>
      <c r="K40" s="6" t="s">
        <v>158</v>
      </c>
      <c r="L40" s="6" t="s">
        <v>724</v>
      </c>
      <c r="M40" s="6" t="s">
        <v>725</v>
      </c>
      <c r="N40" s="6" t="s">
        <v>161</v>
      </c>
      <c r="O40" s="6" t="s">
        <v>162</v>
      </c>
      <c r="P40" s="6" t="s">
        <v>726</v>
      </c>
      <c r="Q40" s="6" t="s">
        <v>164</v>
      </c>
      <c r="R40" s="6" t="s">
        <v>165</v>
      </c>
      <c r="S40" s="6" t="s">
        <v>166</v>
      </c>
      <c r="T40" s="6" t="s">
        <v>727</v>
      </c>
      <c r="U40" s="6" t="s">
        <v>168</v>
      </c>
      <c r="V40" s="6" t="s">
        <v>168</v>
      </c>
      <c r="W40" s="6" t="s">
        <v>169</v>
      </c>
      <c r="X40" s="6" t="s">
        <v>169</v>
      </c>
      <c r="Y40" s="6" t="s">
        <v>162</v>
      </c>
      <c r="Z40" s="6" t="s">
        <v>728</v>
      </c>
      <c r="AA40" s="6" t="s">
        <v>729</v>
      </c>
      <c r="AB40" s="6" t="s">
        <v>730</v>
      </c>
      <c r="AC40" s="6" t="s">
        <v>193</v>
      </c>
      <c r="AD40" s="6" t="s">
        <v>731</v>
      </c>
    </row>
    <row r="41" spans="1:30" ht="15" customHeight="1" x14ac:dyDescent="0.2">
      <c r="A41" s="10" t="s">
        <v>732</v>
      </c>
      <c r="B41" s="6" t="s">
        <v>733</v>
      </c>
      <c r="C41" s="6" t="s">
        <v>734</v>
      </c>
      <c r="D41" s="6" t="s">
        <v>215</v>
      </c>
      <c r="E41" s="6" t="s">
        <v>735</v>
      </c>
      <c r="F41" s="6" t="s">
        <v>736</v>
      </c>
      <c r="G41" s="6" t="s">
        <v>737</v>
      </c>
      <c r="H41" s="6" t="s">
        <v>182</v>
      </c>
      <c r="I41" s="6" t="s">
        <v>182</v>
      </c>
      <c r="J41" s="6"/>
      <c r="K41" s="6" t="s">
        <v>158</v>
      </c>
      <c r="L41" s="6" t="s">
        <v>738</v>
      </c>
      <c r="M41" s="6" t="s">
        <v>739</v>
      </c>
      <c r="N41" s="6" t="s">
        <v>406</v>
      </c>
      <c r="O41" s="6" t="s">
        <v>740</v>
      </c>
      <c r="P41" s="6" t="s">
        <v>741</v>
      </c>
      <c r="Q41" s="6" t="s">
        <v>164</v>
      </c>
      <c r="R41" s="6" t="s">
        <v>236</v>
      </c>
      <c r="S41" s="6" t="s">
        <v>166</v>
      </c>
      <c r="T41" s="6" t="s">
        <v>742</v>
      </c>
      <c r="U41" s="6" t="s">
        <v>168</v>
      </c>
      <c r="V41" s="6" t="s">
        <v>168</v>
      </c>
      <c r="W41" s="6" t="s">
        <v>169</v>
      </c>
      <c r="X41" s="6" t="s">
        <v>169</v>
      </c>
      <c r="Y41" s="6" t="s">
        <v>743</v>
      </c>
      <c r="Z41" s="6" t="s">
        <v>744</v>
      </c>
      <c r="AA41" s="6" t="s">
        <v>162</v>
      </c>
      <c r="AB41" s="6" t="s">
        <v>169</v>
      </c>
      <c r="AC41" s="6" t="s">
        <v>173</v>
      </c>
      <c r="AD41" s="6" t="s">
        <v>745</v>
      </c>
    </row>
    <row r="42" spans="1:30" ht="15" customHeight="1" x14ac:dyDescent="0.2">
      <c r="A42" s="10" t="s">
        <v>746</v>
      </c>
      <c r="B42" s="6" t="s">
        <v>747</v>
      </c>
      <c r="C42" s="6" t="s">
        <v>748</v>
      </c>
      <c r="D42" s="6" t="s">
        <v>178</v>
      </c>
      <c r="E42" s="6" t="s">
        <v>749</v>
      </c>
      <c r="F42" s="6" t="s">
        <v>750</v>
      </c>
      <c r="G42" s="6" t="s">
        <v>751</v>
      </c>
      <c r="H42" s="6" t="s">
        <v>182</v>
      </c>
      <c r="I42" s="6" t="s">
        <v>182</v>
      </c>
      <c r="J42" s="6"/>
      <c r="K42" s="6" t="s">
        <v>158</v>
      </c>
      <c r="L42" s="6" t="s">
        <v>752</v>
      </c>
      <c r="M42" s="6" t="s">
        <v>753</v>
      </c>
      <c r="N42" s="6" t="s">
        <v>203</v>
      </c>
      <c r="O42" s="6" t="s">
        <v>162</v>
      </c>
      <c r="P42" s="6" t="s">
        <v>754</v>
      </c>
      <c r="Q42" s="6" t="s">
        <v>164</v>
      </c>
      <c r="R42" s="6" t="s">
        <v>236</v>
      </c>
      <c r="S42" s="6" t="s">
        <v>755</v>
      </c>
      <c r="T42" s="6" t="s">
        <v>756</v>
      </c>
      <c r="U42" s="6" t="s">
        <v>168</v>
      </c>
      <c r="V42" s="6" t="s">
        <v>168</v>
      </c>
      <c r="W42" s="6" t="s">
        <v>169</v>
      </c>
      <c r="X42" s="6" t="s">
        <v>169</v>
      </c>
      <c r="Y42" s="6" t="s">
        <v>757</v>
      </c>
      <c r="Z42" s="6" t="s">
        <v>758</v>
      </c>
      <c r="AA42" s="6" t="s">
        <v>759</v>
      </c>
      <c r="AB42" s="6" t="s">
        <v>760</v>
      </c>
      <c r="AC42" s="6" t="s">
        <v>193</v>
      </c>
      <c r="AD42" s="6" t="s">
        <v>761</v>
      </c>
    </row>
    <row r="43" spans="1:30" ht="15" customHeight="1" x14ac:dyDescent="0.2">
      <c r="A43" s="10" t="s">
        <v>762</v>
      </c>
      <c r="B43" s="6" t="s">
        <v>763</v>
      </c>
      <c r="C43" s="6" t="s">
        <v>764</v>
      </c>
      <c r="D43" s="6" t="s">
        <v>178</v>
      </c>
      <c r="E43" s="6" t="s">
        <v>765</v>
      </c>
      <c r="F43" s="6" t="s">
        <v>766</v>
      </c>
      <c r="G43" s="6" t="s">
        <v>767</v>
      </c>
      <c r="H43" s="6" t="s">
        <v>182</v>
      </c>
      <c r="I43" s="6" t="s">
        <v>182</v>
      </c>
      <c r="J43" s="6"/>
      <c r="K43" s="6" t="s">
        <v>183</v>
      </c>
      <c r="L43" s="6" t="s">
        <v>768</v>
      </c>
      <c r="M43" s="6" t="s">
        <v>769</v>
      </c>
      <c r="N43" s="6" t="s">
        <v>161</v>
      </c>
      <c r="O43" s="6" t="s">
        <v>162</v>
      </c>
      <c r="P43" s="6" t="s">
        <v>770</v>
      </c>
      <c r="Q43" s="6" t="s">
        <v>164</v>
      </c>
      <c r="R43" s="6" t="s">
        <v>165</v>
      </c>
      <c r="S43" s="6" t="s">
        <v>166</v>
      </c>
      <c r="T43" s="6" t="s">
        <v>771</v>
      </c>
      <c r="U43" s="6" t="s">
        <v>168</v>
      </c>
      <c r="V43" s="6" t="s">
        <v>168</v>
      </c>
      <c r="W43" s="6" t="s">
        <v>169</v>
      </c>
      <c r="X43" s="6" t="s">
        <v>169</v>
      </c>
      <c r="Y43" s="6" t="s">
        <v>162</v>
      </c>
      <c r="Z43" s="6" t="s">
        <v>772</v>
      </c>
      <c r="AA43" s="6" t="s">
        <v>773</v>
      </c>
      <c r="AB43" s="6" t="s">
        <v>169</v>
      </c>
      <c r="AC43" s="6" t="s">
        <v>173</v>
      </c>
      <c r="AD43" s="6" t="s">
        <v>774</v>
      </c>
    </row>
    <row r="44" spans="1:30" ht="15" customHeight="1" x14ac:dyDescent="0.2">
      <c r="A44" s="10" t="s">
        <v>775</v>
      </c>
      <c r="B44" s="6" t="s">
        <v>776</v>
      </c>
      <c r="C44" s="6" t="s">
        <v>777</v>
      </c>
      <c r="D44" s="6" t="s">
        <v>178</v>
      </c>
      <c r="E44" s="6" t="s">
        <v>778</v>
      </c>
      <c r="F44" s="6" t="s">
        <v>779</v>
      </c>
      <c r="G44" s="6" t="s">
        <v>780</v>
      </c>
      <c r="H44" s="6" t="s">
        <v>182</v>
      </c>
      <c r="I44" s="6" t="s">
        <v>182</v>
      </c>
      <c r="J44" s="6"/>
      <c r="K44" s="6" t="s">
        <v>158</v>
      </c>
      <c r="L44" s="6" t="s">
        <v>781</v>
      </c>
      <c r="M44" s="6" t="s">
        <v>782</v>
      </c>
      <c r="N44" s="6" t="s">
        <v>161</v>
      </c>
      <c r="O44" s="6" t="s">
        <v>162</v>
      </c>
      <c r="P44" s="6" t="s">
        <v>783</v>
      </c>
      <c r="Q44" s="6" t="s">
        <v>164</v>
      </c>
      <c r="R44" s="6" t="s">
        <v>236</v>
      </c>
      <c r="S44" s="6" t="s">
        <v>166</v>
      </c>
      <c r="T44" s="6" t="s">
        <v>784</v>
      </c>
      <c r="U44" s="6" t="s">
        <v>168</v>
      </c>
      <c r="V44" s="6" t="s">
        <v>168</v>
      </c>
      <c r="W44" s="6" t="s">
        <v>169</v>
      </c>
      <c r="X44" s="6" t="s">
        <v>169</v>
      </c>
      <c r="Y44" s="6" t="s">
        <v>785</v>
      </c>
      <c r="Z44" s="6" t="s">
        <v>786</v>
      </c>
      <c r="AA44" s="6" t="s">
        <v>787</v>
      </c>
      <c r="AB44" s="6" t="s">
        <v>788</v>
      </c>
      <c r="AC44" s="6" t="s">
        <v>193</v>
      </c>
      <c r="AD44" s="6" t="s">
        <v>789</v>
      </c>
    </row>
    <row r="45" spans="1:30" ht="15" customHeight="1" x14ac:dyDescent="0.2">
      <c r="A45" s="10" t="s">
        <v>790</v>
      </c>
      <c r="B45" s="6" t="s">
        <v>791</v>
      </c>
      <c r="C45" s="6" t="s">
        <v>792</v>
      </c>
      <c r="D45" s="6" t="s">
        <v>178</v>
      </c>
      <c r="E45" s="6" t="s">
        <v>793</v>
      </c>
      <c r="F45" s="6" t="s">
        <v>794</v>
      </c>
      <c r="G45" s="6" t="s">
        <v>795</v>
      </c>
      <c r="H45" s="6" t="s">
        <v>182</v>
      </c>
      <c r="I45" s="6" t="s">
        <v>182</v>
      </c>
      <c r="J45" s="6"/>
      <c r="K45" s="6" t="s">
        <v>183</v>
      </c>
      <c r="L45" s="6" t="s">
        <v>796</v>
      </c>
      <c r="M45" s="6" t="s">
        <v>797</v>
      </c>
      <c r="N45" s="6" t="s">
        <v>161</v>
      </c>
      <c r="O45" s="6" t="s">
        <v>162</v>
      </c>
      <c r="P45" s="6" t="s">
        <v>798</v>
      </c>
      <c r="Q45" s="6" t="s">
        <v>164</v>
      </c>
      <c r="R45" s="6" t="s">
        <v>165</v>
      </c>
      <c r="S45" s="6" t="s">
        <v>799</v>
      </c>
      <c r="T45" s="6" t="s">
        <v>800</v>
      </c>
      <c r="U45" s="6" t="s">
        <v>168</v>
      </c>
      <c r="V45" s="6" t="s">
        <v>168</v>
      </c>
      <c r="W45" s="6" t="s">
        <v>169</v>
      </c>
      <c r="X45" s="6" t="s">
        <v>169</v>
      </c>
      <c r="Y45" s="6" t="s">
        <v>801</v>
      </c>
      <c r="Z45" s="6" t="s">
        <v>802</v>
      </c>
      <c r="AA45" s="6" t="s">
        <v>162</v>
      </c>
      <c r="AB45" s="6" t="s">
        <v>169</v>
      </c>
      <c r="AC45" s="6" t="s">
        <v>173</v>
      </c>
      <c r="AD45" s="6" t="s">
        <v>803</v>
      </c>
    </row>
    <row r="46" spans="1:30" ht="15" customHeight="1" x14ac:dyDescent="0.2">
      <c r="A46" s="10" t="s">
        <v>804</v>
      </c>
      <c r="B46" s="6" t="s">
        <v>805</v>
      </c>
      <c r="C46" s="6" t="s">
        <v>806</v>
      </c>
      <c r="D46" s="6" t="s">
        <v>215</v>
      </c>
      <c r="E46" s="6" t="s">
        <v>807</v>
      </c>
      <c r="F46" s="6" t="s">
        <v>722</v>
      </c>
      <c r="G46" s="6" t="s">
        <v>808</v>
      </c>
      <c r="H46" s="6" t="s">
        <v>182</v>
      </c>
      <c r="I46" s="6" t="s">
        <v>182</v>
      </c>
      <c r="J46" s="6"/>
      <c r="K46" s="6" t="s">
        <v>183</v>
      </c>
      <c r="L46" s="6" t="s">
        <v>809</v>
      </c>
      <c r="M46" s="6" t="s">
        <v>810</v>
      </c>
      <c r="N46" s="6" t="s">
        <v>406</v>
      </c>
      <c r="O46" s="6" t="s">
        <v>811</v>
      </c>
      <c r="P46" s="6" t="s">
        <v>812</v>
      </c>
      <c r="Q46" s="6" t="s">
        <v>424</v>
      </c>
      <c r="R46" s="6" t="s">
        <v>165</v>
      </c>
      <c r="S46" s="6" t="s">
        <v>166</v>
      </c>
      <c r="T46" s="6" t="s">
        <v>813</v>
      </c>
      <c r="U46" s="6" t="s">
        <v>168</v>
      </c>
      <c r="V46" s="6" t="s">
        <v>168</v>
      </c>
      <c r="W46" s="6" t="s">
        <v>169</v>
      </c>
      <c r="X46" s="6" t="s">
        <v>169</v>
      </c>
      <c r="Y46" s="6" t="s">
        <v>814</v>
      </c>
      <c r="Z46" s="6" t="s">
        <v>815</v>
      </c>
      <c r="AA46" s="6" t="s">
        <v>816</v>
      </c>
      <c r="AB46" s="6" t="s">
        <v>169</v>
      </c>
      <c r="AC46" s="6" t="s">
        <v>173</v>
      </c>
      <c r="AD46" s="6" t="s">
        <v>817</v>
      </c>
    </row>
    <row r="47" spans="1:30" ht="15" customHeight="1" x14ac:dyDescent="0.2">
      <c r="A47" s="10" t="s">
        <v>818</v>
      </c>
      <c r="B47" s="6" t="s">
        <v>819</v>
      </c>
      <c r="C47" s="6" t="s">
        <v>820</v>
      </c>
      <c r="D47" s="6" t="s">
        <v>178</v>
      </c>
      <c r="E47" s="6" t="s">
        <v>821</v>
      </c>
      <c r="F47" s="6" t="s">
        <v>822</v>
      </c>
      <c r="G47" s="6" t="s">
        <v>823</v>
      </c>
      <c r="H47" s="6" t="s">
        <v>182</v>
      </c>
      <c r="I47" s="6" t="s">
        <v>182</v>
      </c>
      <c r="J47" s="6"/>
      <c r="K47" s="6" t="s">
        <v>183</v>
      </c>
      <c r="L47" s="6" t="s">
        <v>824</v>
      </c>
      <c r="M47" s="6" t="s">
        <v>825</v>
      </c>
      <c r="N47" s="6" t="s">
        <v>161</v>
      </c>
      <c r="O47" s="6" t="s">
        <v>162</v>
      </c>
      <c r="P47" s="6" t="s">
        <v>826</v>
      </c>
      <c r="Q47" s="6" t="s">
        <v>164</v>
      </c>
      <c r="R47" s="6" t="s">
        <v>165</v>
      </c>
      <c r="S47" s="6" t="s">
        <v>166</v>
      </c>
      <c r="T47" s="6" t="s">
        <v>827</v>
      </c>
      <c r="U47" s="6" t="s">
        <v>168</v>
      </c>
      <c r="V47" s="6" t="s">
        <v>168</v>
      </c>
      <c r="W47" s="6" t="s">
        <v>169</v>
      </c>
      <c r="X47" s="6" t="s">
        <v>169</v>
      </c>
      <c r="Y47" s="6" t="s">
        <v>828</v>
      </c>
      <c r="Z47" s="6" t="s">
        <v>829</v>
      </c>
      <c r="AA47" s="6" t="s">
        <v>830</v>
      </c>
      <c r="AB47" s="6" t="s">
        <v>831</v>
      </c>
      <c r="AC47" s="6" t="s">
        <v>193</v>
      </c>
      <c r="AD47" s="6" t="s">
        <v>832</v>
      </c>
    </row>
    <row r="48" spans="1:30" ht="15" customHeight="1" x14ac:dyDescent="0.2">
      <c r="A48" s="11" t="s">
        <v>833</v>
      </c>
      <c r="B48" s="6" t="s">
        <v>834</v>
      </c>
      <c r="C48" s="6" t="s">
        <v>835</v>
      </c>
      <c r="D48" s="6" t="s">
        <v>178</v>
      </c>
      <c r="E48" s="6" t="s">
        <v>836</v>
      </c>
      <c r="F48" s="6" t="s">
        <v>837</v>
      </c>
      <c r="G48" s="6" t="s">
        <v>838</v>
      </c>
      <c r="H48" s="6" t="s">
        <v>182</v>
      </c>
      <c r="I48" s="6" t="s">
        <v>182</v>
      </c>
      <c r="J48" s="6"/>
      <c r="K48" s="6" t="s">
        <v>403</v>
      </c>
      <c r="L48" s="6" t="s">
        <v>839</v>
      </c>
      <c r="M48" s="6" t="s">
        <v>840</v>
      </c>
      <c r="N48" s="6" t="s">
        <v>161</v>
      </c>
      <c r="O48" s="6" t="s">
        <v>162</v>
      </c>
      <c r="P48" s="6" t="s">
        <v>841</v>
      </c>
      <c r="Q48" s="6" t="s">
        <v>409</v>
      </c>
      <c r="R48" s="6" t="s">
        <v>842</v>
      </c>
      <c r="S48" s="6" t="s">
        <v>166</v>
      </c>
      <c r="T48" s="6" t="s">
        <v>843</v>
      </c>
      <c r="U48" s="6" t="s">
        <v>168</v>
      </c>
      <c r="V48" s="6" t="s">
        <v>168</v>
      </c>
      <c r="W48" s="6" t="s">
        <v>169</v>
      </c>
      <c r="X48" s="6" t="s">
        <v>169</v>
      </c>
      <c r="Y48" s="6" t="s">
        <v>162</v>
      </c>
      <c r="Z48" s="6" t="s">
        <v>162</v>
      </c>
      <c r="AA48" s="6" t="s">
        <v>844</v>
      </c>
      <c r="AB48" s="6" t="s">
        <v>169</v>
      </c>
      <c r="AC48" s="6" t="s">
        <v>845</v>
      </c>
      <c r="AD48" s="6" t="s">
        <v>846</v>
      </c>
    </row>
    <row r="49" spans="1:30" ht="15" customHeight="1" x14ac:dyDescent="0.2">
      <c r="A49" s="10" t="s">
        <v>847</v>
      </c>
      <c r="B49" s="6" t="s">
        <v>848</v>
      </c>
      <c r="C49" s="6" t="s">
        <v>849</v>
      </c>
      <c r="D49" s="6" t="s">
        <v>178</v>
      </c>
      <c r="E49" s="6" t="s">
        <v>850</v>
      </c>
      <c r="F49" s="6" t="s">
        <v>722</v>
      </c>
      <c r="G49" s="6" t="s">
        <v>851</v>
      </c>
      <c r="H49" s="6" t="s">
        <v>182</v>
      </c>
      <c r="I49" s="6" t="s">
        <v>182</v>
      </c>
      <c r="J49" s="6"/>
      <c r="K49" s="6" t="s">
        <v>671</v>
      </c>
      <c r="L49" s="6" t="s">
        <v>852</v>
      </c>
      <c r="M49" s="6" t="s">
        <v>853</v>
      </c>
      <c r="N49" s="6" t="s">
        <v>161</v>
      </c>
      <c r="O49" s="6" t="s">
        <v>250</v>
      </c>
      <c r="P49" s="6" t="s">
        <v>854</v>
      </c>
      <c r="Q49" s="6" t="s">
        <v>164</v>
      </c>
      <c r="R49" s="6" t="s">
        <v>855</v>
      </c>
      <c r="S49" s="6" t="s">
        <v>856</v>
      </c>
      <c r="T49" s="6" t="s">
        <v>857</v>
      </c>
      <c r="U49" s="6" t="s">
        <v>168</v>
      </c>
      <c r="V49" s="6" t="s">
        <v>168</v>
      </c>
      <c r="W49" s="6" t="s">
        <v>169</v>
      </c>
      <c r="X49" s="6" t="s">
        <v>169</v>
      </c>
      <c r="Y49" s="6" t="s">
        <v>858</v>
      </c>
      <c r="Z49" s="6" t="s">
        <v>859</v>
      </c>
      <c r="AA49" s="6" t="s">
        <v>162</v>
      </c>
      <c r="AB49" s="6" t="s">
        <v>169</v>
      </c>
      <c r="AC49" s="6" t="s">
        <v>173</v>
      </c>
      <c r="AD49" s="6" t="s">
        <v>860</v>
      </c>
    </row>
    <row r="50" spans="1:30" ht="15" customHeight="1" x14ac:dyDescent="0.2">
      <c r="A50" s="10" t="s">
        <v>861</v>
      </c>
      <c r="B50" s="6" t="s">
        <v>862</v>
      </c>
      <c r="C50" s="6" t="s">
        <v>863</v>
      </c>
      <c r="D50" s="6" t="s">
        <v>178</v>
      </c>
      <c r="E50" s="6" t="s">
        <v>864</v>
      </c>
      <c r="F50" s="6" t="s">
        <v>722</v>
      </c>
      <c r="G50" s="6" t="s">
        <v>865</v>
      </c>
      <c r="H50" s="6" t="s">
        <v>182</v>
      </c>
      <c r="I50" s="6" t="s">
        <v>182</v>
      </c>
      <c r="J50" s="6"/>
      <c r="K50" s="6" t="s">
        <v>158</v>
      </c>
      <c r="L50" s="6" t="s">
        <v>866</v>
      </c>
      <c r="M50" s="6" t="s">
        <v>867</v>
      </c>
      <c r="N50" s="6" t="s">
        <v>161</v>
      </c>
      <c r="O50" s="6" t="s">
        <v>250</v>
      </c>
      <c r="P50" s="6" t="s">
        <v>868</v>
      </c>
      <c r="Q50" s="6" t="s">
        <v>164</v>
      </c>
      <c r="R50" s="6" t="s">
        <v>165</v>
      </c>
      <c r="S50" s="6" t="s">
        <v>166</v>
      </c>
      <c r="T50" s="6" t="s">
        <v>869</v>
      </c>
      <c r="U50" s="6" t="s">
        <v>168</v>
      </c>
      <c r="V50" s="6" t="s">
        <v>168</v>
      </c>
      <c r="W50" s="6" t="s">
        <v>169</v>
      </c>
      <c r="X50" s="6" t="s">
        <v>169</v>
      </c>
      <c r="Y50" s="6" t="s">
        <v>162</v>
      </c>
      <c r="Z50" s="6" t="s">
        <v>162</v>
      </c>
      <c r="AA50" s="6" t="s">
        <v>870</v>
      </c>
      <c r="AB50" s="6" t="s">
        <v>871</v>
      </c>
      <c r="AC50" s="6" t="s">
        <v>193</v>
      </c>
      <c r="AD50" s="6" t="s">
        <v>872</v>
      </c>
    </row>
    <row r="51" spans="1:30" ht="15" customHeight="1" x14ac:dyDescent="0.2">
      <c r="A51" s="10" t="s">
        <v>873</v>
      </c>
      <c r="B51" s="6" t="s">
        <v>874</v>
      </c>
      <c r="C51" s="6" t="s">
        <v>875</v>
      </c>
      <c r="D51" s="6" t="s">
        <v>178</v>
      </c>
      <c r="E51" s="6" t="s">
        <v>876</v>
      </c>
      <c r="F51" s="6" t="s">
        <v>877</v>
      </c>
      <c r="G51" s="6" t="s">
        <v>878</v>
      </c>
      <c r="H51" s="6" t="s">
        <v>182</v>
      </c>
      <c r="I51" s="6" t="s">
        <v>182</v>
      </c>
      <c r="J51" s="6"/>
      <c r="K51" s="6" t="s">
        <v>158</v>
      </c>
      <c r="L51" s="6" t="s">
        <v>879</v>
      </c>
      <c r="M51" s="6" t="s">
        <v>880</v>
      </c>
      <c r="N51" s="6" t="s">
        <v>161</v>
      </c>
      <c r="O51" s="6" t="s">
        <v>162</v>
      </c>
      <c r="P51" s="6" t="s">
        <v>881</v>
      </c>
      <c r="Q51" s="6" t="s">
        <v>164</v>
      </c>
      <c r="R51" s="6" t="s">
        <v>165</v>
      </c>
      <c r="S51" s="6" t="s">
        <v>882</v>
      </c>
      <c r="T51" s="6" t="s">
        <v>883</v>
      </c>
      <c r="U51" s="6" t="s">
        <v>168</v>
      </c>
      <c r="V51" s="6" t="s">
        <v>168</v>
      </c>
      <c r="W51" s="6" t="s">
        <v>169</v>
      </c>
      <c r="X51" s="6" t="s">
        <v>169</v>
      </c>
      <c r="Y51" s="6" t="s">
        <v>162</v>
      </c>
      <c r="Z51" s="6" t="s">
        <v>238</v>
      </c>
      <c r="AA51" s="6" t="s">
        <v>162</v>
      </c>
      <c r="AB51" s="6" t="s">
        <v>169</v>
      </c>
      <c r="AC51" s="6" t="s">
        <v>173</v>
      </c>
      <c r="AD51" s="6" t="s">
        <v>884</v>
      </c>
    </row>
    <row r="52" spans="1:30" ht="15" customHeight="1" x14ac:dyDescent="0.2">
      <c r="A52" s="10" t="s">
        <v>885</v>
      </c>
      <c r="B52" s="6" t="s">
        <v>886</v>
      </c>
      <c r="C52" s="6" t="s">
        <v>887</v>
      </c>
      <c r="D52" s="6" t="s">
        <v>215</v>
      </c>
      <c r="E52" s="6" t="s">
        <v>888</v>
      </c>
      <c r="F52" s="6" t="s">
        <v>889</v>
      </c>
      <c r="G52" s="6" t="s">
        <v>890</v>
      </c>
      <c r="H52" s="6" t="s">
        <v>182</v>
      </c>
      <c r="I52" s="6" t="s">
        <v>182</v>
      </c>
      <c r="J52" s="6"/>
      <c r="K52" s="6" t="s">
        <v>671</v>
      </c>
      <c r="L52" s="6" t="s">
        <v>891</v>
      </c>
      <c r="M52" s="6" t="s">
        <v>892</v>
      </c>
      <c r="N52" s="6" t="s">
        <v>161</v>
      </c>
      <c r="O52" s="6" t="s">
        <v>162</v>
      </c>
      <c r="P52" s="6" t="s">
        <v>893</v>
      </c>
      <c r="Q52" s="6" t="s">
        <v>164</v>
      </c>
      <c r="R52" s="6" t="s">
        <v>236</v>
      </c>
      <c r="S52" s="6" t="s">
        <v>894</v>
      </c>
      <c r="T52" s="6" t="s">
        <v>895</v>
      </c>
      <c r="U52" s="6" t="s">
        <v>168</v>
      </c>
      <c r="V52" s="6" t="s">
        <v>168</v>
      </c>
      <c r="W52" s="6" t="s">
        <v>169</v>
      </c>
      <c r="X52" s="6" t="s">
        <v>169</v>
      </c>
      <c r="Y52" s="6" t="s">
        <v>896</v>
      </c>
      <c r="Z52" s="6" t="s">
        <v>238</v>
      </c>
      <c r="AA52" s="6" t="s">
        <v>897</v>
      </c>
      <c r="AB52" s="6" t="s">
        <v>898</v>
      </c>
      <c r="AC52" s="6" t="s">
        <v>193</v>
      </c>
      <c r="AD52" s="6" t="s">
        <v>899</v>
      </c>
    </row>
    <row r="53" spans="1:30" ht="15" customHeight="1" x14ac:dyDescent="0.2">
      <c r="A53" s="10" t="s">
        <v>900</v>
      </c>
      <c r="B53" s="6" t="s">
        <v>901</v>
      </c>
      <c r="C53" s="6" t="s">
        <v>902</v>
      </c>
      <c r="D53" s="6" t="s">
        <v>215</v>
      </c>
      <c r="E53" s="6" t="s">
        <v>903</v>
      </c>
      <c r="F53" s="6" t="s">
        <v>904</v>
      </c>
      <c r="G53" s="6" t="s">
        <v>905</v>
      </c>
      <c r="H53" s="6" t="s">
        <v>182</v>
      </c>
      <c r="I53" s="6" t="s">
        <v>182</v>
      </c>
      <c r="J53" s="6"/>
      <c r="K53" s="6" t="s">
        <v>158</v>
      </c>
      <c r="L53" s="6" t="s">
        <v>906</v>
      </c>
      <c r="M53" s="6" t="s">
        <v>907</v>
      </c>
      <c r="N53" s="6" t="s">
        <v>161</v>
      </c>
      <c r="O53" s="6" t="s">
        <v>162</v>
      </c>
      <c r="P53" s="6" t="s">
        <v>908</v>
      </c>
      <c r="Q53" s="6" t="s">
        <v>164</v>
      </c>
      <c r="R53" s="6" t="s">
        <v>909</v>
      </c>
      <c r="S53" s="6" t="s">
        <v>910</v>
      </c>
      <c r="T53" s="6" t="s">
        <v>911</v>
      </c>
      <c r="U53" s="6" t="s">
        <v>168</v>
      </c>
      <c r="V53" s="6" t="s">
        <v>168</v>
      </c>
      <c r="W53" s="6" t="s">
        <v>169</v>
      </c>
      <c r="X53" s="6" t="s">
        <v>169</v>
      </c>
      <c r="Y53" s="6" t="s">
        <v>912</v>
      </c>
      <c r="Z53" s="6" t="s">
        <v>913</v>
      </c>
      <c r="AA53" s="6" t="s">
        <v>162</v>
      </c>
      <c r="AB53" s="6" t="s">
        <v>914</v>
      </c>
      <c r="AC53" s="6" t="s">
        <v>193</v>
      </c>
      <c r="AD53" s="6" t="s">
        <v>915</v>
      </c>
    </row>
    <row r="54" spans="1:30" ht="15" customHeight="1" x14ac:dyDescent="0.2">
      <c r="A54" s="10" t="s">
        <v>916</v>
      </c>
      <c r="B54" s="6" t="s">
        <v>917</v>
      </c>
      <c r="C54" s="6" t="s">
        <v>918</v>
      </c>
      <c r="D54" s="6" t="s">
        <v>178</v>
      </c>
      <c r="E54" s="6" t="s">
        <v>919</v>
      </c>
      <c r="F54" s="6" t="s">
        <v>920</v>
      </c>
      <c r="G54" s="6" t="s">
        <v>921</v>
      </c>
      <c r="H54" s="6" t="s">
        <v>182</v>
      </c>
      <c r="I54" s="6" t="s">
        <v>182</v>
      </c>
      <c r="J54" s="6"/>
      <c r="K54" s="6" t="s">
        <v>183</v>
      </c>
      <c r="L54" s="6" t="s">
        <v>922</v>
      </c>
      <c r="M54" s="6" t="s">
        <v>923</v>
      </c>
      <c r="N54" s="6" t="s">
        <v>161</v>
      </c>
      <c r="O54" s="6" t="s">
        <v>162</v>
      </c>
      <c r="P54" s="6" t="s">
        <v>924</v>
      </c>
      <c r="Q54" s="6" t="s">
        <v>164</v>
      </c>
      <c r="R54" s="6" t="s">
        <v>187</v>
      </c>
      <c r="S54" s="6" t="s">
        <v>925</v>
      </c>
      <c r="T54" s="6" t="s">
        <v>926</v>
      </c>
      <c r="U54" s="6" t="s">
        <v>168</v>
      </c>
      <c r="V54" s="6" t="s">
        <v>168</v>
      </c>
      <c r="W54" s="6" t="s">
        <v>927</v>
      </c>
      <c r="X54" s="6" t="s">
        <v>169</v>
      </c>
      <c r="Y54" s="6" t="s">
        <v>928</v>
      </c>
      <c r="Z54" s="6" t="s">
        <v>913</v>
      </c>
      <c r="AA54" s="6" t="s">
        <v>929</v>
      </c>
      <c r="AB54" s="6" t="s">
        <v>930</v>
      </c>
      <c r="AC54" s="6" t="s">
        <v>193</v>
      </c>
      <c r="AD54" s="6" t="s">
        <v>931</v>
      </c>
    </row>
    <row r="55" spans="1:30" ht="15" customHeight="1" x14ac:dyDescent="0.2">
      <c r="A55" s="10" t="s">
        <v>932</v>
      </c>
      <c r="B55" s="6" t="s">
        <v>933</v>
      </c>
      <c r="C55" s="6" t="s">
        <v>934</v>
      </c>
      <c r="D55" s="6" t="s">
        <v>178</v>
      </c>
      <c r="E55" s="6" t="s">
        <v>935</v>
      </c>
      <c r="F55" s="6" t="s">
        <v>936</v>
      </c>
      <c r="G55" s="6" t="s">
        <v>937</v>
      </c>
      <c r="H55" s="6" t="s">
        <v>182</v>
      </c>
      <c r="I55" s="6" t="s">
        <v>182</v>
      </c>
      <c r="J55" s="6"/>
      <c r="K55" s="6" t="s">
        <v>277</v>
      </c>
      <c r="L55" s="6" t="s">
        <v>938</v>
      </c>
      <c r="M55" s="6" t="s">
        <v>939</v>
      </c>
      <c r="N55" s="6" t="s">
        <v>161</v>
      </c>
      <c r="O55" s="6" t="s">
        <v>162</v>
      </c>
      <c r="P55" s="6" t="s">
        <v>940</v>
      </c>
      <c r="Q55" s="6" t="s">
        <v>393</v>
      </c>
      <c r="R55" s="6" t="s">
        <v>165</v>
      </c>
      <c r="S55" s="6" t="s">
        <v>941</v>
      </c>
      <c r="T55" s="6" t="s">
        <v>942</v>
      </c>
      <c r="U55" s="6" t="s">
        <v>168</v>
      </c>
      <c r="V55" s="6" t="s">
        <v>168</v>
      </c>
      <c r="W55" s="6" t="s">
        <v>169</v>
      </c>
      <c r="X55" s="6" t="s">
        <v>169</v>
      </c>
      <c r="Y55" s="6" t="s">
        <v>943</v>
      </c>
      <c r="Z55" s="6" t="s">
        <v>944</v>
      </c>
      <c r="AA55" s="6" t="s">
        <v>162</v>
      </c>
      <c r="AB55" s="6" t="s">
        <v>945</v>
      </c>
      <c r="AC55" s="6" t="s">
        <v>193</v>
      </c>
      <c r="AD55" s="6" t="s">
        <v>946</v>
      </c>
    </row>
    <row r="56" spans="1:30" ht="15" customHeight="1" x14ac:dyDescent="0.2">
      <c r="A56" s="10" t="s">
        <v>947</v>
      </c>
      <c r="B56" s="6" t="s">
        <v>948</v>
      </c>
      <c r="C56" s="6" t="s">
        <v>949</v>
      </c>
      <c r="D56" s="6" t="s">
        <v>215</v>
      </c>
      <c r="E56" s="6" t="s">
        <v>950</v>
      </c>
      <c r="F56" s="6" t="s">
        <v>951</v>
      </c>
      <c r="G56" s="6" t="s">
        <v>952</v>
      </c>
      <c r="H56" s="6" t="s">
        <v>182</v>
      </c>
      <c r="I56" s="6" t="s">
        <v>182</v>
      </c>
      <c r="J56" s="6"/>
      <c r="K56" s="6" t="s">
        <v>953</v>
      </c>
      <c r="L56" s="6" t="s">
        <v>954</v>
      </c>
      <c r="M56" s="6" t="s">
        <v>955</v>
      </c>
      <c r="N56" s="6" t="s">
        <v>161</v>
      </c>
      <c r="O56" s="6" t="s">
        <v>956</v>
      </c>
      <c r="P56" s="6" t="s">
        <v>957</v>
      </c>
      <c r="Q56" s="6" t="s">
        <v>409</v>
      </c>
      <c r="R56" s="6" t="s">
        <v>236</v>
      </c>
      <c r="S56" s="6" t="s">
        <v>958</v>
      </c>
      <c r="T56" s="6" t="s">
        <v>959</v>
      </c>
      <c r="U56" s="6" t="s">
        <v>168</v>
      </c>
      <c r="V56" s="6" t="s">
        <v>168</v>
      </c>
      <c r="W56" s="6" t="s">
        <v>960</v>
      </c>
      <c r="X56" s="6" t="s">
        <v>169</v>
      </c>
      <c r="Y56" s="6" t="s">
        <v>961</v>
      </c>
      <c r="Z56" s="6" t="s">
        <v>962</v>
      </c>
      <c r="AA56" s="6" t="s">
        <v>963</v>
      </c>
      <c r="AB56" s="6" t="s">
        <v>964</v>
      </c>
      <c r="AC56" s="6" t="s">
        <v>193</v>
      </c>
      <c r="AD56" s="6" t="s">
        <v>965</v>
      </c>
    </row>
    <row r="57" spans="1:30" ht="15" customHeight="1" x14ac:dyDescent="0.2">
      <c r="A57" s="10" t="s">
        <v>966</v>
      </c>
      <c r="B57" s="6" t="s">
        <v>967</v>
      </c>
      <c r="C57" s="6" t="s">
        <v>968</v>
      </c>
      <c r="D57" s="6" t="s">
        <v>178</v>
      </c>
      <c r="E57" s="6" t="s">
        <v>155</v>
      </c>
      <c r="F57" s="6" t="s">
        <v>156</v>
      </c>
      <c r="G57" s="6" t="s">
        <v>157</v>
      </c>
      <c r="H57" s="6" t="s">
        <v>182</v>
      </c>
      <c r="I57" s="6" t="s">
        <v>182</v>
      </c>
      <c r="J57" s="6"/>
      <c r="K57" s="6" t="s">
        <v>158</v>
      </c>
      <c r="L57" s="6" t="s">
        <v>969</v>
      </c>
      <c r="M57" s="6" t="s">
        <v>970</v>
      </c>
      <c r="N57" s="6" t="s">
        <v>161</v>
      </c>
      <c r="O57" s="6" t="s">
        <v>971</v>
      </c>
      <c r="P57" s="6" t="s">
        <v>972</v>
      </c>
      <c r="Q57" s="6" t="s">
        <v>164</v>
      </c>
      <c r="R57" s="6" t="s">
        <v>165</v>
      </c>
      <c r="S57" s="6" t="s">
        <v>166</v>
      </c>
      <c r="T57" s="6" t="s">
        <v>973</v>
      </c>
      <c r="U57" s="6" t="s">
        <v>168</v>
      </c>
      <c r="V57" s="6" t="s">
        <v>168</v>
      </c>
      <c r="W57" s="6" t="s">
        <v>169</v>
      </c>
      <c r="X57" s="6" t="s">
        <v>169</v>
      </c>
      <c r="Y57" s="6" t="s">
        <v>974</v>
      </c>
      <c r="Z57" s="6" t="s">
        <v>913</v>
      </c>
      <c r="AA57" s="6" t="s">
        <v>975</v>
      </c>
      <c r="AB57" s="6" t="s">
        <v>976</v>
      </c>
      <c r="AC57" s="6" t="s">
        <v>193</v>
      </c>
      <c r="AD57" s="6" t="s">
        <v>977</v>
      </c>
    </row>
    <row r="58" spans="1:30" ht="15" customHeight="1" x14ac:dyDescent="0.2">
      <c r="A58" s="10" t="s">
        <v>978</v>
      </c>
      <c r="B58" s="6" t="s">
        <v>979</v>
      </c>
      <c r="C58" s="6" t="s">
        <v>980</v>
      </c>
      <c r="D58" s="6" t="s">
        <v>178</v>
      </c>
      <c r="E58" s="6" t="s">
        <v>981</v>
      </c>
      <c r="F58" s="6" t="s">
        <v>419</v>
      </c>
      <c r="G58" s="6" t="s">
        <v>982</v>
      </c>
      <c r="H58" s="6" t="s">
        <v>182</v>
      </c>
      <c r="I58" s="6" t="s">
        <v>182</v>
      </c>
      <c r="J58" s="6"/>
      <c r="K58" s="6" t="s">
        <v>158</v>
      </c>
      <c r="L58" s="6" t="s">
        <v>983</v>
      </c>
      <c r="M58" s="6" t="s">
        <v>984</v>
      </c>
      <c r="N58" s="6" t="s">
        <v>161</v>
      </c>
      <c r="O58" s="6" t="s">
        <v>250</v>
      </c>
      <c r="P58" s="6" t="s">
        <v>985</v>
      </c>
      <c r="Q58" s="6" t="s">
        <v>164</v>
      </c>
      <c r="R58" s="6" t="s">
        <v>986</v>
      </c>
      <c r="S58" s="6" t="s">
        <v>166</v>
      </c>
      <c r="T58" s="6" t="s">
        <v>987</v>
      </c>
      <c r="U58" s="6" t="s">
        <v>168</v>
      </c>
      <c r="V58" s="6" t="s">
        <v>168</v>
      </c>
      <c r="W58" s="6" t="s">
        <v>169</v>
      </c>
      <c r="X58" s="6" t="s">
        <v>169</v>
      </c>
      <c r="Y58" s="6" t="s">
        <v>988</v>
      </c>
      <c r="Z58" s="6" t="s">
        <v>989</v>
      </c>
      <c r="AA58" s="6" t="s">
        <v>990</v>
      </c>
      <c r="AB58" s="6" t="s">
        <v>169</v>
      </c>
      <c r="AC58" s="6" t="s">
        <v>173</v>
      </c>
      <c r="AD58" s="6" t="s">
        <v>991</v>
      </c>
    </row>
    <row r="59" spans="1:30" ht="15" customHeight="1" x14ac:dyDescent="0.2">
      <c r="A59" s="10" t="s">
        <v>992</v>
      </c>
      <c r="B59" s="6" t="s">
        <v>993</v>
      </c>
      <c r="C59" s="6" t="s">
        <v>994</v>
      </c>
      <c r="D59" s="6" t="s">
        <v>215</v>
      </c>
      <c r="E59" s="6" t="s">
        <v>995</v>
      </c>
      <c r="F59" s="6" t="s">
        <v>996</v>
      </c>
      <c r="G59" s="6" t="s">
        <v>997</v>
      </c>
      <c r="H59" s="6" t="s">
        <v>182</v>
      </c>
      <c r="I59" s="6" t="s">
        <v>182</v>
      </c>
      <c r="J59" s="6"/>
      <c r="K59" s="6" t="s">
        <v>277</v>
      </c>
      <c r="L59" s="6" t="s">
        <v>998</v>
      </c>
      <c r="M59" s="6" t="s">
        <v>999</v>
      </c>
      <c r="N59" s="6" t="s">
        <v>161</v>
      </c>
      <c r="O59" s="6" t="s">
        <v>1000</v>
      </c>
      <c r="P59" s="6" t="s">
        <v>1001</v>
      </c>
      <c r="Q59" s="6" t="s">
        <v>393</v>
      </c>
      <c r="R59" s="6" t="s">
        <v>165</v>
      </c>
      <c r="S59" s="6" t="s">
        <v>1002</v>
      </c>
      <c r="T59" s="6" t="s">
        <v>1003</v>
      </c>
      <c r="U59" s="6" t="s">
        <v>168</v>
      </c>
      <c r="V59" s="6" t="s">
        <v>168</v>
      </c>
      <c r="W59" s="6" t="s">
        <v>169</v>
      </c>
      <c r="X59" s="6" t="s">
        <v>169</v>
      </c>
      <c r="Y59" s="6" t="s">
        <v>913</v>
      </c>
      <c r="Z59" s="6" t="s">
        <v>1004</v>
      </c>
      <c r="AA59" s="6" t="s">
        <v>162</v>
      </c>
      <c r="AB59" s="6" t="s">
        <v>1005</v>
      </c>
      <c r="AC59" s="6" t="s">
        <v>193</v>
      </c>
      <c r="AD59" s="6" t="s">
        <v>1006</v>
      </c>
    </row>
    <row r="60" spans="1:30" ht="15" customHeight="1" x14ac:dyDescent="0.2">
      <c r="A60" s="10" t="s">
        <v>1007</v>
      </c>
      <c r="B60" s="6" t="s">
        <v>1008</v>
      </c>
      <c r="C60" s="6" t="s">
        <v>1009</v>
      </c>
      <c r="D60" s="6" t="s">
        <v>215</v>
      </c>
      <c r="E60" s="6" t="s">
        <v>1010</v>
      </c>
      <c r="F60" s="6" t="s">
        <v>736</v>
      </c>
      <c r="G60" s="6" t="s">
        <v>1011</v>
      </c>
      <c r="H60" s="6" t="s">
        <v>182</v>
      </c>
      <c r="I60" s="6" t="s">
        <v>182</v>
      </c>
      <c r="J60" s="6"/>
      <c r="K60" s="6" t="s">
        <v>183</v>
      </c>
      <c r="L60" s="6" t="s">
        <v>1012</v>
      </c>
      <c r="M60" s="6" t="s">
        <v>1013</v>
      </c>
      <c r="N60" s="6" t="s">
        <v>161</v>
      </c>
      <c r="O60" s="6" t="s">
        <v>162</v>
      </c>
      <c r="P60" s="6" t="s">
        <v>1014</v>
      </c>
      <c r="Q60" s="6" t="s">
        <v>164</v>
      </c>
      <c r="R60" s="6" t="s">
        <v>236</v>
      </c>
      <c r="S60" s="6" t="s">
        <v>166</v>
      </c>
      <c r="T60" s="6" t="s">
        <v>1015</v>
      </c>
      <c r="U60" s="6" t="s">
        <v>168</v>
      </c>
      <c r="V60" s="6" t="s">
        <v>168</v>
      </c>
      <c r="W60" s="6" t="s">
        <v>169</v>
      </c>
      <c r="X60" s="6" t="s">
        <v>169</v>
      </c>
      <c r="Y60" s="6" t="s">
        <v>913</v>
      </c>
      <c r="Z60" s="6" t="s">
        <v>238</v>
      </c>
      <c r="AA60" s="6" t="s">
        <v>162</v>
      </c>
      <c r="AB60" s="6" t="s">
        <v>577</v>
      </c>
      <c r="AC60" s="6" t="s">
        <v>193</v>
      </c>
      <c r="AD60" s="6" t="s">
        <v>1016</v>
      </c>
    </row>
    <row r="61" spans="1:30" ht="15" customHeight="1" x14ac:dyDescent="0.2">
      <c r="A61" s="10" t="s">
        <v>1017</v>
      </c>
      <c r="B61" s="6" t="s">
        <v>1018</v>
      </c>
      <c r="C61" s="6" t="s">
        <v>1019</v>
      </c>
      <c r="D61" s="6" t="s">
        <v>215</v>
      </c>
      <c r="E61" s="6" t="s">
        <v>1020</v>
      </c>
      <c r="F61" s="6" t="s">
        <v>481</v>
      </c>
      <c r="G61" s="6" t="s">
        <v>1021</v>
      </c>
      <c r="H61" s="6" t="s">
        <v>182</v>
      </c>
      <c r="I61" s="6" t="s">
        <v>182</v>
      </c>
      <c r="J61" s="6"/>
      <c r="K61" s="6" t="s">
        <v>277</v>
      </c>
      <c r="L61" s="6" t="s">
        <v>1022</v>
      </c>
      <c r="M61" s="6" t="s">
        <v>1023</v>
      </c>
      <c r="N61" s="6" t="s">
        <v>161</v>
      </c>
      <c r="O61" s="6" t="s">
        <v>162</v>
      </c>
      <c r="P61" s="6" t="s">
        <v>1024</v>
      </c>
      <c r="Q61" s="6" t="s">
        <v>393</v>
      </c>
      <c r="R61" s="6" t="s">
        <v>165</v>
      </c>
      <c r="S61" s="6" t="s">
        <v>1025</v>
      </c>
      <c r="T61" s="6" t="s">
        <v>1026</v>
      </c>
      <c r="U61" s="6" t="s">
        <v>168</v>
      </c>
      <c r="V61" s="6" t="s">
        <v>168</v>
      </c>
      <c r="W61" s="6" t="s">
        <v>169</v>
      </c>
      <c r="X61" s="6" t="s">
        <v>169</v>
      </c>
      <c r="Y61" s="6" t="s">
        <v>1027</v>
      </c>
      <c r="Z61" s="6" t="s">
        <v>1028</v>
      </c>
      <c r="AA61" s="6" t="s">
        <v>1029</v>
      </c>
      <c r="AB61" s="6" t="s">
        <v>1030</v>
      </c>
      <c r="AC61" s="6" t="s">
        <v>193</v>
      </c>
      <c r="AD61" s="6" t="s">
        <v>1031</v>
      </c>
    </row>
    <row r="62" spans="1:30" ht="15" customHeight="1" x14ac:dyDescent="0.2">
      <c r="A62" s="10" t="s">
        <v>1032</v>
      </c>
      <c r="B62" s="6" t="s">
        <v>1033</v>
      </c>
      <c r="C62" s="6" t="s">
        <v>1034</v>
      </c>
      <c r="D62" s="6" t="s">
        <v>215</v>
      </c>
      <c r="E62" s="6" t="s">
        <v>1035</v>
      </c>
      <c r="F62" s="6" t="s">
        <v>1036</v>
      </c>
      <c r="G62" s="6" t="s">
        <v>1037</v>
      </c>
      <c r="H62" s="6" t="s">
        <v>182</v>
      </c>
      <c r="I62" s="6" t="s">
        <v>182</v>
      </c>
      <c r="J62" s="6"/>
      <c r="K62" s="6" t="s">
        <v>277</v>
      </c>
      <c r="L62" s="6" t="s">
        <v>1038</v>
      </c>
      <c r="M62" s="6" t="s">
        <v>1039</v>
      </c>
      <c r="N62" s="6" t="s">
        <v>161</v>
      </c>
      <c r="O62" s="6" t="s">
        <v>162</v>
      </c>
      <c r="P62" s="6" t="s">
        <v>1040</v>
      </c>
      <c r="Q62" s="6" t="s">
        <v>393</v>
      </c>
      <c r="R62" s="6" t="s">
        <v>1041</v>
      </c>
      <c r="S62" s="6" t="s">
        <v>166</v>
      </c>
      <c r="T62" s="6" t="s">
        <v>1042</v>
      </c>
      <c r="U62" s="6" t="s">
        <v>168</v>
      </c>
      <c r="V62" s="6" t="s">
        <v>168</v>
      </c>
      <c r="W62" s="6" t="s">
        <v>169</v>
      </c>
      <c r="X62" s="6" t="s">
        <v>169</v>
      </c>
      <c r="Y62" s="6" t="s">
        <v>1043</v>
      </c>
      <c r="Z62" s="6" t="s">
        <v>1044</v>
      </c>
      <c r="AA62" s="6" t="s">
        <v>162</v>
      </c>
      <c r="AB62" s="6" t="s">
        <v>1045</v>
      </c>
      <c r="AC62" s="6" t="s">
        <v>193</v>
      </c>
      <c r="AD62" s="6" t="s">
        <v>1046</v>
      </c>
    </row>
    <row r="63" spans="1:30" ht="15" customHeight="1" x14ac:dyDescent="0.2">
      <c r="A63" s="10" t="s">
        <v>1047</v>
      </c>
      <c r="B63" s="6" t="s">
        <v>1048</v>
      </c>
      <c r="C63" s="6" t="s">
        <v>1049</v>
      </c>
      <c r="D63" s="6" t="s">
        <v>215</v>
      </c>
      <c r="E63" s="6" t="s">
        <v>1050</v>
      </c>
      <c r="F63" s="6" t="s">
        <v>1051</v>
      </c>
      <c r="G63" s="6" t="s">
        <v>1052</v>
      </c>
      <c r="H63" s="6" t="s">
        <v>182</v>
      </c>
      <c r="I63" s="6" t="s">
        <v>182</v>
      </c>
      <c r="J63" s="6"/>
      <c r="K63" s="6" t="s">
        <v>671</v>
      </c>
      <c r="L63" s="6" t="s">
        <v>1053</v>
      </c>
      <c r="M63" s="6" t="s">
        <v>1054</v>
      </c>
      <c r="N63" s="6" t="s">
        <v>161</v>
      </c>
      <c r="O63" s="6" t="s">
        <v>162</v>
      </c>
      <c r="P63" s="6" t="s">
        <v>1055</v>
      </c>
      <c r="Q63" s="6" t="s">
        <v>164</v>
      </c>
      <c r="R63" s="6" t="s">
        <v>165</v>
      </c>
      <c r="S63" s="6" t="s">
        <v>166</v>
      </c>
      <c r="T63" s="6" t="s">
        <v>1056</v>
      </c>
      <c r="U63" s="6" t="s">
        <v>168</v>
      </c>
      <c r="V63" s="6" t="s">
        <v>168</v>
      </c>
      <c r="W63" s="6" t="s">
        <v>169</v>
      </c>
      <c r="X63" s="6" t="s">
        <v>169</v>
      </c>
      <c r="Y63" s="6" t="s">
        <v>913</v>
      </c>
      <c r="Z63" s="6" t="s">
        <v>1057</v>
      </c>
      <c r="AA63" s="6" t="s">
        <v>1058</v>
      </c>
      <c r="AB63" s="6" t="s">
        <v>169</v>
      </c>
      <c r="AC63" s="6" t="s">
        <v>173</v>
      </c>
      <c r="AD63" s="6" t="s">
        <v>1059</v>
      </c>
    </row>
    <row r="64" spans="1:30" ht="15" customHeight="1" x14ac:dyDescent="0.2">
      <c r="A64" s="10" t="s">
        <v>1060</v>
      </c>
      <c r="B64" s="6" t="s">
        <v>1061</v>
      </c>
      <c r="C64" s="6" t="s">
        <v>1062</v>
      </c>
      <c r="D64" s="6" t="s">
        <v>178</v>
      </c>
      <c r="E64" s="6" t="s">
        <v>1063</v>
      </c>
      <c r="F64" s="6" t="s">
        <v>1064</v>
      </c>
      <c r="G64" s="6" t="s">
        <v>1065</v>
      </c>
      <c r="H64" s="6" t="s">
        <v>182</v>
      </c>
      <c r="I64" s="6" t="s">
        <v>182</v>
      </c>
      <c r="J64" s="6"/>
      <c r="K64" s="6" t="s">
        <v>277</v>
      </c>
      <c r="L64" s="6" t="s">
        <v>1066</v>
      </c>
      <c r="M64" s="6" t="s">
        <v>1067</v>
      </c>
      <c r="N64" s="6" t="s">
        <v>161</v>
      </c>
      <c r="O64" s="6" t="s">
        <v>162</v>
      </c>
      <c r="P64" s="6" t="s">
        <v>1068</v>
      </c>
      <c r="Q64" s="6" t="s">
        <v>1069</v>
      </c>
      <c r="R64" s="6" t="s">
        <v>165</v>
      </c>
      <c r="S64" s="6" t="s">
        <v>166</v>
      </c>
      <c r="T64" s="6" t="s">
        <v>1070</v>
      </c>
      <c r="U64" s="6" t="s">
        <v>168</v>
      </c>
      <c r="V64" s="6" t="s">
        <v>168</v>
      </c>
      <c r="W64" s="6" t="s">
        <v>169</v>
      </c>
      <c r="X64" s="6" t="s">
        <v>169</v>
      </c>
      <c r="Y64" s="6" t="s">
        <v>1071</v>
      </c>
      <c r="Z64" s="6" t="s">
        <v>913</v>
      </c>
      <c r="AA64" s="6" t="s">
        <v>1072</v>
      </c>
      <c r="AB64" s="6" t="s">
        <v>1073</v>
      </c>
      <c r="AC64" s="6" t="s">
        <v>193</v>
      </c>
      <c r="AD64" s="6" t="s">
        <v>1074</v>
      </c>
    </row>
    <row r="65" spans="1:30" ht="15" customHeight="1" x14ac:dyDescent="0.2">
      <c r="A65" s="10" t="s">
        <v>1075</v>
      </c>
      <c r="B65" s="6" t="s">
        <v>1076</v>
      </c>
      <c r="C65" s="6" t="s">
        <v>1077</v>
      </c>
      <c r="D65" s="6" t="s">
        <v>178</v>
      </c>
      <c r="E65" s="6" t="s">
        <v>1078</v>
      </c>
      <c r="F65" s="6" t="s">
        <v>1079</v>
      </c>
      <c r="G65" s="6" t="s">
        <v>1080</v>
      </c>
      <c r="H65" s="6" t="s">
        <v>182</v>
      </c>
      <c r="I65" s="6" t="s">
        <v>182</v>
      </c>
      <c r="J65" s="6"/>
      <c r="K65" s="6" t="s">
        <v>277</v>
      </c>
      <c r="L65" s="6" t="s">
        <v>1081</v>
      </c>
      <c r="M65" s="6" t="s">
        <v>1082</v>
      </c>
      <c r="N65" s="6" t="s">
        <v>161</v>
      </c>
      <c r="O65" s="6" t="s">
        <v>162</v>
      </c>
      <c r="P65" s="6" t="s">
        <v>1083</v>
      </c>
      <c r="Q65" s="6" t="s">
        <v>393</v>
      </c>
      <c r="R65" s="6" t="s">
        <v>1084</v>
      </c>
      <c r="S65" s="6" t="s">
        <v>1085</v>
      </c>
      <c r="T65" s="6" t="s">
        <v>1086</v>
      </c>
      <c r="U65" s="6" t="s">
        <v>182</v>
      </c>
      <c r="V65" s="6" t="s">
        <v>182</v>
      </c>
      <c r="W65" s="6" t="s">
        <v>1087</v>
      </c>
      <c r="X65" s="6" t="s">
        <v>1088</v>
      </c>
      <c r="Y65" s="6" t="s">
        <v>1089</v>
      </c>
      <c r="Z65" s="6" t="s">
        <v>1090</v>
      </c>
      <c r="AA65" s="6" t="s">
        <v>1091</v>
      </c>
      <c r="AB65" s="6" t="s">
        <v>1092</v>
      </c>
      <c r="AC65" s="6" t="s">
        <v>344</v>
      </c>
      <c r="AD65" s="6" t="s">
        <v>1093</v>
      </c>
    </row>
    <row r="66" spans="1:30" ht="15" customHeight="1" x14ac:dyDescent="0.2">
      <c r="A66" s="10" t="s">
        <v>1094</v>
      </c>
      <c r="B66" s="6" t="s">
        <v>1095</v>
      </c>
      <c r="C66" s="6" t="s">
        <v>1096</v>
      </c>
      <c r="D66" s="6" t="s">
        <v>178</v>
      </c>
      <c r="E66" s="6" t="s">
        <v>1097</v>
      </c>
      <c r="F66" s="6" t="s">
        <v>434</v>
      </c>
      <c r="G66" s="6" t="s">
        <v>1098</v>
      </c>
      <c r="H66" s="6" t="s">
        <v>182</v>
      </c>
      <c r="I66" s="6" t="s">
        <v>182</v>
      </c>
      <c r="J66" s="6"/>
      <c r="K66" s="6" t="s">
        <v>277</v>
      </c>
      <c r="L66" s="6" t="s">
        <v>1099</v>
      </c>
      <c r="M66" s="6" t="s">
        <v>1100</v>
      </c>
      <c r="N66" s="6" t="s">
        <v>161</v>
      </c>
      <c r="O66" s="6" t="s">
        <v>1101</v>
      </c>
      <c r="P66" s="6" t="s">
        <v>1102</v>
      </c>
      <c r="Q66" s="6" t="s">
        <v>164</v>
      </c>
      <c r="R66" s="6" t="s">
        <v>1103</v>
      </c>
      <c r="S66" s="6" t="s">
        <v>166</v>
      </c>
      <c r="T66" s="6" t="s">
        <v>1104</v>
      </c>
      <c r="U66" s="6" t="s">
        <v>168</v>
      </c>
      <c r="V66" s="6" t="s">
        <v>168</v>
      </c>
      <c r="W66" s="6" t="s">
        <v>1105</v>
      </c>
      <c r="X66" s="6" t="s">
        <v>169</v>
      </c>
      <c r="Y66" s="6" t="s">
        <v>1106</v>
      </c>
      <c r="Z66" s="6" t="s">
        <v>1107</v>
      </c>
      <c r="AA66" s="6" t="s">
        <v>1108</v>
      </c>
      <c r="AB66" s="6" t="s">
        <v>1109</v>
      </c>
      <c r="AC66" s="6" t="s">
        <v>193</v>
      </c>
      <c r="AD66" s="6" t="s">
        <v>1110</v>
      </c>
    </row>
    <row r="67" spans="1:30" ht="15" customHeight="1" x14ac:dyDescent="0.2">
      <c r="A67" s="10" t="s">
        <v>1111</v>
      </c>
      <c r="B67" s="6" t="s">
        <v>1112</v>
      </c>
      <c r="C67" s="6" t="s">
        <v>1113</v>
      </c>
      <c r="D67" s="6" t="s">
        <v>178</v>
      </c>
      <c r="E67" s="6" t="s">
        <v>1114</v>
      </c>
      <c r="F67" s="6" t="s">
        <v>1115</v>
      </c>
      <c r="G67" s="6" t="s">
        <v>1116</v>
      </c>
      <c r="H67" s="6" t="s">
        <v>182</v>
      </c>
      <c r="I67" s="6" t="s">
        <v>182</v>
      </c>
      <c r="J67" s="6"/>
      <c r="K67" s="6" t="s">
        <v>183</v>
      </c>
      <c r="L67" s="6" t="s">
        <v>1117</v>
      </c>
      <c r="M67" s="6" t="s">
        <v>1118</v>
      </c>
      <c r="N67" s="6" t="s">
        <v>161</v>
      </c>
      <c r="O67" s="6" t="s">
        <v>162</v>
      </c>
      <c r="P67" s="6" t="s">
        <v>1119</v>
      </c>
      <c r="Q67" s="6" t="s">
        <v>164</v>
      </c>
      <c r="R67" s="6" t="s">
        <v>236</v>
      </c>
      <c r="S67" s="6" t="s">
        <v>1120</v>
      </c>
      <c r="T67" s="6" t="s">
        <v>1121</v>
      </c>
      <c r="U67" s="6" t="s">
        <v>168</v>
      </c>
      <c r="V67" s="6" t="s">
        <v>168</v>
      </c>
      <c r="W67" s="6" t="s">
        <v>169</v>
      </c>
      <c r="X67" s="6" t="s">
        <v>169</v>
      </c>
      <c r="Y67" s="6" t="s">
        <v>1122</v>
      </c>
      <c r="Z67" s="6" t="s">
        <v>1123</v>
      </c>
      <c r="AA67" s="6" t="s">
        <v>1124</v>
      </c>
      <c r="AB67" s="6" t="s">
        <v>577</v>
      </c>
      <c r="AC67" s="6" t="s">
        <v>193</v>
      </c>
      <c r="AD67" s="6" t="s">
        <v>1125</v>
      </c>
    </row>
    <row r="68" spans="1:30" ht="15" customHeight="1" x14ac:dyDescent="0.2">
      <c r="A68" s="7" t="s">
        <v>1126</v>
      </c>
      <c r="B68" s="6" t="s">
        <v>1127</v>
      </c>
      <c r="C68" s="6" t="s">
        <v>1128</v>
      </c>
      <c r="D68" s="6" t="s">
        <v>215</v>
      </c>
      <c r="E68" s="6" t="s">
        <v>1129</v>
      </c>
      <c r="F68" s="6" t="s">
        <v>613</v>
      </c>
      <c r="G68" s="6" t="s">
        <v>1130</v>
      </c>
      <c r="H68" s="6" t="s">
        <v>182</v>
      </c>
      <c r="I68" s="6" t="s">
        <v>168</v>
      </c>
      <c r="J68" s="6" t="s">
        <v>276</v>
      </c>
      <c r="K68" s="6" t="s">
        <v>158</v>
      </c>
      <c r="L68" s="6" t="s">
        <v>1131</v>
      </c>
      <c r="M68" s="6" t="s">
        <v>1132</v>
      </c>
      <c r="N68" s="6" t="s">
        <v>161</v>
      </c>
      <c r="O68" s="6" t="s">
        <v>162</v>
      </c>
      <c r="P68" s="6" t="s">
        <v>1133</v>
      </c>
      <c r="Q68" s="6" t="s">
        <v>164</v>
      </c>
      <c r="R68" s="6" t="s">
        <v>1134</v>
      </c>
      <c r="S68" s="6" t="s">
        <v>162</v>
      </c>
      <c r="T68" s="6" t="s">
        <v>1135</v>
      </c>
      <c r="U68" s="6" t="s">
        <v>168</v>
      </c>
      <c r="V68" s="6" t="s">
        <v>168</v>
      </c>
      <c r="W68" s="6" t="s">
        <v>169</v>
      </c>
      <c r="X68" s="6" t="s">
        <v>169</v>
      </c>
      <c r="Y68" s="6" t="s">
        <v>162</v>
      </c>
      <c r="Z68" s="6" t="s">
        <v>162</v>
      </c>
      <c r="AA68" s="6" t="s">
        <v>162</v>
      </c>
      <c r="AB68" s="6" t="s">
        <v>1136</v>
      </c>
      <c r="AC68" s="6" t="s">
        <v>1137</v>
      </c>
      <c r="AD68" s="6" t="s">
        <v>1138</v>
      </c>
    </row>
    <row r="69" spans="1:30" ht="15" customHeight="1" x14ac:dyDescent="0.2">
      <c r="A69" s="10" t="s">
        <v>1139</v>
      </c>
      <c r="B69" s="6" t="s">
        <v>1140</v>
      </c>
      <c r="C69" s="6" t="s">
        <v>1141</v>
      </c>
      <c r="D69" s="6" t="s">
        <v>178</v>
      </c>
      <c r="E69" s="6" t="s">
        <v>1142</v>
      </c>
      <c r="F69" s="6" t="s">
        <v>1143</v>
      </c>
      <c r="G69" s="6" t="s">
        <v>1144</v>
      </c>
      <c r="H69" s="6" t="s">
        <v>182</v>
      </c>
      <c r="I69" s="6" t="s">
        <v>182</v>
      </c>
      <c r="J69" s="6"/>
      <c r="K69" s="6" t="s">
        <v>671</v>
      </c>
      <c r="L69" s="6" t="s">
        <v>1145</v>
      </c>
      <c r="M69" s="6" t="s">
        <v>1146</v>
      </c>
      <c r="N69" s="6" t="s">
        <v>161</v>
      </c>
      <c r="O69" s="6" t="s">
        <v>250</v>
      </c>
      <c r="P69" s="6" t="s">
        <v>1147</v>
      </c>
      <c r="Q69" s="6" t="s">
        <v>164</v>
      </c>
      <c r="R69" s="6" t="s">
        <v>165</v>
      </c>
      <c r="S69" s="6" t="s">
        <v>166</v>
      </c>
      <c r="T69" s="6" t="s">
        <v>1148</v>
      </c>
      <c r="U69" s="6" t="s">
        <v>168</v>
      </c>
      <c r="V69" s="6" t="s">
        <v>168</v>
      </c>
      <c r="W69" s="6" t="s">
        <v>169</v>
      </c>
      <c r="X69" s="6" t="s">
        <v>169</v>
      </c>
      <c r="Y69" s="6" t="s">
        <v>1149</v>
      </c>
      <c r="Z69" s="6" t="s">
        <v>1150</v>
      </c>
      <c r="AA69" s="6" t="s">
        <v>1151</v>
      </c>
      <c r="AB69" s="6" t="s">
        <v>1152</v>
      </c>
      <c r="AC69" s="6" t="s">
        <v>193</v>
      </c>
      <c r="AD69" s="6" t="s">
        <v>1153</v>
      </c>
    </row>
    <row r="70" spans="1:30" ht="15" customHeight="1" x14ac:dyDescent="0.2">
      <c r="A70" s="10" t="s">
        <v>1154</v>
      </c>
      <c r="B70" s="6" t="s">
        <v>1155</v>
      </c>
      <c r="C70" s="6" t="s">
        <v>1156</v>
      </c>
      <c r="D70" s="6" t="s">
        <v>178</v>
      </c>
      <c r="E70" s="6" t="s">
        <v>1157</v>
      </c>
      <c r="F70" s="6" t="s">
        <v>1158</v>
      </c>
      <c r="G70" s="6" t="s">
        <v>1159</v>
      </c>
      <c r="H70" s="6" t="s">
        <v>182</v>
      </c>
      <c r="I70" s="6" t="s">
        <v>182</v>
      </c>
      <c r="J70" s="6"/>
      <c r="K70" s="6" t="s">
        <v>403</v>
      </c>
      <c r="L70" s="6" t="s">
        <v>1160</v>
      </c>
      <c r="M70" s="6" t="s">
        <v>1161</v>
      </c>
      <c r="N70" s="6" t="s">
        <v>406</v>
      </c>
      <c r="O70" s="6" t="s">
        <v>162</v>
      </c>
      <c r="P70" s="6" t="s">
        <v>1162</v>
      </c>
      <c r="Q70" s="6" t="s">
        <v>409</v>
      </c>
      <c r="R70" s="6" t="s">
        <v>236</v>
      </c>
      <c r="S70" s="6" t="s">
        <v>166</v>
      </c>
      <c r="T70" s="6" t="s">
        <v>1163</v>
      </c>
      <c r="U70" s="6" t="s">
        <v>168</v>
      </c>
      <c r="V70" s="6" t="s">
        <v>168</v>
      </c>
      <c r="W70" s="6" t="s">
        <v>169</v>
      </c>
      <c r="X70" s="6" t="s">
        <v>169</v>
      </c>
      <c r="Y70" s="6" t="s">
        <v>1164</v>
      </c>
      <c r="Z70" s="6" t="s">
        <v>1165</v>
      </c>
      <c r="AA70" s="6" t="s">
        <v>1166</v>
      </c>
      <c r="AB70" s="6" t="s">
        <v>1167</v>
      </c>
      <c r="AC70" s="6" t="s">
        <v>1168</v>
      </c>
      <c r="AD70" s="6" t="s">
        <v>1169</v>
      </c>
    </row>
    <row r="71" spans="1:30" ht="15" customHeight="1" x14ac:dyDescent="0.2">
      <c r="A71" s="10" t="s">
        <v>1170</v>
      </c>
      <c r="B71" s="6" t="s">
        <v>1171</v>
      </c>
      <c r="C71" s="6" t="s">
        <v>1172</v>
      </c>
      <c r="D71" s="6" t="s">
        <v>215</v>
      </c>
      <c r="E71" s="6" t="s">
        <v>1173</v>
      </c>
      <c r="F71" s="6" t="s">
        <v>1174</v>
      </c>
      <c r="G71" s="6" t="s">
        <v>1175</v>
      </c>
      <c r="H71" s="6" t="s">
        <v>182</v>
      </c>
      <c r="I71" s="6" t="s">
        <v>182</v>
      </c>
      <c r="J71" s="6"/>
      <c r="K71" s="6" t="s">
        <v>158</v>
      </c>
      <c r="L71" s="6" t="s">
        <v>1176</v>
      </c>
      <c r="M71" s="6" t="s">
        <v>1177</v>
      </c>
      <c r="N71" s="6" t="s">
        <v>161</v>
      </c>
      <c r="O71" s="6" t="s">
        <v>162</v>
      </c>
      <c r="P71" s="6" t="s">
        <v>1178</v>
      </c>
      <c r="Q71" s="6" t="s">
        <v>1179</v>
      </c>
      <c r="R71" s="6" t="s">
        <v>1180</v>
      </c>
      <c r="S71" s="6" t="s">
        <v>1181</v>
      </c>
      <c r="T71" s="6" t="s">
        <v>1182</v>
      </c>
      <c r="U71" s="6" t="s">
        <v>168</v>
      </c>
      <c r="V71" s="6" t="s">
        <v>168</v>
      </c>
      <c r="W71" s="6" t="s">
        <v>169</v>
      </c>
      <c r="X71" s="6" t="s">
        <v>169</v>
      </c>
      <c r="Y71" s="6" t="s">
        <v>913</v>
      </c>
      <c r="Z71" s="6" t="s">
        <v>1183</v>
      </c>
      <c r="AA71" s="6" t="s">
        <v>162</v>
      </c>
      <c r="AB71" s="6" t="s">
        <v>1184</v>
      </c>
      <c r="AC71" s="6" t="s">
        <v>1185</v>
      </c>
      <c r="AD71" s="6" t="s">
        <v>1186</v>
      </c>
    </row>
    <row r="72" spans="1:30" ht="15" customHeight="1" x14ac:dyDescent="0.2">
      <c r="A72" s="10" t="s">
        <v>1187</v>
      </c>
      <c r="B72" s="6" t="s">
        <v>1188</v>
      </c>
      <c r="C72" s="6" t="s">
        <v>1189</v>
      </c>
      <c r="D72" s="6" t="s">
        <v>215</v>
      </c>
      <c r="E72" s="6" t="s">
        <v>1190</v>
      </c>
      <c r="F72" s="6" t="s">
        <v>1191</v>
      </c>
      <c r="G72" s="6" t="s">
        <v>1192</v>
      </c>
      <c r="H72" s="6" t="s">
        <v>182</v>
      </c>
      <c r="I72" s="6" t="s">
        <v>182</v>
      </c>
      <c r="J72" s="6"/>
      <c r="K72" s="6" t="s">
        <v>403</v>
      </c>
      <c r="L72" s="6" t="s">
        <v>1193</v>
      </c>
      <c r="M72" s="6" t="s">
        <v>1194</v>
      </c>
      <c r="N72" s="6" t="s">
        <v>161</v>
      </c>
      <c r="O72" s="6" t="s">
        <v>162</v>
      </c>
      <c r="P72" s="6" t="s">
        <v>1195</v>
      </c>
      <c r="Q72" s="6" t="s">
        <v>164</v>
      </c>
      <c r="R72" s="6" t="s">
        <v>1196</v>
      </c>
      <c r="S72" s="6" t="s">
        <v>166</v>
      </c>
      <c r="T72" s="6" t="s">
        <v>1197</v>
      </c>
      <c r="U72" s="6" t="s">
        <v>182</v>
      </c>
      <c r="V72" s="6" t="s">
        <v>182</v>
      </c>
      <c r="W72" s="6" t="s">
        <v>1198</v>
      </c>
      <c r="X72" s="6" t="s">
        <v>169</v>
      </c>
      <c r="Y72" s="6" t="s">
        <v>913</v>
      </c>
      <c r="Z72" s="6" t="s">
        <v>1199</v>
      </c>
      <c r="AA72" s="6" t="s">
        <v>162</v>
      </c>
      <c r="AB72" s="6" t="s">
        <v>1200</v>
      </c>
      <c r="AC72" s="6" t="s">
        <v>1201</v>
      </c>
      <c r="AD72" s="6" t="s">
        <v>1202</v>
      </c>
    </row>
    <row r="73" spans="1:30" ht="15" customHeight="1" x14ac:dyDescent="0.2">
      <c r="A73" s="11" t="s">
        <v>1203</v>
      </c>
      <c r="B73" s="6" t="s">
        <v>1204</v>
      </c>
      <c r="C73" s="6" t="s">
        <v>1205</v>
      </c>
      <c r="D73" s="6" t="s">
        <v>178</v>
      </c>
      <c r="E73" s="6" t="s">
        <v>1206</v>
      </c>
      <c r="F73" s="6" t="s">
        <v>260</v>
      </c>
      <c r="G73" s="6" t="s">
        <v>1207</v>
      </c>
      <c r="H73" s="6" t="s">
        <v>182</v>
      </c>
      <c r="I73" s="6" t="s">
        <v>1208</v>
      </c>
      <c r="J73" s="6"/>
      <c r="K73" s="6" t="s">
        <v>158</v>
      </c>
      <c r="L73" s="6" t="s">
        <v>1209</v>
      </c>
      <c r="M73" s="6" t="s">
        <v>1210</v>
      </c>
      <c r="N73" s="6" t="s">
        <v>162</v>
      </c>
      <c r="O73" s="6" t="s">
        <v>162</v>
      </c>
      <c r="P73" s="6" t="s">
        <v>1211</v>
      </c>
      <c r="Q73" s="6" t="s">
        <v>164</v>
      </c>
      <c r="R73" s="6" t="s">
        <v>1212</v>
      </c>
      <c r="S73" s="6" t="s">
        <v>162</v>
      </c>
      <c r="T73" s="6" t="s">
        <v>1213</v>
      </c>
      <c r="U73" s="6" t="s">
        <v>162</v>
      </c>
      <c r="V73" s="6" t="s">
        <v>162</v>
      </c>
      <c r="W73" s="6" t="s">
        <v>162</v>
      </c>
      <c r="X73" s="6" t="s">
        <v>162</v>
      </c>
      <c r="Y73" s="6" t="s">
        <v>162</v>
      </c>
      <c r="Z73" s="6" t="s">
        <v>162</v>
      </c>
      <c r="AA73" s="6" t="s">
        <v>162</v>
      </c>
      <c r="AB73" s="6" t="s">
        <v>162</v>
      </c>
      <c r="AC73" s="6" t="s">
        <v>1214</v>
      </c>
      <c r="AD73" s="6" t="s">
        <v>1215</v>
      </c>
    </row>
    <row r="74" spans="1:30" ht="15" customHeight="1" x14ac:dyDescent="0.2">
      <c r="A74" s="10" t="s">
        <v>1216</v>
      </c>
      <c r="B74" s="6" t="s">
        <v>1217</v>
      </c>
      <c r="C74" s="6" t="s">
        <v>1218</v>
      </c>
      <c r="D74" s="6" t="s">
        <v>215</v>
      </c>
      <c r="E74" s="6" t="s">
        <v>1219</v>
      </c>
      <c r="F74" s="6" t="s">
        <v>1220</v>
      </c>
      <c r="G74" s="6" t="s">
        <v>1221</v>
      </c>
      <c r="H74" s="6" t="s">
        <v>182</v>
      </c>
      <c r="I74" s="6" t="s">
        <v>182</v>
      </c>
      <c r="J74" s="6"/>
      <c r="K74" s="6" t="s">
        <v>158</v>
      </c>
      <c r="L74" s="6" t="s">
        <v>1222</v>
      </c>
      <c r="M74" s="6" t="s">
        <v>1223</v>
      </c>
      <c r="N74" s="6" t="s">
        <v>161</v>
      </c>
      <c r="O74" s="6" t="s">
        <v>162</v>
      </c>
      <c r="P74" s="6" t="s">
        <v>1224</v>
      </c>
      <c r="Q74" s="6" t="s">
        <v>164</v>
      </c>
      <c r="R74" s="6" t="s">
        <v>165</v>
      </c>
      <c r="S74" s="6" t="s">
        <v>166</v>
      </c>
      <c r="T74" s="6" t="s">
        <v>1225</v>
      </c>
      <c r="U74" s="6" t="s">
        <v>168</v>
      </c>
      <c r="V74" s="6" t="s">
        <v>168</v>
      </c>
      <c r="W74" s="6" t="s">
        <v>169</v>
      </c>
      <c r="X74" s="6" t="s">
        <v>169</v>
      </c>
      <c r="Y74" s="6" t="s">
        <v>913</v>
      </c>
      <c r="Z74" s="6" t="s">
        <v>1226</v>
      </c>
      <c r="AA74" s="6" t="s">
        <v>162</v>
      </c>
      <c r="AB74" s="6" t="s">
        <v>169</v>
      </c>
      <c r="AC74" s="6" t="s">
        <v>173</v>
      </c>
      <c r="AD74" s="6" t="s">
        <v>1227</v>
      </c>
    </row>
    <row r="75" spans="1:30" ht="15" customHeight="1" x14ac:dyDescent="0.2">
      <c r="A75" s="10" t="s">
        <v>1228</v>
      </c>
      <c r="B75" s="6" t="s">
        <v>1229</v>
      </c>
      <c r="C75" s="6" t="s">
        <v>1230</v>
      </c>
      <c r="D75" s="6" t="s">
        <v>178</v>
      </c>
      <c r="E75" s="6" t="s">
        <v>1231</v>
      </c>
      <c r="F75" s="6" t="s">
        <v>640</v>
      </c>
      <c r="G75" s="6" t="s">
        <v>1232</v>
      </c>
      <c r="H75" s="6" t="s">
        <v>182</v>
      </c>
      <c r="I75" s="6" t="s">
        <v>182</v>
      </c>
      <c r="J75" s="6"/>
      <c r="K75" s="6" t="s">
        <v>158</v>
      </c>
      <c r="L75" s="6" t="s">
        <v>1233</v>
      </c>
      <c r="M75" s="6" t="s">
        <v>1234</v>
      </c>
      <c r="N75" s="6" t="s">
        <v>161</v>
      </c>
      <c r="O75" s="6" t="s">
        <v>250</v>
      </c>
      <c r="P75" s="6" t="s">
        <v>1235</v>
      </c>
      <c r="Q75" s="6" t="s">
        <v>164</v>
      </c>
      <c r="R75" s="6" t="s">
        <v>165</v>
      </c>
      <c r="S75" s="6" t="s">
        <v>1236</v>
      </c>
      <c r="T75" s="6" t="s">
        <v>1237</v>
      </c>
      <c r="U75" s="6" t="s">
        <v>168</v>
      </c>
      <c r="V75" s="6" t="s">
        <v>168</v>
      </c>
      <c r="W75" s="6" t="s">
        <v>169</v>
      </c>
      <c r="X75" s="6" t="s">
        <v>169</v>
      </c>
      <c r="Y75" s="6" t="s">
        <v>913</v>
      </c>
      <c r="Z75" s="6" t="s">
        <v>1238</v>
      </c>
      <c r="AA75" s="6" t="s">
        <v>162</v>
      </c>
      <c r="AB75" s="6" t="s">
        <v>1239</v>
      </c>
      <c r="AC75" s="6" t="s">
        <v>193</v>
      </c>
      <c r="AD75" s="6" t="s">
        <v>1240</v>
      </c>
    </row>
    <row r="76" spans="1:30" ht="15" customHeight="1" x14ac:dyDescent="0.2">
      <c r="A76" s="10" t="s">
        <v>1241</v>
      </c>
      <c r="B76" s="6" t="s">
        <v>1242</v>
      </c>
      <c r="C76" s="6" t="s">
        <v>1243</v>
      </c>
      <c r="D76" s="6" t="s">
        <v>178</v>
      </c>
      <c r="E76" s="6" t="s">
        <v>1244</v>
      </c>
      <c r="F76" s="6" t="s">
        <v>350</v>
      </c>
      <c r="G76" s="6" t="s">
        <v>1245</v>
      </c>
      <c r="H76" s="6" t="s">
        <v>182</v>
      </c>
      <c r="I76" s="6" t="s">
        <v>182</v>
      </c>
      <c r="J76" s="6"/>
      <c r="K76" s="6" t="s">
        <v>158</v>
      </c>
      <c r="L76" s="6" t="s">
        <v>1246</v>
      </c>
      <c r="M76" s="6" t="s">
        <v>320</v>
      </c>
      <c r="N76" s="6" t="s">
        <v>161</v>
      </c>
      <c r="O76" s="6" t="s">
        <v>162</v>
      </c>
      <c r="P76" s="6" t="s">
        <v>1247</v>
      </c>
      <c r="Q76" s="6" t="s">
        <v>714</v>
      </c>
      <c r="R76" s="6" t="s">
        <v>236</v>
      </c>
      <c r="S76" s="6" t="s">
        <v>166</v>
      </c>
      <c r="T76" s="6" t="s">
        <v>1248</v>
      </c>
      <c r="U76" s="6" t="s">
        <v>168</v>
      </c>
      <c r="V76" s="6" t="s">
        <v>168</v>
      </c>
      <c r="W76" s="6" t="s">
        <v>169</v>
      </c>
      <c r="X76" s="6" t="s">
        <v>169</v>
      </c>
      <c r="Y76" s="6" t="s">
        <v>1249</v>
      </c>
      <c r="Z76" s="6" t="s">
        <v>913</v>
      </c>
      <c r="AA76" s="6" t="s">
        <v>162</v>
      </c>
      <c r="AB76" s="6" t="s">
        <v>577</v>
      </c>
      <c r="AC76" s="6" t="s">
        <v>193</v>
      </c>
      <c r="AD76" s="6" t="s">
        <v>1250</v>
      </c>
    </row>
    <row r="77" spans="1:30" ht="15" customHeight="1" x14ac:dyDescent="0.2">
      <c r="A77" s="10" t="s">
        <v>1251</v>
      </c>
      <c r="B77" s="6" t="s">
        <v>1252</v>
      </c>
      <c r="C77" s="6" t="s">
        <v>1253</v>
      </c>
      <c r="D77" s="6" t="s">
        <v>215</v>
      </c>
      <c r="E77" s="6" t="s">
        <v>1254</v>
      </c>
      <c r="F77" s="6" t="s">
        <v>1255</v>
      </c>
      <c r="G77" s="6" t="s">
        <v>1256</v>
      </c>
      <c r="H77" s="6" t="s">
        <v>182</v>
      </c>
      <c r="I77" s="6" t="s">
        <v>182</v>
      </c>
      <c r="J77" s="6"/>
      <c r="K77" s="6" t="s">
        <v>158</v>
      </c>
      <c r="L77" s="6" t="s">
        <v>1257</v>
      </c>
      <c r="M77" s="6" t="s">
        <v>1258</v>
      </c>
      <c r="N77" s="6" t="s">
        <v>406</v>
      </c>
      <c r="O77" s="6" t="s">
        <v>1259</v>
      </c>
      <c r="P77" s="6" t="s">
        <v>1260</v>
      </c>
      <c r="Q77" s="6" t="s">
        <v>164</v>
      </c>
      <c r="R77" s="6" t="s">
        <v>165</v>
      </c>
      <c r="S77" s="6" t="s">
        <v>166</v>
      </c>
      <c r="T77" s="6" t="s">
        <v>1261</v>
      </c>
      <c r="U77" s="6" t="s">
        <v>168</v>
      </c>
      <c r="V77" s="6" t="s">
        <v>168</v>
      </c>
      <c r="W77" s="6" t="s">
        <v>169</v>
      </c>
      <c r="X77" s="6" t="s">
        <v>169</v>
      </c>
      <c r="Y77" s="6" t="s">
        <v>913</v>
      </c>
      <c r="Z77" s="6" t="s">
        <v>356</v>
      </c>
      <c r="AA77" s="6" t="s">
        <v>1262</v>
      </c>
      <c r="AB77" s="6" t="s">
        <v>169</v>
      </c>
      <c r="AC77" s="6" t="s">
        <v>173</v>
      </c>
      <c r="AD77" s="6" t="s">
        <v>1263</v>
      </c>
    </row>
    <row r="78" spans="1:30" ht="15" customHeight="1" x14ac:dyDescent="0.2">
      <c r="A78" s="10" t="s">
        <v>1264</v>
      </c>
      <c r="B78" s="6" t="s">
        <v>1265</v>
      </c>
      <c r="C78" s="6" t="s">
        <v>1266</v>
      </c>
      <c r="D78" s="6" t="s">
        <v>178</v>
      </c>
      <c r="E78" s="6" t="s">
        <v>1267</v>
      </c>
      <c r="F78" s="6" t="s">
        <v>1268</v>
      </c>
      <c r="G78" s="6" t="s">
        <v>1269</v>
      </c>
      <c r="H78" s="6" t="s">
        <v>182</v>
      </c>
      <c r="I78" s="6" t="s">
        <v>182</v>
      </c>
      <c r="J78" s="6"/>
      <c r="K78" s="6" t="s">
        <v>158</v>
      </c>
      <c r="L78" s="6" t="s">
        <v>1270</v>
      </c>
      <c r="M78" s="6" t="s">
        <v>1271</v>
      </c>
      <c r="N78" s="6" t="s">
        <v>161</v>
      </c>
      <c r="O78" s="6" t="s">
        <v>162</v>
      </c>
      <c r="P78" s="6" t="s">
        <v>1272</v>
      </c>
      <c r="Q78" s="6" t="s">
        <v>164</v>
      </c>
      <c r="R78" s="6" t="s">
        <v>236</v>
      </c>
      <c r="S78" s="6" t="s">
        <v>166</v>
      </c>
      <c r="T78" s="6" t="s">
        <v>1273</v>
      </c>
      <c r="U78" s="6" t="s">
        <v>168</v>
      </c>
      <c r="V78" s="6" t="s">
        <v>168</v>
      </c>
      <c r="W78" s="6" t="s">
        <v>169</v>
      </c>
      <c r="X78" s="6" t="s">
        <v>169</v>
      </c>
      <c r="Y78" s="6" t="s">
        <v>1274</v>
      </c>
      <c r="Z78" s="6" t="s">
        <v>1275</v>
      </c>
      <c r="AA78" s="6" t="s">
        <v>1276</v>
      </c>
      <c r="AB78" s="6" t="s">
        <v>1167</v>
      </c>
      <c r="AC78" s="6" t="s">
        <v>193</v>
      </c>
      <c r="AD78" s="6" t="s">
        <v>1277</v>
      </c>
    </row>
    <row r="79" spans="1:30" ht="15" customHeight="1" x14ac:dyDescent="0.2">
      <c r="A79" s="10" t="s">
        <v>1278</v>
      </c>
      <c r="B79" s="6" t="s">
        <v>1279</v>
      </c>
      <c r="C79" s="6" t="s">
        <v>1280</v>
      </c>
      <c r="D79" s="6" t="s">
        <v>215</v>
      </c>
      <c r="E79" s="6" t="s">
        <v>1281</v>
      </c>
      <c r="F79" s="6" t="s">
        <v>1282</v>
      </c>
      <c r="G79" s="6" t="s">
        <v>1283</v>
      </c>
      <c r="H79" s="6" t="s">
        <v>182</v>
      </c>
      <c r="I79" s="6" t="s">
        <v>182</v>
      </c>
      <c r="J79" s="6"/>
      <c r="K79" s="6" t="s">
        <v>158</v>
      </c>
      <c r="L79" s="6" t="s">
        <v>1284</v>
      </c>
      <c r="M79" s="6" t="s">
        <v>1285</v>
      </c>
      <c r="N79" s="6" t="s">
        <v>161</v>
      </c>
      <c r="O79" s="6" t="s">
        <v>250</v>
      </c>
      <c r="P79" s="6" t="s">
        <v>1286</v>
      </c>
      <c r="Q79" s="6" t="s">
        <v>164</v>
      </c>
      <c r="R79" s="6" t="s">
        <v>986</v>
      </c>
      <c r="S79" s="6" t="s">
        <v>166</v>
      </c>
      <c r="T79" s="6" t="s">
        <v>1287</v>
      </c>
      <c r="U79" s="6" t="s">
        <v>168</v>
      </c>
      <c r="V79" s="6" t="s">
        <v>168</v>
      </c>
      <c r="W79" s="6" t="s">
        <v>169</v>
      </c>
      <c r="X79" s="6" t="s">
        <v>169</v>
      </c>
      <c r="Y79" s="6" t="s">
        <v>1288</v>
      </c>
      <c r="Z79" s="6" t="s">
        <v>913</v>
      </c>
      <c r="AA79" s="6" t="s">
        <v>162</v>
      </c>
      <c r="AB79" s="6" t="s">
        <v>169</v>
      </c>
      <c r="AC79" s="6" t="s">
        <v>173</v>
      </c>
      <c r="AD79" s="6" t="s">
        <v>1289</v>
      </c>
    </row>
    <row r="80" spans="1:30" ht="15" customHeight="1" x14ac:dyDescent="0.2">
      <c r="A80" s="12" t="s">
        <v>1290</v>
      </c>
      <c r="B80" s="12" t="s">
        <v>1291</v>
      </c>
      <c r="C80" s="12" t="s">
        <v>1292</v>
      </c>
      <c r="D80" s="12" t="s">
        <v>178</v>
      </c>
      <c r="E80" s="12" t="s">
        <v>1293</v>
      </c>
      <c r="F80" s="12" t="s">
        <v>1294</v>
      </c>
      <c r="G80" s="12" t="s">
        <v>1295</v>
      </c>
      <c r="H80" s="12" t="s">
        <v>1296</v>
      </c>
      <c r="I80" s="12" t="s">
        <v>168</v>
      </c>
      <c r="J80" s="12" t="s">
        <v>1297</v>
      </c>
      <c r="K80" s="12" t="s">
        <v>158</v>
      </c>
      <c r="L80" s="12"/>
      <c r="M80" s="12"/>
      <c r="N80" s="12"/>
      <c r="O80" s="12"/>
      <c r="P80" s="12"/>
      <c r="Q80" s="12"/>
      <c r="R80" s="12"/>
      <c r="S80" s="12"/>
      <c r="T80" s="12"/>
      <c r="U80" s="12"/>
      <c r="V80" s="12"/>
      <c r="W80" s="12"/>
      <c r="X80" s="12"/>
      <c r="Y80" s="12"/>
      <c r="Z80" s="12"/>
      <c r="AA80" s="12"/>
      <c r="AB80" s="12"/>
      <c r="AC80" s="12"/>
      <c r="AD80" s="12"/>
    </row>
    <row r="81" spans="1:30" ht="15" customHeight="1" x14ac:dyDescent="0.2">
      <c r="A81" s="10" t="s">
        <v>1298</v>
      </c>
      <c r="B81" s="6" t="s">
        <v>1299</v>
      </c>
      <c r="C81" s="6" t="s">
        <v>1300</v>
      </c>
      <c r="D81" s="6" t="s">
        <v>178</v>
      </c>
      <c r="E81" s="6" t="s">
        <v>1301</v>
      </c>
      <c r="F81" s="6" t="s">
        <v>1302</v>
      </c>
      <c r="G81" s="6" t="s">
        <v>1303</v>
      </c>
      <c r="H81" s="6" t="s">
        <v>182</v>
      </c>
      <c r="I81" s="6" t="s">
        <v>182</v>
      </c>
      <c r="J81" s="6"/>
      <c r="K81" s="6" t="s">
        <v>158</v>
      </c>
      <c r="L81" s="6" t="s">
        <v>1304</v>
      </c>
      <c r="M81" s="6" t="s">
        <v>1305</v>
      </c>
      <c r="N81" s="6" t="s">
        <v>161</v>
      </c>
      <c r="O81" s="6" t="s">
        <v>162</v>
      </c>
      <c r="P81" s="6" t="s">
        <v>1306</v>
      </c>
      <c r="Q81" s="6" t="s">
        <v>164</v>
      </c>
      <c r="R81" s="6" t="s">
        <v>236</v>
      </c>
      <c r="S81" s="6" t="s">
        <v>1307</v>
      </c>
      <c r="T81" s="6" t="s">
        <v>1308</v>
      </c>
      <c r="U81" s="6" t="s">
        <v>168</v>
      </c>
      <c r="V81" s="6" t="s">
        <v>168</v>
      </c>
      <c r="W81" s="6" t="s">
        <v>169</v>
      </c>
      <c r="X81" s="6" t="s">
        <v>169</v>
      </c>
      <c r="Y81" s="6" t="s">
        <v>913</v>
      </c>
      <c r="Z81" s="6" t="s">
        <v>1309</v>
      </c>
      <c r="AA81" s="6" t="s">
        <v>1310</v>
      </c>
      <c r="AB81" s="6" t="s">
        <v>1311</v>
      </c>
      <c r="AC81" s="6" t="s">
        <v>193</v>
      </c>
      <c r="AD81" s="6" t="s">
        <v>1312</v>
      </c>
    </row>
    <row r="82" spans="1:30" ht="15" customHeight="1" x14ac:dyDescent="0.2">
      <c r="A82" s="10" t="s">
        <v>1313</v>
      </c>
      <c r="B82" s="6" t="s">
        <v>1314</v>
      </c>
      <c r="C82" s="6" t="s">
        <v>1315</v>
      </c>
      <c r="D82" s="6" t="s">
        <v>178</v>
      </c>
      <c r="E82" s="6" t="s">
        <v>1316</v>
      </c>
      <c r="F82" s="6" t="s">
        <v>1317</v>
      </c>
      <c r="G82" s="6" t="s">
        <v>1318</v>
      </c>
      <c r="H82" s="6" t="s">
        <v>182</v>
      </c>
      <c r="I82" s="6" t="s">
        <v>182</v>
      </c>
      <c r="J82" s="6"/>
      <c r="K82" s="6" t="s">
        <v>158</v>
      </c>
      <c r="L82" s="6" t="s">
        <v>1319</v>
      </c>
      <c r="M82" s="6" t="s">
        <v>1320</v>
      </c>
      <c r="N82" s="6" t="s">
        <v>161</v>
      </c>
      <c r="O82" s="6" t="s">
        <v>162</v>
      </c>
      <c r="P82" s="6" t="s">
        <v>1321</v>
      </c>
      <c r="Q82" s="6" t="s">
        <v>164</v>
      </c>
      <c r="R82" s="6" t="s">
        <v>236</v>
      </c>
      <c r="S82" s="6" t="s">
        <v>1322</v>
      </c>
      <c r="T82" s="6" t="s">
        <v>1323</v>
      </c>
      <c r="U82" s="6" t="s">
        <v>168</v>
      </c>
      <c r="V82" s="6" t="s">
        <v>168</v>
      </c>
      <c r="W82" s="6" t="s">
        <v>1324</v>
      </c>
      <c r="X82" s="6" t="s">
        <v>169</v>
      </c>
      <c r="Y82" s="6" t="s">
        <v>1325</v>
      </c>
      <c r="Z82" s="6" t="s">
        <v>1326</v>
      </c>
      <c r="AA82" s="6" t="s">
        <v>1327</v>
      </c>
      <c r="AB82" s="6" t="s">
        <v>1328</v>
      </c>
      <c r="AC82" s="6" t="s">
        <v>193</v>
      </c>
      <c r="AD82" s="6" t="s">
        <v>1329</v>
      </c>
    </row>
    <row r="83" spans="1:30" ht="15" customHeight="1" x14ac:dyDescent="0.2">
      <c r="A83" s="10" t="s">
        <v>1330</v>
      </c>
      <c r="B83" s="6" t="s">
        <v>1331</v>
      </c>
      <c r="C83" s="6" t="s">
        <v>1332</v>
      </c>
      <c r="D83" s="6" t="s">
        <v>178</v>
      </c>
      <c r="E83" s="6" t="s">
        <v>1333</v>
      </c>
      <c r="F83" s="6" t="s">
        <v>1334</v>
      </c>
      <c r="G83" s="6" t="s">
        <v>1335</v>
      </c>
      <c r="H83" s="6" t="s">
        <v>182</v>
      </c>
      <c r="I83" s="6" t="s">
        <v>182</v>
      </c>
      <c r="J83" s="6"/>
      <c r="K83" s="6" t="s">
        <v>671</v>
      </c>
      <c r="L83" s="6" t="s">
        <v>1336</v>
      </c>
      <c r="M83" s="6" t="s">
        <v>1337</v>
      </c>
      <c r="N83" s="6" t="s">
        <v>203</v>
      </c>
      <c r="O83" s="6" t="s">
        <v>162</v>
      </c>
      <c r="P83" s="6" t="s">
        <v>1338</v>
      </c>
      <c r="Q83" s="6" t="s">
        <v>164</v>
      </c>
      <c r="R83" s="6" t="s">
        <v>165</v>
      </c>
      <c r="S83" s="6" t="s">
        <v>1339</v>
      </c>
      <c r="T83" s="6" t="s">
        <v>1340</v>
      </c>
      <c r="U83" s="6" t="s">
        <v>168</v>
      </c>
      <c r="V83" s="6" t="s">
        <v>168</v>
      </c>
      <c r="W83" s="6" t="s">
        <v>1341</v>
      </c>
      <c r="X83" s="6" t="s">
        <v>1342</v>
      </c>
      <c r="Y83" s="6" t="s">
        <v>1343</v>
      </c>
      <c r="Z83" s="6" t="s">
        <v>1344</v>
      </c>
      <c r="AA83" s="6" t="s">
        <v>1345</v>
      </c>
      <c r="AB83" s="6" t="s">
        <v>1346</v>
      </c>
      <c r="AC83" s="6" t="s">
        <v>193</v>
      </c>
      <c r="AD83" s="6" t="s">
        <v>1347</v>
      </c>
    </row>
    <row r="84" spans="1:30" ht="15" customHeight="1" x14ac:dyDescent="0.2">
      <c r="A84" s="10" t="s">
        <v>1348</v>
      </c>
      <c r="B84" s="6" t="s">
        <v>1349</v>
      </c>
      <c r="C84" s="6" t="s">
        <v>1350</v>
      </c>
      <c r="D84" s="6" t="s">
        <v>215</v>
      </c>
      <c r="E84" s="6" t="s">
        <v>1351</v>
      </c>
      <c r="F84" s="6" t="s">
        <v>1352</v>
      </c>
      <c r="G84" s="6" t="s">
        <v>1353</v>
      </c>
      <c r="H84" s="6" t="s">
        <v>182</v>
      </c>
      <c r="I84" s="6" t="s">
        <v>182</v>
      </c>
      <c r="J84" s="6"/>
      <c r="K84" s="6" t="s">
        <v>158</v>
      </c>
      <c r="L84" s="6" t="s">
        <v>1354</v>
      </c>
      <c r="M84" s="6" t="s">
        <v>1355</v>
      </c>
      <c r="N84" s="6" t="s">
        <v>161</v>
      </c>
      <c r="O84" s="6" t="s">
        <v>162</v>
      </c>
      <c r="P84" s="6" t="s">
        <v>1356</v>
      </c>
      <c r="Q84" s="6" t="s">
        <v>164</v>
      </c>
      <c r="R84" s="6" t="s">
        <v>165</v>
      </c>
      <c r="S84" s="6" t="s">
        <v>1357</v>
      </c>
      <c r="T84" s="6" t="s">
        <v>1358</v>
      </c>
      <c r="U84" s="6" t="s">
        <v>168</v>
      </c>
      <c r="V84" s="6" t="s">
        <v>168</v>
      </c>
      <c r="W84" s="6" t="s">
        <v>169</v>
      </c>
      <c r="X84" s="6" t="s">
        <v>169</v>
      </c>
      <c r="Y84" s="6" t="s">
        <v>1359</v>
      </c>
      <c r="Z84" s="6" t="s">
        <v>238</v>
      </c>
      <c r="AA84" s="6" t="s">
        <v>162</v>
      </c>
      <c r="AB84" s="6" t="s">
        <v>1360</v>
      </c>
      <c r="AC84" s="6" t="s">
        <v>193</v>
      </c>
      <c r="AD84" s="6" t="s">
        <v>1361</v>
      </c>
    </row>
    <row r="85" spans="1:30" ht="15" customHeight="1" x14ac:dyDescent="0.2">
      <c r="A85" s="10" t="s">
        <v>1362</v>
      </c>
      <c r="B85" s="6" t="s">
        <v>1363</v>
      </c>
      <c r="C85" s="6" t="s">
        <v>1364</v>
      </c>
      <c r="D85" s="6" t="s">
        <v>178</v>
      </c>
      <c r="E85" s="6" t="s">
        <v>1365</v>
      </c>
      <c r="F85" s="6" t="s">
        <v>1366</v>
      </c>
      <c r="G85" s="6" t="s">
        <v>1367</v>
      </c>
      <c r="H85" s="6" t="s">
        <v>182</v>
      </c>
      <c r="I85" s="6" t="s">
        <v>182</v>
      </c>
      <c r="J85" s="6"/>
      <c r="K85" s="6" t="s">
        <v>158</v>
      </c>
      <c r="L85" s="6" t="s">
        <v>1368</v>
      </c>
      <c r="M85" s="6" t="s">
        <v>1369</v>
      </c>
      <c r="N85" s="6" t="s">
        <v>406</v>
      </c>
      <c r="O85" s="6" t="s">
        <v>1370</v>
      </c>
      <c r="P85" s="6" t="s">
        <v>1371</v>
      </c>
      <c r="Q85" s="6" t="s">
        <v>164</v>
      </c>
      <c r="R85" s="6" t="s">
        <v>165</v>
      </c>
      <c r="S85" s="6" t="s">
        <v>166</v>
      </c>
      <c r="T85" s="6" t="s">
        <v>1372</v>
      </c>
      <c r="U85" s="6" t="s">
        <v>168</v>
      </c>
      <c r="V85" s="6" t="s">
        <v>168</v>
      </c>
      <c r="W85" s="6" t="s">
        <v>169</v>
      </c>
      <c r="X85" s="6" t="s">
        <v>169</v>
      </c>
      <c r="Y85" s="6" t="s">
        <v>1373</v>
      </c>
      <c r="Z85" s="6" t="s">
        <v>1374</v>
      </c>
      <c r="AA85" s="6" t="s">
        <v>1375</v>
      </c>
      <c r="AB85" s="6" t="s">
        <v>1376</v>
      </c>
      <c r="AC85" s="6" t="s">
        <v>193</v>
      </c>
      <c r="AD85" s="6" t="s">
        <v>1377</v>
      </c>
    </row>
    <row r="86" spans="1:30" ht="15" customHeight="1" x14ac:dyDescent="0.2">
      <c r="A86" s="10" t="s">
        <v>1378</v>
      </c>
      <c r="B86" s="6" t="s">
        <v>1379</v>
      </c>
      <c r="C86" s="6" t="s">
        <v>1380</v>
      </c>
      <c r="D86" s="6" t="s">
        <v>178</v>
      </c>
      <c r="E86" s="6" t="s">
        <v>1381</v>
      </c>
      <c r="F86" s="6" t="s">
        <v>1382</v>
      </c>
      <c r="G86" s="6" t="s">
        <v>1383</v>
      </c>
      <c r="H86" s="6" t="s">
        <v>182</v>
      </c>
      <c r="I86" s="6" t="s">
        <v>182</v>
      </c>
      <c r="J86" s="6"/>
      <c r="K86" s="6" t="s">
        <v>183</v>
      </c>
      <c r="L86" s="6" t="s">
        <v>1384</v>
      </c>
      <c r="M86" s="6" t="s">
        <v>1385</v>
      </c>
      <c r="N86" s="6" t="s">
        <v>161</v>
      </c>
      <c r="O86" s="6" t="s">
        <v>250</v>
      </c>
      <c r="P86" s="6" t="s">
        <v>1386</v>
      </c>
      <c r="Q86" s="6" t="s">
        <v>164</v>
      </c>
      <c r="R86" s="6" t="s">
        <v>165</v>
      </c>
      <c r="S86" s="6" t="s">
        <v>166</v>
      </c>
      <c r="T86" s="6" t="s">
        <v>1387</v>
      </c>
      <c r="U86" s="6" t="s">
        <v>168</v>
      </c>
      <c r="V86" s="6" t="s">
        <v>168</v>
      </c>
      <c r="W86" s="6" t="s">
        <v>169</v>
      </c>
      <c r="X86" s="6" t="s">
        <v>169</v>
      </c>
      <c r="Y86" s="6" t="s">
        <v>1388</v>
      </c>
      <c r="Z86" s="6" t="s">
        <v>1389</v>
      </c>
      <c r="AA86" s="6" t="s">
        <v>162</v>
      </c>
      <c r="AB86" s="6" t="s">
        <v>1390</v>
      </c>
      <c r="AC86" s="6" t="s">
        <v>193</v>
      </c>
      <c r="AD86" s="6" t="s">
        <v>1391</v>
      </c>
    </row>
    <row r="87" spans="1:30" ht="15" customHeight="1" x14ac:dyDescent="0.2">
      <c r="A87" s="12" t="s">
        <v>1392</v>
      </c>
      <c r="B87" s="12" t="s">
        <v>1393</v>
      </c>
      <c r="C87" s="12" t="s">
        <v>1394</v>
      </c>
      <c r="D87" s="12" t="s">
        <v>178</v>
      </c>
      <c r="E87" s="12" t="s">
        <v>1395</v>
      </c>
      <c r="F87" s="12" t="s">
        <v>1396</v>
      </c>
      <c r="G87" s="12" t="s">
        <v>1397</v>
      </c>
      <c r="H87" s="12" t="s">
        <v>1296</v>
      </c>
      <c r="I87" s="12" t="s">
        <v>168</v>
      </c>
      <c r="J87" s="12" t="s">
        <v>1297</v>
      </c>
      <c r="K87" s="12" t="s">
        <v>277</v>
      </c>
      <c r="L87" s="12"/>
      <c r="M87" s="12"/>
      <c r="N87" s="12"/>
      <c r="O87" s="12"/>
      <c r="P87" s="12"/>
      <c r="Q87" s="12"/>
      <c r="R87" s="12"/>
      <c r="S87" s="12"/>
      <c r="T87" s="12"/>
      <c r="U87" s="12"/>
      <c r="V87" s="12"/>
      <c r="W87" s="12"/>
      <c r="X87" s="12"/>
      <c r="Y87" s="12"/>
      <c r="Z87" s="12"/>
      <c r="AA87" s="12"/>
      <c r="AB87" s="12"/>
      <c r="AC87" s="12"/>
      <c r="AD87" s="12"/>
    </row>
    <row r="88" spans="1:30" ht="15" customHeight="1" x14ac:dyDescent="0.2">
      <c r="A88" s="10" t="s">
        <v>1398</v>
      </c>
      <c r="B88" s="6" t="s">
        <v>1399</v>
      </c>
      <c r="C88" s="6" t="s">
        <v>1400</v>
      </c>
      <c r="D88" s="6" t="s">
        <v>178</v>
      </c>
      <c r="E88" s="6" t="s">
        <v>1401</v>
      </c>
      <c r="F88" s="6" t="s">
        <v>350</v>
      </c>
      <c r="G88" s="6" t="s">
        <v>1402</v>
      </c>
      <c r="H88" s="6" t="s">
        <v>182</v>
      </c>
      <c r="I88" s="6" t="s">
        <v>182</v>
      </c>
      <c r="J88" s="6"/>
      <c r="K88" s="6" t="s">
        <v>183</v>
      </c>
      <c r="L88" s="6" t="s">
        <v>1403</v>
      </c>
      <c r="M88" s="6" t="s">
        <v>1404</v>
      </c>
      <c r="N88" s="6" t="s">
        <v>161</v>
      </c>
      <c r="O88" s="6" t="s">
        <v>162</v>
      </c>
      <c r="P88" s="6" t="s">
        <v>1405</v>
      </c>
      <c r="Q88" s="6" t="s">
        <v>1406</v>
      </c>
      <c r="R88" s="6" t="s">
        <v>165</v>
      </c>
      <c r="S88" s="6" t="s">
        <v>1407</v>
      </c>
      <c r="T88" s="6" t="s">
        <v>1408</v>
      </c>
      <c r="U88" s="6" t="s">
        <v>168</v>
      </c>
      <c r="V88" s="6" t="s">
        <v>168</v>
      </c>
      <c r="W88" s="6" t="s">
        <v>169</v>
      </c>
      <c r="X88" s="6" t="s">
        <v>169</v>
      </c>
      <c r="Y88" s="6" t="s">
        <v>1409</v>
      </c>
      <c r="Z88" s="6" t="s">
        <v>913</v>
      </c>
      <c r="AA88" s="6" t="s">
        <v>1410</v>
      </c>
      <c r="AB88" s="6" t="s">
        <v>1411</v>
      </c>
      <c r="AC88" s="6" t="s">
        <v>193</v>
      </c>
      <c r="AD88" s="6" t="s">
        <v>1412</v>
      </c>
    </row>
    <row r="89" spans="1:30" ht="15" customHeight="1" x14ac:dyDescent="0.2">
      <c r="A89" s="7" t="s">
        <v>1413</v>
      </c>
      <c r="B89" s="6" t="s">
        <v>1414</v>
      </c>
      <c r="C89" s="6" t="s">
        <v>1415</v>
      </c>
      <c r="D89" s="6" t="s">
        <v>215</v>
      </c>
      <c r="E89" s="6" t="s">
        <v>1416</v>
      </c>
      <c r="F89" s="6" t="s">
        <v>1417</v>
      </c>
      <c r="G89" s="6" t="s">
        <v>1418</v>
      </c>
      <c r="H89" s="6" t="s">
        <v>182</v>
      </c>
      <c r="I89" s="6" t="s">
        <v>168</v>
      </c>
      <c r="J89" s="6" t="s">
        <v>276</v>
      </c>
      <c r="K89" s="6" t="s">
        <v>277</v>
      </c>
      <c r="L89" s="6" t="s">
        <v>1419</v>
      </c>
      <c r="M89" s="6" t="s">
        <v>1420</v>
      </c>
      <c r="N89" s="6" t="s">
        <v>161</v>
      </c>
      <c r="O89" s="6" t="s">
        <v>250</v>
      </c>
      <c r="P89" s="6" t="s">
        <v>1421</v>
      </c>
      <c r="Q89" s="6" t="s">
        <v>164</v>
      </c>
      <c r="R89" s="6" t="s">
        <v>1422</v>
      </c>
      <c r="S89" s="6" t="s">
        <v>1423</v>
      </c>
      <c r="T89" s="6" t="s">
        <v>1424</v>
      </c>
      <c r="U89" s="6" t="s">
        <v>168</v>
      </c>
      <c r="V89" s="6" t="s">
        <v>168</v>
      </c>
      <c r="W89" s="6" t="s">
        <v>169</v>
      </c>
      <c r="X89" s="6" t="s">
        <v>169</v>
      </c>
      <c r="Y89" s="6" t="s">
        <v>162</v>
      </c>
      <c r="Z89" s="6" t="s">
        <v>162</v>
      </c>
      <c r="AA89" s="6" t="s">
        <v>162</v>
      </c>
      <c r="AB89" s="6" t="s">
        <v>1425</v>
      </c>
      <c r="AC89" s="6" t="s">
        <v>1137</v>
      </c>
      <c r="AD89" s="6" t="s">
        <v>1426</v>
      </c>
    </row>
    <row r="90" spans="1:30" ht="15" customHeight="1" x14ac:dyDescent="0.2">
      <c r="A90" s="10" t="s">
        <v>1427</v>
      </c>
      <c r="B90" s="6" t="s">
        <v>1428</v>
      </c>
      <c r="C90" s="6" t="s">
        <v>1429</v>
      </c>
      <c r="D90" s="6" t="s">
        <v>178</v>
      </c>
      <c r="E90" s="6" t="s">
        <v>1430</v>
      </c>
      <c r="F90" s="6" t="s">
        <v>1431</v>
      </c>
      <c r="G90" s="6" t="s">
        <v>1432</v>
      </c>
      <c r="H90" s="6" t="s">
        <v>182</v>
      </c>
      <c r="I90" s="6" t="s">
        <v>182</v>
      </c>
      <c r="J90" s="6"/>
      <c r="K90" s="6" t="s">
        <v>277</v>
      </c>
      <c r="L90" s="6" t="s">
        <v>1433</v>
      </c>
      <c r="M90" s="6" t="s">
        <v>1434</v>
      </c>
      <c r="N90" s="6" t="s">
        <v>161</v>
      </c>
      <c r="O90" s="6" t="s">
        <v>644</v>
      </c>
      <c r="P90" s="6" t="s">
        <v>1435</v>
      </c>
      <c r="Q90" s="6" t="s">
        <v>409</v>
      </c>
      <c r="R90" s="6" t="s">
        <v>165</v>
      </c>
      <c r="S90" s="6" t="s">
        <v>1436</v>
      </c>
      <c r="T90" s="6" t="s">
        <v>1437</v>
      </c>
      <c r="U90" s="6" t="s">
        <v>168</v>
      </c>
      <c r="V90" s="6" t="s">
        <v>168</v>
      </c>
      <c r="W90" s="6" t="s">
        <v>169</v>
      </c>
      <c r="X90" s="6" t="s">
        <v>169</v>
      </c>
      <c r="Y90" s="6" t="s">
        <v>913</v>
      </c>
      <c r="Z90" s="6" t="s">
        <v>1438</v>
      </c>
      <c r="AA90" s="6" t="s">
        <v>1439</v>
      </c>
      <c r="AB90" s="6" t="s">
        <v>1440</v>
      </c>
      <c r="AC90" s="6" t="s">
        <v>193</v>
      </c>
      <c r="AD90" s="6" t="s">
        <v>1441</v>
      </c>
    </row>
    <row r="91" spans="1:30" ht="15" customHeight="1" x14ac:dyDescent="0.2">
      <c r="A91" s="10" t="s">
        <v>1442</v>
      </c>
      <c r="B91" s="6" t="s">
        <v>1443</v>
      </c>
      <c r="C91" s="6" t="s">
        <v>1444</v>
      </c>
      <c r="D91" s="6" t="s">
        <v>178</v>
      </c>
      <c r="E91" s="6" t="s">
        <v>1445</v>
      </c>
      <c r="F91" s="6" t="s">
        <v>536</v>
      </c>
      <c r="G91" s="6" t="s">
        <v>1446</v>
      </c>
      <c r="H91" s="6" t="s">
        <v>182</v>
      </c>
      <c r="I91" s="6" t="s">
        <v>182</v>
      </c>
      <c r="J91" s="6"/>
      <c r="K91" s="6" t="s">
        <v>277</v>
      </c>
      <c r="L91" s="6" t="s">
        <v>1447</v>
      </c>
      <c r="M91" s="6" t="s">
        <v>1448</v>
      </c>
      <c r="N91" s="6" t="s">
        <v>161</v>
      </c>
      <c r="O91" s="6" t="s">
        <v>162</v>
      </c>
      <c r="P91" s="6" t="s">
        <v>1449</v>
      </c>
      <c r="Q91" s="6" t="s">
        <v>393</v>
      </c>
      <c r="R91" s="6" t="s">
        <v>165</v>
      </c>
      <c r="S91" s="6" t="s">
        <v>166</v>
      </c>
      <c r="T91" s="6" t="s">
        <v>1450</v>
      </c>
      <c r="U91" s="6" t="s">
        <v>168</v>
      </c>
      <c r="V91" s="6" t="s">
        <v>168</v>
      </c>
      <c r="W91" s="6" t="s">
        <v>169</v>
      </c>
      <c r="X91" s="6" t="s">
        <v>169</v>
      </c>
      <c r="Y91" s="6" t="s">
        <v>1451</v>
      </c>
      <c r="Z91" s="6" t="s">
        <v>1452</v>
      </c>
      <c r="AA91" s="6" t="s">
        <v>1453</v>
      </c>
      <c r="AB91" s="6" t="s">
        <v>169</v>
      </c>
      <c r="AC91" s="6" t="s">
        <v>173</v>
      </c>
      <c r="AD91" s="6" t="s">
        <v>1454</v>
      </c>
    </row>
    <row r="92" spans="1:30" ht="15" customHeight="1" x14ac:dyDescent="0.2">
      <c r="A92" s="10" t="s">
        <v>1455</v>
      </c>
      <c r="B92" s="6" t="s">
        <v>1456</v>
      </c>
      <c r="C92" s="6" t="s">
        <v>1457</v>
      </c>
      <c r="D92" s="6" t="s">
        <v>1458</v>
      </c>
      <c r="E92" s="6" t="s">
        <v>1459</v>
      </c>
      <c r="F92" s="6" t="s">
        <v>1460</v>
      </c>
      <c r="G92" s="6" t="s">
        <v>1461</v>
      </c>
      <c r="H92" s="6" t="s">
        <v>182</v>
      </c>
      <c r="I92" s="6" t="s">
        <v>182</v>
      </c>
      <c r="J92" s="6"/>
      <c r="K92" s="6" t="s">
        <v>277</v>
      </c>
      <c r="L92" s="6" t="s">
        <v>1462</v>
      </c>
      <c r="M92" s="6" t="s">
        <v>1463</v>
      </c>
      <c r="N92" s="6" t="s">
        <v>161</v>
      </c>
      <c r="O92" s="6" t="s">
        <v>162</v>
      </c>
      <c r="P92" s="6" t="s">
        <v>1464</v>
      </c>
      <c r="Q92" s="6" t="s">
        <v>393</v>
      </c>
      <c r="R92" s="6" t="s">
        <v>165</v>
      </c>
      <c r="S92" s="6" t="s">
        <v>1465</v>
      </c>
      <c r="T92" s="6" t="s">
        <v>1466</v>
      </c>
      <c r="U92" s="6" t="s">
        <v>168</v>
      </c>
      <c r="V92" s="6" t="s">
        <v>168</v>
      </c>
      <c r="W92" s="6" t="s">
        <v>169</v>
      </c>
      <c r="X92" s="6" t="s">
        <v>169</v>
      </c>
      <c r="Y92" s="6" t="s">
        <v>913</v>
      </c>
      <c r="Z92" s="6" t="s">
        <v>1467</v>
      </c>
      <c r="AA92" s="6" t="s">
        <v>1468</v>
      </c>
      <c r="AB92" s="6" t="s">
        <v>1469</v>
      </c>
      <c r="AC92" s="6" t="s">
        <v>193</v>
      </c>
      <c r="AD92" s="6" t="s">
        <v>1470</v>
      </c>
    </row>
    <row r="93" spans="1:30" ht="15" customHeight="1" x14ac:dyDescent="0.2">
      <c r="A93" s="10" t="s">
        <v>1471</v>
      </c>
      <c r="B93" s="6" t="s">
        <v>1472</v>
      </c>
      <c r="C93" s="6" t="s">
        <v>1473</v>
      </c>
      <c r="D93" s="6" t="s">
        <v>215</v>
      </c>
      <c r="E93" s="6" t="s">
        <v>1474</v>
      </c>
      <c r="F93" s="6" t="s">
        <v>1475</v>
      </c>
      <c r="G93" s="6" t="s">
        <v>1476</v>
      </c>
      <c r="H93" s="6" t="s">
        <v>182</v>
      </c>
      <c r="I93" s="6" t="s">
        <v>182</v>
      </c>
      <c r="J93" s="6"/>
      <c r="K93" s="6" t="s">
        <v>158</v>
      </c>
      <c r="L93" s="6" t="s">
        <v>1477</v>
      </c>
      <c r="M93" s="6" t="s">
        <v>1478</v>
      </c>
      <c r="N93" s="6" t="s">
        <v>161</v>
      </c>
      <c r="O93" s="6" t="s">
        <v>162</v>
      </c>
      <c r="P93" s="6" t="s">
        <v>1479</v>
      </c>
      <c r="Q93" s="6" t="s">
        <v>164</v>
      </c>
      <c r="R93" s="6" t="s">
        <v>187</v>
      </c>
      <c r="S93" s="6" t="s">
        <v>1480</v>
      </c>
      <c r="T93" s="6" t="s">
        <v>1481</v>
      </c>
      <c r="U93" s="6" t="s">
        <v>168</v>
      </c>
      <c r="V93" s="6" t="s">
        <v>168</v>
      </c>
      <c r="W93" s="6" t="s">
        <v>169</v>
      </c>
      <c r="X93" s="6" t="s">
        <v>169</v>
      </c>
      <c r="Y93" s="6" t="s">
        <v>1482</v>
      </c>
      <c r="Z93" s="6" t="s">
        <v>238</v>
      </c>
      <c r="AA93" s="6" t="s">
        <v>1483</v>
      </c>
      <c r="AB93" s="6" t="s">
        <v>1484</v>
      </c>
      <c r="AC93" s="6" t="s">
        <v>193</v>
      </c>
      <c r="AD93" s="6" t="s">
        <v>1485</v>
      </c>
    </row>
    <row r="94" spans="1:30" ht="15" customHeight="1" x14ac:dyDescent="0.2">
      <c r="A94" s="10" t="s">
        <v>1486</v>
      </c>
      <c r="B94" s="6" t="s">
        <v>1487</v>
      </c>
      <c r="C94" s="6" t="s">
        <v>1488</v>
      </c>
      <c r="D94" s="6" t="s">
        <v>215</v>
      </c>
      <c r="E94" s="6" t="s">
        <v>1489</v>
      </c>
      <c r="F94" s="6" t="s">
        <v>1490</v>
      </c>
      <c r="G94" s="6" t="s">
        <v>1491</v>
      </c>
      <c r="H94" s="6" t="s">
        <v>182</v>
      </c>
      <c r="I94" s="6" t="s">
        <v>182</v>
      </c>
      <c r="J94" s="6"/>
      <c r="K94" s="6" t="s">
        <v>158</v>
      </c>
      <c r="L94" s="6" t="s">
        <v>1492</v>
      </c>
      <c r="M94" s="6" t="s">
        <v>1493</v>
      </c>
      <c r="N94" s="6" t="s">
        <v>161</v>
      </c>
      <c r="O94" s="6" t="s">
        <v>162</v>
      </c>
      <c r="P94" s="6" t="s">
        <v>1494</v>
      </c>
      <c r="Q94" s="6" t="s">
        <v>164</v>
      </c>
      <c r="R94" s="6" t="s">
        <v>165</v>
      </c>
      <c r="S94" s="6" t="s">
        <v>1495</v>
      </c>
      <c r="T94" s="6" t="s">
        <v>1496</v>
      </c>
      <c r="U94" s="6" t="s">
        <v>182</v>
      </c>
      <c r="V94" s="6" t="s">
        <v>168</v>
      </c>
      <c r="W94" s="6" t="s">
        <v>1497</v>
      </c>
      <c r="X94" s="6" t="s">
        <v>169</v>
      </c>
      <c r="Y94" s="6" t="s">
        <v>1498</v>
      </c>
      <c r="Z94" s="6" t="s">
        <v>1499</v>
      </c>
      <c r="AA94" s="6" t="s">
        <v>1500</v>
      </c>
      <c r="AB94" s="6" t="s">
        <v>1501</v>
      </c>
      <c r="AC94" s="6" t="s">
        <v>1502</v>
      </c>
      <c r="AD94" s="6" t="s">
        <v>1503</v>
      </c>
    </row>
    <row r="95" spans="1:30" ht="15" customHeight="1" x14ac:dyDescent="0.2">
      <c r="A95" s="10" t="s">
        <v>1504</v>
      </c>
      <c r="B95" s="6" t="s">
        <v>1505</v>
      </c>
      <c r="C95" s="6" t="s">
        <v>1506</v>
      </c>
      <c r="D95" s="6" t="s">
        <v>215</v>
      </c>
      <c r="E95" s="6" t="s">
        <v>1507</v>
      </c>
      <c r="F95" s="6" t="s">
        <v>1508</v>
      </c>
      <c r="G95" s="6" t="s">
        <v>1509</v>
      </c>
      <c r="H95" s="6" t="s">
        <v>182</v>
      </c>
      <c r="I95" s="6" t="s">
        <v>182</v>
      </c>
      <c r="J95" s="6"/>
      <c r="K95" s="6" t="s">
        <v>158</v>
      </c>
      <c r="L95" s="6" t="s">
        <v>1510</v>
      </c>
      <c r="M95" s="6" t="s">
        <v>1511</v>
      </c>
      <c r="N95" s="6" t="s">
        <v>406</v>
      </c>
      <c r="O95" s="6" t="s">
        <v>162</v>
      </c>
      <c r="P95" s="6" t="s">
        <v>1512</v>
      </c>
      <c r="Q95" s="6" t="s">
        <v>164</v>
      </c>
      <c r="R95" s="6" t="s">
        <v>236</v>
      </c>
      <c r="S95" s="6" t="s">
        <v>1339</v>
      </c>
      <c r="T95" s="6" t="s">
        <v>1513</v>
      </c>
      <c r="U95" s="6" t="s">
        <v>168</v>
      </c>
      <c r="V95" s="6" t="s">
        <v>168</v>
      </c>
      <c r="W95" s="6" t="s">
        <v>169</v>
      </c>
      <c r="X95" s="6" t="s">
        <v>169</v>
      </c>
      <c r="Y95" s="6" t="s">
        <v>1514</v>
      </c>
      <c r="Z95" s="6" t="s">
        <v>1515</v>
      </c>
      <c r="AA95" s="6" t="s">
        <v>162</v>
      </c>
      <c r="AB95" s="6" t="s">
        <v>1516</v>
      </c>
      <c r="AC95" s="6" t="s">
        <v>193</v>
      </c>
      <c r="AD95" s="6" t="s">
        <v>1517</v>
      </c>
    </row>
    <row r="96" spans="1:30" ht="15" customHeight="1" x14ac:dyDescent="0.2">
      <c r="A96" s="10" t="s">
        <v>1518</v>
      </c>
      <c r="B96" s="6" t="s">
        <v>1519</v>
      </c>
      <c r="C96" s="6" t="s">
        <v>1520</v>
      </c>
      <c r="D96" s="6" t="s">
        <v>215</v>
      </c>
      <c r="E96" s="6" t="s">
        <v>1521</v>
      </c>
      <c r="F96" s="6" t="s">
        <v>1522</v>
      </c>
      <c r="G96" s="6" t="s">
        <v>1523</v>
      </c>
      <c r="H96" s="6" t="s">
        <v>182</v>
      </c>
      <c r="I96" s="6" t="s">
        <v>182</v>
      </c>
      <c r="J96" s="6"/>
      <c r="K96" s="6" t="s">
        <v>183</v>
      </c>
      <c r="L96" s="6" t="s">
        <v>1524</v>
      </c>
      <c r="M96" s="6" t="s">
        <v>1525</v>
      </c>
      <c r="N96" s="6" t="s">
        <v>161</v>
      </c>
      <c r="O96" s="6" t="s">
        <v>162</v>
      </c>
      <c r="P96" s="6" t="s">
        <v>1526</v>
      </c>
      <c r="Q96" s="6" t="s">
        <v>164</v>
      </c>
      <c r="R96" s="6" t="s">
        <v>165</v>
      </c>
      <c r="S96" s="6" t="s">
        <v>1527</v>
      </c>
      <c r="T96" s="6" t="s">
        <v>1528</v>
      </c>
      <c r="U96" s="6" t="s">
        <v>168</v>
      </c>
      <c r="V96" s="6" t="s">
        <v>168</v>
      </c>
      <c r="W96" s="6" t="s">
        <v>169</v>
      </c>
      <c r="X96" s="6" t="s">
        <v>169</v>
      </c>
      <c r="Y96" s="6" t="s">
        <v>1529</v>
      </c>
      <c r="Z96" s="6" t="s">
        <v>913</v>
      </c>
      <c r="AA96" s="6" t="s">
        <v>1530</v>
      </c>
      <c r="AB96" s="6" t="s">
        <v>1531</v>
      </c>
      <c r="AC96" s="6" t="s">
        <v>193</v>
      </c>
      <c r="AD96" s="6" t="s">
        <v>1532</v>
      </c>
    </row>
    <row r="97" spans="1:30" ht="15" customHeight="1" x14ac:dyDescent="0.2">
      <c r="A97" s="10" t="s">
        <v>1533</v>
      </c>
      <c r="B97" s="6" t="s">
        <v>1534</v>
      </c>
      <c r="C97" s="6" t="s">
        <v>1535</v>
      </c>
      <c r="D97" s="6" t="s">
        <v>215</v>
      </c>
      <c r="E97" s="6" t="s">
        <v>1536</v>
      </c>
      <c r="F97" s="6" t="s">
        <v>1537</v>
      </c>
      <c r="G97" s="6" t="s">
        <v>1538</v>
      </c>
      <c r="H97" s="6" t="s">
        <v>182</v>
      </c>
      <c r="I97" s="6" t="s">
        <v>182</v>
      </c>
      <c r="J97" s="6"/>
      <c r="K97" s="6" t="s">
        <v>158</v>
      </c>
      <c r="L97" s="6" t="s">
        <v>1539</v>
      </c>
      <c r="M97" s="6" t="s">
        <v>1540</v>
      </c>
      <c r="N97" s="6" t="s">
        <v>161</v>
      </c>
      <c r="O97" s="6" t="s">
        <v>162</v>
      </c>
      <c r="P97" s="6" t="s">
        <v>1541</v>
      </c>
      <c r="Q97" s="6" t="s">
        <v>164</v>
      </c>
      <c r="R97" s="6" t="s">
        <v>165</v>
      </c>
      <c r="S97" s="6" t="s">
        <v>166</v>
      </c>
      <c r="T97" s="6" t="s">
        <v>1542</v>
      </c>
      <c r="U97" s="6" t="s">
        <v>168</v>
      </c>
      <c r="V97" s="6" t="s">
        <v>168</v>
      </c>
      <c r="W97" s="6" t="s">
        <v>169</v>
      </c>
      <c r="X97" s="6" t="s">
        <v>169</v>
      </c>
      <c r="Y97" s="6" t="s">
        <v>1543</v>
      </c>
      <c r="Z97" s="6" t="s">
        <v>913</v>
      </c>
      <c r="AA97" s="6" t="s">
        <v>1544</v>
      </c>
      <c r="AB97" s="6" t="s">
        <v>169</v>
      </c>
      <c r="AC97" s="6" t="s">
        <v>173</v>
      </c>
      <c r="AD97" s="6" t="s">
        <v>1545</v>
      </c>
    </row>
    <row r="98" spans="1:30" ht="15" customHeight="1" x14ac:dyDescent="0.2">
      <c r="A98" s="10" t="s">
        <v>1546</v>
      </c>
      <c r="B98" s="6" t="s">
        <v>1547</v>
      </c>
      <c r="C98" s="6" t="s">
        <v>1548</v>
      </c>
      <c r="D98" s="6" t="s">
        <v>215</v>
      </c>
      <c r="E98" s="6" t="s">
        <v>1549</v>
      </c>
      <c r="F98" s="6" t="s">
        <v>1550</v>
      </c>
      <c r="G98" s="6" t="s">
        <v>1551</v>
      </c>
      <c r="H98" s="6" t="s">
        <v>182</v>
      </c>
      <c r="I98" s="6" t="s">
        <v>182</v>
      </c>
      <c r="J98" s="6"/>
      <c r="K98" s="6" t="s">
        <v>183</v>
      </c>
      <c r="L98" s="6" t="s">
        <v>1552</v>
      </c>
      <c r="M98" s="6" t="s">
        <v>234</v>
      </c>
      <c r="N98" s="6" t="s">
        <v>161</v>
      </c>
      <c r="O98" s="6" t="s">
        <v>162</v>
      </c>
      <c r="P98" s="6" t="s">
        <v>1553</v>
      </c>
      <c r="Q98" s="6" t="s">
        <v>164</v>
      </c>
      <c r="R98" s="6" t="s">
        <v>236</v>
      </c>
      <c r="S98" s="6" t="s">
        <v>166</v>
      </c>
      <c r="T98" s="6" t="s">
        <v>1554</v>
      </c>
      <c r="U98" s="6" t="s">
        <v>168</v>
      </c>
      <c r="V98" s="6" t="s">
        <v>168</v>
      </c>
      <c r="W98" s="6" t="s">
        <v>169</v>
      </c>
      <c r="X98" s="6" t="s">
        <v>169</v>
      </c>
      <c r="Y98" s="6" t="s">
        <v>1555</v>
      </c>
      <c r="Z98" s="6" t="s">
        <v>1556</v>
      </c>
      <c r="AA98" s="6" t="s">
        <v>1557</v>
      </c>
      <c r="AB98" s="6" t="s">
        <v>1558</v>
      </c>
      <c r="AC98" s="6" t="s">
        <v>193</v>
      </c>
      <c r="AD98" s="6" t="s">
        <v>1559</v>
      </c>
    </row>
    <row r="99" spans="1:30" ht="15" customHeight="1" x14ac:dyDescent="0.2">
      <c r="A99" s="10" t="s">
        <v>1560</v>
      </c>
      <c r="B99" s="6" t="s">
        <v>1561</v>
      </c>
      <c r="C99" s="6" t="s">
        <v>1562</v>
      </c>
      <c r="D99" s="6" t="s">
        <v>215</v>
      </c>
      <c r="E99" s="6" t="s">
        <v>1563</v>
      </c>
      <c r="F99" s="6" t="s">
        <v>1564</v>
      </c>
      <c r="G99" s="6" t="s">
        <v>1565</v>
      </c>
      <c r="H99" s="6" t="s">
        <v>182</v>
      </c>
      <c r="I99" s="6" t="s">
        <v>182</v>
      </c>
      <c r="J99" s="6"/>
      <c r="K99" s="6" t="s">
        <v>277</v>
      </c>
      <c r="L99" s="6" t="s">
        <v>1566</v>
      </c>
      <c r="M99" s="6" t="s">
        <v>1567</v>
      </c>
      <c r="N99" s="6" t="s">
        <v>161</v>
      </c>
      <c r="O99" s="6" t="s">
        <v>162</v>
      </c>
      <c r="P99" s="6" t="s">
        <v>1568</v>
      </c>
      <c r="Q99" s="6" t="s">
        <v>1569</v>
      </c>
      <c r="R99" s="6" t="s">
        <v>165</v>
      </c>
      <c r="S99" s="6" t="s">
        <v>166</v>
      </c>
      <c r="T99" s="6" t="s">
        <v>1570</v>
      </c>
      <c r="U99" s="6" t="s">
        <v>168</v>
      </c>
      <c r="V99" s="6" t="s">
        <v>168</v>
      </c>
      <c r="W99" s="6" t="s">
        <v>169</v>
      </c>
      <c r="X99" s="6" t="s">
        <v>169</v>
      </c>
      <c r="Y99" s="6" t="s">
        <v>913</v>
      </c>
      <c r="Z99" s="6" t="s">
        <v>1571</v>
      </c>
      <c r="AA99" s="6" t="s">
        <v>1572</v>
      </c>
      <c r="AB99" s="6" t="s">
        <v>1573</v>
      </c>
      <c r="AC99" s="6" t="s">
        <v>193</v>
      </c>
      <c r="AD99" s="6" t="s">
        <v>1574</v>
      </c>
    </row>
    <row r="100" spans="1:30" ht="15" customHeight="1" x14ac:dyDescent="0.2">
      <c r="A100" s="10" t="s">
        <v>1575</v>
      </c>
      <c r="B100" s="6" t="s">
        <v>1576</v>
      </c>
      <c r="C100" s="6" t="s">
        <v>1577</v>
      </c>
      <c r="D100" s="6" t="s">
        <v>1458</v>
      </c>
      <c r="E100" s="6" t="s">
        <v>1578</v>
      </c>
      <c r="F100" s="6" t="s">
        <v>317</v>
      </c>
      <c r="G100" s="6" t="s">
        <v>1579</v>
      </c>
      <c r="H100" s="6" t="s">
        <v>182</v>
      </c>
      <c r="I100" s="6" t="s">
        <v>182</v>
      </c>
      <c r="J100" s="6"/>
      <c r="K100" s="6" t="s">
        <v>158</v>
      </c>
      <c r="L100" s="6" t="s">
        <v>1580</v>
      </c>
      <c r="M100" s="6" t="s">
        <v>1581</v>
      </c>
      <c r="N100" s="6" t="s">
        <v>161</v>
      </c>
      <c r="O100" s="6" t="s">
        <v>162</v>
      </c>
      <c r="P100" s="6" t="s">
        <v>1582</v>
      </c>
      <c r="Q100" s="6" t="s">
        <v>164</v>
      </c>
      <c r="R100" s="6" t="s">
        <v>165</v>
      </c>
      <c r="S100" s="6" t="s">
        <v>1025</v>
      </c>
      <c r="T100" s="6" t="s">
        <v>1583</v>
      </c>
      <c r="U100" s="6" t="s">
        <v>168</v>
      </c>
      <c r="V100" s="6" t="s">
        <v>168</v>
      </c>
      <c r="W100" s="6" t="s">
        <v>169</v>
      </c>
      <c r="X100" s="6" t="s">
        <v>169</v>
      </c>
      <c r="Y100" s="6" t="s">
        <v>1584</v>
      </c>
      <c r="Z100" s="6" t="s">
        <v>1585</v>
      </c>
      <c r="AA100" s="6" t="s">
        <v>1586</v>
      </c>
      <c r="AB100" s="6" t="s">
        <v>169</v>
      </c>
      <c r="AC100" s="6" t="s">
        <v>173</v>
      </c>
      <c r="AD100" s="6" t="s">
        <v>1587</v>
      </c>
    </row>
    <row r="101" spans="1:30" ht="15" customHeight="1" x14ac:dyDescent="0.2">
      <c r="A101" s="10" t="s">
        <v>1588</v>
      </c>
      <c r="B101" s="6" t="s">
        <v>1589</v>
      </c>
      <c r="C101" s="6" t="s">
        <v>1590</v>
      </c>
      <c r="D101" s="6" t="s">
        <v>215</v>
      </c>
      <c r="E101" s="6" t="s">
        <v>1591</v>
      </c>
      <c r="F101" s="6" t="s">
        <v>1592</v>
      </c>
      <c r="G101" s="6" t="s">
        <v>1593</v>
      </c>
      <c r="H101" s="6" t="s">
        <v>182</v>
      </c>
      <c r="I101" s="6" t="s">
        <v>182</v>
      </c>
      <c r="J101" s="6"/>
      <c r="K101" s="6" t="s">
        <v>183</v>
      </c>
      <c r="L101" s="6" t="s">
        <v>1594</v>
      </c>
      <c r="M101" s="6" t="s">
        <v>1595</v>
      </c>
      <c r="N101" s="6" t="s">
        <v>161</v>
      </c>
      <c r="O101" s="6" t="s">
        <v>162</v>
      </c>
      <c r="P101" s="6" t="s">
        <v>1596</v>
      </c>
      <c r="Q101" s="6" t="s">
        <v>164</v>
      </c>
      <c r="R101" s="6" t="s">
        <v>236</v>
      </c>
      <c r="S101" s="6" t="s">
        <v>632</v>
      </c>
      <c r="T101" s="6" t="s">
        <v>1597</v>
      </c>
      <c r="U101" s="6" t="s">
        <v>182</v>
      </c>
      <c r="V101" s="6" t="s">
        <v>182</v>
      </c>
      <c r="W101" s="6" t="s">
        <v>1598</v>
      </c>
      <c r="X101" s="6" t="s">
        <v>1599</v>
      </c>
      <c r="Y101" s="6" t="s">
        <v>1600</v>
      </c>
      <c r="Z101" s="6" t="s">
        <v>913</v>
      </c>
      <c r="AA101" s="6" t="s">
        <v>1601</v>
      </c>
      <c r="AB101" s="6" t="s">
        <v>1602</v>
      </c>
      <c r="AC101" s="6" t="s">
        <v>344</v>
      </c>
      <c r="AD101" s="6" t="s">
        <v>1603</v>
      </c>
    </row>
    <row r="102" spans="1:30" ht="15" customHeight="1" x14ac:dyDescent="0.2">
      <c r="A102" s="10" t="s">
        <v>1604</v>
      </c>
      <c r="B102" s="6" t="s">
        <v>1605</v>
      </c>
      <c r="C102" s="6" t="s">
        <v>1606</v>
      </c>
      <c r="D102" s="6" t="s">
        <v>215</v>
      </c>
      <c r="E102" s="6" t="s">
        <v>1607</v>
      </c>
      <c r="F102" s="6" t="s">
        <v>1608</v>
      </c>
      <c r="G102" s="6" t="s">
        <v>1609</v>
      </c>
      <c r="H102" s="6" t="s">
        <v>182</v>
      </c>
      <c r="I102" s="6" t="s">
        <v>182</v>
      </c>
      <c r="J102" s="6"/>
      <c r="K102" s="6" t="s">
        <v>158</v>
      </c>
      <c r="L102" s="6" t="s">
        <v>1610</v>
      </c>
      <c r="M102" s="6" t="s">
        <v>1611</v>
      </c>
      <c r="N102" s="6" t="s">
        <v>161</v>
      </c>
      <c r="O102" s="6" t="s">
        <v>162</v>
      </c>
      <c r="P102" s="6" t="s">
        <v>1612</v>
      </c>
      <c r="Q102" s="6" t="s">
        <v>164</v>
      </c>
      <c r="R102" s="6" t="s">
        <v>1613</v>
      </c>
      <c r="S102" s="6" t="s">
        <v>166</v>
      </c>
      <c r="T102" s="6" t="s">
        <v>1614</v>
      </c>
      <c r="U102" s="6" t="s">
        <v>182</v>
      </c>
      <c r="V102" s="6" t="s">
        <v>182</v>
      </c>
      <c r="W102" s="6" t="s">
        <v>1615</v>
      </c>
      <c r="X102" s="6" t="s">
        <v>169</v>
      </c>
      <c r="Y102" s="6" t="s">
        <v>1616</v>
      </c>
      <c r="Z102" s="6" t="s">
        <v>1617</v>
      </c>
      <c r="AA102" s="6" t="s">
        <v>1618</v>
      </c>
      <c r="AB102" s="6" t="s">
        <v>1619</v>
      </c>
      <c r="AC102" s="6" t="s">
        <v>344</v>
      </c>
      <c r="AD102" s="6" t="s">
        <v>1620</v>
      </c>
    </row>
    <row r="103" spans="1:30" ht="15" customHeight="1" x14ac:dyDescent="0.2">
      <c r="A103" s="10" t="s">
        <v>1621</v>
      </c>
      <c r="B103" s="6" t="s">
        <v>1622</v>
      </c>
      <c r="C103" s="6" t="s">
        <v>1623</v>
      </c>
      <c r="D103" s="6" t="s">
        <v>215</v>
      </c>
      <c r="E103" s="6" t="s">
        <v>1624</v>
      </c>
      <c r="F103" s="6" t="s">
        <v>1625</v>
      </c>
      <c r="G103" s="6" t="s">
        <v>1626</v>
      </c>
      <c r="H103" s="6" t="s">
        <v>182</v>
      </c>
      <c r="I103" s="6" t="s">
        <v>182</v>
      </c>
      <c r="J103" s="6"/>
      <c r="K103" s="6" t="s">
        <v>277</v>
      </c>
      <c r="L103" s="6" t="s">
        <v>1627</v>
      </c>
      <c r="M103" s="6" t="s">
        <v>1628</v>
      </c>
      <c r="N103" s="6" t="s">
        <v>161</v>
      </c>
      <c r="O103" s="6" t="s">
        <v>162</v>
      </c>
      <c r="P103" s="6" t="s">
        <v>1629</v>
      </c>
      <c r="Q103" s="6" t="s">
        <v>393</v>
      </c>
      <c r="R103" s="6" t="s">
        <v>165</v>
      </c>
      <c r="S103" s="6" t="s">
        <v>166</v>
      </c>
      <c r="T103" s="6" t="s">
        <v>1630</v>
      </c>
      <c r="U103" s="6" t="s">
        <v>168</v>
      </c>
      <c r="V103" s="6" t="s">
        <v>168</v>
      </c>
      <c r="W103" s="6" t="s">
        <v>169</v>
      </c>
      <c r="X103" s="6" t="s">
        <v>169</v>
      </c>
      <c r="Y103" s="6" t="s">
        <v>913</v>
      </c>
      <c r="Z103" s="6" t="s">
        <v>913</v>
      </c>
      <c r="AA103" s="6" t="s">
        <v>1631</v>
      </c>
      <c r="AB103" s="6" t="s">
        <v>1573</v>
      </c>
      <c r="AC103" s="6" t="s">
        <v>193</v>
      </c>
      <c r="AD103" s="6" t="s">
        <v>1632</v>
      </c>
    </row>
    <row r="104" spans="1:30" ht="15" customHeight="1" x14ac:dyDescent="0.2">
      <c r="A104" s="10" t="s">
        <v>1633</v>
      </c>
      <c r="B104" s="6" t="s">
        <v>1634</v>
      </c>
      <c r="C104" s="6" t="s">
        <v>1635</v>
      </c>
      <c r="D104" s="6" t="s">
        <v>1458</v>
      </c>
      <c r="E104" s="6" t="s">
        <v>1636</v>
      </c>
      <c r="F104" s="6" t="s">
        <v>1637</v>
      </c>
      <c r="G104" s="6" t="s">
        <v>1638</v>
      </c>
      <c r="H104" s="6" t="s">
        <v>182</v>
      </c>
      <c r="I104" s="6" t="s">
        <v>182</v>
      </c>
      <c r="J104" s="6"/>
      <c r="K104" s="6" t="s">
        <v>158</v>
      </c>
      <c r="L104" s="6" t="s">
        <v>1639</v>
      </c>
      <c r="M104" s="6" t="s">
        <v>1640</v>
      </c>
      <c r="N104" s="6" t="s">
        <v>161</v>
      </c>
      <c r="O104" s="6" t="s">
        <v>162</v>
      </c>
      <c r="P104" s="6" t="s">
        <v>1641</v>
      </c>
      <c r="Q104" s="6" t="s">
        <v>164</v>
      </c>
      <c r="R104" s="6" t="s">
        <v>236</v>
      </c>
      <c r="S104" s="6" t="s">
        <v>1642</v>
      </c>
      <c r="T104" s="6" t="s">
        <v>1643</v>
      </c>
      <c r="U104" s="6" t="s">
        <v>168</v>
      </c>
      <c r="V104" s="6" t="s">
        <v>168</v>
      </c>
      <c r="W104" s="6" t="s">
        <v>169</v>
      </c>
      <c r="X104" s="6" t="s">
        <v>169</v>
      </c>
      <c r="Y104" s="6" t="s">
        <v>1644</v>
      </c>
      <c r="Z104" s="6" t="s">
        <v>1617</v>
      </c>
      <c r="AA104" s="6" t="s">
        <v>162</v>
      </c>
      <c r="AB104" s="6" t="s">
        <v>1645</v>
      </c>
      <c r="AC104" s="6" t="s">
        <v>193</v>
      </c>
      <c r="AD104" s="6" t="s">
        <v>1646</v>
      </c>
    </row>
    <row r="105" spans="1:30" ht="15" customHeight="1" x14ac:dyDescent="0.2">
      <c r="A105" s="10" t="s">
        <v>1647</v>
      </c>
      <c r="B105" s="6" t="s">
        <v>1648</v>
      </c>
      <c r="C105" s="6" t="s">
        <v>1649</v>
      </c>
      <c r="D105" s="6" t="s">
        <v>1458</v>
      </c>
      <c r="E105" s="6" t="s">
        <v>1650</v>
      </c>
      <c r="F105" s="6" t="s">
        <v>350</v>
      </c>
      <c r="G105" s="6" t="s">
        <v>1651</v>
      </c>
      <c r="H105" s="6" t="s">
        <v>182</v>
      </c>
      <c r="I105" s="6" t="s">
        <v>182</v>
      </c>
      <c r="J105" s="6"/>
      <c r="K105" s="6" t="s">
        <v>158</v>
      </c>
      <c r="L105" s="6" t="s">
        <v>1652</v>
      </c>
      <c r="M105" s="6" t="s">
        <v>1653</v>
      </c>
      <c r="N105" s="6" t="s">
        <v>406</v>
      </c>
      <c r="O105" s="6" t="s">
        <v>1654</v>
      </c>
      <c r="P105" s="6" t="s">
        <v>1655</v>
      </c>
      <c r="Q105" s="6" t="s">
        <v>164</v>
      </c>
      <c r="R105" s="6" t="s">
        <v>165</v>
      </c>
      <c r="S105" s="6" t="s">
        <v>166</v>
      </c>
      <c r="T105" s="6" t="s">
        <v>1656</v>
      </c>
      <c r="U105" s="6" t="s">
        <v>168</v>
      </c>
      <c r="V105" s="6" t="s">
        <v>168</v>
      </c>
      <c r="W105" s="6" t="s">
        <v>169</v>
      </c>
      <c r="X105" s="6" t="s">
        <v>169</v>
      </c>
      <c r="Y105" s="6"/>
      <c r="Z105" s="6" t="s">
        <v>162</v>
      </c>
      <c r="AA105" s="6"/>
      <c r="AB105" s="6" t="s">
        <v>169</v>
      </c>
      <c r="AC105" s="6" t="s">
        <v>93</v>
      </c>
      <c r="AD105" s="6" t="s">
        <v>1657</v>
      </c>
    </row>
    <row r="106" spans="1:30" ht="15" customHeight="1" x14ac:dyDescent="0.2">
      <c r="A106" s="10" t="s">
        <v>1658</v>
      </c>
      <c r="B106" s="6" t="s">
        <v>1659</v>
      </c>
      <c r="C106" s="6" t="s">
        <v>1660</v>
      </c>
      <c r="D106" s="6" t="s">
        <v>215</v>
      </c>
      <c r="E106" s="6" t="s">
        <v>1661</v>
      </c>
      <c r="F106" s="6" t="s">
        <v>1662</v>
      </c>
      <c r="G106" s="6" t="s">
        <v>1663</v>
      </c>
      <c r="H106" s="6" t="s">
        <v>182</v>
      </c>
      <c r="I106" s="6" t="s">
        <v>182</v>
      </c>
      <c r="J106" s="6"/>
      <c r="K106" s="6" t="s">
        <v>158</v>
      </c>
      <c r="L106" s="6" t="s">
        <v>1664</v>
      </c>
      <c r="M106" s="6" t="s">
        <v>1665</v>
      </c>
      <c r="N106" s="6" t="s">
        <v>161</v>
      </c>
      <c r="O106" s="6" t="s">
        <v>162</v>
      </c>
      <c r="P106" s="6" t="s">
        <v>1666</v>
      </c>
      <c r="Q106" s="6" t="s">
        <v>164</v>
      </c>
      <c r="R106" s="6" t="s">
        <v>236</v>
      </c>
      <c r="S106" s="6" t="s">
        <v>166</v>
      </c>
      <c r="T106" s="6" t="s">
        <v>1667</v>
      </c>
      <c r="U106" s="6" t="s">
        <v>168</v>
      </c>
      <c r="V106" s="6" t="s">
        <v>168</v>
      </c>
      <c r="W106" s="6" t="s">
        <v>169</v>
      </c>
      <c r="X106" s="6" t="s">
        <v>169</v>
      </c>
      <c r="Y106" s="6" t="s">
        <v>162</v>
      </c>
      <c r="Z106" s="6"/>
      <c r="AA106" s="6"/>
      <c r="AB106" s="6" t="s">
        <v>169</v>
      </c>
      <c r="AC106" s="6" t="s">
        <v>93</v>
      </c>
      <c r="AD106" s="6" t="s">
        <v>1668</v>
      </c>
    </row>
    <row r="107" spans="1:30" ht="15" customHeight="1" x14ac:dyDescent="0.2">
      <c r="A107" s="10" t="s">
        <v>1669</v>
      </c>
      <c r="B107" s="6" t="s">
        <v>1670</v>
      </c>
      <c r="C107" s="6" t="s">
        <v>1218</v>
      </c>
      <c r="D107" s="6" t="s">
        <v>1458</v>
      </c>
      <c r="E107" s="6" t="s">
        <v>1671</v>
      </c>
      <c r="F107" s="6" t="s">
        <v>1672</v>
      </c>
      <c r="G107" s="6" t="s">
        <v>1673</v>
      </c>
      <c r="H107" s="6" t="s">
        <v>182</v>
      </c>
      <c r="I107" s="6" t="s">
        <v>182</v>
      </c>
      <c r="J107" s="6"/>
      <c r="K107" s="6" t="s">
        <v>158</v>
      </c>
      <c r="L107" s="6" t="s">
        <v>1674</v>
      </c>
      <c r="M107" s="6" t="s">
        <v>353</v>
      </c>
      <c r="N107" s="6" t="s">
        <v>161</v>
      </c>
      <c r="O107" s="6" t="s">
        <v>162</v>
      </c>
      <c r="P107" s="6" t="s">
        <v>1675</v>
      </c>
      <c r="Q107" s="6" t="s">
        <v>164</v>
      </c>
      <c r="R107" s="6" t="s">
        <v>165</v>
      </c>
      <c r="S107" s="6" t="s">
        <v>166</v>
      </c>
      <c r="T107" s="6" t="s">
        <v>1676</v>
      </c>
      <c r="U107" s="6" t="s">
        <v>168</v>
      </c>
      <c r="V107" s="6" t="s">
        <v>168</v>
      </c>
      <c r="W107" s="6" t="s">
        <v>169</v>
      </c>
      <c r="X107" s="6" t="s">
        <v>169</v>
      </c>
      <c r="Y107" s="6"/>
      <c r="Z107" s="6" t="s">
        <v>1226</v>
      </c>
      <c r="AA107" s="6"/>
      <c r="AB107" s="6" t="s">
        <v>169</v>
      </c>
      <c r="AC107" s="6" t="s">
        <v>173</v>
      </c>
      <c r="AD107" s="6" t="s">
        <v>1677</v>
      </c>
    </row>
    <row r="108" spans="1:30" ht="15" customHeight="1" x14ac:dyDescent="0.2">
      <c r="A108" s="10" t="s">
        <v>1678</v>
      </c>
      <c r="B108" s="6" t="s">
        <v>1679</v>
      </c>
      <c r="C108" s="6" t="s">
        <v>1680</v>
      </c>
      <c r="D108" s="6" t="s">
        <v>215</v>
      </c>
      <c r="E108" s="6" t="s">
        <v>1681</v>
      </c>
      <c r="F108" s="6" t="s">
        <v>1682</v>
      </c>
      <c r="G108" s="6" t="s">
        <v>1683</v>
      </c>
      <c r="H108" s="6" t="s">
        <v>182</v>
      </c>
      <c r="I108" s="6" t="s">
        <v>182</v>
      </c>
      <c r="J108" s="6"/>
      <c r="K108" s="6" t="s">
        <v>158</v>
      </c>
      <c r="L108" s="6" t="s">
        <v>1684</v>
      </c>
      <c r="M108" s="6" t="s">
        <v>320</v>
      </c>
      <c r="N108" s="6" t="s">
        <v>161</v>
      </c>
      <c r="O108" s="6" t="s">
        <v>162</v>
      </c>
      <c r="P108" s="6" t="s">
        <v>1685</v>
      </c>
      <c r="Q108" s="6" t="s">
        <v>164</v>
      </c>
      <c r="R108" s="6" t="s">
        <v>165</v>
      </c>
      <c r="S108" s="6" t="s">
        <v>166</v>
      </c>
      <c r="T108" s="6" t="s">
        <v>1686</v>
      </c>
      <c r="U108" s="6" t="s">
        <v>168</v>
      </c>
      <c r="V108" s="6" t="s">
        <v>168</v>
      </c>
      <c r="W108" s="6" t="s">
        <v>169</v>
      </c>
      <c r="X108" s="6" t="s">
        <v>169</v>
      </c>
      <c r="Y108" s="6"/>
      <c r="Z108" s="6" t="s">
        <v>356</v>
      </c>
      <c r="AA108" s="6"/>
      <c r="AB108" s="6" t="s">
        <v>169</v>
      </c>
      <c r="AC108" s="6" t="s">
        <v>173</v>
      </c>
      <c r="AD108" s="6" t="s">
        <v>1687</v>
      </c>
    </row>
    <row r="109" spans="1:30" ht="15" customHeight="1" x14ac:dyDescent="0.2">
      <c r="A109" s="11" t="s">
        <v>1688</v>
      </c>
      <c r="B109" s="6" t="s">
        <v>1689</v>
      </c>
      <c r="C109" s="6" t="s">
        <v>1690</v>
      </c>
      <c r="D109" s="6" t="s">
        <v>215</v>
      </c>
      <c r="E109" s="6" t="s">
        <v>1691</v>
      </c>
      <c r="F109" s="6" t="s">
        <v>1692</v>
      </c>
      <c r="G109" s="6" t="s">
        <v>1693</v>
      </c>
      <c r="H109" s="6" t="s">
        <v>182</v>
      </c>
      <c r="I109" s="6" t="s">
        <v>1208</v>
      </c>
      <c r="J109" s="6"/>
      <c r="K109" s="6" t="s">
        <v>158</v>
      </c>
      <c r="L109" s="6" t="s">
        <v>1694</v>
      </c>
      <c r="M109" s="6" t="s">
        <v>1695</v>
      </c>
      <c r="N109" s="6" t="s">
        <v>162</v>
      </c>
      <c r="O109" s="6" t="s">
        <v>162</v>
      </c>
      <c r="P109" s="6" t="s">
        <v>1696</v>
      </c>
      <c r="Q109" s="6" t="s">
        <v>164</v>
      </c>
      <c r="R109" s="6" t="s">
        <v>1697</v>
      </c>
      <c r="S109" s="6" t="s">
        <v>1698</v>
      </c>
      <c r="T109" s="6" t="s">
        <v>162</v>
      </c>
      <c r="U109" s="6" t="s">
        <v>162</v>
      </c>
      <c r="V109" s="6" t="s">
        <v>162</v>
      </c>
      <c r="W109" s="6" t="s">
        <v>162</v>
      </c>
      <c r="X109" s="6" t="s">
        <v>162</v>
      </c>
      <c r="Y109" s="6" t="s">
        <v>162</v>
      </c>
      <c r="Z109" s="6" t="s">
        <v>162</v>
      </c>
      <c r="AA109" s="6" t="s">
        <v>162</v>
      </c>
      <c r="AB109" s="6" t="s">
        <v>1699</v>
      </c>
      <c r="AC109" s="6" t="s">
        <v>1214</v>
      </c>
      <c r="AD109" s="6" t="s">
        <v>1700</v>
      </c>
    </row>
    <row r="110" spans="1:30" ht="15" customHeight="1" x14ac:dyDescent="0.2">
      <c r="A110" s="10" t="s">
        <v>1701</v>
      </c>
      <c r="B110" s="6" t="s">
        <v>1702</v>
      </c>
      <c r="C110" s="6" t="s">
        <v>1703</v>
      </c>
      <c r="D110" s="6" t="s">
        <v>1458</v>
      </c>
      <c r="E110" s="6" t="s">
        <v>1704</v>
      </c>
      <c r="F110" s="6" t="s">
        <v>640</v>
      </c>
      <c r="G110" s="6" t="s">
        <v>1705</v>
      </c>
      <c r="H110" s="6" t="s">
        <v>182</v>
      </c>
      <c r="I110" s="6" t="s">
        <v>182</v>
      </c>
      <c r="J110" s="6"/>
      <c r="K110" s="6" t="s">
        <v>158</v>
      </c>
      <c r="L110" s="6" t="s">
        <v>1706</v>
      </c>
      <c r="M110" s="6" t="s">
        <v>353</v>
      </c>
      <c r="N110" s="6" t="s">
        <v>161</v>
      </c>
      <c r="O110" s="6" t="s">
        <v>1259</v>
      </c>
      <c r="P110" s="6" t="s">
        <v>1707</v>
      </c>
      <c r="Q110" s="6" t="s">
        <v>164</v>
      </c>
      <c r="R110" s="6" t="s">
        <v>236</v>
      </c>
      <c r="S110" s="6" t="s">
        <v>166</v>
      </c>
      <c r="T110" s="6" t="s">
        <v>1708</v>
      </c>
      <c r="U110" s="6" t="s">
        <v>168</v>
      </c>
      <c r="V110" s="6" t="s">
        <v>168</v>
      </c>
      <c r="W110" s="6" t="s">
        <v>169</v>
      </c>
      <c r="X110" s="6" t="s">
        <v>169</v>
      </c>
      <c r="Y110" s="6" t="s">
        <v>1709</v>
      </c>
      <c r="Z110" s="6" t="s">
        <v>1710</v>
      </c>
      <c r="AA110" s="6"/>
      <c r="AB110" s="6" t="s">
        <v>169</v>
      </c>
      <c r="AC110" s="6" t="s">
        <v>173</v>
      </c>
      <c r="AD110" s="6" t="s">
        <v>1711</v>
      </c>
    </row>
    <row r="111" spans="1:30" ht="15" customHeight="1" x14ac:dyDescent="0.2">
      <c r="A111" s="10" t="s">
        <v>1712</v>
      </c>
      <c r="B111" s="6" t="s">
        <v>1713</v>
      </c>
      <c r="C111" s="6" t="s">
        <v>1714</v>
      </c>
      <c r="D111" s="6" t="s">
        <v>215</v>
      </c>
      <c r="E111" s="6" t="s">
        <v>1715</v>
      </c>
      <c r="F111" s="6" t="s">
        <v>1716</v>
      </c>
      <c r="G111" s="6" t="s">
        <v>1717</v>
      </c>
      <c r="H111" s="6" t="s">
        <v>182</v>
      </c>
      <c r="I111" s="6" t="s">
        <v>182</v>
      </c>
      <c r="J111" s="6"/>
      <c r="K111" s="6" t="s">
        <v>158</v>
      </c>
      <c r="L111" s="6" t="s">
        <v>1718</v>
      </c>
      <c r="M111" s="6" t="s">
        <v>1719</v>
      </c>
      <c r="N111" s="6" t="s">
        <v>161</v>
      </c>
      <c r="O111" s="6" t="s">
        <v>162</v>
      </c>
      <c r="P111" s="6" t="s">
        <v>1720</v>
      </c>
      <c r="Q111" s="6" t="s">
        <v>164</v>
      </c>
      <c r="R111" s="6" t="s">
        <v>236</v>
      </c>
      <c r="S111" s="6" t="s">
        <v>166</v>
      </c>
      <c r="T111" s="6" t="s">
        <v>1721</v>
      </c>
      <c r="U111" s="6" t="s">
        <v>168</v>
      </c>
      <c r="V111" s="6" t="s">
        <v>168</v>
      </c>
      <c r="W111" s="6" t="s">
        <v>169</v>
      </c>
      <c r="X111" s="6" t="s">
        <v>169</v>
      </c>
      <c r="Y111" s="6"/>
      <c r="Z111" s="6" t="s">
        <v>356</v>
      </c>
      <c r="AA111" s="6" t="s">
        <v>1722</v>
      </c>
      <c r="AB111" s="6" t="s">
        <v>169</v>
      </c>
      <c r="AC111" s="6" t="s">
        <v>173</v>
      </c>
      <c r="AD111" s="6" t="s">
        <v>1723</v>
      </c>
    </row>
    <row r="112" spans="1:30" ht="15" customHeight="1" x14ac:dyDescent="0.2">
      <c r="A112" s="10" t="s">
        <v>1724</v>
      </c>
      <c r="B112" s="6" t="s">
        <v>1725</v>
      </c>
      <c r="C112" s="6" t="s">
        <v>1726</v>
      </c>
      <c r="D112" s="6" t="s">
        <v>215</v>
      </c>
      <c r="E112" s="6" t="s">
        <v>1727</v>
      </c>
      <c r="F112" s="6" t="s">
        <v>1728</v>
      </c>
      <c r="G112" s="6" t="s">
        <v>1729</v>
      </c>
      <c r="H112" s="6" t="s">
        <v>182</v>
      </c>
      <c r="I112" s="6" t="s">
        <v>182</v>
      </c>
      <c r="J112" s="6"/>
      <c r="K112" s="6" t="s">
        <v>158</v>
      </c>
      <c r="L112" s="6" t="s">
        <v>1730</v>
      </c>
      <c r="M112" s="6" t="s">
        <v>1731</v>
      </c>
      <c r="N112" s="6" t="s">
        <v>406</v>
      </c>
      <c r="O112" s="6" t="s">
        <v>162</v>
      </c>
      <c r="P112" s="6" t="s">
        <v>1732</v>
      </c>
      <c r="Q112" s="6" t="s">
        <v>164</v>
      </c>
      <c r="R112" s="6" t="s">
        <v>165</v>
      </c>
      <c r="S112" s="6" t="s">
        <v>166</v>
      </c>
      <c r="T112" s="6" t="s">
        <v>1733</v>
      </c>
      <c r="U112" s="6" t="s">
        <v>168</v>
      </c>
      <c r="V112" s="6" t="s">
        <v>168</v>
      </c>
      <c r="W112" s="6" t="s">
        <v>169</v>
      </c>
      <c r="X112" s="6" t="s">
        <v>169</v>
      </c>
      <c r="Y112" s="6"/>
      <c r="Z112" s="6" t="s">
        <v>1734</v>
      </c>
      <c r="AA112" s="6"/>
      <c r="AB112" s="6" t="s">
        <v>1735</v>
      </c>
      <c r="AC112" s="6" t="s">
        <v>193</v>
      </c>
      <c r="AD112" s="6" t="s">
        <v>1736</v>
      </c>
    </row>
    <row r="113" spans="1:30" ht="15" customHeight="1" x14ac:dyDescent="0.2">
      <c r="A113" s="10" t="s">
        <v>1737</v>
      </c>
      <c r="B113" s="6" t="s">
        <v>1738</v>
      </c>
      <c r="C113" s="6" t="s">
        <v>1739</v>
      </c>
      <c r="D113" s="6" t="s">
        <v>215</v>
      </c>
      <c r="E113" s="6" t="s">
        <v>1740</v>
      </c>
      <c r="F113" s="6" t="s">
        <v>1716</v>
      </c>
      <c r="G113" s="6" t="s">
        <v>1741</v>
      </c>
      <c r="H113" s="6" t="s">
        <v>182</v>
      </c>
      <c r="I113" s="6" t="s">
        <v>182</v>
      </c>
      <c r="J113" s="6"/>
      <c r="K113" s="6" t="s">
        <v>158</v>
      </c>
      <c r="L113" s="6" t="s">
        <v>233</v>
      </c>
      <c r="M113" s="6" t="s">
        <v>1742</v>
      </c>
      <c r="N113" s="6" t="s">
        <v>161</v>
      </c>
      <c r="O113" s="6" t="s">
        <v>162</v>
      </c>
      <c r="P113" s="6" t="s">
        <v>1743</v>
      </c>
      <c r="Q113" s="6" t="s">
        <v>164</v>
      </c>
      <c r="R113" s="6" t="s">
        <v>165</v>
      </c>
      <c r="S113" s="6" t="s">
        <v>166</v>
      </c>
      <c r="T113" s="6" t="s">
        <v>1744</v>
      </c>
      <c r="U113" s="6" t="s">
        <v>168</v>
      </c>
      <c r="V113" s="6" t="s">
        <v>168</v>
      </c>
      <c r="W113" s="6" t="s">
        <v>169</v>
      </c>
      <c r="X113" s="6" t="s">
        <v>169</v>
      </c>
      <c r="Y113" s="6" t="s">
        <v>1745</v>
      </c>
      <c r="Z113" s="6" t="s">
        <v>238</v>
      </c>
      <c r="AA113" s="6"/>
      <c r="AB113" s="6" t="s">
        <v>169</v>
      </c>
      <c r="AC113" s="6" t="s">
        <v>173</v>
      </c>
      <c r="AD113" s="6" t="s">
        <v>1746</v>
      </c>
    </row>
    <row r="114" spans="1:30" ht="15" customHeight="1" x14ac:dyDescent="0.2">
      <c r="A114" s="10" t="s">
        <v>1747</v>
      </c>
      <c r="B114" s="6" t="s">
        <v>1748</v>
      </c>
      <c r="C114" s="6" t="s">
        <v>1749</v>
      </c>
      <c r="D114" s="6" t="s">
        <v>215</v>
      </c>
      <c r="E114" s="6" t="s">
        <v>1750</v>
      </c>
      <c r="F114" s="6" t="s">
        <v>1751</v>
      </c>
      <c r="G114" s="6" t="s">
        <v>1752</v>
      </c>
      <c r="H114" s="6" t="s">
        <v>182</v>
      </c>
      <c r="I114" s="6" t="s">
        <v>182</v>
      </c>
      <c r="J114" s="6"/>
      <c r="K114" s="6" t="s">
        <v>183</v>
      </c>
      <c r="L114" s="6" t="s">
        <v>1753</v>
      </c>
      <c r="M114" s="6" t="s">
        <v>572</v>
      </c>
      <c r="N114" s="6" t="s">
        <v>161</v>
      </c>
      <c r="O114" s="6" t="s">
        <v>162</v>
      </c>
      <c r="P114" s="6" t="s">
        <v>1754</v>
      </c>
      <c r="Q114" s="6" t="s">
        <v>164</v>
      </c>
      <c r="R114" s="6" t="s">
        <v>236</v>
      </c>
      <c r="S114" s="6" t="s">
        <v>166</v>
      </c>
      <c r="T114" s="6" t="s">
        <v>1755</v>
      </c>
      <c r="U114" s="6" t="s">
        <v>168</v>
      </c>
      <c r="V114" s="6" t="s">
        <v>168</v>
      </c>
      <c r="W114" s="6" t="s">
        <v>169</v>
      </c>
      <c r="X114" s="6" t="s">
        <v>169</v>
      </c>
      <c r="Y114" s="6"/>
      <c r="Z114" s="6" t="s">
        <v>1756</v>
      </c>
      <c r="AA114" s="6"/>
      <c r="AB114" s="6" t="s">
        <v>169</v>
      </c>
      <c r="AC114" s="6" t="s">
        <v>173</v>
      </c>
      <c r="AD114" s="6" t="s">
        <v>1757</v>
      </c>
    </row>
    <row r="115" spans="1:30" ht="15" customHeight="1" x14ac:dyDescent="0.2">
      <c r="A115" s="10" t="s">
        <v>1758</v>
      </c>
      <c r="B115" s="6" t="s">
        <v>1759</v>
      </c>
      <c r="C115" s="6" t="s">
        <v>1760</v>
      </c>
      <c r="D115" s="6" t="s">
        <v>215</v>
      </c>
      <c r="E115" s="6" t="s">
        <v>1761</v>
      </c>
      <c r="F115" s="6" t="s">
        <v>1762</v>
      </c>
      <c r="G115" s="6" t="s">
        <v>1763</v>
      </c>
      <c r="H115" s="6" t="s">
        <v>182</v>
      </c>
      <c r="I115" s="6" t="s">
        <v>182</v>
      </c>
      <c r="J115" s="6"/>
      <c r="K115" s="6" t="s">
        <v>277</v>
      </c>
      <c r="L115" s="6" t="s">
        <v>1764</v>
      </c>
      <c r="M115" s="6" t="s">
        <v>1765</v>
      </c>
      <c r="N115" s="6" t="s">
        <v>161</v>
      </c>
      <c r="O115" s="6" t="s">
        <v>162</v>
      </c>
      <c r="P115" s="6" t="s">
        <v>1766</v>
      </c>
      <c r="Q115" s="6" t="s">
        <v>1767</v>
      </c>
      <c r="R115" s="6" t="s">
        <v>165</v>
      </c>
      <c r="S115" s="6" t="s">
        <v>1768</v>
      </c>
      <c r="T115" s="6" t="s">
        <v>1769</v>
      </c>
      <c r="U115" s="6" t="s">
        <v>168</v>
      </c>
      <c r="V115" s="6" t="s">
        <v>168</v>
      </c>
      <c r="W115" s="6" t="s">
        <v>169</v>
      </c>
      <c r="X115" s="6" t="s">
        <v>169</v>
      </c>
      <c r="Y115" s="6"/>
      <c r="Z115" s="6"/>
      <c r="AA115" s="6"/>
      <c r="AB115" s="6" t="s">
        <v>1770</v>
      </c>
      <c r="AC115" s="6" t="s">
        <v>1771</v>
      </c>
      <c r="AD115" s="6" t="s">
        <v>1772</v>
      </c>
    </row>
    <row r="116" spans="1:30" ht="15" customHeight="1" x14ac:dyDescent="0.2">
      <c r="A116" s="10" t="s">
        <v>1773</v>
      </c>
      <c r="B116" s="6" t="s">
        <v>1774</v>
      </c>
      <c r="C116" s="6" t="s">
        <v>1775</v>
      </c>
      <c r="D116" s="6" t="s">
        <v>215</v>
      </c>
      <c r="E116" s="6" t="s">
        <v>1776</v>
      </c>
      <c r="F116" s="6" t="s">
        <v>1777</v>
      </c>
      <c r="G116" s="6" t="s">
        <v>1778</v>
      </c>
      <c r="H116" s="6" t="s">
        <v>182</v>
      </c>
      <c r="I116" s="6" t="s">
        <v>182</v>
      </c>
      <c r="J116" s="6"/>
      <c r="K116" s="6" t="s">
        <v>158</v>
      </c>
      <c r="L116" s="6" t="s">
        <v>1779</v>
      </c>
      <c r="M116" s="6" t="s">
        <v>1780</v>
      </c>
      <c r="N116" s="6" t="s">
        <v>161</v>
      </c>
      <c r="O116" s="6" t="s">
        <v>162</v>
      </c>
      <c r="P116" s="6" t="s">
        <v>1781</v>
      </c>
      <c r="Q116" s="6" t="s">
        <v>164</v>
      </c>
      <c r="R116" s="6" t="s">
        <v>187</v>
      </c>
      <c r="S116" s="6" t="s">
        <v>166</v>
      </c>
      <c r="T116" s="6" t="s">
        <v>1782</v>
      </c>
      <c r="U116" s="6" t="s">
        <v>168</v>
      </c>
      <c r="V116" s="6" t="s">
        <v>168</v>
      </c>
      <c r="W116" s="6" t="s">
        <v>169</v>
      </c>
      <c r="X116" s="6" t="s">
        <v>169</v>
      </c>
      <c r="Y116" s="6"/>
      <c r="Z116" s="6"/>
      <c r="AA116" s="6"/>
      <c r="AB116" s="6" t="s">
        <v>169</v>
      </c>
      <c r="AC116" s="6" t="s">
        <v>93</v>
      </c>
      <c r="AD116" s="6" t="s">
        <v>1783</v>
      </c>
    </row>
    <row r="117" spans="1:30" ht="15" customHeight="1" x14ac:dyDescent="0.2">
      <c r="A117" s="10" t="s">
        <v>1784</v>
      </c>
      <c r="B117" s="6" t="s">
        <v>1785</v>
      </c>
      <c r="C117" s="6" t="s">
        <v>1786</v>
      </c>
      <c r="D117" s="6" t="s">
        <v>215</v>
      </c>
      <c r="E117" s="6" t="s">
        <v>1787</v>
      </c>
      <c r="F117" s="6" t="s">
        <v>1788</v>
      </c>
      <c r="G117" s="6" t="s">
        <v>1789</v>
      </c>
      <c r="H117" s="6" t="s">
        <v>182</v>
      </c>
      <c r="I117" s="6" t="s">
        <v>182</v>
      </c>
      <c r="J117" s="6"/>
      <c r="K117" s="6" t="s">
        <v>158</v>
      </c>
      <c r="L117" s="6" t="s">
        <v>1790</v>
      </c>
      <c r="M117" s="6" t="s">
        <v>1791</v>
      </c>
      <c r="N117" s="6" t="s">
        <v>161</v>
      </c>
      <c r="O117" s="6" t="s">
        <v>162</v>
      </c>
      <c r="P117" s="6" t="s">
        <v>1792</v>
      </c>
      <c r="Q117" s="6" t="s">
        <v>164</v>
      </c>
      <c r="R117" s="6" t="s">
        <v>236</v>
      </c>
      <c r="S117" s="6" t="s">
        <v>166</v>
      </c>
      <c r="T117" s="6" t="s">
        <v>1793</v>
      </c>
      <c r="U117" s="6" t="s">
        <v>168</v>
      </c>
      <c r="V117" s="6" t="s">
        <v>168</v>
      </c>
      <c r="W117" s="6" t="s">
        <v>169</v>
      </c>
      <c r="X117" s="6" t="s">
        <v>169</v>
      </c>
      <c r="Y117" s="6" t="s">
        <v>1794</v>
      </c>
      <c r="Z117" s="6" t="s">
        <v>1795</v>
      </c>
      <c r="AA117" s="6"/>
      <c r="AB117" s="6" t="s">
        <v>169</v>
      </c>
      <c r="AC117" s="6" t="s">
        <v>173</v>
      </c>
      <c r="AD117" s="6" t="s">
        <v>1796</v>
      </c>
    </row>
    <row r="118" spans="1:30" ht="15" customHeight="1" x14ac:dyDescent="0.2">
      <c r="A118" s="10" t="s">
        <v>1797</v>
      </c>
      <c r="B118" s="6" t="s">
        <v>1798</v>
      </c>
      <c r="C118" s="6" t="s">
        <v>1799</v>
      </c>
      <c r="D118" s="6" t="s">
        <v>215</v>
      </c>
      <c r="E118" s="6" t="s">
        <v>1800</v>
      </c>
      <c r="F118" s="6" t="s">
        <v>1801</v>
      </c>
      <c r="G118" s="6" t="s">
        <v>1802</v>
      </c>
      <c r="H118" s="6" t="s">
        <v>182</v>
      </c>
      <c r="I118" s="6" t="s">
        <v>182</v>
      </c>
      <c r="J118" s="6"/>
      <c r="K118" s="6" t="s">
        <v>277</v>
      </c>
      <c r="L118" s="6" t="s">
        <v>1803</v>
      </c>
      <c r="M118" s="6" t="s">
        <v>1804</v>
      </c>
      <c r="N118" s="6" t="s">
        <v>161</v>
      </c>
      <c r="O118" s="6" t="s">
        <v>1805</v>
      </c>
      <c r="P118" s="6" t="s">
        <v>1806</v>
      </c>
      <c r="Q118" s="6" t="s">
        <v>409</v>
      </c>
      <c r="R118" s="6" t="s">
        <v>165</v>
      </c>
      <c r="S118" s="6" t="s">
        <v>166</v>
      </c>
      <c r="T118" s="6" t="s">
        <v>1807</v>
      </c>
      <c r="U118" s="6" t="s">
        <v>168</v>
      </c>
      <c r="V118" s="6" t="s">
        <v>168</v>
      </c>
      <c r="W118" s="6" t="s">
        <v>169</v>
      </c>
      <c r="X118" s="6" t="s">
        <v>169</v>
      </c>
      <c r="Y118" s="6"/>
      <c r="Z118" s="6"/>
      <c r="AA118" s="6"/>
      <c r="AB118" s="6" t="s">
        <v>169</v>
      </c>
      <c r="AC118" s="6" t="s">
        <v>93</v>
      </c>
      <c r="AD118" s="6" t="s">
        <v>1808</v>
      </c>
    </row>
    <row r="119" spans="1:30" ht="15" customHeight="1" x14ac:dyDescent="0.2">
      <c r="A119" s="10" t="s">
        <v>1809</v>
      </c>
      <c r="B119" s="6" t="s">
        <v>1810</v>
      </c>
      <c r="C119" s="6" t="s">
        <v>1811</v>
      </c>
      <c r="D119" s="6" t="s">
        <v>215</v>
      </c>
      <c r="E119" s="6" t="s">
        <v>1812</v>
      </c>
      <c r="F119" s="6" t="s">
        <v>1672</v>
      </c>
      <c r="G119" s="6" t="s">
        <v>1813</v>
      </c>
      <c r="H119" s="6" t="s">
        <v>182</v>
      </c>
      <c r="I119" s="6" t="s">
        <v>182</v>
      </c>
      <c r="J119" s="6"/>
      <c r="K119" s="6" t="s">
        <v>158</v>
      </c>
      <c r="L119" s="6" t="s">
        <v>1814</v>
      </c>
      <c r="M119" s="6" t="s">
        <v>1815</v>
      </c>
      <c r="N119" s="6" t="s">
        <v>161</v>
      </c>
      <c r="O119" s="6" t="s">
        <v>162</v>
      </c>
      <c r="P119" s="6" t="s">
        <v>1816</v>
      </c>
      <c r="Q119" s="6" t="s">
        <v>164</v>
      </c>
      <c r="R119" s="6" t="s">
        <v>165</v>
      </c>
      <c r="S119" s="6" t="s">
        <v>910</v>
      </c>
      <c r="T119" s="6" t="s">
        <v>1817</v>
      </c>
      <c r="U119" s="6" t="s">
        <v>168</v>
      </c>
      <c r="V119" s="6" t="s">
        <v>168</v>
      </c>
      <c r="W119" s="6" t="s">
        <v>169</v>
      </c>
      <c r="X119" s="6" t="s">
        <v>169</v>
      </c>
      <c r="Y119" s="6"/>
      <c r="Z119" s="6" t="s">
        <v>1818</v>
      </c>
      <c r="AA119" s="6"/>
      <c r="AB119" s="6" t="s">
        <v>169</v>
      </c>
      <c r="AC119" s="6" t="s">
        <v>173</v>
      </c>
      <c r="AD119" s="6" t="s">
        <v>1819</v>
      </c>
    </row>
    <row r="120" spans="1:30" ht="15" customHeight="1" x14ac:dyDescent="0.2">
      <c r="A120" s="12" t="s">
        <v>1820</v>
      </c>
      <c r="B120" s="12" t="s">
        <v>1821</v>
      </c>
      <c r="C120" s="12" t="s">
        <v>1822</v>
      </c>
      <c r="D120" s="12" t="s">
        <v>215</v>
      </c>
      <c r="E120" s="12" t="s">
        <v>1823</v>
      </c>
      <c r="F120" s="12" t="s">
        <v>1824</v>
      </c>
      <c r="G120" s="12" t="s">
        <v>1825</v>
      </c>
      <c r="H120" s="12" t="s">
        <v>1296</v>
      </c>
      <c r="I120" s="12" t="s">
        <v>168</v>
      </c>
      <c r="J120" s="12" t="s">
        <v>1297</v>
      </c>
      <c r="K120" s="12" t="s">
        <v>1826</v>
      </c>
      <c r="L120" s="12"/>
      <c r="M120" s="12"/>
      <c r="N120" s="12"/>
      <c r="O120" s="12"/>
      <c r="P120" s="12"/>
      <c r="Q120" s="12"/>
      <c r="R120" s="12"/>
      <c r="S120" s="12"/>
      <c r="T120" s="12"/>
      <c r="U120" s="12"/>
      <c r="V120" s="12"/>
      <c r="W120" s="12"/>
      <c r="X120" s="12"/>
      <c r="Y120" s="12"/>
      <c r="Z120" s="12"/>
      <c r="AA120" s="12"/>
      <c r="AB120" s="12"/>
      <c r="AC120" s="12"/>
      <c r="AD120" s="12"/>
    </row>
    <row r="121" spans="1:30" ht="15" customHeight="1" x14ac:dyDescent="0.2">
      <c r="A121" s="10" t="s">
        <v>1827</v>
      </c>
      <c r="B121" s="6" t="s">
        <v>1828</v>
      </c>
      <c r="C121" s="6" t="s">
        <v>1829</v>
      </c>
      <c r="D121" s="6" t="s">
        <v>1458</v>
      </c>
      <c r="E121" s="6" t="s">
        <v>1830</v>
      </c>
      <c r="F121" s="6" t="s">
        <v>1831</v>
      </c>
      <c r="G121" s="6" t="s">
        <v>1832</v>
      </c>
      <c r="H121" s="6" t="s">
        <v>182</v>
      </c>
      <c r="I121" s="6" t="s">
        <v>182</v>
      </c>
      <c r="J121" s="6"/>
      <c r="K121" s="6" t="s">
        <v>158</v>
      </c>
      <c r="L121" s="6" t="s">
        <v>1833</v>
      </c>
      <c r="M121" s="6" t="s">
        <v>1834</v>
      </c>
      <c r="N121" s="6" t="s">
        <v>161</v>
      </c>
      <c r="O121" s="6" t="s">
        <v>162</v>
      </c>
      <c r="P121" s="6" t="s">
        <v>1835</v>
      </c>
      <c r="Q121" s="6" t="s">
        <v>164</v>
      </c>
      <c r="R121" s="6" t="s">
        <v>236</v>
      </c>
      <c r="S121" s="6" t="s">
        <v>166</v>
      </c>
      <c r="T121" s="6" t="s">
        <v>1744</v>
      </c>
      <c r="U121" s="6" t="s">
        <v>168</v>
      </c>
      <c r="V121" s="6" t="s">
        <v>168</v>
      </c>
      <c r="W121" s="6" t="s">
        <v>169</v>
      </c>
      <c r="X121" s="6" t="s">
        <v>169</v>
      </c>
      <c r="Y121" s="6" t="s">
        <v>1836</v>
      </c>
      <c r="Z121" s="6" t="s">
        <v>1837</v>
      </c>
      <c r="AA121" s="6"/>
      <c r="AB121" s="6" t="s">
        <v>169</v>
      </c>
      <c r="AC121" s="6" t="s">
        <v>173</v>
      </c>
      <c r="AD121" s="6" t="s">
        <v>1838</v>
      </c>
    </row>
    <row r="122" spans="1:30" ht="15" customHeight="1" x14ac:dyDescent="0.2">
      <c r="A122" s="10" t="s">
        <v>1839</v>
      </c>
      <c r="B122" s="6" t="s">
        <v>1840</v>
      </c>
      <c r="C122" s="6" t="s">
        <v>1841</v>
      </c>
      <c r="D122" s="6" t="s">
        <v>215</v>
      </c>
      <c r="E122" s="6" t="s">
        <v>1842</v>
      </c>
      <c r="F122" s="6" t="s">
        <v>1843</v>
      </c>
      <c r="G122" s="6" t="s">
        <v>1844</v>
      </c>
      <c r="H122" s="6" t="s">
        <v>182</v>
      </c>
      <c r="I122" s="6" t="s">
        <v>182</v>
      </c>
      <c r="J122" s="6"/>
      <c r="K122" s="6" t="s">
        <v>1845</v>
      </c>
      <c r="L122" s="6" t="s">
        <v>233</v>
      </c>
      <c r="M122" s="6" t="s">
        <v>234</v>
      </c>
      <c r="N122" s="6" t="s">
        <v>161</v>
      </c>
      <c r="O122" s="6" t="s">
        <v>162</v>
      </c>
      <c r="P122" s="6" t="s">
        <v>1846</v>
      </c>
      <c r="Q122" s="6" t="s">
        <v>164</v>
      </c>
      <c r="R122" s="6" t="s">
        <v>236</v>
      </c>
      <c r="S122" s="6" t="s">
        <v>1847</v>
      </c>
      <c r="T122" s="6" t="s">
        <v>1848</v>
      </c>
      <c r="U122" s="6" t="s">
        <v>168</v>
      </c>
      <c r="V122" s="6" t="s">
        <v>168</v>
      </c>
      <c r="W122" s="6" t="s">
        <v>169</v>
      </c>
      <c r="X122" s="6" t="s">
        <v>169</v>
      </c>
      <c r="Y122" s="6"/>
      <c r="Z122" s="6" t="s">
        <v>238</v>
      </c>
      <c r="AA122" s="6"/>
      <c r="AB122" s="6" t="s">
        <v>1849</v>
      </c>
      <c r="AC122" s="6" t="s">
        <v>193</v>
      </c>
      <c r="AD122" s="6" t="s">
        <v>1850</v>
      </c>
    </row>
    <row r="123" spans="1:30" ht="15" customHeight="1" x14ac:dyDescent="0.2">
      <c r="A123" s="12" t="s">
        <v>1851</v>
      </c>
      <c r="B123" s="12" t="s">
        <v>1852</v>
      </c>
      <c r="C123" s="12" t="s">
        <v>1853</v>
      </c>
      <c r="D123" s="12" t="s">
        <v>215</v>
      </c>
      <c r="E123" s="12" t="s">
        <v>1854</v>
      </c>
      <c r="F123" s="12" t="s">
        <v>1855</v>
      </c>
      <c r="G123" s="12" t="s">
        <v>1856</v>
      </c>
      <c r="H123" s="12" t="s">
        <v>1296</v>
      </c>
      <c r="I123" s="12" t="s">
        <v>168</v>
      </c>
      <c r="J123" s="12" t="s">
        <v>1297</v>
      </c>
      <c r="K123" s="12" t="s">
        <v>671</v>
      </c>
      <c r="L123" s="12"/>
      <c r="M123" s="12"/>
      <c r="N123" s="12"/>
      <c r="O123" s="12"/>
      <c r="P123" s="12"/>
      <c r="Q123" s="12"/>
      <c r="R123" s="12"/>
      <c r="S123" s="12"/>
      <c r="T123" s="12"/>
      <c r="U123" s="12"/>
      <c r="V123" s="12"/>
      <c r="W123" s="12"/>
      <c r="X123" s="12"/>
      <c r="Y123" s="12"/>
      <c r="Z123" s="12"/>
      <c r="AA123" s="12"/>
      <c r="AB123" s="12"/>
      <c r="AC123" s="12"/>
      <c r="AD123" s="12"/>
    </row>
    <row r="124" spans="1:30" ht="15" customHeight="1" x14ac:dyDescent="0.2">
      <c r="A124" s="10" t="s">
        <v>1857</v>
      </c>
      <c r="B124" s="6" t="s">
        <v>1858</v>
      </c>
      <c r="C124" s="6" t="s">
        <v>1859</v>
      </c>
      <c r="D124" s="6" t="s">
        <v>215</v>
      </c>
      <c r="E124" s="6" t="s">
        <v>1860</v>
      </c>
      <c r="F124" s="6" t="s">
        <v>1861</v>
      </c>
      <c r="G124" s="6" t="s">
        <v>1862</v>
      </c>
      <c r="H124" s="6" t="s">
        <v>182</v>
      </c>
      <c r="I124" s="6" t="s">
        <v>182</v>
      </c>
      <c r="J124" s="6"/>
      <c r="K124" s="6" t="s">
        <v>183</v>
      </c>
      <c r="L124" s="6" t="s">
        <v>1863</v>
      </c>
      <c r="M124" s="6" t="s">
        <v>923</v>
      </c>
      <c r="N124" s="6" t="s">
        <v>161</v>
      </c>
      <c r="O124" s="6" t="s">
        <v>162</v>
      </c>
      <c r="P124" s="6" t="s">
        <v>1864</v>
      </c>
      <c r="Q124" s="6" t="s">
        <v>164</v>
      </c>
      <c r="R124" s="6" t="s">
        <v>236</v>
      </c>
      <c r="S124" s="6" t="s">
        <v>166</v>
      </c>
      <c r="T124" s="6" t="s">
        <v>1865</v>
      </c>
      <c r="U124" s="6" t="s">
        <v>168</v>
      </c>
      <c r="V124" s="6" t="s">
        <v>168</v>
      </c>
      <c r="W124" s="6" t="s">
        <v>169</v>
      </c>
      <c r="X124" s="6" t="s">
        <v>169</v>
      </c>
      <c r="Y124" s="6" t="s">
        <v>1866</v>
      </c>
      <c r="Z124" s="6" t="s">
        <v>356</v>
      </c>
      <c r="AA124" s="6"/>
      <c r="AB124" s="6" t="s">
        <v>169</v>
      </c>
      <c r="AC124" s="6" t="s">
        <v>173</v>
      </c>
      <c r="AD124" s="6" t="s">
        <v>1867</v>
      </c>
    </row>
    <row r="125" spans="1:30" ht="15" customHeight="1" x14ac:dyDescent="0.2">
      <c r="A125" s="10" t="s">
        <v>1868</v>
      </c>
      <c r="B125" s="6" t="s">
        <v>1869</v>
      </c>
      <c r="C125" s="6" t="s">
        <v>1870</v>
      </c>
      <c r="D125" s="6" t="s">
        <v>1458</v>
      </c>
      <c r="E125" s="6" t="s">
        <v>1871</v>
      </c>
      <c r="F125" s="6" t="s">
        <v>709</v>
      </c>
      <c r="G125" s="6" t="s">
        <v>1872</v>
      </c>
      <c r="H125" s="6" t="s">
        <v>182</v>
      </c>
      <c r="I125" s="6" t="s">
        <v>182</v>
      </c>
      <c r="J125" s="6"/>
      <c r="K125" s="6" t="s">
        <v>671</v>
      </c>
      <c r="L125" s="6" t="s">
        <v>1873</v>
      </c>
      <c r="M125" s="6" t="s">
        <v>1874</v>
      </c>
      <c r="N125" s="6" t="s">
        <v>161</v>
      </c>
      <c r="O125" s="6" t="s">
        <v>250</v>
      </c>
      <c r="P125" s="6" t="s">
        <v>1875</v>
      </c>
      <c r="Q125" s="6" t="s">
        <v>164</v>
      </c>
      <c r="R125" s="6" t="s">
        <v>165</v>
      </c>
      <c r="S125" s="6" t="s">
        <v>166</v>
      </c>
      <c r="T125" s="6" t="s">
        <v>1876</v>
      </c>
      <c r="U125" s="6" t="s">
        <v>168</v>
      </c>
      <c r="V125" s="6" t="s">
        <v>168</v>
      </c>
      <c r="W125" s="6" t="s">
        <v>169</v>
      </c>
      <c r="X125" s="6" t="s">
        <v>169</v>
      </c>
      <c r="Y125" s="6"/>
      <c r="Z125" s="6" t="s">
        <v>1877</v>
      </c>
      <c r="AA125" s="6"/>
      <c r="AB125" s="6" t="s">
        <v>169</v>
      </c>
      <c r="AC125" s="6" t="s">
        <v>173</v>
      </c>
      <c r="AD125" s="6" t="s">
        <v>1878</v>
      </c>
    </row>
    <row r="126" spans="1:30" ht="15" customHeight="1" x14ac:dyDescent="0.2">
      <c r="A126" s="10" t="s">
        <v>1879</v>
      </c>
      <c r="B126" s="6" t="s">
        <v>1880</v>
      </c>
      <c r="C126" s="6" t="s">
        <v>1881</v>
      </c>
      <c r="D126" s="6" t="s">
        <v>215</v>
      </c>
      <c r="E126" s="6" t="s">
        <v>1882</v>
      </c>
      <c r="F126" s="6" t="s">
        <v>1883</v>
      </c>
      <c r="G126" s="6" t="s">
        <v>1884</v>
      </c>
      <c r="H126" s="6" t="s">
        <v>182</v>
      </c>
      <c r="I126" s="6" t="s">
        <v>182</v>
      </c>
      <c r="J126" s="6"/>
      <c r="K126" s="6" t="s">
        <v>158</v>
      </c>
      <c r="L126" s="6" t="s">
        <v>1885</v>
      </c>
      <c r="M126" s="6" t="s">
        <v>1886</v>
      </c>
      <c r="N126" s="6" t="s">
        <v>406</v>
      </c>
      <c r="O126" s="6" t="s">
        <v>162</v>
      </c>
      <c r="P126" s="6" t="s">
        <v>1887</v>
      </c>
      <c r="Q126" s="6" t="s">
        <v>164</v>
      </c>
      <c r="R126" s="6" t="s">
        <v>165</v>
      </c>
      <c r="S126" s="6" t="s">
        <v>166</v>
      </c>
      <c r="T126" s="6" t="s">
        <v>1888</v>
      </c>
      <c r="U126" s="6" t="s">
        <v>168</v>
      </c>
      <c r="V126" s="6" t="s">
        <v>168</v>
      </c>
      <c r="W126" s="6" t="s">
        <v>169</v>
      </c>
      <c r="X126" s="6" t="s">
        <v>169</v>
      </c>
      <c r="Y126" s="6"/>
      <c r="Z126" s="6" t="s">
        <v>1889</v>
      </c>
      <c r="AA126" s="6"/>
      <c r="AB126" s="6" t="s">
        <v>1890</v>
      </c>
      <c r="AC126" s="6" t="s">
        <v>193</v>
      </c>
      <c r="AD126" s="6" t="s">
        <v>1891</v>
      </c>
    </row>
    <row r="127" spans="1:30" ht="15" customHeight="1" x14ac:dyDescent="0.2">
      <c r="A127" s="10" t="s">
        <v>1892</v>
      </c>
      <c r="B127" s="6" t="s">
        <v>1893</v>
      </c>
      <c r="C127" s="6" t="s">
        <v>1894</v>
      </c>
      <c r="D127" s="6" t="s">
        <v>215</v>
      </c>
      <c r="E127" s="6" t="s">
        <v>1895</v>
      </c>
      <c r="F127" s="6" t="s">
        <v>1896</v>
      </c>
      <c r="G127" s="6" t="s">
        <v>1897</v>
      </c>
      <c r="H127" s="6" t="s">
        <v>182</v>
      </c>
      <c r="I127" s="6" t="s">
        <v>182</v>
      </c>
      <c r="J127" s="6"/>
      <c r="K127" s="6" t="s">
        <v>158</v>
      </c>
      <c r="L127" s="6" t="s">
        <v>1898</v>
      </c>
      <c r="M127" s="6" t="s">
        <v>1899</v>
      </c>
      <c r="N127" s="6" t="s">
        <v>161</v>
      </c>
      <c r="O127" s="6" t="s">
        <v>162</v>
      </c>
      <c r="P127" s="6" t="s">
        <v>1900</v>
      </c>
      <c r="Q127" s="6" t="s">
        <v>409</v>
      </c>
      <c r="R127" s="6" t="s">
        <v>1901</v>
      </c>
      <c r="S127" s="6" t="s">
        <v>166</v>
      </c>
      <c r="T127" s="6" t="s">
        <v>1902</v>
      </c>
      <c r="U127" s="6" t="s">
        <v>168</v>
      </c>
      <c r="V127" s="6" t="s">
        <v>168</v>
      </c>
      <c r="W127" s="6" t="s">
        <v>169</v>
      </c>
      <c r="X127" s="6" t="s">
        <v>169</v>
      </c>
      <c r="Y127" s="6"/>
      <c r="Z127" s="6"/>
      <c r="AA127" s="6"/>
      <c r="AB127" s="6" t="s">
        <v>169</v>
      </c>
      <c r="AC127" s="6" t="s">
        <v>93</v>
      </c>
      <c r="AD127" s="6" t="s">
        <v>1903</v>
      </c>
    </row>
    <row r="128" spans="1:30" ht="15" customHeight="1" x14ac:dyDescent="0.2">
      <c r="A128" s="10" t="s">
        <v>1904</v>
      </c>
      <c r="B128" s="6" t="s">
        <v>1905</v>
      </c>
      <c r="C128" s="6" t="s">
        <v>1906</v>
      </c>
      <c r="D128" s="6" t="s">
        <v>215</v>
      </c>
      <c r="E128" s="6" t="s">
        <v>1907</v>
      </c>
      <c r="F128" s="6" t="s">
        <v>1908</v>
      </c>
      <c r="G128" s="6" t="s">
        <v>1909</v>
      </c>
      <c r="H128" s="6" t="s">
        <v>182</v>
      </c>
      <c r="I128" s="6" t="s">
        <v>182</v>
      </c>
      <c r="J128" s="6"/>
      <c r="K128" s="6" t="s">
        <v>183</v>
      </c>
      <c r="L128" s="6" t="s">
        <v>1910</v>
      </c>
      <c r="M128" s="6" t="s">
        <v>1911</v>
      </c>
      <c r="N128" s="6" t="s">
        <v>161</v>
      </c>
      <c r="O128" s="6" t="s">
        <v>162</v>
      </c>
      <c r="P128" s="6" t="s">
        <v>1912</v>
      </c>
      <c r="Q128" s="6" t="s">
        <v>424</v>
      </c>
      <c r="R128" s="6" t="s">
        <v>165</v>
      </c>
      <c r="S128" s="6" t="s">
        <v>1913</v>
      </c>
      <c r="T128" s="6" t="s">
        <v>1914</v>
      </c>
      <c r="U128" s="6" t="s">
        <v>182</v>
      </c>
      <c r="V128" s="6" t="s">
        <v>168</v>
      </c>
      <c r="W128" s="6" t="s">
        <v>1915</v>
      </c>
      <c r="X128" s="6" t="s">
        <v>169</v>
      </c>
      <c r="Y128" s="6"/>
      <c r="Z128" s="6"/>
      <c r="AA128" s="6"/>
      <c r="AB128" s="6" t="s">
        <v>169</v>
      </c>
      <c r="AC128" s="6" t="s">
        <v>1916</v>
      </c>
      <c r="AD128" s="6" t="s">
        <v>1917</v>
      </c>
    </row>
    <row r="129" spans="1:30" ht="15" customHeight="1" x14ac:dyDescent="0.2">
      <c r="A129" s="10" t="s">
        <v>1918</v>
      </c>
      <c r="B129" s="6" t="s">
        <v>1919</v>
      </c>
      <c r="C129" s="6" t="s">
        <v>1920</v>
      </c>
      <c r="D129" s="6" t="s">
        <v>215</v>
      </c>
      <c r="E129" s="6" t="s">
        <v>1921</v>
      </c>
      <c r="F129" s="6" t="s">
        <v>1922</v>
      </c>
      <c r="G129" s="6" t="s">
        <v>1923</v>
      </c>
      <c r="H129" s="6" t="s">
        <v>182</v>
      </c>
      <c r="I129" s="6" t="s">
        <v>182</v>
      </c>
      <c r="J129" s="6"/>
      <c r="K129" s="6" t="s">
        <v>158</v>
      </c>
      <c r="L129" s="6" t="s">
        <v>1924</v>
      </c>
      <c r="M129" s="6" t="s">
        <v>1925</v>
      </c>
      <c r="N129" s="6" t="s">
        <v>161</v>
      </c>
      <c r="O129" s="6" t="s">
        <v>162</v>
      </c>
      <c r="P129" s="6" t="s">
        <v>1926</v>
      </c>
      <c r="Q129" s="6" t="s">
        <v>164</v>
      </c>
      <c r="R129" s="6" t="s">
        <v>165</v>
      </c>
      <c r="S129" s="6" t="s">
        <v>166</v>
      </c>
      <c r="T129" s="6" t="s">
        <v>1927</v>
      </c>
      <c r="U129" s="6" t="s">
        <v>168</v>
      </c>
      <c r="V129" s="6" t="s">
        <v>168</v>
      </c>
      <c r="W129" s="6" t="s">
        <v>169</v>
      </c>
      <c r="X129" s="6" t="s">
        <v>169</v>
      </c>
      <c r="Y129" s="6"/>
      <c r="Z129" s="6" t="s">
        <v>356</v>
      </c>
      <c r="AA129" s="6"/>
      <c r="AB129" s="6" t="s">
        <v>169</v>
      </c>
      <c r="AC129" s="6" t="s">
        <v>173</v>
      </c>
      <c r="AD129" s="6" t="s">
        <v>1928</v>
      </c>
    </row>
    <row r="130" spans="1:30" ht="15" customHeight="1" x14ac:dyDescent="0.2">
      <c r="A130" s="10" t="s">
        <v>1929</v>
      </c>
      <c r="B130" s="6" t="s">
        <v>1930</v>
      </c>
      <c r="C130" s="6" t="s">
        <v>1931</v>
      </c>
      <c r="D130" s="6" t="s">
        <v>1458</v>
      </c>
      <c r="E130" s="6" t="s">
        <v>1932</v>
      </c>
      <c r="F130" s="6" t="s">
        <v>1672</v>
      </c>
      <c r="G130" s="6" t="s">
        <v>1933</v>
      </c>
      <c r="H130" s="6" t="s">
        <v>182</v>
      </c>
      <c r="I130" s="6" t="s">
        <v>182</v>
      </c>
      <c r="J130" s="6"/>
      <c r="K130" s="6" t="s">
        <v>403</v>
      </c>
      <c r="L130" s="6" t="s">
        <v>1934</v>
      </c>
      <c r="M130" s="6" t="s">
        <v>1935</v>
      </c>
      <c r="N130" s="6" t="s">
        <v>161</v>
      </c>
      <c r="O130" s="6" t="s">
        <v>162</v>
      </c>
      <c r="P130" s="6" t="s">
        <v>1936</v>
      </c>
      <c r="Q130" s="6" t="s">
        <v>164</v>
      </c>
      <c r="R130" s="6" t="s">
        <v>165</v>
      </c>
      <c r="S130" s="6" t="s">
        <v>166</v>
      </c>
      <c r="T130" s="6" t="s">
        <v>1937</v>
      </c>
      <c r="U130" s="6" t="s">
        <v>168</v>
      </c>
      <c r="V130" s="6" t="s">
        <v>168</v>
      </c>
      <c r="W130" s="6" t="s">
        <v>169</v>
      </c>
      <c r="X130" s="6" t="s">
        <v>169</v>
      </c>
      <c r="Y130" s="6" t="s">
        <v>1938</v>
      </c>
      <c r="Z130" s="6" t="s">
        <v>356</v>
      </c>
      <c r="AA130" s="6"/>
      <c r="AB130" s="6" t="s">
        <v>169</v>
      </c>
      <c r="AC130" s="6" t="s">
        <v>173</v>
      </c>
      <c r="AD130" s="6" t="s">
        <v>1939</v>
      </c>
    </row>
    <row r="131" spans="1:30" ht="15" customHeight="1" x14ac:dyDescent="0.2">
      <c r="A131" s="10" t="s">
        <v>1940</v>
      </c>
      <c r="B131" s="6" t="s">
        <v>1941</v>
      </c>
      <c r="C131" s="6" t="s">
        <v>1942</v>
      </c>
      <c r="D131" s="6" t="s">
        <v>215</v>
      </c>
      <c r="E131" s="6" t="s">
        <v>1943</v>
      </c>
      <c r="F131" s="6" t="s">
        <v>1944</v>
      </c>
      <c r="G131" s="6" t="s">
        <v>1945</v>
      </c>
      <c r="H131" s="6" t="s">
        <v>182</v>
      </c>
      <c r="I131" s="6" t="s">
        <v>182</v>
      </c>
      <c r="J131" s="6"/>
      <c r="K131" s="6" t="s">
        <v>158</v>
      </c>
      <c r="L131" s="6" t="s">
        <v>1946</v>
      </c>
      <c r="M131" s="6" t="s">
        <v>1947</v>
      </c>
      <c r="N131" s="6" t="s">
        <v>161</v>
      </c>
      <c r="O131" s="6" t="s">
        <v>162</v>
      </c>
      <c r="P131" s="6" t="s">
        <v>1948</v>
      </c>
      <c r="Q131" s="6" t="s">
        <v>164</v>
      </c>
      <c r="R131" s="6" t="s">
        <v>165</v>
      </c>
      <c r="S131" s="6" t="s">
        <v>166</v>
      </c>
      <c r="T131" s="6" t="s">
        <v>1949</v>
      </c>
      <c r="U131" s="6" t="s">
        <v>182</v>
      </c>
      <c r="V131" s="6" t="s">
        <v>182</v>
      </c>
      <c r="W131" s="6" t="s">
        <v>1950</v>
      </c>
      <c r="X131" s="6" t="s">
        <v>169</v>
      </c>
      <c r="Y131" s="6"/>
      <c r="Z131" s="6"/>
      <c r="AA131" s="6" t="s">
        <v>1951</v>
      </c>
      <c r="AB131" s="6" t="s">
        <v>1952</v>
      </c>
      <c r="AC131" s="6" t="s">
        <v>344</v>
      </c>
      <c r="AD131" s="6" t="s">
        <v>1953</v>
      </c>
    </row>
    <row r="132" spans="1:30" ht="15" customHeight="1" x14ac:dyDescent="0.2">
      <c r="A132" s="10" t="s">
        <v>1954</v>
      </c>
      <c r="B132" s="6" t="s">
        <v>1955</v>
      </c>
      <c r="C132" s="6" t="s">
        <v>1956</v>
      </c>
      <c r="D132" s="6" t="s">
        <v>215</v>
      </c>
      <c r="E132" s="6" t="s">
        <v>1957</v>
      </c>
      <c r="F132" s="6" t="s">
        <v>1958</v>
      </c>
      <c r="G132" s="6" t="s">
        <v>1959</v>
      </c>
      <c r="H132" s="6" t="s">
        <v>182</v>
      </c>
      <c r="I132" s="6" t="s">
        <v>182</v>
      </c>
      <c r="J132" s="6"/>
      <c r="K132" s="6" t="s">
        <v>403</v>
      </c>
      <c r="L132" s="6" t="s">
        <v>1960</v>
      </c>
      <c r="M132" s="6" t="s">
        <v>1961</v>
      </c>
      <c r="N132" s="6" t="s">
        <v>161</v>
      </c>
      <c r="O132" s="6" t="s">
        <v>162</v>
      </c>
      <c r="P132" s="6" t="s">
        <v>1962</v>
      </c>
      <c r="Q132" s="6" t="s">
        <v>393</v>
      </c>
      <c r="R132" s="6" t="s">
        <v>165</v>
      </c>
      <c r="S132" s="6" t="s">
        <v>1963</v>
      </c>
      <c r="T132" s="6" t="s">
        <v>1964</v>
      </c>
      <c r="U132" s="6" t="s">
        <v>168</v>
      </c>
      <c r="V132" s="6" t="s">
        <v>168</v>
      </c>
      <c r="W132" s="6" t="s">
        <v>169</v>
      </c>
      <c r="X132" s="6" t="s">
        <v>169</v>
      </c>
      <c r="Y132" s="6" t="s">
        <v>162</v>
      </c>
      <c r="Z132" s="6" t="s">
        <v>162</v>
      </c>
      <c r="AA132" s="6" t="s">
        <v>162</v>
      </c>
      <c r="AB132" s="6" t="s">
        <v>1965</v>
      </c>
      <c r="AC132" s="6" t="s">
        <v>1771</v>
      </c>
      <c r="AD132" s="6" t="s">
        <v>1966</v>
      </c>
    </row>
    <row r="133" spans="1:30" ht="15" customHeight="1" x14ac:dyDescent="0.2">
      <c r="A133" s="10" t="s">
        <v>1967</v>
      </c>
      <c r="B133" s="6" t="s">
        <v>1968</v>
      </c>
      <c r="C133" s="6" t="s">
        <v>1969</v>
      </c>
      <c r="D133" s="6" t="s">
        <v>1458</v>
      </c>
      <c r="E133" s="6" t="s">
        <v>1970</v>
      </c>
      <c r="F133" s="6" t="s">
        <v>613</v>
      </c>
      <c r="G133" s="6" t="s">
        <v>1971</v>
      </c>
      <c r="H133" s="6" t="s">
        <v>182</v>
      </c>
      <c r="I133" s="6" t="s">
        <v>182</v>
      </c>
      <c r="J133" s="6"/>
      <c r="K133" s="6" t="s">
        <v>158</v>
      </c>
      <c r="L133" s="6" t="s">
        <v>1972</v>
      </c>
      <c r="M133" s="6" t="s">
        <v>1973</v>
      </c>
      <c r="N133" s="6" t="s">
        <v>161</v>
      </c>
      <c r="O133" s="6" t="s">
        <v>162</v>
      </c>
      <c r="P133" s="6" t="s">
        <v>1974</v>
      </c>
      <c r="Q133" s="6" t="s">
        <v>164</v>
      </c>
      <c r="R133" s="6" t="s">
        <v>236</v>
      </c>
      <c r="S133" s="6" t="s">
        <v>166</v>
      </c>
      <c r="T133" s="6" t="s">
        <v>1975</v>
      </c>
      <c r="U133" s="6" t="s">
        <v>168</v>
      </c>
      <c r="V133" s="6" t="s">
        <v>168</v>
      </c>
      <c r="W133" s="6" t="s">
        <v>169</v>
      </c>
      <c r="X133" s="6" t="s">
        <v>169</v>
      </c>
      <c r="Y133" s="6" t="s">
        <v>162</v>
      </c>
      <c r="Z133" s="6" t="s">
        <v>1976</v>
      </c>
      <c r="AA133" s="6" t="s">
        <v>162</v>
      </c>
      <c r="AB133" s="6" t="s">
        <v>1977</v>
      </c>
      <c r="AC133" s="6" t="s">
        <v>193</v>
      </c>
      <c r="AD133" s="6" t="s">
        <v>1978</v>
      </c>
    </row>
    <row r="134" spans="1:30" ht="15" customHeight="1" x14ac:dyDescent="0.2">
      <c r="A134" s="10" t="s">
        <v>1979</v>
      </c>
      <c r="B134" s="6" t="s">
        <v>1980</v>
      </c>
      <c r="C134" s="6" t="s">
        <v>1981</v>
      </c>
      <c r="D134" s="6" t="s">
        <v>215</v>
      </c>
      <c r="E134" s="6" t="s">
        <v>1982</v>
      </c>
      <c r="F134" s="6" t="s">
        <v>1983</v>
      </c>
      <c r="G134" s="6" t="s">
        <v>1984</v>
      </c>
      <c r="H134" s="6" t="s">
        <v>182</v>
      </c>
      <c r="I134" s="6" t="s">
        <v>182</v>
      </c>
      <c r="J134" s="6"/>
      <c r="K134" s="6" t="s">
        <v>158</v>
      </c>
      <c r="L134" s="6" t="s">
        <v>1985</v>
      </c>
      <c r="M134" s="6" t="s">
        <v>1986</v>
      </c>
      <c r="N134" s="6" t="s">
        <v>161</v>
      </c>
      <c r="O134" s="6" t="s">
        <v>162</v>
      </c>
      <c r="P134" s="6" t="s">
        <v>1987</v>
      </c>
      <c r="Q134" s="6" t="s">
        <v>714</v>
      </c>
      <c r="R134" s="6" t="s">
        <v>165</v>
      </c>
      <c r="S134" s="6" t="s">
        <v>166</v>
      </c>
      <c r="T134" s="6" t="s">
        <v>1988</v>
      </c>
      <c r="U134" s="6" t="s">
        <v>168</v>
      </c>
      <c r="V134" s="6" t="s">
        <v>168</v>
      </c>
      <c r="W134" s="6" t="s">
        <v>169</v>
      </c>
      <c r="X134" s="6" t="s">
        <v>169</v>
      </c>
      <c r="Y134" s="6" t="s">
        <v>162</v>
      </c>
      <c r="Z134" s="6" t="s">
        <v>162</v>
      </c>
      <c r="AA134" s="6" t="s">
        <v>162</v>
      </c>
      <c r="AB134" s="6" t="s">
        <v>169</v>
      </c>
      <c r="AC134" s="6" t="s">
        <v>93</v>
      </c>
      <c r="AD134" s="6" t="s">
        <v>1989</v>
      </c>
    </row>
    <row r="135" spans="1:30" ht="15" customHeight="1" x14ac:dyDescent="0.2">
      <c r="A135" s="10" t="s">
        <v>1990</v>
      </c>
      <c r="B135" s="6" t="s">
        <v>1991</v>
      </c>
      <c r="C135" s="6" t="s">
        <v>1992</v>
      </c>
      <c r="D135" s="6" t="s">
        <v>215</v>
      </c>
      <c r="E135" s="6" t="s">
        <v>1993</v>
      </c>
      <c r="F135" s="6" t="s">
        <v>1994</v>
      </c>
      <c r="G135" s="6" t="s">
        <v>1995</v>
      </c>
      <c r="H135" s="6" t="s">
        <v>182</v>
      </c>
      <c r="I135" s="6" t="s">
        <v>182</v>
      </c>
      <c r="J135" s="6"/>
      <c r="K135" s="6" t="s">
        <v>403</v>
      </c>
      <c r="L135" s="6" t="s">
        <v>1996</v>
      </c>
      <c r="M135" s="6" t="s">
        <v>1997</v>
      </c>
      <c r="N135" s="6" t="s">
        <v>161</v>
      </c>
      <c r="O135" s="6" t="s">
        <v>162</v>
      </c>
      <c r="P135" s="6" t="s">
        <v>1998</v>
      </c>
      <c r="Q135" s="6" t="s">
        <v>164</v>
      </c>
      <c r="R135" s="6" t="s">
        <v>236</v>
      </c>
      <c r="S135" s="6" t="s">
        <v>166</v>
      </c>
      <c r="T135" s="6" t="s">
        <v>1999</v>
      </c>
      <c r="U135" s="6" t="s">
        <v>168</v>
      </c>
      <c r="V135" s="6" t="s">
        <v>168</v>
      </c>
      <c r="W135" s="6" t="s">
        <v>169</v>
      </c>
      <c r="X135" s="6" t="s">
        <v>169</v>
      </c>
      <c r="Y135" s="6" t="s">
        <v>162</v>
      </c>
      <c r="Z135" s="6" t="s">
        <v>356</v>
      </c>
      <c r="AA135" s="6" t="s">
        <v>162</v>
      </c>
      <c r="AB135" s="6" t="s">
        <v>169</v>
      </c>
      <c r="AC135" s="6" t="s">
        <v>2000</v>
      </c>
      <c r="AD135" s="6" t="s">
        <v>2001</v>
      </c>
    </row>
    <row r="136" spans="1:30" ht="15" customHeight="1" x14ac:dyDescent="0.2">
      <c r="A136" s="10" t="s">
        <v>2002</v>
      </c>
      <c r="B136" s="6" t="s">
        <v>2003</v>
      </c>
      <c r="C136" s="6" t="s">
        <v>2004</v>
      </c>
      <c r="D136" s="6" t="s">
        <v>215</v>
      </c>
      <c r="E136" s="6" t="s">
        <v>2005</v>
      </c>
      <c r="F136" s="6" t="s">
        <v>2006</v>
      </c>
      <c r="G136" s="6" t="s">
        <v>2007</v>
      </c>
      <c r="H136" s="6" t="s">
        <v>182</v>
      </c>
      <c r="I136" s="6" t="s">
        <v>182</v>
      </c>
      <c r="J136" s="6"/>
      <c r="K136" s="6" t="s">
        <v>158</v>
      </c>
      <c r="L136" s="6" t="s">
        <v>2008</v>
      </c>
      <c r="M136" s="6" t="s">
        <v>2009</v>
      </c>
      <c r="N136" s="6" t="s">
        <v>203</v>
      </c>
      <c r="O136" s="6" t="s">
        <v>162</v>
      </c>
      <c r="P136" s="6" t="s">
        <v>2010</v>
      </c>
      <c r="Q136" s="6" t="s">
        <v>164</v>
      </c>
      <c r="R136" s="6" t="s">
        <v>236</v>
      </c>
      <c r="S136" s="6" t="s">
        <v>166</v>
      </c>
      <c r="T136" s="6" t="s">
        <v>2011</v>
      </c>
      <c r="U136" s="6" t="s">
        <v>168</v>
      </c>
      <c r="V136" s="6" t="s">
        <v>168</v>
      </c>
      <c r="W136" s="6" t="s">
        <v>169</v>
      </c>
      <c r="X136" s="6" t="s">
        <v>169</v>
      </c>
      <c r="Y136" s="6" t="s">
        <v>162</v>
      </c>
      <c r="Z136" s="6" t="s">
        <v>162</v>
      </c>
      <c r="AA136" s="6" t="s">
        <v>2012</v>
      </c>
      <c r="AB136" s="6" t="s">
        <v>169</v>
      </c>
      <c r="AC136" s="6" t="s">
        <v>173</v>
      </c>
      <c r="AD136" s="6" t="s">
        <v>2013</v>
      </c>
    </row>
    <row r="137" spans="1:30" ht="15" customHeight="1" x14ac:dyDescent="0.2">
      <c r="A137" s="10" t="s">
        <v>2014</v>
      </c>
      <c r="B137" s="6" t="s">
        <v>2015</v>
      </c>
      <c r="C137" s="6" t="s">
        <v>2016</v>
      </c>
      <c r="D137" s="6" t="s">
        <v>1458</v>
      </c>
      <c r="E137" s="6" t="s">
        <v>2017</v>
      </c>
      <c r="F137" s="6" t="s">
        <v>1143</v>
      </c>
      <c r="G137" s="6" t="s">
        <v>2018</v>
      </c>
      <c r="H137" s="6" t="s">
        <v>182</v>
      </c>
      <c r="I137" s="6" t="s">
        <v>182</v>
      </c>
      <c r="J137" s="6"/>
      <c r="K137" s="6" t="s">
        <v>403</v>
      </c>
      <c r="L137" s="6" t="s">
        <v>2019</v>
      </c>
      <c r="M137" s="6" t="s">
        <v>2020</v>
      </c>
      <c r="N137" s="6" t="s">
        <v>161</v>
      </c>
      <c r="O137" s="6" t="s">
        <v>250</v>
      </c>
      <c r="P137" s="6" t="s">
        <v>2021</v>
      </c>
      <c r="Q137" s="6" t="s">
        <v>164</v>
      </c>
      <c r="R137" s="6" t="s">
        <v>165</v>
      </c>
      <c r="S137" s="6" t="s">
        <v>166</v>
      </c>
      <c r="T137" s="6" t="s">
        <v>2022</v>
      </c>
      <c r="U137" s="6" t="s">
        <v>168</v>
      </c>
      <c r="V137" s="6" t="s">
        <v>168</v>
      </c>
      <c r="W137" s="6" t="s">
        <v>169</v>
      </c>
      <c r="X137" s="6" t="s">
        <v>169</v>
      </c>
      <c r="Y137" s="6" t="s">
        <v>162</v>
      </c>
      <c r="Z137" s="6" t="s">
        <v>2023</v>
      </c>
      <c r="AA137" s="6" t="s">
        <v>162</v>
      </c>
      <c r="AB137" s="6" t="s">
        <v>169</v>
      </c>
      <c r="AC137" s="6" t="s">
        <v>173</v>
      </c>
      <c r="AD137" s="6" t="s">
        <v>2024</v>
      </c>
    </row>
    <row r="138" spans="1:30" ht="15" customHeight="1" x14ac:dyDescent="0.2">
      <c r="A138" s="7" t="s">
        <v>2025</v>
      </c>
      <c r="B138" s="6" t="s">
        <v>2026</v>
      </c>
      <c r="C138" s="6" t="s">
        <v>2027</v>
      </c>
      <c r="D138" s="6" t="s">
        <v>215</v>
      </c>
      <c r="E138" s="6" t="s">
        <v>2028</v>
      </c>
      <c r="F138" s="6" t="s">
        <v>2029</v>
      </c>
      <c r="G138" s="6" t="s">
        <v>2030</v>
      </c>
      <c r="H138" s="6" t="s">
        <v>182</v>
      </c>
      <c r="I138" s="6" t="s">
        <v>168</v>
      </c>
      <c r="J138" s="6" t="s">
        <v>276</v>
      </c>
      <c r="K138" s="6" t="s">
        <v>158</v>
      </c>
      <c r="L138" s="6" t="s">
        <v>2031</v>
      </c>
      <c r="M138" s="6" t="s">
        <v>162</v>
      </c>
      <c r="N138" s="6" t="s">
        <v>162</v>
      </c>
      <c r="O138" s="6" t="s">
        <v>162</v>
      </c>
      <c r="P138" s="6" t="s">
        <v>2032</v>
      </c>
      <c r="Q138" s="6" t="s">
        <v>162</v>
      </c>
      <c r="R138" s="6" t="s">
        <v>2033</v>
      </c>
      <c r="S138" s="6" t="s">
        <v>162</v>
      </c>
      <c r="T138" s="6" t="s">
        <v>162</v>
      </c>
      <c r="U138" s="6" t="s">
        <v>168</v>
      </c>
      <c r="V138" s="6" t="s">
        <v>168</v>
      </c>
      <c r="W138" s="6" t="s">
        <v>169</v>
      </c>
      <c r="X138" s="6" t="s">
        <v>169</v>
      </c>
      <c r="Y138" s="6" t="s">
        <v>162</v>
      </c>
      <c r="Z138" s="6" t="s">
        <v>162</v>
      </c>
      <c r="AA138" s="6" t="s">
        <v>162</v>
      </c>
      <c r="AB138" s="6" t="s">
        <v>281</v>
      </c>
      <c r="AC138" s="6" t="s">
        <v>282</v>
      </c>
      <c r="AD138" s="6" t="s">
        <v>2034</v>
      </c>
    </row>
    <row r="139" spans="1:30" ht="15" customHeight="1" x14ac:dyDescent="0.2">
      <c r="A139" s="10" t="s">
        <v>2035</v>
      </c>
      <c r="B139" s="6" t="s">
        <v>2036</v>
      </c>
      <c r="C139" s="6" t="s">
        <v>2037</v>
      </c>
      <c r="D139" s="6" t="s">
        <v>215</v>
      </c>
      <c r="E139" s="6" t="s">
        <v>2038</v>
      </c>
      <c r="F139" s="6" t="s">
        <v>2039</v>
      </c>
      <c r="G139" s="6" t="s">
        <v>2040</v>
      </c>
      <c r="H139" s="6" t="s">
        <v>182</v>
      </c>
      <c r="I139" s="6" t="s">
        <v>182</v>
      </c>
      <c r="J139" s="6"/>
      <c r="K139" s="6" t="s">
        <v>158</v>
      </c>
      <c r="L139" s="6" t="s">
        <v>2041</v>
      </c>
      <c r="M139" s="6" t="s">
        <v>2042</v>
      </c>
      <c r="N139" s="6" t="s">
        <v>161</v>
      </c>
      <c r="O139" s="6" t="s">
        <v>162</v>
      </c>
      <c r="P139" s="6" t="s">
        <v>2043</v>
      </c>
      <c r="Q139" s="6" t="s">
        <v>164</v>
      </c>
      <c r="R139" s="6" t="s">
        <v>165</v>
      </c>
      <c r="S139" s="6" t="s">
        <v>166</v>
      </c>
      <c r="T139" s="6" t="s">
        <v>2044</v>
      </c>
      <c r="U139" s="6" t="s">
        <v>168</v>
      </c>
      <c r="V139" s="6" t="s">
        <v>168</v>
      </c>
      <c r="W139" s="6" t="s">
        <v>169</v>
      </c>
      <c r="X139" s="6" t="s">
        <v>169</v>
      </c>
      <c r="Y139" s="6" t="s">
        <v>162</v>
      </c>
      <c r="Z139" s="6" t="s">
        <v>2045</v>
      </c>
      <c r="AA139" s="6" t="s">
        <v>162</v>
      </c>
      <c r="AB139" s="6" t="s">
        <v>169</v>
      </c>
      <c r="AC139" s="6" t="s">
        <v>173</v>
      </c>
      <c r="AD139" s="6" t="s">
        <v>2046</v>
      </c>
    </row>
    <row r="140" spans="1:30" ht="15" customHeight="1" x14ac:dyDescent="0.2">
      <c r="A140" s="10" t="s">
        <v>2047</v>
      </c>
      <c r="B140" s="6" t="s">
        <v>2048</v>
      </c>
      <c r="C140" s="6" t="s">
        <v>2049</v>
      </c>
      <c r="D140" s="6" t="s">
        <v>215</v>
      </c>
      <c r="E140" s="6" t="s">
        <v>2050</v>
      </c>
      <c r="F140" s="6" t="s">
        <v>2051</v>
      </c>
      <c r="G140" s="6" t="s">
        <v>2052</v>
      </c>
      <c r="H140" s="6" t="s">
        <v>182</v>
      </c>
      <c r="I140" s="6" t="s">
        <v>182</v>
      </c>
      <c r="J140" s="6"/>
      <c r="K140" s="6" t="s">
        <v>277</v>
      </c>
      <c r="L140" s="6" t="s">
        <v>2053</v>
      </c>
      <c r="M140" s="6" t="s">
        <v>2054</v>
      </c>
      <c r="N140" s="6" t="s">
        <v>161</v>
      </c>
      <c r="O140" s="6" t="s">
        <v>162</v>
      </c>
      <c r="P140" s="6" t="s">
        <v>2055</v>
      </c>
      <c r="Q140" s="6" t="s">
        <v>164</v>
      </c>
      <c r="R140" s="6" t="s">
        <v>165</v>
      </c>
      <c r="S140" s="6" t="s">
        <v>425</v>
      </c>
      <c r="T140" s="6" t="s">
        <v>2056</v>
      </c>
      <c r="U140" s="6" t="s">
        <v>168</v>
      </c>
      <c r="V140" s="6" t="s">
        <v>168</v>
      </c>
      <c r="W140" s="6" t="s">
        <v>169</v>
      </c>
      <c r="X140" s="6" t="s">
        <v>169</v>
      </c>
      <c r="Y140" s="6" t="s">
        <v>162</v>
      </c>
      <c r="Z140" s="6" t="s">
        <v>2057</v>
      </c>
      <c r="AA140" s="6" t="s">
        <v>162</v>
      </c>
      <c r="AB140" s="6" t="s">
        <v>169</v>
      </c>
      <c r="AC140" s="6" t="s">
        <v>173</v>
      </c>
      <c r="AD140" s="6" t="s">
        <v>2058</v>
      </c>
    </row>
    <row r="141" spans="1:30" ht="15" customHeight="1" x14ac:dyDescent="0.2">
      <c r="A141" s="10" t="s">
        <v>2059</v>
      </c>
      <c r="B141" s="6" t="s">
        <v>2060</v>
      </c>
      <c r="C141" s="6" t="s">
        <v>2061</v>
      </c>
      <c r="D141" s="6" t="s">
        <v>215</v>
      </c>
      <c r="E141" s="6" t="s">
        <v>2062</v>
      </c>
      <c r="F141" s="6" t="s">
        <v>2063</v>
      </c>
      <c r="G141" s="6" t="s">
        <v>2064</v>
      </c>
      <c r="H141" s="6" t="s">
        <v>182</v>
      </c>
      <c r="I141" s="6" t="s">
        <v>182</v>
      </c>
      <c r="J141" s="6"/>
      <c r="K141" s="6" t="s">
        <v>183</v>
      </c>
      <c r="L141" s="6" t="s">
        <v>2065</v>
      </c>
      <c r="M141" s="6" t="s">
        <v>2066</v>
      </c>
      <c r="N141" s="6" t="s">
        <v>203</v>
      </c>
      <c r="O141" s="6" t="s">
        <v>162</v>
      </c>
      <c r="P141" s="6" t="s">
        <v>2067</v>
      </c>
      <c r="Q141" s="6" t="s">
        <v>164</v>
      </c>
      <c r="R141" s="6" t="s">
        <v>165</v>
      </c>
      <c r="S141" s="6" t="s">
        <v>2068</v>
      </c>
      <c r="T141" s="6" t="s">
        <v>2069</v>
      </c>
      <c r="U141" s="6" t="s">
        <v>168</v>
      </c>
      <c r="V141" s="6" t="s">
        <v>168</v>
      </c>
      <c r="W141" s="6" t="s">
        <v>169</v>
      </c>
      <c r="X141" s="6" t="s">
        <v>169</v>
      </c>
      <c r="Y141" s="6" t="s">
        <v>162</v>
      </c>
      <c r="Z141" s="6" t="s">
        <v>2070</v>
      </c>
      <c r="AA141" s="6" t="s">
        <v>162</v>
      </c>
      <c r="AB141" s="6" t="s">
        <v>169</v>
      </c>
      <c r="AC141" s="6" t="s">
        <v>173</v>
      </c>
      <c r="AD141" s="6" t="s">
        <v>2071</v>
      </c>
    </row>
    <row r="142" spans="1:30" ht="15" customHeight="1" x14ac:dyDescent="0.2">
      <c r="A142" s="10" t="s">
        <v>2072</v>
      </c>
      <c r="B142" s="6" t="s">
        <v>2073</v>
      </c>
      <c r="C142" s="6" t="s">
        <v>2074</v>
      </c>
      <c r="D142" s="6" t="s">
        <v>215</v>
      </c>
      <c r="E142" s="6" t="s">
        <v>2075</v>
      </c>
      <c r="F142" s="6" t="s">
        <v>2076</v>
      </c>
      <c r="G142" s="6" t="s">
        <v>2077</v>
      </c>
      <c r="H142" s="6" t="s">
        <v>182</v>
      </c>
      <c r="I142" s="6" t="s">
        <v>182</v>
      </c>
      <c r="J142" s="6"/>
      <c r="K142" s="6" t="s">
        <v>277</v>
      </c>
      <c r="L142" s="6" t="s">
        <v>2078</v>
      </c>
      <c r="M142" s="6" t="s">
        <v>2079</v>
      </c>
      <c r="N142" s="6" t="s">
        <v>161</v>
      </c>
      <c r="O142" s="6" t="s">
        <v>162</v>
      </c>
      <c r="P142" s="6" t="s">
        <v>2080</v>
      </c>
      <c r="Q142" s="6" t="s">
        <v>409</v>
      </c>
      <c r="R142" s="6" t="s">
        <v>165</v>
      </c>
      <c r="S142" s="6" t="s">
        <v>166</v>
      </c>
      <c r="T142" s="6" t="s">
        <v>2081</v>
      </c>
      <c r="U142" s="6" t="s">
        <v>168</v>
      </c>
      <c r="V142" s="6" t="s">
        <v>168</v>
      </c>
      <c r="W142" s="6" t="s">
        <v>169</v>
      </c>
      <c r="X142" s="6" t="s">
        <v>169</v>
      </c>
      <c r="Y142" s="6" t="s">
        <v>162</v>
      </c>
      <c r="Z142" s="6" t="s">
        <v>162</v>
      </c>
      <c r="AA142" s="6" t="s">
        <v>162</v>
      </c>
      <c r="AB142" s="6" t="s">
        <v>169</v>
      </c>
      <c r="AC142" s="6" t="s">
        <v>93</v>
      </c>
      <c r="AD142" s="6" t="s">
        <v>2082</v>
      </c>
    </row>
    <row r="143" spans="1:30" ht="15" customHeight="1" x14ac:dyDescent="0.2">
      <c r="A143" s="12" t="s">
        <v>2083</v>
      </c>
      <c r="B143" s="12" t="s">
        <v>2084</v>
      </c>
      <c r="C143" s="12" t="s">
        <v>2085</v>
      </c>
      <c r="D143" s="12" t="s">
        <v>215</v>
      </c>
      <c r="E143" s="12" t="s">
        <v>2086</v>
      </c>
      <c r="F143" s="12" t="s">
        <v>350</v>
      </c>
      <c r="G143" s="12" t="s">
        <v>2087</v>
      </c>
      <c r="H143" s="12" t="s">
        <v>1296</v>
      </c>
      <c r="I143" s="12" t="s">
        <v>168</v>
      </c>
      <c r="J143" s="12" t="s">
        <v>1297</v>
      </c>
      <c r="K143" s="12" t="s">
        <v>158</v>
      </c>
      <c r="L143" s="12"/>
      <c r="M143" s="12"/>
      <c r="N143" s="12"/>
      <c r="O143" s="12"/>
      <c r="P143" s="12"/>
      <c r="Q143" s="12"/>
      <c r="R143" s="12"/>
      <c r="S143" s="12"/>
      <c r="T143" s="12"/>
      <c r="U143" s="12"/>
      <c r="V143" s="12"/>
      <c r="W143" s="12"/>
      <c r="X143" s="12"/>
      <c r="Y143" s="12"/>
      <c r="Z143" s="12"/>
      <c r="AA143" s="12"/>
      <c r="AB143" s="12"/>
      <c r="AC143" s="12"/>
      <c r="AD143" s="12"/>
    </row>
    <row r="144" spans="1:30" ht="15" customHeight="1" x14ac:dyDescent="0.2">
      <c r="A144" s="10" t="s">
        <v>2088</v>
      </c>
      <c r="B144" s="6" t="s">
        <v>2089</v>
      </c>
      <c r="C144" s="6" t="s">
        <v>2090</v>
      </c>
      <c r="D144" s="6" t="s">
        <v>1458</v>
      </c>
      <c r="E144" s="6" t="s">
        <v>2091</v>
      </c>
      <c r="F144" s="6" t="s">
        <v>2092</v>
      </c>
      <c r="G144" s="6" t="s">
        <v>2093</v>
      </c>
      <c r="H144" s="6" t="s">
        <v>182</v>
      </c>
      <c r="I144" s="6" t="s">
        <v>182</v>
      </c>
      <c r="J144" s="6"/>
      <c r="K144" s="6" t="s">
        <v>158</v>
      </c>
      <c r="L144" s="6" t="s">
        <v>2094</v>
      </c>
      <c r="M144" s="6" t="s">
        <v>320</v>
      </c>
      <c r="N144" s="6" t="s">
        <v>161</v>
      </c>
      <c r="O144" s="6" t="s">
        <v>162</v>
      </c>
      <c r="P144" s="6" t="s">
        <v>2095</v>
      </c>
      <c r="Q144" s="6" t="s">
        <v>2096</v>
      </c>
      <c r="R144" s="6" t="s">
        <v>165</v>
      </c>
      <c r="S144" s="6" t="s">
        <v>166</v>
      </c>
      <c r="T144" s="6" t="s">
        <v>2097</v>
      </c>
      <c r="U144" s="6" t="s">
        <v>168</v>
      </c>
      <c r="V144" s="6" t="s">
        <v>168</v>
      </c>
      <c r="W144" s="6" t="s">
        <v>169</v>
      </c>
      <c r="X144" s="6" t="s">
        <v>169</v>
      </c>
      <c r="Y144" s="6" t="s">
        <v>162</v>
      </c>
      <c r="Z144" s="6" t="s">
        <v>162</v>
      </c>
      <c r="AA144" s="6" t="s">
        <v>162</v>
      </c>
      <c r="AB144" s="6" t="s">
        <v>169</v>
      </c>
      <c r="AC144" s="6" t="s">
        <v>93</v>
      </c>
      <c r="AD144" s="6" t="s">
        <v>2098</v>
      </c>
    </row>
    <row r="145" spans="1:30" ht="15" customHeight="1" x14ac:dyDescent="0.2">
      <c r="A145" s="12" t="s">
        <v>2099</v>
      </c>
      <c r="B145" s="12" t="s">
        <v>2100</v>
      </c>
      <c r="C145" s="12" t="s">
        <v>2101</v>
      </c>
      <c r="D145" s="12" t="s">
        <v>215</v>
      </c>
      <c r="E145" s="12" t="s">
        <v>2102</v>
      </c>
      <c r="F145" s="12" t="s">
        <v>2103</v>
      </c>
      <c r="G145" s="12" t="s">
        <v>2104</v>
      </c>
      <c r="H145" s="12" t="s">
        <v>1296</v>
      </c>
      <c r="I145" s="12" t="s">
        <v>168</v>
      </c>
      <c r="J145" s="12" t="s">
        <v>1297</v>
      </c>
      <c r="K145" s="12" t="s">
        <v>1826</v>
      </c>
      <c r="L145" s="12"/>
      <c r="M145" s="12"/>
      <c r="N145" s="12"/>
      <c r="O145" s="12"/>
      <c r="P145" s="12"/>
      <c r="Q145" s="12"/>
      <c r="R145" s="12"/>
      <c r="S145" s="12"/>
      <c r="T145" s="12"/>
      <c r="U145" s="12"/>
      <c r="V145" s="12"/>
      <c r="W145" s="12"/>
      <c r="X145" s="12"/>
      <c r="Y145" s="12"/>
      <c r="Z145" s="12"/>
      <c r="AA145" s="12"/>
      <c r="AB145" s="12"/>
      <c r="AC145" s="12"/>
      <c r="AD145" s="12"/>
    </row>
    <row r="146" spans="1:30" ht="15" customHeight="1" x14ac:dyDescent="0.2">
      <c r="A146" s="10" t="s">
        <v>2105</v>
      </c>
      <c r="B146" s="6" t="s">
        <v>2106</v>
      </c>
      <c r="C146" s="6" t="s">
        <v>2107</v>
      </c>
      <c r="D146" s="6" t="s">
        <v>215</v>
      </c>
      <c r="E146" s="6" t="s">
        <v>2108</v>
      </c>
      <c r="F146" s="6" t="s">
        <v>2109</v>
      </c>
      <c r="G146" s="6" t="s">
        <v>2110</v>
      </c>
      <c r="H146" s="6" t="s">
        <v>182</v>
      </c>
      <c r="I146" s="6" t="s">
        <v>182</v>
      </c>
      <c r="J146" s="6"/>
      <c r="K146" s="6" t="s">
        <v>277</v>
      </c>
      <c r="L146" s="6" t="s">
        <v>2111</v>
      </c>
      <c r="M146" s="6" t="s">
        <v>2112</v>
      </c>
      <c r="N146" s="6" t="s">
        <v>161</v>
      </c>
      <c r="O146" s="6" t="s">
        <v>162</v>
      </c>
      <c r="P146" s="6" t="s">
        <v>2113</v>
      </c>
      <c r="Q146" s="6" t="s">
        <v>393</v>
      </c>
      <c r="R146" s="6" t="s">
        <v>236</v>
      </c>
      <c r="S146" s="6" t="s">
        <v>166</v>
      </c>
      <c r="T146" s="6" t="s">
        <v>2114</v>
      </c>
      <c r="U146" s="6" t="s">
        <v>168</v>
      </c>
      <c r="V146" s="6" t="s">
        <v>168</v>
      </c>
      <c r="W146" s="6" t="s">
        <v>169</v>
      </c>
      <c r="X146" s="6" t="s">
        <v>169</v>
      </c>
      <c r="Y146" s="6" t="s">
        <v>162</v>
      </c>
      <c r="Z146" s="6" t="s">
        <v>162</v>
      </c>
      <c r="AA146" s="6" t="s">
        <v>162</v>
      </c>
      <c r="AB146" s="6" t="s">
        <v>169</v>
      </c>
      <c r="AC146" s="6" t="s">
        <v>93</v>
      </c>
      <c r="AD146" s="6" t="s">
        <v>2115</v>
      </c>
    </row>
    <row r="147" spans="1:30" ht="15" customHeight="1" x14ac:dyDescent="0.2">
      <c r="A147" s="10" t="s">
        <v>2116</v>
      </c>
      <c r="B147" s="6" t="s">
        <v>2117</v>
      </c>
      <c r="C147" s="6" t="s">
        <v>2118</v>
      </c>
      <c r="D147" s="6" t="s">
        <v>215</v>
      </c>
      <c r="E147" s="6" t="s">
        <v>2119</v>
      </c>
      <c r="F147" s="6" t="s">
        <v>2120</v>
      </c>
      <c r="G147" s="6" t="s">
        <v>2121</v>
      </c>
      <c r="H147" s="6" t="s">
        <v>182</v>
      </c>
      <c r="I147" s="6" t="s">
        <v>182</v>
      </c>
      <c r="J147" s="6"/>
      <c r="K147" s="6" t="s">
        <v>158</v>
      </c>
      <c r="L147" s="6" t="s">
        <v>2122</v>
      </c>
      <c r="M147" s="6" t="s">
        <v>2123</v>
      </c>
      <c r="N147" s="6" t="s">
        <v>161</v>
      </c>
      <c r="O147" s="6" t="s">
        <v>162</v>
      </c>
      <c r="P147" s="6" t="s">
        <v>2124</v>
      </c>
      <c r="Q147" s="6" t="s">
        <v>164</v>
      </c>
      <c r="R147" s="6" t="s">
        <v>236</v>
      </c>
      <c r="S147" s="6" t="s">
        <v>2125</v>
      </c>
      <c r="T147" s="6" t="s">
        <v>2126</v>
      </c>
      <c r="U147" s="6" t="s">
        <v>168</v>
      </c>
      <c r="V147" s="6" t="s">
        <v>168</v>
      </c>
      <c r="W147" s="6" t="s">
        <v>169</v>
      </c>
      <c r="X147" s="6" t="s">
        <v>169</v>
      </c>
      <c r="Y147" s="6" t="s">
        <v>2127</v>
      </c>
      <c r="Z147" s="6" t="s">
        <v>2128</v>
      </c>
      <c r="AA147" s="6" t="s">
        <v>162</v>
      </c>
      <c r="AB147" s="6" t="s">
        <v>169</v>
      </c>
      <c r="AC147" s="6" t="s">
        <v>173</v>
      </c>
      <c r="AD147" s="6" t="s">
        <v>2129</v>
      </c>
    </row>
    <row r="148" spans="1:30" ht="15" customHeight="1" x14ac:dyDescent="0.2">
      <c r="A148" s="10" t="s">
        <v>2130</v>
      </c>
      <c r="B148" s="6" t="s">
        <v>2131</v>
      </c>
      <c r="C148" s="6" t="s">
        <v>2132</v>
      </c>
      <c r="D148" s="6" t="s">
        <v>1458</v>
      </c>
      <c r="E148" s="6" t="s">
        <v>2133</v>
      </c>
      <c r="F148" s="6" t="s">
        <v>2134</v>
      </c>
      <c r="G148" s="6" t="s">
        <v>2135</v>
      </c>
      <c r="H148" s="6" t="s">
        <v>182</v>
      </c>
      <c r="I148" s="6" t="s">
        <v>182</v>
      </c>
      <c r="J148" s="6"/>
      <c r="K148" s="6" t="s">
        <v>158</v>
      </c>
      <c r="L148" s="6" t="s">
        <v>2136</v>
      </c>
      <c r="M148" s="6" t="s">
        <v>2137</v>
      </c>
      <c r="N148" s="6" t="s">
        <v>203</v>
      </c>
      <c r="O148" s="6" t="s">
        <v>162</v>
      </c>
      <c r="P148" s="6" t="s">
        <v>2138</v>
      </c>
      <c r="Q148" s="6" t="s">
        <v>164</v>
      </c>
      <c r="R148" s="6" t="s">
        <v>165</v>
      </c>
      <c r="S148" s="6" t="s">
        <v>166</v>
      </c>
      <c r="T148" s="6" t="s">
        <v>2139</v>
      </c>
      <c r="U148" s="6" t="s">
        <v>168</v>
      </c>
      <c r="V148" s="6" t="s">
        <v>168</v>
      </c>
      <c r="W148" s="6" t="s">
        <v>169</v>
      </c>
      <c r="X148" s="6" t="s">
        <v>169</v>
      </c>
      <c r="Y148" s="6" t="s">
        <v>162</v>
      </c>
      <c r="Z148" s="6" t="s">
        <v>2140</v>
      </c>
      <c r="AA148" s="6" t="s">
        <v>2141</v>
      </c>
      <c r="AB148" s="6" t="s">
        <v>169</v>
      </c>
      <c r="AC148" s="6" t="s">
        <v>173</v>
      </c>
      <c r="AD148" s="6" t="s">
        <v>2142</v>
      </c>
    </row>
    <row r="149" spans="1:30" ht="15" customHeight="1" x14ac:dyDescent="0.2">
      <c r="A149" s="10" t="s">
        <v>2143</v>
      </c>
      <c r="B149" s="6" t="s">
        <v>2144</v>
      </c>
      <c r="C149" s="6" t="s">
        <v>2145</v>
      </c>
      <c r="D149" s="6" t="s">
        <v>215</v>
      </c>
      <c r="E149" s="6" t="s">
        <v>2146</v>
      </c>
      <c r="F149" s="6" t="s">
        <v>2147</v>
      </c>
      <c r="G149" s="6" t="s">
        <v>2148</v>
      </c>
      <c r="H149" s="6" t="s">
        <v>182</v>
      </c>
      <c r="I149" s="6" t="s">
        <v>182</v>
      </c>
      <c r="J149" s="6"/>
      <c r="K149" s="6" t="s">
        <v>183</v>
      </c>
      <c r="L149" s="6" t="s">
        <v>2149</v>
      </c>
      <c r="M149" s="6" t="s">
        <v>2150</v>
      </c>
      <c r="N149" s="6" t="s">
        <v>334</v>
      </c>
      <c r="O149" s="6" t="s">
        <v>162</v>
      </c>
      <c r="P149" s="6" t="s">
        <v>2151</v>
      </c>
      <c r="Q149" s="6" t="s">
        <v>164</v>
      </c>
      <c r="R149" s="6" t="s">
        <v>165</v>
      </c>
      <c r="S149" s="6" t="s">
        <v>2152</v>
      </c>
      <c r="T149" s="6" t="s">
        <v>2153</v>
      </c>
      <c r="U149" s="6" t="s">
        <v>168</v>
      </c>
      <c r="V149" s="6" t="s">
        <v>168</v>
      </c>
      <c r="W149" s="6" t="s">
        <v>169</v>
      </c>
      <c r="X149" s="6" t="s">
        <v>169</v>
      </c>
      <c r="Y149" s="6" t="s">
        <v>2154</v>
      </c>
      <c r="Z149" s="6" t="s">
        <v>162</v>
      </c>
      <c r="AA149" s="6" t="s">
        <v>162</v>
      </c>
      <c r="AB149" s="6" t="s">
        <v>169</v>
      </c>
      <c r="AC149" s="6" t="s">
        <v>173</v>
      </c>
      <c r="AD149" s="6" t="s">
        <v>2155</v>
      </c>
    </row>
    <row r="150" spans="1:30" ht="15" customHeight="1" x14ac:dyDescent="0.2">
      <c r="A150" s="10" t="s">
        <v>2156</v>
      </c>
      <c r="B150" s="6" t="s">
        <v>2157</v>
      </c>
      <c r="C150" s="6" t="s">
        <v>2158</v>
      </c>
      <c r="D150" s="6" t="s">
        <v>1458</v>
      </c>
      <c r="E150" s="6" t="s">
        <v>2159</v>
      </c>
      <c r="F150" s="6" t="s">
        <v>2160</v>
      </c>
      <c r="G150" s="6" t="s">
        <v>2161</v>
      </c>
      <c r="H150" s="6" t="s">
        <v>182</v>
      </c>
      <c r="I150" s="6" t="s">
        <v>182</v>
      </c>
      <c r="J150" s="6"/>
      <c r="K150" s="6" t="s">
        <v>158</v>
      </c>
      <c r="L150" s="6" t="s">
        <v>2162</v>
      </c>
      <c r="M150" s="6" t="s">
        <v>2163</v>
      </c>
      <c r="N150" s="6" t="s">
        <v>161</v>
      </c>
      <c r="O150" s="6" t="s">
        <v>162</v>
      </c>
      <c r="P150" s="6" t="s">
        <v>2164</v>
      </c>
      <c r="Q150" s="6" t="s">
        <v>164</v>
      </c>
      <c r="R150" s="6" t="s">
        <v>165</v>
      </c>
      <c r="S150" s="6" t="s">
        <v>166</v>
      </c>
      <c r="T150" s="6" t="s">
        <v>2165</v>
      </c>
      <c r="U150" s="6" t="s">
        <v>168</v>
      </c>
      <c r="V150" s="6" t="s">
        <v>168</v>
      </c>
      <c r="W150" s="6" t="s">
        <v>169</v>
      </c>
      <c r="X150" s="6" t="s">
        <v>169</v>
      </c>
      <c r="Y150" s="6" t="s">
        <v>162</v>
      </c>
      <c r="Z150" s="6" t="s">
        <v>162</v>
      </c>
      <c r="AA150" s="6" t="s">
        <v>162</v>
      </c>
      <c r="AB150" s="6" t="s">
        <v>169</v>
      </c>
      <c r="AC150" s="6" t="s">
        <v>93</v>
      </c>
      <c r="AD150" s="6" t="s">
        <v>2166</v>
      </c>
    </row>
    <row r="151" spans="1:30" ht="15" customHeight="1" x14ac:dyDescent="0.2">
      <c r="A151" s="7" t="s">
        <v>2167</v>
      </c>
      <c r="B151" s="6" t="s">
        <v>2168</v>
      </c>
      <c r="C151" s="6" t="s">
        <v>2169</v>
      </c>
      <c r="D151" s="6" t="s">
        <v>215</v>
      </c>
      <c r="E151" s="6" t="s">
        <v>2170</v>
      </c>
      <c r="F151" s="6" t="s">
        <v>2171</v>
      </c>
      <c r="G151" s="6" t="s">
        <v>2172</v>
      </c>
      <c r="H151" s="6" t="s">
        <v>182</v>
      </c>
      <c r="I151" s="6" t="s">
        <v>168</v>
      </c>
      <c r="J151" s="6" t="s">
        <v>276</v>
      </c>
      <c r="K151" s="6" t="s">
        <v>183</v>
      </c>
      <c r="L151" s="6" t="s">
        <v>2173</v>
      </c>
      <c r="M151" s="6" t="s">
        <v>162</v>
      </c>
      <c r="N151" s="6" t="s">
        <v>162</v>
      </c>
      <c r="O151" s="6" t="s">
        <v>162</v>
      </c>
      <c r="P151" s="6" t="s">
        <v>2174</v>
      </c>
      <c r="Q151" s="6" t="s">
        <v>162</v>
      </c>
      <c r="R151" s="6" t="s">
        <v>2033</v>
      </c>
      <c r="S151" s="6" t="s">
        <v>162</v>
      </c>
      <c r="T151" s="6" t="s">
        <v>162</v>
      </c>
      <c r="U151" s="6" t="s">
        <v>168</v>
      </c>
      <c r="V151" s="6" t="s">
        <v>168</v>
      </c>
      <c r="W151" s="6" t="s">
        <v>169</v>
      </c>
      <c r="X151" s="6" t="s">
        <v>169</v>
      </c>
      <c r="Y151" s="6" t="s">
        <v>162</v>
      </c>
      <c r="Z151" s="6" t="s">
        <v>162</v>
      </c>
      <c r="AA151" s="6" t="s">
        <v>162</v>
      </c>
      <c r="AB151" s="6" t="s">
        <v>281</v>
      </c>
      <c r="AC151" s="6" t="s">
        <v>282</v>
      </c>
      <c r="AD151" s="6" t="s">
        <v>2175</v>
      </c>
    </row>
    <row r="152" spans="1:30" ht="15" customHeight="1" x14ac:dyDescent="0.2">
      <c r="A152" s="10" t="s">
        <v>2176</v>
      </c>
      <c r="B152" s="6" t="s">
        <v>2177</v>
      </c>
      <c r="C152" s="6" t="s">
        <v>2178</v>
      </c>
      <c r="D152" s="6" t="s">
        <v>1458</v>
      </c>
      <c r="E152" s="6" t="s">
        <v>2179</v>
      </c>
      <c r="F152" s="6" t="s">
        <v>2180</v>
      </c>
      <c r="G152" s="6" t="s">
        <v>2181</v>
      </c>
      <c r="H152" s="6" t="s">
        <v>182</v>
      </c>
      <c r="I152" s="6" t="s">
        <v>182</v>
      </c>
      <c r="J152" s="6"/>
      <c r="K152" s="6" t="s">
        <v>158</v>
      </c>
      <c r="L152" s="6" t="s">
        <v>2182</v>
      </c>
      <c r="M152" s="6" t="s">
        <v>2183</v>
      </c>
      <c r="N152" s="6" t="s">
        <v>161</v>
      </c>
      <c r="O152" s="6" t="s">
        <v>162</v>
      </c>
      <c r="P152" s="6" t="s">
        <v>2184</v>
      </c>
      <c r="Q152" s="6" t="s">
        <v>164</v>
      </c>
      <c r="R152" s="6" t="s">
        <v>165</v>
      </c>
      <c r="S152" s="6" t="s">
        <v>166</v>
      </c>
      <c r="T152" s="6" t="s">
        <v>2185</v>
      </c>
      <c r="U152" s="6" t="s">
        <v>168</v>
      </c>
      <c r="V152" s="6" t="s">
        <v>168</v>
      </c>
      <c r="W152" s="6" t="s">
        <v>169</v>
      </c>
      <c r="X152" s="6" t="s">
        <v>169</v>
      </c>
      <c r="Y152" s="6" t="s">
        <v>162</v>
      </c>
      <c r="Z152" s="6" t="s">
        <v>162</v>
      </c>
      <c r="AA152" s="6" t="s">
        <v>162</v>
      </c>
      <c r="AB152" s="6" t="s">
        <v>169</v>
      </c>
      <c r="AC152" s="6" t="s">
        <v>93</v>
      </c>
      <c r="AD152" s="6" t="s">
        <v>2186</v>
      </c>
    </row>
    <row r="153" spans="1:30" ht="15" customHeight="1" x14ac:dyDescent="0.2">
      <c r="A153" s="10" t="s">
        <v>2187</v>
      </c>
      <c r="B153" s="6" t="s">
        <v>2188</v>
      </c>
      <c r="C153" s="6" t="s">
        <v>2189</v>
      </c>
      <c r="D153" s="6" t="s">
        <v>215</v>
      </c>
      <c r="E153" s="6" t="s">
        <v>2190</v>
      </c>
      <c r="F153" s="6" t="s">
        <v>2191</v>
      </c>
      <c r="G153" s="6" t="s">
        <v>2192</v>
      </c>
      <c r="H153" s="6" t="s">
        <v>182</v>
      </c>
      <c r="I153" s="6" t="s">
        <v>182</v>
      </c>
      <c r="J153" s="6"/>
      <c r="K153" s="6" t="s">
        <v>158</v>
      </c>
      <c r="L153" s="6" t="s">
        <v>2193</v>
      </c>
      <c r="M153" s="6" t="s">
        <v>2163</v>
      </c>
      <c r="N153" s="6" t="s">
        <v>161</v>
      </c>
      <c r="O153" s="6" t="s">
        <v>250</v>
      </c>
      <c r="P153" s="6" t="s">
        <v>2194</v>
      </c>
      <c r="Q153" s="6" t="s">
        <v>164</v>
      </c>
      <c r="R153" s="6" t="s">
        <v>165</v>
      </c>
      <c r="S153" s="6" t="s">
        <v>166</v>
      </c>
      <c r="T153" s="6" t="s">
        <v>2195</v>
      </c>
      <c r="U153" s="6" t="s">
        <v>168</v>
      </c>
      <c r="V153" s="6" t="s">
        <v>168</v>
      </c>
      <c r="W153" s="6" t="s">
        <v>169</v>
      </c>
      <c r="X153" s="6" t="s">
        <v>169</v>
      </c>
      <c r="Y153" s="6" t="s">
        <v>2196</v>
      </c>
      <c r="Z153" s="6" t="s">
        <v>2197</v>
      </c>
      <c r="AA153" s="6" t="s">
        <v>162</v>
      </c>
      <c r="AB153" s="6" t="s">
        <v>169</v>
      </c>
      <c r="AC153" s="6" t="s">
        <v>173</v>
      </c>
      <c r="AD153" s="6" t="s">
        <v>2198</v>
      </c>
    </row>
    <row r="154" spans="1:30" ht="15" customHeight="1" x14ac:dyDescent="0.2">
      <c r="A154" s="10" t="s">
        <v>2199</v>
      </c>
      <c r="B154" s="6" t="s">
        <v>2200</v>
      </c>
      <c r="C154" s="6" t="s">
        <v>2201</v>
      </c>
      <c r="D154" s="6" t="s">
        <v>1458</v>
      </c>
      <c r="E154" s="6" t="s">
        <v>2202</v>
      </c>
      <c r="F154" s="6" t="s">
        <v>2203</v>
      </c>
      <c r="G154" s="6" t="s">
        <v>2204</v>
      </c>
      <c r="H154" s="6" t="s">
        <v>182</v>
      </c>
      <c r="I154" s="6" t="s">
        <v>182</v>
      </c>
      <c r="J154" s="6"/>
      <c r="K154" s="6" t="s">
        <v>183</v>
      </c>
      <c r="L154" s="6" t="s">
        <v>2205</v>
      </c>
      <c r="M154" s="6" t="s">
        <v>2206</v>
      </c>
      <c r="N154" s="6" t="s">
        <v>406</v>
      </c>
      <c r="O154" s="6" t="s">
        <v>1259</v>
      </c>
      <c r="P154" s="6" t="s">
        <v>2207</v>
      </c>
      <c r="Q154" s="6" t="s">
        <v>164</v>
      </c>
      <c r="R154" s="6" t="s">
        <v>165</v>
      </c>
      <c r="S154" s="6" t="s">
        <v>2208</v>
      </c>
      <c r="T154" s="6" t="s">
        <v>2209</v>
      </c>
      <c r="U154" s="6" t="s">
        <v>168</v>
      </c>
      <c r="V154" s="6" t="s">
        <v>168</v>
      </c>
      <c r="W154" s="6" t="s">
        <v>169</v>
      </c>
      <c r="X154" s="6" t="s">
        <v>169</v>
      </c>
      <c r="Y154" s="6" t="s">
        <v>162</v>
      </c>
      <c r="Z154" s="6" t="s">
        <v>2210</v>
      </c>
      <c r="AA154" s="6" t="s">
        <v>162</v>
      </c>
      <c r="AB154" s="6" t="s">
        <v>2211</v>
      </c>
      <c r="AC154" s="6" t="s">
        <v>193</v>
      </c>
      <c r="AD154" s="6" t="s">
        <v>2212</v>
      </c>
    </row>
    <row r="155" spans="1:30" ht="15" customHeight="1" x14ac:dyDescent="0.2">
      <c r="A155" s="10" t="s">
        <v>2213</v>
      </c>
      <c r="B155" s="6" t="s">
        <v>2214</v>
      </c>
      <c r="C155" s="6" t="s">
        <v>2215</v>
      </c>
      <c r="D155" s="6" t="s">
        <v>1458</v>
      </c>
      <c r="E155" s="6" t="s">
        <v>2216</v>
      </c>
      <c r="F155" s="6" t="s">
        <v>722</v>
      </c>
      <c r="G155" s="6" t="s">
        <v>2217</v>
      </c>
      <c r="H155" s="6" t="s">
        <v>182</v>
      </c>
      <c r="I155" s="6" t="s">
        <v>182</v>
      </c>
      <c r="J155" s="6"/>
      <c r="K155" s="6" t="s">
        <v>277</v>
      </c>
      <c r="L155" s="6" t="s">
        <v>2218</v>
      </c>
      <c r="M155" s="6" t="s">
        <v>2219</v>
      </c>
      <c r="N155" s="6" t="s">
        <v>161</v>
      </c>
      <c r="O155" s="6" t="s">
        <v>162</v>
      </c>
      <c r="P155" s="6" t="s">
        <v>2220</v>
      </c>
      <c r="Q155" s="6" t="s">
        <v>393</v>
      </c>
      <c r="R155" s="6" t="s">
        <v>165</v>
      </c>
      <c r="S155" s="6" t="s">
        <v>166</v>
      </c>
      <c r="T155" s="6" t="s">
        <v>2221</v>
      </c>
      <c r="U155" s="6" t="s">
        <v>168</v>
      </c>
      <c r="V155" s="6" t="s">
        <v>168</v>
      </c>
      <c r="W155" s="6" t="s">
        <v>169</v>
      </c>
      <c r="X155" s="6" t="s">
        <v>169</v>
      </c>
      <c r="Y155" s="6" t="s">
        <v>162</v>
      </c>
      <c r="Z155" s="6" t="s">
        <v>162</v>
      </c>
      <c r="AA155" s="6" t="s">
        <v>162</v>
      </c>
      <c r="AB155" s="6" t="s">
        <v>169</v>
      </c>
      <c r="AC155" s="6" t="s">
        <v>93</v>
      </c>
      <c r="AD155" s="6" t="s">
        <v>2222</v>
      </c>
    </row>
    <row r="156" spans="1:30" ht="15" customHeight="1" x14ac:dyDescent="0.2">
      <c r="A156" s="10" t="s">
        <v>2223</v>
      </c>
      <c r="B156" s="6" t="s">
        <v>2224</v>
      </c>
      <c r="C156" s="6" t="s">
        <v>2225</v>
      </c>
      <c r="D156" s="6" t="s">
        <v>215</v>
      </c>
      <c r="E156" s="6" t="s">
        <v>2226</v>
      </c>
      <c r="F156" s="6" t="s">
        <v>2227</v>
      </c>
      <c r="G156" s="6" t="s">
        <v>2228</v>
      </c>
      <c r="H156" s="6" t="s">
        <v>182</v>
      </c>
      <c r="I156" s="6" t="s">
        <v>182</v>
      </c>
      <c r="J156" s="6"/>
      <c r="K156" s="6" t="s">
        <v>403</v>
      </c>
      <c r="L156" s="6" t="s">
        <v>2229</v>
      </c>
      <c r="M156" s="6" t="s">
        <v>2230</v>
      </c>
      <c r="N156" s="6" t="s">
        <v>406</v>
      </c>
      <c r="O156" s="6" t="s">
        <v>250</v>
      </c>
      <c r="P156" s="6" t="s">
        <v>985</v>
      </c>
      <c r="Q156" s="6" t="s">
        <v>409</v>
      </c>
      <c r="R156" s="6" t="s">
        <v>165</v>
      </c>
      <c r="S156" s="6" t="s">
        <v>166</v>
      </c>
      <c r="T156" s="6" t="s">
        <v>2231</v>
      </c>
      <c r="U156" s="6" t="s">
        <v>168</v>
      </c>
      <c r="V156" s="6" t="s">
        <v>168</v>
      </c>
      <c r="W156" s="6" t="s">
        <v>169</v>
      </c>
      <c r="X156" s="6" t="s">
        <v>169</v>
      </c>
      <c r="Y156" s="6" t="s">
        <v>162</v>
      </c>
      <c r="Z156" s="6" t="s">
        <v>162</v>
      </c>
      <c r="AA156" s="6" t="s">
        <v>2232</v>
      </c>
      <c r="AB156" s="6" t="s">
        <v>169</v>
      </c>
      <c r="AC156" s="6" t="s">
        <v>2233</v>
      </c>
      <c r="AD156" s="6" t="s">
        <v>2234</v>
      </c>
    </row>
    <row r="157" spans="1:30" ht="15" customHeight="1" x14ac:dyDescent="0.2">
      <c r="A157" s="7" t="s">
        <v>2235</v>
      </c>
      <c r="B157" s="6" t="s">
        <v>2236</v>
      </c>
      <c r="C157" s="6" t="s">
        <v>2237</v>
      </c>
      <c r="D157" s="6" t="s">
        <v>215</v>
      </c>
      <c r="E157" s="6" t="s">
        <v>2238</v>
      </c>
      <c r="F157" s="6" t="s">
        <v>2239</v>
      </c>
      <c r="G157" s="6" t="s">
        <v>2240</v>
      </c>
      <c r="H157" s="6" t="s">
        <v>182</v>
      </c>
      <c r="I157" s="6" t="s">
        <v>168</v>
      </c>
      <c r="J157" s="6" t="s">
        <v>276</v>
      </c>
      <c r="K157" s="6" t="s">
        <v>403</v>
      </c>
      <c r="L157" s="6" t="s">
        <v>2241</v>
      </c>
      <c r="M157" s="6" t="s">
        <v>162</v>
      </c>
      <c r="N157" s="6" t="s">
        <v>162</v>
      </c>
      <c r="O157" s="6" t="s">
        <v>162</v>
      </c>
      <c r="P157" s="6" t="s">
        <v>2242</v>
      </c>
      <c r="Q157" s="6" t="s">
        <v>162</v>
      </c>
      <c r="R157" s="6" t="s">
        <v>2033</v>
      </c>
      <c r="S157" s="6" t="s">
        <v>162</v>
      </c>
      <c r="T157" s="6" t="s">
        <v>162</v>
      </c>
      <c r="U157" s="6" t="s">
        <v>168</v>
      </c>
      <c r="V157" s="6" t="s">
        <v>168</v>
      </c>
      <c r="W157" s="6" t="s">
        <v>169</v>
      </c>
      <c r="X157" s="6" t="s">
        <v>169</v>
      </c>
      <c r="Y157" s="6" t="s">
        <v>162</v>
      </c>
      <c r="Z157" s="6" t="s">
        <v>162</v>
      </c>
      <c r="AA157" s="6" t="s">
        <v>162</v>
      </c>
      <c r="AB157" s="6" t="s">
        <v>281</v>
      </c>
      <c r="AC157" s="6" t="s">
        <v>282</v>
      </c>
      <c r="AD157" s="6" t="s">
        <v>2243</v>
      </c>
    </row>
    <row r="158" spans="1:30" ht="15" customHeight="1" x14ac:dyDescent="0.2">
      <c r="A158" s="10" t="s">
        <v>2244</v>
      </c>
      <c r="B158" s="6" t="s">
        <v>2245</v>
      </c>
      <c r="C158" s="6" t="s">
        <v>2246</v>
      </c>
      <c r="D158" s="6" t="s">
        <v>215</v>
      </c>
      <c r="E158" s="6" t="s">
        <v>2247</v>
      </c>
      <c r="F158" s="6" t="s">
        <v>2248</v>
      </c>
      <c r="G158" s="6" t="s">
        <v>2249</v>
      </c>
      <c r="H158" s="6" t="s">
        <v>182</v>
      </c>
      <c r="I158" s="6" t="s">
        <v>182</v>
      </c>
      <c r="J158" s="6"/>
      <c r="K158" s="6" t="s">
        <v>277</v>
      </c>
      <c r="L158" s="6" t="s">
        <v>2250</v>
      </c>
      <c r="M158" s="6" t="s">
        <v>2251</v>
      </c>
      <c r="N158" s="6" t="s">
        <v>161</v>
      </c>
      <c r="O158" s="6" t="s">
        <v>162</v>
      </c>
      <c r="P158" s="6" t="s">
        <v>2252</v>
      </c>
      <c r="Q158" s="6" t="s">
        <v>393</v>
      </c>
      <c r="R158" s="6" t="s">
        <v>165</v>
      </c>
      <c r="S158" s="6" t="s">
        <v>1339</v>
      </c>
      <c r="T158" s="6" t="s">
        <v>2253</v>
      </c>
      <c r="U158" s="6" t="s">
        <v>168</v>
      </c>
      <c r="V158" s="6" t="s">
        <v>168</v>
      </c>
      <c r="W158" s="6" t="s">
        <v>169</v>
      </c>
      <c r="X158" s="6" t="s">
        <v>169</v>
      </c>
      <c r="Y158" s="6" t="s">
        <v>162</v>
      </c>
      <c r="Z158" s="6" t="s">
        <v>162</v>
      </c>
      <c r="AA158" s="6" t="s">
        <v>162</v>
      </c>
      <c r="AB158" s="6" t="s">
        <v>169</v>
      </c>
      <c r="AC158" s="6" t="s">
        <v>93</v>
      </c>
      <c r="AD158" s="6" t="s">
        <v>2254</v>
      </c>
    </row>
    <row r="159" spans="1:30" ht="15" customHeight="1" x14ac:dyDescent="0.2">
      <c r="A159" s="10" t="s">
        <v>2255</v>
      </c>
      <c r="B159" s="6" t="s">
        <v>2256</v>
      </c>
      <c r="C159" s="6" t="s">
        <v>2257</v>
      </c>
      <c r="D159" s="6" t="s">
        <v>215</v>
      </c>
      <c r="E159" s="6" t="s">
        <v>2258</v>
      </c>
      <c r="F159" s="6" t="s">
        <v>2259</v>
      </c>
      <c r="G159" s="6" t="s">
        <v>2260</v>
      </c>
      <c r="H159" s="6" t="s">
        <v>182</v>
      </c>
      <c r="I159" s="6" t="s">
        <v>182</v>
      </c>
      <c r="J159" s="6"/>
      <c r="K159" s="6" t="s">
        <v>183</v>
      </c>
      <c r="L159" s="6" t="s">
        <v>233</v>
      </c>
      <c r="M159" s="6" t="s">
        <v>2261</v>
      </c>
      <c r="N159" s="6" t="s">
        <v>161</v>
      </c>
      <c r="O159" s="6" t="s">
        <v>162</v>
      </c>
      <c r="P159" s="6" t="s">
        <v>2262</v>
      </c>
      <c r="Q159" s="6" t="s">
        <v>164</v>
      </c>
      <c r="R159" s="6" t="s">
        <v>236</v>
      </c>
      <c r="S159" s="6" t="s">
        <v>166</v>
      </c>
      <c r="T159" s="6" t="s">
        <v>2263</v>
      </c>
      <c r="U159" s="6" t="s">
        <v>168</v>
      </c>
      <c r="V159" s="6" t="s">
        <v>168</v>
      </c>
      <c r="W159" s="6" t="s">
        <v>169</v>
      </c>
      <c r="X159" s="6" t="s">
        <v>169</v>
      </c>
      <c r="Y159" s="6" t="s">
        <v>2264</v>
      </c>
      <c r="Z159" s="6" t="s">
        <v>2045</v>
      </c>
      <c r="AA159" s="6" t="s">
        <v>162</v>
      </c>
      <c r="AB159" s="6" t="s">
        <v>169</v>
      </c>
      <c r="AC159" s="6" t="s">
        <v>173</v>
      </c>
      <c r="AD159" s="6" t="s">
        <v>2265</v>
      </c>
    </row>
    <row r="160" spans="1:30" ht="15" customHeight="1" x14ac:dyDescent="0.2">
      <c r="A160" s="10" t="s">
        <v>2266</v>
      </c>
      <c r="B160" s="6" t="s">
        <v>2267</v>
      </c>
      <c r="C160" s="6" t="s">
        <v>2268</v>
      </c>
      <c r="D160" s="6" t="s">
        <v>215</v>
      </c>
      <c r="E160" s="6" t="s">
        <v>2269</v>
      </c>
      <c r="F160" s="6" t="s">
        <v>2270</v>
      </c>
      <c r="G160" s="6" t="s">
        <v>2271</v>
      </c>
      <c r="H160" s="6" t="s">
        <v>182</v>
      </c>
      <c r="I160" s="6" t="s">
        <v>182</v>
      </c>
      <c r="J160" s="6"/>
      <c r="K160" s="6" t="s">
        <v>183</v>
      </c>
      <c r="L160" s="6" t="s">
        <v>2272</v>
      </c>
      <c r="M160" s="6" t="s">
        <v>2273</v>
      </c>
      <c r="N160" s="6" t="s">
        <v>161</v>
      </c>
      <c r="O160" s="6" t="s">
        <v>2274</v>
      </c>
      <c r="P160" s="6" t="s">
        <v>2275</v>
      </c>
      <c r="Q160" s="6" t="s">
        <v>164</v>
      </c>
      <c r="R160" s="6" t="s">
        <v>165</v>
      </c>
      <c r="S160" s="6" t="s">
        <v>166</v>
      </c>
      <c r="T160" s="6" t="s">
        <v>2276</v>
      </c>
      <c r="U160" s="6" t="s">
        <v>168</v>
      </c>
      <c r="V160" s="6" t="s">
        <v>168</v>
      </c>
      <c r="W160" s="6" t="s">
        <v>169</v>
      </c>
      <c r="X160" s="6" t="s">
        <v>169</v>
      </c>
      <c r="Y160" s="6" t="s">
        <v>2277</v>
      </c>
      <c r="Z160" s="6" t="s">
        <v>2278</v>
      </c>
      <c r="AA160" s="6" t="s">
        <v>2279</v>
      </c>
      <c r="AB160" s="6" t="s">
        <v>2280</v>
      </c>
      <c r="AC160" s="6" t="s">
        <v>193</v>
      </c>
      <c r="AD160" s="6" t="s">
        <v>2281</v>
      </c>
    </row>
    <row r="161" spans="1:30" ht="15" customHeight="1" x14ac:dyDescent="0.2">
      <c r="A161" s="10" t="s">
        <v>2282</v>
      </c>
      <c r="B161" s="6" t="s">
        <v>2283</v>
      </c>
      <c r="C161" s="6" t="s">
        <v>2284</v>
      </c>
      <c r="D161" s="6" t="s">
        <v>215</v>
      </c>
      <c r="E161" s="6" t="s">
        <v>2285</v>
      </c>
      <c r="F161" s="6" t="s">
        <v>2286</v>
      </c>
      <c r="G161" s="6" t="s">
        <v>2287</v>
      </c>
      <c r="H161" s="6" t="s">
        <v>182</v>
      </c>
      <c r="I161" s="6" t="s">
        <v>182</v>
      </c>
      <c r="J161" s="6"/>
      <c r="K161" s="6" t="s">
        <v>183</v>
      </c>
      <c r="L161" s="6" t="s">
        <v>2288</v>
      </c>
      <c r="M161" s="6" t="s">
        <v>2289</v>
      </c>
      <c r="N161" s="6" t="s">
        <v>406</v>
      </c>
      <c r="O161" s="6" t="s">
        <v>2290</v>
      </c>
      <c r="P161" s="6" t="s">
        <v>2291</v>
      </c>
      <c r="Q161" s="6" t="s">
        <v>164</v>
      </c>
      <c r="R161" s="6" t="s">
        <v>2292</v>
      </c>
      <c r="S161" s="6" t="s">
        <v>166</v>
      </c>
      <c r="T161" s="6" t="s">
        <v>2293</v>
      </c>
      <c r="U161" s="6" t="s">
        <v>168</v>
      </c>
      <c r="V161" s="6" t="s">
        <v>168</v>
      </c>
      <c r="W161" s="6" t="s">
        <v>169</v>
      </c>
      <c r="X161" s="6" t="s">
        <v>169</v>
      </c>
      <c r="Y161" s="6" t="s">
        <v>2294</v>
      </c>
      <c r="Z161" s="6" t="s">
        <v>2295</v>
      </c>
      <c r="AA161" s="6" t="s">
        <v>2296</v>
      </c>
      <c r="AB161" s="6" t="s">
        <v>2297</v>
      </c>
      <c r="AC161" s="6" t="s">
        <v>193</v>
      </c>
      <c r="AD161" s="6" t="s">
        <v>2298</v>
      </c>
    </row>
    <row r="162" spans="1:30" ht="15" customHeight="1" x14ac:dyDescent="0.2">
      <c r="A162" s="10" t="s">
        <v>2299</v>
      </c>
      <c r="B162" s="6" t="s">
        <v>2300</v>
      </c>
      <c r="C162" s="6" t="s">
        <v>2301</v>
      </c>
      <c r="D162" s="6" t="s">
        <v>1458</v>
      </c>
      <c r="E162" s="6" t="s">
        <v>2302</v>
      </c>
      <c r="F162" s="6" t="s">
        <v>2303</v>
      </c>
      <c r="G162" s="6" t="s">
        <v>2304</v>
      </c>
      <c r="H162" s="6" t="s">
        <v>182</v>
      </c>
      <c r="I162" s="6" t="s">
        <v>182</v>
      </c>
      <c r="J162" s="6"/>
      <c r="K162" s="6" t="s">
        <v>158</v>
      </c>
      <c r="L162" s="6" t="s">
        <v>2305</v>
      </c>
      <c r="M162" s="6" t="s">
        <v>2306</v>
      </c>
      <c r="N162" s="6" t="s">
        <v>161</v>
      </c>
      <c r="O162" s="6" t="s">
        <v>2307</v>
      </c>
      <c r="P162" s="6" t="s">
        <v>985</v>
      </c>
      <c r="Q162" s="6" t="s">
        <v>164</v>
      </c>
      <c r="R162" s="6" t="s">
        <v>2308</v>
      </c>
      <c r="S162" s="6" t="s">
        <v>166</v>
      </c>
      <c r="T162" s="6" t="s">
        <v>2309</v>
      </c>
      <c r="U162" s="6" t="s">
        <v>182</v>
      </c>
      <c r="V162" s="6" t="s">
        <v>182</v>
      </c>
      <c r="W162" s="6" t="s">
        <v>169</v>
      </c>
      <c r="X162" s="6" t="s">
        <v>2310</v>
      </c>
      <c r="Y162" s="6" t="s">
        <v>2311</v>
      </c>
      <c r="Z162" s="6" t="s">
        <v>2312</v>
      </c>
      <c r="AA162" s="6" t="s">
        <v>2313</v>
      </c>
      <c r="AB162" s="6" t="s">
        <v>2314</v>
      </c>
      <c r="AC162" s="6" t="s">
        <v>344</v>
      </c>
      <c r="AD162" s="6" t="s">
        <v>2315</v>
      </c>
    </row>
    <row r="163" spans="1:30" ht="15" customHeight="1" x14ac:dyDescent="0.2">
      <c r="A163" s="10" t="s">
        <v>2316</v>
      </c>
      <c r="B163" s="6" t="s">
        <v>2317</v>
      </c>
      <c r="C163" s="6" t="s">
        <v>2318</v>
      </c>
      <c r="D163" s="6" t="s">
        <v>1458</v>
      </c>
      <c r="E163" s="6" t="s">
        <v>2319</v>
      </c>
      <c r="F163" s="6" t="s">
        <v>2320</v>
      </c>
      <c r="G163" s="6" t="s">
        <v>2321</v>
      </c>
      <c r="H163" s="6" t="s">
        <v>182</v>
      </c>
      <c r="I163" s="6" t="s">
        <v>182</v>
      </c>
      <c r="J163" s="6"/>
      <c r="K163" s="6" t="s">
        <v>158</v>
      </c>
      <c r="L163" s="6" t="s">
        <v>2322</v>
      </c>
      <c r="M163" s="6" t="s">
        <v>2323</v>
      </c>
      <c r="N163" s="6" t="s">
        <v>161</v>
      </c>
      <c r="O163" s="6" t="s">
        <v>250</v>
      </c>
      <c r="P163" s="6" t="s">
        <v>2324</v>
      </c>
      <c r="Q163" s="6" t="s">
        <v>164</v>
      </c>
      <c r="R163" s="6" t="s">
        <v>165</v>
      </c>
      <c r="S163" s="6" t="s">
        <v>166</v>
      </c>
      <c r="T163" s="6" t="s">
        <v>2325</v>
      </c>
      <c r="U163" s="6" t="s">
        <v>168</v>
      </c>
      <c r="V163" s="6" t="s">
        <v>168</v>
      </c>
      <c r="W163" s="6" t="s">
        <v>169</v>
      </c>
      <c r="X163" s="6" t="s">
        <v>169</v>
      </c>
      <c r="Y163" s="6" t="s">
        <v>162</v>
      </c>
      <c r="Z163" s="6" t="s">
        <v>2326</v>
      </c>
      <c r="AA163" s="6" t="s">
        <v>162</v>
      </c>
      <c r="AB163" s="6" t="s">
        <v>169</v>
      </c>
      <c r="AC163" s="6" t="s">
        <v>173</v>
      </c>
      <c r="AD163" s="6" t="s">
        <v>2327</v>
      </c>
    </row>
    <row r="164" spans="1:30" ht="15" customHeight="1" x14ac:dyDescent="0.2">
      <c r="A164" s="10" t="s">
        <v>2328</v>
      </c>
      <c r="B164" s="6" t="s">
        <v>2329</v>
      </c>
      <c r="C164" s="6" t="s">
        <v>2330</v>
      </c>
      <c r="D164" s="6" t="s">
        <v>215</v>
      </c>
      <c r="E164" s="6" t="s">
        <v>2331</v>
      </c>
      <c r="F164" s="6" t="s">
        <v>1490</v>
      </c>
      <c r="G164" s="6" t="s">
        <v>2332</v>
      </c>
      <c r="H164" s="6" t="s">
        <v>182</v>
      </c>
      <c r="I164" s="6" t="s">
        <v>182</v>
      </c>
      <c r="J164" s="6"/>
      <c r="K164" s="6" t="s">
        <v>277</v>
      </c>
      <c r="L164" s="6" t="s">
        <v>2333</v>
      </c>
      <c r="M164" s="6" t="s">
        <v>2334</v>
      </c>
      <c r="N164" s="6" t="s">
        <v>203</v>
      </c>
      <c r="O164" s="6" t="s">
        <v>2335</v>
      </c>
      <c r="P164" s="6" t="s">
        <v>2336</v>
      </c>
      <c r="Q164" s="6" t="s">
        <v>2337</v>
      </c>
      <c r="R164" s="6" t="s">
        <v>2338</v>
      </c>
      <c r="S164" s="6" t="s">
        <v>2339</v>
      </c>
      <c r="T164" s="6" t="s">
        <v>2340</v>
      </c>
      <c r="U164" s="6" t="s">
        <v>168</v>
      </c>
      <c r="V164" s="6" t="s">
        <v>168</v>
      </c>
      <c r="W164" s="6" t="s">
        <v>169</v>
      </c>
      <c r="X164" s="6" t="s">
        <v>169</v>
      </c>
      <c r="Y164" s="6" t="s">
        <v>2341</v>
      </c>
      <c r="Z164" s="6" t="s">
        <v>2342</v>
      </c>
      <c r="AA164" s="6" t="s">
        <v>2343</v>
      </c>
      <c r="AB164" s="6" t="s">
        <v>2344</v>
      </c>
      <c r="AC164" s="6" t="s">
        <v>193</v>
      </c>
      <c r="AD164" s="6" t="s">
        <v>2345</v>
      </c>
    </row>
    <row r="165" spans="1:30" ht="15" customHeight="1" x14ac:dyDescent="0.2">
      <c r="A165" s="10" t="s">
        <v>2346</v>
      </c>
      <c r="B165" s="6" t="s">
        <v>2347</v>
      </c>
      <c r="C165" s="6" t="s">
        <v>2348</v>
      </c>
      <c r="D165" s="6" t="s">
        <v>215</v>
      </c>
      <c r="E165" s="6" t="s">
        <v>2349</v>
      </c>
      <c r="F165" s="6" t="s">
        <v>2350</v>
      </c>
      <c r="G165" s="6" t="s">
        <v>2351</v>
      </c>
      <c r="H165" s="6" t="s">
        <v>182</v>
      </c>
      <c r="I165" s="6" t="s">
        <v>182</v>
      </c>
      <c r="J165" s="6"/>
      <c r="K165" s="6" t="s">
        <v>158</v>
      </c>
      <c r="L165" s="6" t="s">
        <v>2352</v>
      </c>
      <c r="M165" s="6" t="s">
        <v>2353</v>
      </c>
      <c r="N165" s="6" t="s">
        <v>161</v>
      </c>
      <c r="O165" s="6" t="s">
        <v>2354</v>
      </c>
      <c r="P165" s="6" t="s">
        <v>2355</v>
      </c>
      <c r="Q165" s="6" t="s">
        <v>164</v>
      </c>
      <c r="R165" s="6" t="s">
        <v>2356</v>
      </c>
      <c r="S165" s="6" t="s">
        <v>166</v>
      </c>
      <c r="T165" s="6" t="s">
        <v>2357</v>
      </c>
      <c r="U165" s="6" t="s">
        <v>2358</v>
      </c>
      <c r="V165" s="6" t="s">
        <v>168</v>
      </c>
      <c r="W165" s="6" t="s">
        <v>169</v>
      </c>
      <c r="X165" s="6" t="s">
        <v>169</v>
      </c>
      <c r="Y165" s="6" t="s">
        <v>2359</v>
      </c>
      <c r="Z165" s="6" t="s">
        <v>2360</v>
      </c>
      <c r="AA165" s="6" t="s">
        <v>2361</v>
      </c>
      <c r="AB165" s="6" t="s">
        <v>2362</v>
      </c>
      <c r="AC165" s="6" t="s">
        <v>193</v>
      </c>
      <c r="AD165" s="6" t="s">
        <v>2363</v>
      </c>
    </row>
    <row r="166" spans="1:30" ht="15" customHeight="1" x14ac:dyDescent="0.2">
      <c r="A166" s="10" t="s">
        <v>2364</v>
      </c>
      <c r="B166" s="6" t="s">
        <v>2365</v>
      </c>
      <c r="C166" s="6" t="s">
        <v>2366</v>
      </c>
      <c r="D166" s="6" t="s">
        <v>1458</v>
      </c>
      <c r="E166" s="6" t="s">
        <v>2367</v>
      </c>
      <c r="F166" s="6" t="s">
        <v>2368</v>
      </c>
      <c r="G166" s="6" t="s">
        <v>2369</v>
      </c>
      <c r="H166" s="6" t="s">
        <v>182</v>
      </c>
      <c r="I166" s="6" t="s">
        <v>182</v>
      </c>
      <c r="J166" s="6"/>
      <c r="K166" s="6" t="s">
        <v>158</v>
      </c>
      <c r="L166" s="6" t="s">
        <v>2370</v>
      </c>
      <c r="M166" s="6" t="s">
        <v>2371</v>
      </c>
      <c r="N166" s="6" t="s">
        <v>161</v>
      </c>
      <c r="O166" s="6" t="s">
        <v>162</v>
      </c>
      <c r="P166" s="6" t="s">
        <v>1629</v>
      </c>
      <c r="Q166" s="6" t="s">
        <v>393</v>
      </c>
      <c r="R166" s="6" t="s">
        <v>187</v>
      </c>
      <c r="S166" s="6" t="s">
        <v>166</v>
      </c>
      <c r="T166" s="6" t="s">
        <v>2372</v>
      </c>
      <c r="U166" s="6" t="s">
        <v>168</v>
      </c>
      <c r="V166" s="6" t="s">
        <v>168</v>
      </c>
      <c r="W166" s="6" t="s">
        <v>169</v>
      </c>
      <c r="X166" s="6" t="s">
        <v>169</v>
      </c>
      <c r="Y166" s="6" t="s">
        <v>2373</v>
      </c>
      <c r="Z166" s="6" t="s">
        <v>2374</v>
      </c>
      <c r="AA166" s="6" t="s">
        <v>162</v>
      </c>
      <c r="AB166" s="6" t="s">
        <v>169</v>
      </c>
      <c r="AC166" s="6" t="s">
        <v>173</v>
      </c>
      <c r="AD166" s="6" t="s">
        <v>2375</v>
      </c>
    </row>
    <row r="167" spans="1:30" ht="15" customHeight="1" x14ac:dyDescent="0.2">
      <c r="A167" s="10" t="s">
        <v>2376</v>
      </c>
      <c r="B167" s="6" t="s">
        <v>2377</v>
      </c>
      <c r="C167" s="6" t="s">
        <v>2378</v>
      </c>
      <c r="D167" s="6" t="s">
        <v>215</v>
      </c>
      <c r="E167" s="6" t="s">
        <v>2379</v>
      </c>
      <c r="F167" s="6" t="s">
        <v>2380</v>
      </c>
      <c r="G167" s="6" t="s">
        <v>2381</v>
      </c>
      <c r="H167" s="6" t="s">
        <v>182</v>
      </c>
      <c r="I167" s="6" t="s">
        <v>182</v>
      </c>
      <c r="J167" s="6"/>
      <c r="K167" s="6" t="s">
        <v>158</v>
      </c>
      <c r="L167" s="6" t="s">
        <v>2382</v>
      </c>
      <c r="M167" s="6" t="s">
        <v>2383</v>
      </c>
      <c r="N167" s="6" t="s">
        <v>161</v>
      </c>
      <c r="O167" s="6" t="s">
        <v>162</v>
      </c>
      <c r="P167" s="6" t="s">
        <v>2384</v>
      </c>
      <c r="Q167" s="6" t="s">
        <v>164</v>
      </c>
      <c r="R167" s="6" t="s">
        <v>165</v>
      </c>
      <c r="S167" s="6" t="s">
        <v>2385</v>
      </c>
      <c r="T167" s="6" t="s">
        <v>2386</v>
      </c>
      <c r="U167" s="6" t="s">
        <v>168</v>
      </c>
      <c r="V167" s="6" t="s">
        <v>168</v>
      </c>
      <c r="W167" s="6" t="s">
        <v>169</v>
      </c>
      <c r="X167" s="6" t="s">
        <v>169</v>
      </c>
      <c r="Y167" s="6" t="s">
        <v>162</v>
      </c>
      <c r="Z167" s="6" t="s">
        <v>2387</v>
      </c>
      <c r="AA167" s="6" t="s">
        <v>162</v>
      </c>
      <c r="AB167" s="6" t="s">
        <v>169</v>
      </c>
      <c r="AC167" s="6" t="s">
        <v>173</v>
      </c>
      <c r="AD167" s="6" t="s">
        <v>2388</v>
      </c>
    </row>
    <row r="168" spans="1:30" ht="15" customHeight="1" x14ac:dyDescent="0.2">
      <c r="A168" s="10" t="s">
        <v>2389</v>
      </c>
      <c r="B168" s="6" t="s">
        <v>2390</v>
      </c>
      <c r="C168" s="6" t="s">
        <v>2391</v>
      </c>
      <c r="D168" s="6" t="s">
        <v>215</v>
      </c>
      <c r="E168" s="6" t="s">
        <v>2392</v>
      </c>
      <c r="F168" s="6" t="s">
        <v>536</v>
      </c>
      <c r="G168" s="6" t="s">
        <v>2393</v>
      </c>
      <c r="H168" s="6" t="s">
        <v>182</v>
      </c>
      <c r="I168" s="6" t="s">
        <v>182</v>
      </c>
      <c r="J168" s="6"/>
      <c r="K168" s="6" t="s">
        <v>158</v>
      </c>
      <c r="L168" s="6" t="s">
        <v>2394</v>
      </c>
      <c r="M168" s="6" t="s">
        <v>2395</v>
      </c>
      <c r="N168" s="6" t="s">
        <v>406</v>
      </c>
      <c r="O168" s="6" t="s">
        <v>162</v>
      </c>
      <c r="P168" s="6" t="s">
        <v>2396</v>
      </c>
      <c r="Q168" s="6" t="s">
        <v>164</v>
      </c>
      <c r="R168" s="6" t="s">
        <v>165</v>
      </c>
      <c r="S168" s="6" t="s">
        <v>1025</v>
      </c>
      <c r="T168" s="6" t="s">
        <v>2397</v>
      </c>
      <c r="U168" s="6" t="s">
        <v>182</v>
      </c>
      <c r="V168" s="6" t="s">
        <v>182</v>
      </c>
      <c r="W168" s="6" t="s">
        <v>2398</v>
      </c>
      <c r="X168" s="6" t="s">
        <v>2399</v>
      </c>
      <c r="Y168" s="6" t="s">
        <v>162</v>
      </c>
      <c r="Z168" s="6" t="s">
        <v>2400</v>
      </c>
      <c r="AA168" s="6" t="s">
        <v>2401</v>
      </c>
      <c r="AB168" s="6" t="s">
        <v>2402</v>
      </c>
      <c r="AC168" s="6" t="s">
        <v>344</v>
      </c>
      <c r="AD168" s="6" t="s">
        <v>2403</v>
      </c>
    </row>
    <row r="169" spans="1:30" ht="15" customHeight="1" x14ac:dyDescent="0.2">
      <c r="A169" s="10" t="s">
        <v>2404</v>
      </c>
      <c r="B169" s="6" t="s">
        <v>2405</v>
      </c>
      <c r="C169" s="6" t="s">
        <v>2406</v>
      </c>
      <c r="D169" s="6" t="s">
        <v>1458</v>
      </c>
      <c r="E169" s="6" t="s">
        <v>2407</v>
      </c>
      <c r="F169" s="6" t="s">
        <v>2408</v>
      </c>
      <c r="G169" s="6" t="s">
        <v>2409</v>
      </c>
      <c r="H169" s="6" t="s">
        <v>182</v>
      </c>
      <c r="I169" s="6" t="s">
        <v>182</v>
      </c>
      <c r="J169" s="6"/>
      <c r="K169" s="6" t="s">
        <v>671</v>
      </c>
      <c r="L169" s="6" t="s">
        <v>2410</v>
      </c>
      <c r="M169" s="6" t="s">
        <v>2411</v>
      </c>
      <c r="N169" s="6" t="s">
        <v>161</v>
      </c>
      <c r="O169" s="6" t="s">
        <v>162</v>
      </c>
      <c r="P169" s="6" t="s">
        <v>2412</v>
      </c>
      <c r="Q169" s="6" t="s">
        <v>409</v>
      </c>
      <c r="R169" s="6" t="s">
        <v>165</v>
      </c>
      <c r="S169" s="6" t="s">
        <v>166</v>
      </c>
      <c r="T169" s="6" t="s">
        <v>2413</v>
      </c>
      <c r="U169" s="6" t="s">
        <v>168</v>
      </c>
      <c r="V169" s="6" t="s">
        <v>168</v>
      </c>
      <c r="W169" s="6" t="s">
        <v>169</v>
      </c>
      <c r="X169" s="6" t="s">
        <v>169</v>
      </c>
      <c r="Y169" s="6" t="s">
        <v>162</v>
      </c>
      <c r="Z169" s="6" t="s">
        <v>162</v>
      </c>
      <c r="AA169" s="6" t="s">
        <v>162</v>
      </c>
      <c r="AB169" s="6" t="s">
        <v>169</v>
      </c>
      <c r="AC169" s="6" t="s">
        <v>93</v>
      </c>
      <c r="AD169" s="6" t="s">
        <v>2414</v>
      </c>
    </row>
    <row r="170" spans="1:30" ht="15" customHeight="1" x14ac:dyDescent="0.2">
      <c r="A170" s="10" t="s">
        <v>2415</v>
      </c>
      <c r="B170" s="6" t="s">
        <v>2416</v>
      </c>
      <c r="C170" s="6" t="s">
        <v>2417</v>
      </c>
      <c r="D170" s="6" t="s">
        <v>215</v>
      </c>
      <c r="E170" s="6" t="s">
        <v>2418</v>
      </c>
      <c r="F170" s="6" t="s">
        <v>2419</v>
      </c>
      <c r="G170" s="6" t="s">
        <v>2420</v>
      </c>
      <c r="H170" s="6" t="s">
        <v>182</v>
      </c>
      <c r="I170" s="6" t="s">
        <v>182</v>
      </c>
      <c r="J170" s="6"/>
      <c r="K170" s="6" t="s">
        <v>277</v>
      </c>
      <c r="L170" s="6" t="s">
        <v>2421</v>
      </c>
      <c r="M170" s="6" t="s">
        <v>2422</v>
      </c>
      <c r="N170" s="6" t="s">
        <v>161</v>
      </c>
      <c r="O170" s="6" t="s">
        <v>162</v>
      </c>
      <c r="P170" s="6" t="s">
        <v>2423</v>
      </c>
      <c r="Q170" s="6" t="s">
        <v>393</v>
      </c>
      <c r="R170" s="6" t="s">
        <v>165</v>
      </c>
      <c r="S170" s="6" t="s">
        <v>2424</v>
      </c>
      <c r="T170" s="6" t="s">
        <v>2425</v>
      </c>
      <c r="U170" s="6" t="s">
        <v>168</v>
      </c>
      <c r="V170" s="6" t="s">
        <v>168</v>
      </c>
      <c r="W170" s="6" t="s">
        <v>169</v>
      </c>
      <c r="X170" s="6" t="s">
        <v>169</v>
      </c>
      <c r="Y170" s="6" t="s">
        <v>162</v>
      </c>
      <c r="Z170" s="6" t="s">
        <v>162</v>
      </c>
      <c r="AA170" s="6" t="s">
        <v>162</v>
      </c>
      <c r="AB170" s="6" t="s">
        <v>169</v>
      </c>
      <c r="AC170" s="6" t="s">
        <v>93</v>
      </c>
      <c r="AD170" s="6" t="s">
        <v>2426</v>
      </c>
    </row>
    <row r="171" spans="1:30" ht="15" customHeight="1" x14ac:dyDescent="0.2">
      <c r="A171" s="7" t="s">
        <v>2427</v>
      </c>
      <c r="B171" s="6" t="s">
        <v>2428</v>
      </c>
      <c r="C171" s="6" t="s">
        <v>2429</v>
      </c>
      <c r="D171" s="6" t="s">
        <v>2430</v>
      </c>
      <c r="E171" s="6" t="s">
        <v>2431</v>
      </c>
      <c r="F171" s="6" t="s">
        <v>2039</v>
      </c>
      <c r="G171" s="6" t="s">
        <v>2432</v>
      </c>
      <c r="H171" s="6" t="s">
        <v>182</v>
      </c>
      <c r="I171" s="6" t="s">
        <v>168</v>
      </c>
      <c r="J171" s="6" t="s">
        <v>276</v>
      </c>
      <c r="K171" s="6" t="s">
        <v>671</v>
      </c>
      <c r="L171" s="6" t="s">
        <v>2433</v>
      </c>
      <c r="M171" s="6" t="s">
        <v>162</v>
      </c>
      <c r="N171" s="6" t="s">
        <v>162</v>
      </c>
      <c r="O171" s="6" t="s">
        <v>162</v>
      </c>
      <c r="P171" s="6" t="s">
        <v>2434</v>
      </c>
      <c r="Q171" s="6" t="s">
        <v>162</v>
      </c>
      <c r="R171" s="6" t="s">
        <v>2033</v>
      </c>
      <c r="S171" s="6" t="s">
        <v>162</v>
      </c>
      <c r="T171" s="6" t="s">
        <v>162</v>
      </c>
      <c r="U171" s="6" t="s">
        <v>168</v>
      </c>
      <c r="V171" s="6" t="s">
        <v>168</v>
      </c>
      <c r="W171" s="6" t="s">
        <v>169</v>
      </c>
      <c r="X171" s="6" t="s">
        <v>169</v>
      </c>
      <c r="Y171" s="6" t="s">
        <v>162</v>
      </c>
      <c r="Z171" s="6" t="s">
        <v>162</v>
      </c>
      <c r="AA171" s="6" t="s">
        <v>162</v>
      </c>
      <c r="AB171" s="6" t="s">
        <v>281</v>
      </c>
      <c r="AC171" s="6" t="s">
        <v>282</v>
      </c>
      <c r="AD171" s="6" t="s">
        <v>2435</v>
      </c>
    </row>
    <row r="172" spans="1:30" ht="15" customHeight="1" x14ac:dyDescent="0.2">
      <c r="A172" s="10" t="s">
        <v>2436</v>
      </c>
      <c r="B172" s="6" t="s">
        <v>2437</v>
      </c>
      <c r="C172" s="6" t="s">
        <v>2438</v>
      </c>
      <c r="D172" s="6" t="s">
        <v>2439</v>
      </c>
      <c r="E172" s="6" t="s">
        <v>2440</v>
      </c>
      <c r="F172" s="6" t="s">
        <v>2441</v>
      </c>
      <c r="G172" s="6" t="s">
        <v>2442</v>
      </c>
      <c r="H172" s="6" t="s">
        <v>182</v>
      </c>
      <c r="I172" s="6" t="s">
        <v>182</v>
      </c>
      <c r="J172" s="6"/>
      <c r="K172" s="6" t="s">
        <v>158</v>
      </c>
      <c r="L172" s="6" t="s">
        <v>2443</v>
      </c>
      <c r="M172" s="6" t="s">
        <v>2444</v>
      </c>
      <c r="N172" s="6" t="s">
        <v>161</v>
      </c>
      <c r="O172" s="6" t="s">
        <v>162</v>
      </c>
      <c r="P172" s="6" t="s">
        <v>2445</v>
      </c>
      <c r="Q172" s="6" t="s">
        <v>164</v>
      </c>
      <c r="R172" s="6" t="s">
        <v>187</v>
      </c>
      <c r="S172" s="6" t="s">
        <v>166</v>
      </c>
      <c r="T172" s="6" t="s">
        <v>2446</v>
      </c>
      <c r="U172" s="6" t="s">
        <v>168</v>
      </c>
      <c r="V172" s="6" t="s">
        <v>168</v>
      </c>
      <c r="W172" s="6" t="s">
        <v>169</v>
      </c>
      <c r="X172" s="6" t="s">
        <v>169</v>
      </c>
      <c r="Y172" s="6" t="s">
        <v>162</v>
      </c>
      <c r="Z172" s="6" t="s">
        <v>2128</v>
      </c>
      <c r="AA172" s="6" t="s">
        <v>162</v>
      </c>
      <c r="AB172" s="6" t="s">
        <v>169</v>
      </c>
      <c r="AC172" s="6" t="s">
        <v>173</v>
      </c>
      <c r="AD172" s="6" t="s">
        <v>2447</v>
      </c>
    </row>
    <row r="173" spans="1:30" ht="15" customHeight="1" x14ac:dyDescent="0.2">
      <c r="A173" s="10" t="s">
        <v>2448</v>
      </c>
      <c r="B173" s="6" t="s">
        <v>2449</v>
      </c>
      <c r="C173" s="6" t="s">
        <v>2450</v>
      </c>
      <c r="D173" s="6" t="s">
        <v>1458</v>
      </c>
      <c r="E173" s="6" t="s">
        <v>2451</v>
      </c>
      <c r="F173" s="6" t="s">
        <v>350</v>
      </c>
      <c r="G173" s="6" t="s">
        <v>2452</v>
      </c>
      <c r="H173" s="6" t="s">
        <v>182</v>
      </c>
      <c r="I173" s="6" t="s">
        <v>182</v>
      </c>
      <c r="J173" s="6"/>
      <c r="K173" s="6" t="s">
        <v>277</v>
      </c>
      <c r="L173" s="6" t="s">
        <v>2453</v>
      </c>
      <c r="M173" s="6" t="s">
        <v>2454</v>
      </c>
      <c r="N173" s="6" t="s">
        <v>161</v>
      </c>
      <c r="O173" s="6" t="s">
        <v>162</v>
      </c>
      <c r="P173" s="6" t="s">
        <v>2455</v>
      </c>
      <c r="Q173" s="6" t="s">
        <v>164</v>
      </c>
      <c r="R173" s="6" t="s">
        <v>165</v>
      </c>
      <c r="S173" s="6" t="s">
        <v>2456</v>
      </c>
      <c r="T173" s="6" t="s">
        <v>2457</v>
      </c>
      <c r="U173" s="6" t="s">
        <v>168</v>
      </c>
      <c r="V173" s="6" t="s">
        <v>168</v>
      </c>
      <c r="W173" s="6" t="s">
        <v>169</v>
      </c>
      <c r="X173" s="6" t="s">
        <v>169</v>
      </c>
      <c r="Y173" s="6" t="s">
        <v>162</v>
      </c>
      <c r="Z173" s="6" t="s">
        <v>162</v>
      </c>
      <c r="AA173" s="6" t="s">
        <v>162</v>
      </c>
      <c r="AB173" s="6" t="s">
        <v>169</v>
      </c>
      <c r="AC173" s="6" t="s">
        <v>93</v>
      </c>
      <c r="AD173" s="6" t="s">
        <v>2458</v>
      </c>
    </row>
    <row r="174" spans="1:30" ht="15" customHeight="1" x14ac:dyDescent="0.2">
      <c r="A174" s="10" t="s">
        <v>2459</v>
      </c>
      <c r="B174" s="6" t="s">
        <v>2460</v>
      </c>
      <c r="C174" s="6" t="s">
        <v>2461</v>
      </c>
      <c r="D174" s="6" t="s">
        <v>2439</v>
      </c>
      <c r="E174" s="6" t="s">
        <v>2462</v>
      </c>
      <c r="F174" s="6" t="s">
        <v>2463</v>
      </c>
      <c r="G174" s="6" t="s">
        <v>2464</v>
      </c>
      <c r="H174" s="6" t="s">
        <v>182</v>
      </c>
      <c r="I174" s="6" t="s">
        <v>182</v>
      </c>
      <c r="J174" s="6"/>
      <c r="K174" s="6" t="s">
        <v>158</v>
      </c>
      <c r="L174" s="6" t="s">
        <v>2465</v>
      </c>
      <c r="M174" s="6" t="s">
        <v>2466</v>
      </c>
      <c r="N174" s="6" t="s">
        <v>161</v>
      </c>
      <c r="O174" s="6" t="s">
        <v>162</v>
      </c>
      <c r="P174" s="6" t="s">
        <v>2467</v>
      </c>
      <c r="Q174" s="6" t="s">
        <v>164</v>
      </c>
      <c r="R174" s="6" t="s">
        <v>165</v>
      </c>
      <c r="S174" s="6" t="s">
        <v>166</v>
      </c>
      <c r="T174" s="6" t="s">
        <v>2468</v>
      </c>
      <c r="U174" s="6" t="s">
        <v>168</v>
      </c>
      <c r="V174" s="6" t="s">
        <v>168</v>
      </c>
      <c r="W174" s="6" t="s">
        <v>169</v>
      </c>
      <c r="X174" s="6" t="s">
        <v>169</v>
      </c>
      <c r="Y174" s="6" t="s">
        <v>162</v>
      </c>
      <c r="Z174" s="6" t="s">
        <v>2469</v>
      </c>
      <c r="AA174" s="6" t="s">
        <v>162</v>
      </c>
      <c r="AB174" s="6" t="s">
        <v>169</v>
      </c>
      <c r="AC174" s="6" t="s">
        <v>173</v>
      </c>
      <c r="AD174" s="6" t="s">
        <v>2470</v>
      </c>
    </row>
    <row r="175" spans="1:30" ht="15" customHeight="1" x14ac:dyDescent="0.2">
      <c r="A175" s="10" t="s">
        <v>2471</v>
      </c>
      <c r="B175" s="6" t="s">
        <v>2472</v>
      </c>
      <c r="C175" s="6" t="s">
        <v>2473</v>
      </c>
      <c r="D175" s="6" t="s">
        <v>2474</v>
      </c>
      <c r="E175" s="6" t="s">
        <v>2475</v>
      </c>
      <c r="F175" s="6" t="s">
        <v>2476</v>
      </c>
      <c r="G175" s="6" t="s">
        <v>2477</v>
      </c>
      <c r="H175" s="6" t="s">
        <v>182</v>
      </c>
      <c r="I175" s="6" t="s">
        <v>182</v>
      </c>
      <c r="J175" s="6"/>
      <c r="K175" s="6" t="s">
        <v>403</v>
      </c>
      <c r="L175" s="6" t="s">
        <v>2478</v>
      </c>
      <c r="M175" s="6" t="s">
        <v>2479</v>
      </c>
      <c r="N175" s="6" t="s">
        <v>161</v>
      </c>
      <c r="O175" s="6" t="s">
        <v>162</v>
      </c>
      <c r="P175" s="6" t="s">
        <v>2480</v>
      </c>
      <c r="Q175" s="6" t="s">
        <v>164</v>
      </c>
      <c r="R175" s="6" t="s">
        <v>165</v>
      </c>
      <c r="S175" s="6" t="s">
        <v>2481</v>
      </c>
      <c r="T175" s="6" t="s">
        <v>2482</v>
      </c>
      <c r="U175" s="6" t="s">
        <v>182</v>
      </c>
      <c r="V175" s="6" t="s">
        <v>182</v>
      </c>
      <c r="W175" s="6" t="s">
        <v>2483</v>
      </c>
      <c r="X175" s="6" t="s">
        <v>169</v>
      </c>
      <c r="Y175" s="6" t="s">
        <v>162</v>
      </c>
      <c r="Z175" s="6" t="s">
        <v>162</v>
      </c>
      <c r="AA175" s="6" t="s">
        <v>162</v>
      </c>
      <c r="AB175" s="6" t="s">
        <v>2484</v>
      </c>
      <c r="AC175" s="6" t="s">
        <v>2485</v>
      </c>
      <c r="AD175" s="6" t="s">
        <v>2486</v>
      </c>
    </row>
    <row r="176" spans="1:30" ht="15" customHeight="1" x14ac:dyDescent="0.2">
      <c r="A176" s="10" t="s">
        <v>2487</v>
      </c>
      <c r="B176" s="6" t="s">
        <v>2488</v>
      </c>
      <c r="C176" s="6" t="s">
        <v>2489</v>
      </c>
      <c r="D176" s="6" t="s">
        <v>2439</v>
      </c>
      <c r="E176" s="6" t="s">
        <v>2490</v>
      </c>
      <c r="F176" s="6" t="s">
        <v>2491</v>
      </c>
      <c r="G176" s="6" t="s">
        <v>2492</v>
      </c>
      <c r="H176" s="6" t="s">
        <v>182</v>
      </c>
      <c r="I176" s="6" t="s">
        <v>182</v>
      </c>
      <c r="J176" s="6"/>
      <c r="K176" s="6" t="s">
        <v>277</v>
      </c>
      <c r="L176" s="6" t="s">
        <v>2493</v>
      </c>
      <c r="M176" s="6" t="s">
        <v>2494</v>
      </c>
      <c r="N176" s="6" t="s">
        <v>161</v>
      </c>
      <c r="O176" s="6" t="s">
        <v>956</v>
      </c>
      <c r="P176" s="6" t="s">
        <v>985</v>
      </c>
      <c r="Q176" s="6" t="s">
        <v>393</v>
      </c>
      <c r="R176" s="6" t="s">
        <v>165</v>
      </c>
      <c r="S176" s="6" t="s">
        <v>166</v>
      </c>
      <c r="T176" s="6" t="s">
        <v>2495</v>
      </c>
      <c r="U176" s="6" t="s">
        <v>168</v>
      </c>
      <c r="V176" s="6" t="s">
        <v>168</v>
      </c>
      <c r="W176" s="6" t="s">
        <v>169</v>
      </c>
      <c r="X176" s="6" t="s">
        <v>169</v>
      </c>
      <c r="Y176" s="6" t="s">
        <v>162</v>
      </c>
      <c r="Z176" s="6" t="s">
        <v>162</v>
      </c>
      <c r="AA176" s="6" t="s">
        <v>162</v>
      </c>
      <c r="AB176" s="6" t="s">
        <v>169</v>
      </c>
      <c r="AC176" s="6" t="s">
        <v>93</v>
      </c>
      <c r="AD176" s="6" t="s">
        <v>2496</v>
      </c>
    </row>
    <row r="177" spans="1:30" ht="15" customHeight="1" x14ac:dyDescent="0.2">
      <c r="A177" s="7" t="s">
        <v>2497</v>
      </c>
      <c r="B177" s="6" t="s">
        <v>2498</v>
      </c>
      <c r="C177" s="6" t="s">
        <v>2499</v>
      </c>
      <c r="D177" s="6" t="s">
        <v>2500</v>
      </c>
      <c r="E177" s="6" t="s">
        <v>2501</v>
      </c>
      <c r="F177" s="6" t="s">
        <v>2502</v>
      </c>
      <c r="G177" s="6" t="s">
        <v>2503</v>
      </c>
      <c r="H177" s="6" t="s">
        <v>182</v>
      </c>
      <c r="I177" s="6" t="s">
        <v>168</v>
      </c>
      <c r="J177" s="6" t="s">
        <v>276</v>
      </c>
      <c r="K177" s="6" t="s">
        <v>158</v>
      </c>
      <c r="L177" s="6" t="s">
        <v>2504</v>
      </c>
      <c r="M177" s="6" t="s">
        <v>162</v>
      </c>
      <c r="N177" s="6" t="s">
        <v>162</v>
      </c>
      <c r="O177" s="6" t="s">
        <v>162</v>
      </c>
      <c r="P177" s="6" t="s">
        <v>2505</v>
      </c>
      <c r="Q177" s="6" t="s">
        <v>162</v>
      </c>
      <c r="R177" s="6" t="s">
        <v>2033</v>
      </c>
      <c r="S177" s="6" t="s">
        <v>162</v>
      </c>
      <c r="T177" s="6" t="s">
        <v>162</v>
      </c>
      <c r="U177" s="6" t="s">
        <v>168</v>
      </c>
      <c r="V177" s="6" t="s">
        <v>168</v>
      </c>
      <c r="W177" s="6" t="s">
        <v>169</v>
      </c>
      <c r="X177" s="6" t="s">
        <v>169</v>
      </c>
      <c r="Y177" s="6" t="s">
        <v>162</v>
      </c>
      <c r="Z177" s="6" t="s">
        <v>162</v>
      </c>
      <c r="AA177" s="6" t="s">
        <v>162</v>
      </c>
      <c r="AB177" s="6" t="s">
        <v>281</v>
      </c>
      <c r="AC177" s="6" t="s">
        <v>282</v>
      </c>
      <c r="AD177" s="6" t="s">
        <v>2506</v>
      </c>
    </row>
    <row r="178" spans="1:30" ht="15" customHeight="1" x14ac:dyDescent="0.2">
      <c r="A178" s="10" t="s">
        <v>2507</v>
      </c>
      <c r="B178" s="6" t="s">
        <v>2508</v>
      </c>
      <c r="C178" s="6" t="s">
        <v>2509</v>
      </c>
      <c r="D178" s="6" t="s">
        <v>2439</v>
      </c>
      <c r="E178" s="6" t="s">
        <v>2510</v>
      </c>
      <c r="F178" s="6" t="s">
        <v>640</v>
      </c>
      <c r="G178" s="6" t="s">
        <v>2511</v>
      </c>
      <c r="H178" s="6" t="s">
        <v>182</v>
      </c>
      <c r="I178" s="6" t="s">
        <v>182</v>
      </c>
      <c r="J178" s="6"/>
      <c r="K178" s="6" t="s">
        <v>277</v>
      </c>
      <c r="L178" s="6" t="s">
        <v>2512</v>
      </c>
      <c r="M178" s="6" t="s">
        <v>2513</v>
      </c>
      <c r="N178" s="6" t="s">
        <v>161</v>
      </c>
      <c r="O178" s="6" t="s">
        <v>162</v>
      </c>
      <c r="P178" s="6" t="s">
        <v>2514</v>
      </c>
      <c r="Q178" s="6" t="s">
        <v>393</v>
      </c>
      <c r="R178" s="6" t="s">
        <v>187</v>
      </c>
      <c r="S178" s="6" t="s">
        <v>2515</v>
      </c>
      <c r="T178" s="6" t="s">
        <v>2516</v>
      </c>
      <c r="U178" s="6" t="s">
        <v>168</v>
      </c>
      <c r="V178" s="6" t="s">
        <v>168</v>
      </c>
      <c r="W178" s="6" t="s">
        <v>169</v>
      </c>
      <c r="X178" s="6" t="s">
        <v>169</v>
      </c>
      <c r="Y178" s="6" t="s">
        <v>2517</v>
      </c>
      <c r="Z178" s="6" t="s">
        <v>162</v>
      </c>
      <c r="AA178" s="6" t="s">
        <v>162</v>
      </c>
      <c r="AB178" s="6" t="s">
        <v>169</v>
      </c>
      <c r="AC178" s="6" t="s">
        <v>173</v>
      </c>
      <c r="AD178" s="6" t="s">
        <v>2518</v>
      </c>
    </row>
    <row r="179" spans="1:30" ht="15" customHeight="1" x14ac:dyDescent="0.2">
      <c r="A179" s="10" t="s">
        <v>2519</v>
      </c>
      <c r="B179" s="6" t="s">
        <v>2520</v>
      </c>
      <c r="C179" s="6" t="s">
        <v>2521</v>
      </c>
      <c r="D179" s="6" t="s">
        <v>1458</v>
      </c>
      <c r="E179" s="6" t="s">
        <v>2522</v>
      </c>
      <c r="F179" s="6" t="s">
        <v>2523</v>
      </c>
      <c r="G179" s="6" t="s">
        <v>2524</v>
      </c>
      <c r="H179" s="6" t="s">
        <v>182</v>
      </c>
      <c r="I179" s="6" t="s">
        <v>182</v>
      </c>
      <c r="J179" s="6"/>
      <c r="K179" s="6" t="s">
        <v>158</v>
      </c>
      <c r="L179" s="6" t="s">
        <v>2525</v>
      </c>
      <c r="M179" s="6" t="s">
        <v>2526</v>
      </c>
      <c r="N179" s="6" t="s">
        <v>161</v>
      </c>
      <c r="O179" s="6" t="s">
        <v>162</v>
      </c>
      <c r="P179" s="6" t="s">
        <v>2527</v>
      </c>
      <c r="Q179" s="6" t="s">
        <v>164</v>
      </c>
      <c r="R179" s="6" t="s">
        <v>236</v>
      </c>
      <c r="S179" s="6" t="s">
        <v>166</v>
      </c>
      <c r="T179" s="6" t="s">
        <v>2528</v>
      </c>
      <c r="U179" s="6" t="s">
        <v>168</v>
      </c>
      <c r="V179" s="6" t="s">
        <v>168</v>
      </c>
      <c r="W179" s="6" t="s">
        <v>169</v>
      </c>
      <c r="X179" s="6" t="s">
        <v>169</v>
      </c>
      <c r="Y179" s="6" t="s">
        <v>162</v>
      </c>
      <c r="Z179" s="6" t="s">
        <v>2529</v>
      </c>
      <c r="AA179" s="6" t="s">
        <v>162</v>
      </c>
      <c r="AB179" s="6" t="s">
        <v>169</v>
      </c>
      <c r="AC179" s="6" t="s">
        <v>173</v>
      </c>
      <c r="AD179" s="6" t="s">
        <v>2530</v>
      </c>
    </row>
    <row r="180" spans="1:30" ht="15" customHeight="1" x14ac:dyDescent="0.2">
      <c r="A180" s="10" t="s">
        <v>2531</v>
      </c>
      <c r="B180" s="6" t="s">
        <v>2532</v>
      </c>
      <c r="C180" s="6" t="s">
        <v>2533</v>
      </c>
      <c r="D180" s="6" t="s">
        <v>1458</v>
      </c>
      <c r="E180" s="6" t="s">
        <v>2534</v>
      </c>
      <c r="F180" s="6" t="s">
        <v>2535</v>
      </c>
      <c r="G180" s="6"/>
      <c r="H180" s="6" t="s">
        <v>182</v>
      </c>
      <c r="I180" s="6" t="s">
        <v>182</v>
      </c>
      <c r="J180" s="6"/>
      <c r="K180" s="6" t="s">
        <v>277</v>
      </c>
      <c r="L180" s="6" t="s">
        <v>2536</v>
      </c>
      <c r="M180" s="6" t="s">
        <v>2537</v>
      </c>
      <c r="N180" s="6" t="s">
        <v>161</v>
      </c>
      <c r="O180" s="6" t="s">
        <v>162</v>
      </c>
      <c r="P180" s="6" t="s">
        <v>2538</v>
      </c>
      <c r="Q180" s="6" t="s">
        <v>164</v>
      </c>
      <c r="R180" s="6" t="s">
        <v>165</v>
      </c>
      <c r="S180" s="6" t="s">
        <v>2539</v>
      </c>
      <c r="T180" s="6" t="s">
        <v>2540</v>
      </c>
      <c r="U180" s="6" t="s">
        <v>168</v>
      </c>
      <c r="V180" s="6" t="s">
        <v>168</v>
      </c>
      <c r="W180" s="6" t="s">
        <v>169</v>
      </c>
      <c r="X180" s="6" t="s">
        <v>169</v>
      </c>
      <c r="Y180" s="6" t="s">
        <v>2541</v>
      </c>
      <c r="Z180" s="6" t="s">
        <v>162</v>
      </c>
      <c r="AA180" s="6" t="s">
        <v>162</v>
      </c>
      <c r="AB180" s="6" t="s">
        <v>169</v>
      </c>
      <c r="AC180" s="6" t="s">
        <v>173</v>
      </c>
      <c r="AD180" s="6" t="s">
        <v>2542</v>
      </c>
    </row>
    <row r="181" spans="1:30" ht="15" customHeight="1" x14ac:dyDescent="0.2">
      <c r="A181" s="10" t="s">
        <v>2543</v>
      </c>
      <c r="B181" s="6" t="s">
        <v>2544</v>
      </c>
      <c r="C181" s="6" t="s">
        <v>2545</v>
      </c>
      <c r="D181" s="6" t="s">
        <v>2546</v>
      </c>
      <c r="E181" s="6" t="s">
        <v>2547</v>
      </c>
      <c r="F181" s="6" t="s">
        <v>2548</v>
      </c>
      <c r="G181" s="6" t="s">
        <v>2549</v>
      </c>
      <c r="H181" s="6" t="s">
        <v>182</v>
      </c>
      <c r="I181" s="6" t="s">
        <v>182</v>
      </c>
      <c r="J181" s="6"/>
      <c r="K181" s="6" t="s">
        <v>277</v>
      </c>
      <c r="L181" s="6" t="s">
        <v>2550</v>
      </c>
      <c r="M181" s="6" t="s">
        <v>2551</v>
      </c>
      <c r="N181" s="6" t="s">
        <v>161</v>
      </c>
      <c r="O181" s="6" t="s">
        <v>1259</v>
      </c>
      <c r="P181" s="6" t="s">
        <v>2552</v>
      </c>
      <c r="Q181" s="6" t="s">
        <v>393</v>
      </c>
      <c r="R181" s="6" t="s">
        <v>236</v>
      </c>
      <c r="S181" s="6" t="s">
        <v>166</v>
      </c>
      <c r="T181" s="6" t="s">
        <v>2553</v>
      </c>
      <c r="U181" s="6" t="s">
        <v>168</v>
      </c>
      <c r="V181" s="6" t="s">
        <v>168</v>
      </c>
      <c r="W181" s="6" t="s">
        <v>169</v>
      </c>
      <c r="X181" s="6" t="s">
        <v>169</v>
      </c>
      <c r="Y181" s="6" t="s">
        <v>162</v>
      </c>
      <c r="Z181" s="6" t="s">
        <v>162</v>
      </c>
      <c r="AA181" s="6" t="s">
        <v>162</v>
      </c>
      <c r="AB181" s="6" t="s">
        <v>169</v>
      </c>
      <c r="AC181" s="6" t="s">
        <v>93</v>
      </c>
      <c r="AD181" s="6" t="s">
        <v>2554</v>
      </c>
    </row>
    <row r="182" spans="1:30" ht="15" customHeight="1" x14ac:dyDescent="0.2">
      <c r="A182" s="12" t="s">
        <v>2555</v>
      </c>
      <c r="B182" s="12" t="s">
        <v>2556</v>
      </c>
      <c r="C182" s="12" t="s">
        <v>2557</v>
      </c>
      <c r="D182" s="12" t="s">
        <v>2546</v>
      </c>
      <c r="E182" s="12" t="s">
        <v>2558</v>
      </c>
      <c r="F182" s="12" t="s">
        <v>2559</v>
      </c>
      <c r="G182" s="12" t="s">
        <v>2560</v>
      </c>
      <c r="H182" s="12" t="s">
        <v>1296</v>
      </c>
      <c r="I182" s="12" t="s">
        <v>168</v>
      </c>
      <c r="J182" s="12" t="s">
        <v>1297</v>
      </c>
      <c r="K182" s="12" t="s">
        <v>277</v>
      </c>
      <c r="L182" s="12"/>
      <c r="M182" s="12"/>
      <c r="N182" s="12"/>
      <c r="O182" s="12"/>
      <c r="P182" s="12"/>
      <c r="Q182" s="12"/>
      <c r="R182" s="12"/>
      <c r="S182" s="12"/>
      <c r="T182" s="12"/>
      <c r="U182" s="12"/>
      <c r="V182" s="12"/>
      <c r="W182" s="12"/>
      <c r="X182" s="12"/>
      <c r="Y182" s="12"/>
      <c r="Z182" s="12"/>
      <c r="AA182" s="12"/>
      <c r="AB182" s="12"/>
      <c r="AC182" s="12"/>
      <c r="AD182" s="12"/>
    </row>
    <row r="183" spans="1:30" ht="15" customHeight="1" x14ac:dyDescent="0.2">
      <c r="A183" s="10" t="s">
        <v>2561</v>
      </c>
      <c r="B183" s="6" t="s">
        <v>2562</v>
      </c>
      <c r="C183" s="6" t="s">
        <v>2563</v>
      </c>
      <c r="D183" s="6" t="s">
        <v>2546</v>
      </c>
      <c r="E183" s="6" t="s">
        <v>2564</v>
      </c>
      <c r="F183" s="6" t="s">
        <v>2565</v>
      </c>
      <c r="G183" s="6" t="s">
        <v>2566</v>
      </c>
      <c r="H183" s="6" t="s">
        <v>182</v>
      </c>
      <c r="I183" s="6" t="s">
        <v>182</v>
      </c>
      <c r="J183" s="6"/>
      <c r="K183" s="6" t="s">
        <v>158</v>
      </c>
      <c r="L183" s="6" t="s">
        <v>2567</v>
      </c>
      <c r="M183" s="6" t="s">
        <v>2568</v>
      </c>
      <c r="N183" s="6" t="s">
        <v>161</v>
      </c>
      <c r="O183" s="6" t="s">
        <v>162</v>
      </c>
      <c r="P183" s="6" t="s">
        <v>2569</v>
      </c>
      <c r="Q183" s="6" t="s">
        <v>164</v>
      </c>
      <c r="R183" s="6" t="s">
        <v>165</v>
      </c>
      <c r="S183" s="6" t="s">
        <v>2570</v>
      </c>
      <c r="T183" s="6" t="s">
        <v>2571</v>
      </c>
      <c r="U183" s="6" t="s">
        <v>168</v>
      </c>
      <c r="V183" s="6" t="s">
        <v>168</v>
      </c>
      <c r="W183" s="6" t="s">
        <v>169</v>
      </c>
      <c r="X183" s="6" t="s">
        <v>169</v>
      </c>
      <c r="Y183" s="6" t="s">
        <v>162</v>
      </c>
      <c r="Z183" s="6" t="s">
        <v>162</v>
      </c>
      <c r="AA183" s="6" t="s">
        <v>162</v>
      </c>
      <c r="AB183" s="6" t="s">
        <v>169</v>
      </c>
      <c r="AC183" s="6" t="s">
        <v>93</v>
      </c>
      <c r="AD183" s="6" t="s">
        <v>2572</v>
      </c>
    </row>
    <row r="184" spans="1:30" ht="15" customHeight="1" x14ac:dyDescent="0.2">
      <c r="A184" s="10" t="s">
        <v>2573</v>
      </c>
      <c r="B184" s="6" t="s">
        <v>2574</v>
      </c>
      <c r="C184" s="6" t="s">
        <v>2575</v>
      </c>
      <c r="D184" s="6" t="s">
        <v>2546</v>
      </c>
      <c r="E184" s="6" t="s">
        <v>2576</v>
      </c>
      <c r="F184" s="6" t="s">
        <v>2577</v>
      </c>
      <c r="G184" s="6" t="s">
        <v>2578</v>
      </c>
      <c r="H184" s="6" t="s">
        <v>182</v>
      </c>
      <c r="I184" s="6" t="s">
        <v>182</v>
      </c>
      <c r="J184" s="6"/>
      <c r="K184" s="6" t="s">
        <v>2579</v>
      </c>
      <c r="L184" s="6" t="s">
        <v>2580</v>
      </c>
      <c r="M184" s="6" t="s">
        <v>2581</v>
      </c>
      <c r="N184" s="6" t="s">
        <v>161</v>
      </c>
      <c r="O184" s="6" t="s">
        <v>162</v>
      </c>
      <c r="P184" s="6" t="s">
        <v>2582</v>
      </c>
      <c r="Q184" s="6" t="s">
        <v>409</v>
      </c>
      <c r="R184" s="6" t="s">
        <v>187</v>
      </c>
      <c r="S184" s="6" t="s">
        <v>2583</v>
      </c>
      <c r="T184" s="6" t="s">
        <v>2584</v>
      </c>
      <c r="U184" s="6" t="s">
        <v>182</v>
      </c>
      <c r="V184" s="6" t="s">
        <v>168</v>
      </c>
      <c r="W184" s="6" t="s">
        <v>2585</v>
      </c>
      <c r="X184" s="6" t="s">
        <v>169</v>
      </c>
      <c r="Y184" s="6" t="s">
        <v>162</v>
      </c>
      <c r="Z184" s="6" t="s">
        <v>162</v>
      </c>
      <c r="AA184" s="6" t="s">
        <v>162</v>
      </c>
      <c r="AB184" s="6" t="s">
        <v>169</v>
      </c>
      <c r="AC184" s="6" t="s">
        <v>1916</v>
      </c>
      <c r="AD184" s="6" t="s">
        <v>2586</v>
      </c>
    </row>
    <row r="185" spans="1:30" ht="15" customHeight="1" x14ac:dyDescent="0.2">
      <c r="A185" s="10" t="s">
        <v>2587</v>
      </c>
      <c r="B185" s="6" t="s">
        <v>2588</v>
      </c>
      <c r="C185" s="6" t="s">
        <v>2589</v>
      </c>
      <c r="D185" s="6" t="s">
        <v>2546</v>
      </c>
      <c r="E185" s="6" t="s">
        <v>2590</v>
      </c>
      <c r="F185" s="6" t="s">
        <v>2591</v>
      </c>
      <c r="G185" s="6" t="s">
        <v>2592</v>
      </c>
      <c r="H185" s="6" t="s">
        <v>182</v>
      </c>
      <c r="I185" s="6" t="s">
        <v>182</v>
      </c>
      <c r="J185" s="6"/>
      <c r="K185" s="6" t="s">
        <v>2579</v>
      </c>
      <c r="L185" s="6" t="s">
        <v>2593</v>
      </c>
      <c r="M185" s="6" t="s">
        <v>2594</v>
      </c>
      <c r="N185" s="6" t="s">
        <v>161</v>
      </c>
      <c r="O185" s="6" t="s">
        <v>162</v>
      </c>
      <c r="P185" s="6" t="s">
        <v>2595</v>
      </c>
      <c r="Q185" s="6" t="s">
        <v>164</v>
      </c>
      <c r="R185" s="6" t="s">
        <v>165</v>
      </c>
      <c r="S185" s="6" t="s">
        <v>166</v>
      </c>
      <c r="T185" s="6" t="s">
        <v>2596</v>
      </c>
      <c r="U185" s="6" t="s">
        <v>182</v>
      </c>
      <c r="V185" s="6" t="s">
        <v>182</v>
      </c>
      <c r="W185" s="6" t="s">
        <v>2597</v>
      </c>
      <c r="X185" s="6" t="s">
        <v>2598</v>
      </c>
      <c r="Y185" s="6" t="s">
        <v>162</v>
      </c>
      <c r="Z185" s="6" t="s">
        <v>162</v>
      </c>
      <c r="AA185" s="6" t="s">
        <v>162</v>
      </c>
      <c r="AB185" s="6" t="s">
        <v>2599</v>
      </c>
      <c r="AC185" s="6" t="s">
        <v>2485</v>
      </c>
      <c r="AD185" s="6" t="s">
        <v>2600</v>
      </c>
    </row>
    <row r="186" spans="1:30" ht="15" customHeight="1" x14ac:dyDescent="0.2">
      <c r="A186" s="10" t="s">
        <v>2601</v>
      </c>
      <c r="B186" s="6" t="s">
        <v>2602</v>
      </c>
      <c r="C186" s="6" t="s">
        <v>2603</v>
      </c>
      <c r="D186" s="6" t="s">
        <v>2439</v>
      </c>
      <c r="E186" s="6" t="s">
        <v>2604</v>
      </c>
      <c r="F186" s="6" t="s">
        <v>640</v>
      </c>
      <c r="G186" s="6" t="s">
        <v>2605</v>
      </c>
      <c r="H186" s="6" t="s">
        <v>182</v>
      </c>
      <c r="I186" s="6" t="s">
        <v>182</v>
      </c>
      <c r="J186" s="6"/>
      <c r="K186" s="6" t="s">
        <v>403</v>
      </c>
      <c r="L186" s="6" t="s">
        <v>2606</v>
      </c>
      <c r="M186" s="6" t="s">
        <v>2607</v>
      </c>
      <c r="N186" s="6" t="s">
        <v>161</v>
      </c>
      <c r="O186" s="6" t="s">
        <v>162</v>
      </c>
      <c r="P186" s="6" t="s">
        <v>2608</v>
      </c>
      <c r="Q186" s="6" t="s">
        <v>164</v>
      </c>
      <c r="R186" s="6" t="s">
        <v>165</v>
      </c>
      <c r="S186" s="6" t="s">
        <v>166</v>
      </c>
      <c r="T186" s="6" t="s">
        <v>2609</v>
      </c>
      <c r="U186" s="6" t="s">
        <v>168</v>
      </c>
      <c r="V186" s="6" t="s">
        <v>168</v>
      </c>
      <c r="W186" s="6" t="s">
        <v>169</v>
      </c>
      <c r="X186" s="6" t="s">
        <v>169</v>
      </c>
      <c r="Y186" s="6" t="s">
        <v>162</v>
      </c>
      <c r="Z186" s="6" t="s">
        <v>2610</v>
      </c>
      <c r="AA186" s="6" t="s">
        <v>162</v>
      </c>
      <c r="AB186" s="6" t="s">
        <v>169</v>
      </c>
      <c r="AC186" s="6" t="s">
        <v>2611</v>
      </c>
      <c r="AD186" s="6" t="s">
        <v>2612</v>
      </c>
    </row>
    <row r="187" spans="1:30" ht="15" customHeight="1" x14ac:dyDescent="0.2">
      <c r="A187" s="12" t="s">
        <v>2613</v>
      </c>
      <c r="B187" s="12" t="s">
        <v>2614</v>
      </c>
      <c r="C187" s="12" t="s">
        <v>2615</v>
      </c>
      <c r="D187" s="12" t="s">
        <v>2474</v>
      </c>
      <c r="E187" s="12" t="s">
        <v>2616</v>
      </c>
      <c r="F187" s="12" t="s">
        <v>2502</v>
      </c>
      <c r="G187" s="12" t="s">
        <v>2617</v>
      </c>
      <c r="H187" s="12" t="s">
        <v>1296</v>
      </c>
      <c r="I187" s="12" t="s">
        <v>168</v>
      </c>
      <c r="J187" s="12" t="s">
        <v>1297</v>
      </c>
      <c r="K187" s="12" t="s">
        <v>158</v>
      </c>
      <c r="L187" s="12"/>
      <c r="M187" s="12"/>
      <c r="N187" s="12"/>
      <c r="O187" s="12"/>
      <c r="P187" s="12"/>
      <c r="Q187" s="12"/>
      <c r="R187" s="12"/>
      <c r="S187" s="12"/>
      <c r="T187" s="12"/>
      <c r="U187" s="12"/>
      <c r="V187" s="12"/>
      <c r="W187" s="12"/>
      <c r="X187" s="12"/>
      <c r="Y187" s="12"/>
      <c r="Z187" s="12"/>
      <c r="AA187" s="12"/>
      <c r="AB187" s="12"/>
      <c r="AC187" s="12"/>
      <c r="AD187" s="12"/>
    </row>
    <row r="188" spans="1:30" ht="15" customHeight="1" x14ac:dyDescent="0.2">
      <c r="A188" s="10" t="s">
        <v>2618</v>
      </c>
      <c r="B188" s="6" t="s">
        <v>2619</v>
      </c>
      <c r="C188" s="6" t="s">
        <v>2620</v>
      </c>
      <c r="D188" s="6" t="s">
        <v>2500</v>
      </c>
      <c r="E188" s="6" t="s">
        <v>2621</v>
      </c>
      <c r="F188" s="6" t="s">
        <v>2565</v>
      </c>
      <c r="G188" s="6" t="s">
        <v>2622</v>
      </c>
      <c r="H188" s="6" t="s">
        <v>182</v>
      </c>
      <c r="I188" s="6" t="s">
        <v>182</v>
      </c>
      <c r="J188" s="6"/>
      <c r="K188" s="6" t="s">
        <v>277</v>
      </c>
      <c r="L188" s="6" t="s">
        <v>2623</v>
      </c>
      <c r="M188" s="6" t="s">
        <v>2624</v>
      </c>
      <c r="N188" s="6" t="s">
        <v>161</v>
      </c>
      <c r="O188" s="6" t="s">
        <v>1000</v>
      </c>
      <c r="P188" s="6" t="s">
        <v>2625</v>
      </c>
      <c r="Q188" s="6" t="s">
        <v>164</v>
      </c>
      <c r="R188" s="6" t="s">
        <v>165</v>
      </c>
      <c r="S188" s="6" t="s">
        <v>166</v>
      </c>
      <c r="T188" s="6" t="s">
        <v>2626</v>
      </c>
      <c r="U188" s="6" t="s">
        <v>168</v>
      </c>
      <c r="V188" s="6" t="s">
        <v>168</v>
      </c>
      <c r="W188" s="6" t="s">
        <v>169</v>
      </c>
      <c r="X188" s="6" t="s">
        <v>169</v>
      </c>
      <c r="Y188" s="6" t="s">
        <v>162</v>
      </c>
      <c r="Z188" s="6" t="s">
        <v>162</v>
      </c>
      <c r="AA188" s="6" t="s">
        <v>162</v>
      </c>
      <c r="AB188" s="6" t="s">
        <v>169</v>
      </c>
      <c r="AC188" s="6" t="s">
        <v>93</v>
      </c>
      <c r="AD188" s="6" t="s">
        <v>2627</v>
      </c>
    </row>
    <row r="189" spans="1:30" ht="15" customHeight="1" x14ac:dyDescent="0.2">
      <c r="A189" s="10" t="s">
        <v>2628</v>
      </c>
      <c r="B189" s="6" t="s">
        <v>2629</v>
      </c>
      <c r="C189" s="6" t="s">
        <v>2630</v>
      </c>
      <c r="D189" s="6" t="s">
        <v>2439</v>
      </c>
      <c r="E189" s="6" t="s">
        <v>2631</v>
      </c>
      <c r="F189" s="6" t="s">
        <v>2632</v>
      </c>
      <c r="G189" s="6" t="s">
        <v>2633</v>
      </c>
      <c r="H189" s="6" t="s">
        <v>182</v>
      </c>
      <c r="I189" s="6" t="s">
        <v>182</v>
      </c>
      <c r="J189" s="6"/>
      <c r="K189" s="6" t="s">
        <v>277</v>
      </c>
      <c r="L189" s="6" t="s">
        <v>2634</v>
      </c>
      <c r="M189" s="6" t="s">
        <v>2635</v>
      </c>
      <c r="N189" s="6" t="s">
        <v>161</v>
      </c>
      <c r="O189" s="6" t="s">
        <v>250</v>
      </c>
      <c r="P189" s="6" t="s">
        <v>2636</v>
      </c>
      <c r="Q189" s="6" t="s">
        <v>409</v>
      </c>
      <c r="R189" s="6" t="s">
        <v>165</v>
      </c>
      <c r="S189" s="6" t="s">
        <v>1407</v>
      </c>
      <c r="T189" s="6" t="s">
        <v>2637</v>
      </c>
      <c r="U189" s="6" t="s">
        <v>168</v>
      </c>
      <c r="V189" s="6" t="s">
        <v>168</v>
      </c>
      <c r="W189" s="6" t="s">
        <v>169</v>
      </c>
      <c r="X189" s="6" t="s">
        <v>169</v>
      </c>
      <c r="Y189" s="6" t="s">
        <v>162</v>
      </c>
      <c r="Z189" s="6" t="s">
        <v>162</v>
      </c>
      <c r="AA189" s="6" t="s">
        <v>162</v>
      </c>
      <c r="AB189" s="6" t="s">
        <v>169</v>
      </c>
      <c r="AC189" s="6" t="s">
        <v>93</v>
      </c>
      <c r="AD189" s="6" t="s">
        <v>2638</v>
      </c>
    </row>
    <row r="190" spans="1:30" ht="15" customHeight="1" x14ac:dyDescent="0.2">
      <c r="A190" s="10" t="s">
        <v>2639</v>
      </c>
      <c r="B190" s="6" t="s">
        <v>2640</v>
      </c>
      <c r="C190" s="6" t="s">
        <v>2641</v>
      </c>
      <c r="D190" s="6" t="s">
        <v>2439</v>
      </c>
      <c r="E190" s="6" t="s">
        <v>2642</v>
      </c>
      <c r="F190" s="6" t="s">
        <v>2643</v>
      </c>
      <c r="G190" s="6" t="s">
        <v>2644</v>
      </c>
      <c r="H190" s="6" t="s">
        <v>182</v>
      </c>
      <c r="I190" s="6" t="s">
        <v>182</v>
      </c>
      <c r="J190" s="6"/>
      <c r="K190" s="6" t="s">
        <v>277</v>
      </c>
      <c r="L190" s="6" t="s">
        <v>2645</v>
      </c>
      <c r="M190" s="6" t="s">
        <v>2646</v>
      </c>
      <c r="N190" s="6" t="s">
        <v>161</v>
      </c>
      <c r="O190" s="6" t="s">
        <v>162</v>
      </c>
      <c r="P190" s="6" t="s">
        <v>2647</v>
      </c>
      <c r="Q190" s="6" t="s">
        <v>393</v>
      </c>
      <c r="R190" s="6" t="s">
        <v>236</v>
      </c>
      <c r="S190" s="6" t="s">
        <v>2648</v>
      </c>
      <c r="T190" s="6" t="s">
        <v>2649</v>
      </c>
      <c r="U190" s="6" t="s">
        <v>182</v>
      </c>
      <c r="V190" s="6" t="s">
        <v>182</v>
      </c>
      <c r="W190" s="6" t="s">
        <v>2650</v>
      </c>
      <c r="X190" s="6" t="s">
        <v>169</v>
      </c>
      <c r="Y190" s="6" t="s">
        <v>162</v>
      </c>
      <c r="Z190" s="6" t="s">
        <v>162</v>
      </c>
      <c r="AA190" s="6" t="s">
        <v>162</v>
      </c>
      <c r="AB190" s="6" t="s">
        <v>2651</v>
      </c>
      <c r="AC190" s="6" t="s">
        <v>2485</v>
      </c>
      <c r="AD190" s="6" t="s">
        <v>2652</v>
      </c>
    </row>
    <row r="191" spans="1:30" ht="15" customHeight="1" x14ac:dyDescent="0.2">
      <c r="A191" s="10" t="s">
        <v>2653</v>
      </c>
      <c r="B191" s="6" t="s">
        <v>2654</v>
      </c>
      <c r="C191" s="6" t="s">
        <v>2655</v>
      </c>
      <c r="D191" s="6" t="s">
        <v>2546</v>
      </c>
      <c r="E191" s="6" t="s">
        <v>2656</v>
      </c>
      <c r="F191" s="6" t="s">
        <v>2657</v>
      </c>
      <c r="G191" s="6" t="s">
        <v>2658</v>
      </c>
      <c r="H191" s="6" t="s">
        <v>182</v>
      </c>
      <c r="I191" s="6" t="s">
        <v>182</v>
      </c>
      <c r="J191" s="6"/>
      <c r="K191" s="6" t="s">
        <v>158</v>
      </c>
      <c r="L191" s="6" t="s">
        <v>2659</v>
      </c>
      <c r="M191" s="6" t="s">
        <v>2660</v>
      </c>
      <c r="N191" s="6" t="s">
        <v>406</v>
      </c>
      <c r="O191" s="6" t="s">
        <v>2661</v>
      </c>
      <c r="P191" s="6" t="s">
        <v>2662</v>
      </c>
      <c r="Q191" s="6" t="s">
        <v>164</v>
      </c>
      <c r="R191" s="6" t="s">
        <v>165</v>
      </c>
      <c r="S191" s="6" t="s">
        <v>166</v>
      </c>
      <c r="T191" s="6" t="s">
        <v>2663</v>
      </c>
      <c r="U191" s="6" t="s">
        <v>168</v>
      </c>
      <c r="V191" s="6" t="s">
        <v>168</v>
      </c>
      <c r="W191" s="6" t="s">
        <v>169</v>
      </c>
      <c r="X191" s="6" t="s">
        <v>169</v>
      </c>
      <c r="Y191" s="6" t="s">
        <v>2664</v>
      </c>
      <c r="Z191" s="6" t="s">
        <v>162</v>
      </c>
      <c r="AA191" s="6" t="s">
        <v>162</v>
      </c>
      <c r="AB191" s="6" t="s">
        <v>169</v>
      </c>
      <c r="AC191" s="6" t="s">
        <v>173</v>
      </c>
      <c r="AD191" s="6" t="s">
        <v>2665</v>
      </c>
    </row>
    <row r="192" spans="1:30" ht="15" customHeight="1" x14ac:dyDescent="0.2">
      <c r="A192" s="10" t="s">
        <v>2666</v>
      </c>
      <c r="B192" s="6" t="s">
        <v>2667</v>
      </c>
      <c r="C192" s="6" t="s">
        <v>2668</v>
      </c>
      <c r="D192" s="6" t="s">
        <v>2439</v>
      </c>
      <c r="E192" s="6" t="s">
        <v>2669</v>
      </c>
      <c r="F192" s="6" t="s">
        <v>2670</v>
      </c>
      <c r="G192" s="6" t="s">
        <v>2671</v>
      </c>
      <c r="H192" s="6" t="s">
        <v>182</v>
      </c>
      <c r="I192" s="6" t="s">
        <v>182</v>
      </c>
      <c r="J192" s="6"/>
      <c r="K192" s="6" t="s">
        <v>403</v>
      </c>
      <c r="L192" s="6" t="s">
        <v>2672</v>
      </c>
      <c r="M192" s="6" t="s">
        <v>2673</v>
      </c>
      <c r="N192" s="6" t="s">
        <v>161</v>
      </c>
      <c r="O192" s="6" t="s">
        <v>1000</v>
      </c>
      <c r="P192" s="6" t="s">
        <v>2674</v>
      </c>
      <c r="Q192" s="6" t="s">
        <v>409</v>
      </c>
      <c r="R192" s="6" t="s">
        <v>165</v>
      </c>
      <c r="S192" s="6" t="s">
        <v>166</v>
      </c>
      <c r="T192" s="6" t="s">
        <v>2675</v>
      </c>
      <c r="U192" s="6" t="s">
        <v>168</v>
      </c>
      <c r="V192" s="6" t="s">
        <v>168</v>
      </c>
      <c r="W192" s="6" t="s">
        <v>169</v>
      </c>
      <c r="X192" s="6" t="s">
        <v>169</v>
      </c>
      <c r="Y192" s="6" t="s">
        <v>162</v>
      </c>
      <c r="Z192" s="6" t="s">
        <v>162</v>
      </c>
      <c r="AA192" s="6" t="s">
        <v>162</v>
      </c>
      <c r="AB192" s="6" t="s">
        <v>169</v>
      </c>
      <c r="AC192" s="6" t="s">
        <v>93</v>
      </c>
      <c r="AD192" s="6" t="s">
        <v>2676</v>
      </c>
    </row>
    <row r="193" spans="1:30" ht="15" customHeight="1" x14ac:dyDescent="0.2">
      <c r="A193" s="10" t="s">
        <v>2677</v>
      </c>
      <c r="B193" s="6" t="s">
        <v>2678</v>
      </c>
      <c r="C193" s="6" t="s">
        <v>2679</v>
      </c>
      <c r="D193" s="6" t="s">
        <v>1458</v>
      </c>
      <c r="E193" s="6" t="s">
        <v>2680</v>
      </c>
      <c r="F193" s="6" t="s">
        <v>350</v>
      </c>
      <c r="G193" s="6" t="s">
        <v>2681</v>
      </c>
      <c r="H193" s="6" t="s">
        <v>182</v>
      </c>
      <c r="I193" s="6" t="s">
        <v>182</v>
      </c>
      <c r="J193" s="6"/>
      <c r="K193" s="6" t="s">
        <v>158</v>
      </c>
      <c r="L193" s="6" t="s">
        <v>2682</v>
      </c>
      <c r="M193" s="6" t="s">
        <v>2683</v>
      </c>
      <c r="N193" s="6" t="s">
        <v>406</v>
      </c>
      <c r="O193" s="6" t="s">
        <v>162</v>
      </c>
      <c r="P193" s="6" t="s">
        <v>2684</v>
      </c>
      <c r="Q193" s="6" t="s">
        <v>164</v>
      </c>
      <c r="R193" s="6" t="s">
        <v>165</v>
      </c>
      <c r="S193" s="6" t="s">
        <v>166</v>
      </c>
      <c r="T193" s="6" t="s">
        <v>2685</v>
      </c>
      <c r="U193" s="6" t="s">
        <v>168</v>
      </c>
      <c r="V193" s="6" t="s">
        <v>168</v>
      </c>
      <c r="W193" s="6" t="s">
        <v>169</v>
      </c>
      <c r="X193" s="6" t="s">
        <v>169</v>
      </c>
      <c r="Y193" s="6" t="s">
        <v>162</v>
      </c>
      <c r="Z193" s="6" t="s">
        <v>162</v>
      </c>
      <c r="AA193" s="6" t="s">
        <v>162</v>
      </c>
      <c r="AB193" s="6" t="s">
        <v>169</v>
      </c>
      <c r="AC193" s="6" t="s">
        <v>93</v>
      </c>
      <c r="AD193" s="6" t="s">
        <v>2686</v>
      </c>
    </row>
    <row r="194" spans="1:30" ht="15" customHeight="1" x14ac:dyDescent="0.2">
      <c r="A194" s="10" t="s">
        <v>2687</v>
      </c>
      <c r="B194" s="6" t="s">
        <v>2688</v>
      </c>
      <c r="C194" s="6" t="s">
        <v>2689</v>
      </c>
      <c r="D194" s="6" t="s">
        <v>1458</v>
      </c>
      <c r="E194" s="6" t="s">
        <v>2690</v>
      </c>
      <c r="F194" s="6" t="s">
        <v>2691</v>
      </c>
      <c r="G194" s="6" t="s">
        <v>2692</v>
      </c>
      <c r="H194" s="6" t="s">
        <v>182</v>
      </c>
      <c r="I194" s="6" t="s">
        <v>182</v>
      </c>
      <c r="J194" s="6"/>
      <c r="K194" s="6" t="s">
        <v>158</v>
      </c>
      <c r="L194" s="6" t="s">
        <v>1684</v>
      </c>
      <c r="M194" s="6" t="s">
        <v>2693</v>
      </c>
      <c r="N194" s="6" t="s">
        <v>161</v>
      </c>
      <c r="O194" s="6" t="s">
        <v>162</v>
      </c>
      <c r="P194" s="6" t="s">
        <v>2694</v>
      </c>
      <c r="Q194" s="6" t="s">
        <v>164</v>
      </c>
      <c r="R194" s="6" t="s">
        <v>165</v>
      </c>
      <c r="S194" s="6" t="s">
        <v>166</v>
      </c>
      <c r="T194" s="6" t="s">
        <v>2695</v>
      </c>
      <c r="U194" s="6" t="s">
        <v>168</v>
      </c>
      <c r="V194" s="6" t="s">
        <v>168</v>
      </c>
      <c r="W194" s="6" t="s">
        <v>169</v>
      </c>
      <c r="X194" s="6" t="s">
        <v>169</v>
      </c>
      <c r="Y194" s="6" t="s">
        <v>162</v>
      </c>
      <c r="Z194" s="6" t="s">
        <v>356</v>
      </c>
      <c r="AA194" s="6" t="s">
        <v>162</v>
      </c>
      <c r="AB194" s="6" t="s">
        <v>169</v>
      </c>
      <c r="AC194" s="6" t="s">
        <v>173</v>
      </c>
      <c r="AD194" s="6" t="s">
        <v>2696</v>
      </c>
    </row>
    <row r="195" spans="1:30" ht="15" customHeight="1" x14ac:dyDescent="0.2">
      <c r="A195" s="10" t="s">
        <v>2697</v>
      </c>
      <c r="B195" s="6" t="s">
        <v>2698</v>
      </c>
      <c r="C195" s="6" t="s">
        <v>2699</v>
      </c>
      <c r="D195" s="6" t="s">
        <v>2546</v>
      </c>
      <c r="E195" s="6" t="s">
        <v>2700</v>
      </c>
      <c r="F195" s="6" t="s">
        <v>1191</v>
      </c>
      <c r="G195" s="6" t="s">
        <v>2701</v>
      </c>
      <c r="H195" s="6" t="s">
        <v>182</v>
      </c>
      <c r="I195" s="6" t="s">
        <v>182</v>
      </c>
      <c r="J195" s="6"/>
      <c r="K195" s="6" t="s">
        <v>403</v>
      </c>
      <c r="L195" s="6" t="s">
        <v>2702</v>
      </c>
      <c r="M195" s="6" t="s">
        <v>2703</v>
      </c>
      <c r="N195" s="6" t="s">
        <v>203</v>
      </c>
      <c r="O195" s="6" t="s">
        <v>811</v>
      </c>
      <c r="P195" s="6" t="s">
        <v>2704</v>
      </c>
      <c r="Q195" s="6" t="s">
        <v>2705</v>
      </c>
      <c r="R195" s="6" t="s">
        <v>236</v>
      </c>
      <c r="S195" s="6" t="s">
        <v>166</v>
      </c>
      <c r="T195" s="6" t="s">
        <v>2706</v>
      </c>
      <c r="U195" s="6" t="s">
        <v>168</v>
      </c>
      <c r="V195" s="6" t="s">
        <v>168</v>
      </c>
      <c r="W195" s="6" t="s">
        <v>169</v>
      </c>
      <c r="X195" s="6" t="s">
        <v>169</v>
      </c>
      <c r="Y195" s="6" t="s">
        <v>162</v>
      </c>
      <c r="Z195" s="6" t="s">
        <v>162</v>
      </c>
      <c r="AA195" s="6" t="s">
        <v>162</v>
      </c>
      <c r="AB195" s="6" t="s">
        <v>169</v>
      </c>
      <c r="AC195" s="6" t="s">
        <v>2707</v>
      </c>
      <c r="AD195" s="6" t="s">
        <v>2708</v>
      </c>
    </row>
    <row r="196" spans="1:30" ht="15" customHeight="1" x14ac:dyDescent="0.2">
      <c r="A196" s="10" t="s">
        <v>2709</v>
      </c>
      <c r="B196" s="6" t="s">
        <v>2710</v>
      </c>
      <c r="C196" s="6" t="s">
        <v>2711</v>
      </c>
      <c r="D196" s="6" t="s">
        <v>2430</v>
      </c>
      <c r="E196" s="6" t="s">
        <v>2712</v>
      </c>
      <c r="F196" s="6" t="s">
        <v>2565</v>
      </c>
      <c r="G196" s="6" t="s">
        <v>2713</v>
      </c>
      <c r="H196" s="6" t="s">
        <v>182</v>
      </c>
      <c r="I196" s="6" t="s">
        <v>182</v>
      </c>
      <c r="J196" s="6"/>
      <c r="K196" s="6" t="s">
        <v>158</v>
      </c>
      <c r="L196" s="6" t="s">
        <v>2714</v>
      </c>
      <c r="M196" s="6" t="s">
        <v>1791</v>
      </c>
      <c r="N196" s="6" t="s">
        <v>161</v>
      </c>
      <c r="O196" s="6" t="s">
        <v>162</v>
      </c>
      <c r="P196" s="6" t="s">
        <v>2715</v>
      </c>
      <c r="Q196" s="6" t="s">
        <v>164</v>
      </c>
      <c r="R196" s="6" t="s">
        <v>187</v>
      </c>
      <c r="S196" s="6" t="s">
        <v>166</v>
      </c>
      <c r="T196" s="6" t="s">
        <v>2716</v>
      </c>
      <c r="U196" s="6" t="s">
        <v>182</v>
      </c>
      <c r="V196" s="6" t="s">
        <v>182</v>
      </c>
      <c r="W196" s="6" t="s">
        <v>2717</v>
      </c>
      <c r="X196" s="6" t="s">
        <v>169</v>
      </c>
      <c r="Y196" s="6" t="s">
        <v>162</v>
      </c>
      <c r="Z196" s="6" t="s">
        <v>162</v>
      </c>
      <c r="AA196" s="6" t="s">
        <v>162</v>
      </c>
      <c r="AB196" s="6" t="s">
        <v>169</v>
      </c>
      <c r="AC196" s="6" t="s">
        <v>1916</v>
      </c>
      <c r="AD196" s="6" t="s">
        <v>2718</v>
      </c>
    </row>
    <row r="197" spans="1:30" ht="15" customHeight="1" x14ac:dyDescent="0.2">
      <c r="A197" s="10" t="s">
        <v>2719</v>
      </c>
      <c r="B197" s="6" t="s">
        <v>2720</v>
      </c>
      <c r="C197" s="6" t="s">
        <v>2721</v>
      </c>
      <c r="D197" s="6" t="s">
        <v>2439</v>
      </c>
      <c r="E197" s="6" t="s">
        <v>2722</v>
      </c>
      <c r="F197" s="6" t="s">
        <v>1637</v>
      </c>
      <c r="G197" s="6" t="s">
        <v>2723</v>
      </c>
      <c r="H197" s="6" t="s">
        <v>182</v>
      </c>
      <c r="I197" s="6" t="s">
        <v>182</v>
      </c>
      <c r="J197" s="6"/>
      <c r="K197" s="6" t="s">
        <v>277</v>
      </c>
      <c r="L197" s="6" t="s">
        <v>2724</v>
      </c>
      <c r="M197" s="6" t="s">
        <v>2725</v>
      </c>
      <c r="N197" s="6" t="s">
        <v>161</v>
      </c>
      <c r="O197" s="6" t="s">
        <v>250</v>
      </c>
      <c r="P197" s="6" t="s">
        <v>1629</v>
      </c>
      <c r="Q197" s="6" t="s">
        <v>393</v>
      </c>
      <c r="R197" s="6" t="s">
        <v>165</v>
      </c>
      <c r="S197" s="6" t="s">
        <v>166</v>
      </c>
      <c r="T197" s="6" t="s">
        <v>2726</v>
      </c>
      <c r="U197" s="6" t="s">
        <v>168</v>
      </c>
      <c r="V197" s="6" t="s">
        <v>168</v>
      </c>
      <c r="W197" s="6" t="s">
        <v>169</v>
      </c>
      <c r="X197" s="6" t="s">
        <v>169</v>
      </c>
      <c r="Y197" s="6" t="s">
        <v>162</v>
      </c>
      <c r="Z197" s="6" t="s">
        <v>162</v>
      </c>
      <c r="AA197" s="6" t="s">
        <v>162</v>
      </c>
      <c r="AB197" s="6" t="s">
        <v>169</v>
      </c>
      <c r="AC197" s="6" t="s">
        <v>93</v>
      </c>
      <c r="AD197" s="6" t="s">
        <v>2727</v>
      </c>
    </row>
    <row r="198" spans="1:30" ht="15" customHeight="1" x14ac:dyDescent="0.2">
      <c r="A198" s="10" t="s">
        <v>2728</v>
      </c>
      <c r="B198" s="6" t="s">
        <v>2729</v>
      </c>
      <c r="C198" s="6" t="s">
        <v>2730</v>
      </c>
      <c r="D198" s="6" t="s">
        <v>1458</v>
      </c>
      <c r="E198" s="6" t="s">
        <v>2731</v>
      </c>
      <c r="F198" s="6" t="s">
        <v>2732</v>
      </c>
      <c r="G198" s="6" t="s">
        <v>2733</v>
      </c>
      <c r="H198" s="6" t="s">
        <v>182</v>
      </c>
      <c r="I198" s="6" t="s">
        <v>182</v>
      </c>
      <c r="J198" s="6"/>
      <c r="K198" s="6" t="s">
        <v>158</v>
      </c>
      <c r="L198" s="6" t="s">
        <v>2734</v>
      </c>
      <c r="M198" s="6" t="s">
        <v>2735</v>
      </c>
      <c r="N198" s="6" t="s">
        <v>161</v>
      </c>
      <c r="O198" s="6" t="s">
        <v>162</v>
      </c>
      <c r="P198" s="6" t="s">
        <v>2736</v>
      </c>
      <c r="Q198" s="6" t="s">
        <v>164</v>
      </c>
      <c r="R198" s="6" t="s">
        <v>187</v>
      </c>
      <c r="S198" s="6" t="s">
        <v>2737</v>
      </c>
      <c r="T198" s="6" t="s">
        <v>2738</v>
      </c>
      <c r="U198" s="6" t="s">
        <v>168</v>
      </c>
      <c r="V198" s="6" t="s">
        <v>168</v>
      </c>
      <c r="W198" s="6" t="s">
        <v>169</v>
      </c>
      <c r="X198" s="6" t="s">
        <v>169</v>
      </c>
      <c r="Y198" s="6" t="s">
        <v>162</v>
      </c>
      <c r="Z198" s="6" t="s">
        <v>2739</v>
      </c>
      <c r="AA198" s="6" t="s">
        <v>162</v>
      </c>
      <c r="AB198" s="6" t="s">
        <v>2740</v>
      </c>
      <c r="AC198" s="6" t="s">
        <v>193</v>
      </c>
      <c r="AD198" s="6" t="s">
        <v>2741</v>
      </c>
    </row>
    <row r="199" spans="1:30" ht="15" customHeight="1" x14ac:dyDescent="0.2">
      <c r="A199" s="10" t="s">
        <v>2742</v>
      </c>
      <c r="B199" s="6" t="s">
        <v>2743</v>
      </c>
      <c r="C199" s="6" t="s">
        <v>2744</v>
      </c>
      <c r="D199" s="6" t="s">
        <v>2500</v>
      </c>
      <c r="E199" s="6" t="s">
        <v>2745</v>
      </c>
      <c r="F199" s="6" t="s">
        <v>2577</v>
      </c>
      <c r="G199" s="6" t="s">
        <v>2746</v>
      </c>
      <c r="H199" s="6" t="s">
        <v>182</v>
      </c>
      <c r="I199" s="6" t="s">
        <v>182</v>
      </c>
      <c r="J199" s="6"/>
      <c r="K199" s="6" t="s">
        <v>158</v>
      </c>
      <c r="L199" s="6" t="s">
        <v>2747</v>
      </c>
      <c r="M199" s="6" t="s">
        <v>2748</v>
      </c>
      <c r="N199" s="6" t="s">
        <v>161</v>
      </c>
      <c r="O199" s="6" t="s">
        <v>162</v>
      </c>
      <c r="P199" s="6" t="s">
        <v>2749</v>
      </c>
      <c r="Q199" s="6" t="s">
        <v>164</v>
      </c>
      <c r="R199" s="6" t="s">
        <v>2750</v>
      </c>
      <c r="S199" s="6" t="s">
        <v>2751</v>
      </c>
      <c r="T199" s="6" t="s">
        <v>2752</v>
      </c>
      <c r="U199" s="6" t="s">
        <v>168</v>
      </c>
      <c r="V199" s="6" t="s">
        <v>168</v>
      </c>
      <c r="W199" s="6" t="s">
        <v>169</v>
      </c>
      <c r="X199" s="6" t="s">
        <v>169</v>
      </c>
      <c r="Y199" s="6" t="s">
        <v>162</v>
      </c>
      <c r="Z199" s="6" t="s">
        <v>162</v>
      </c>
      <c r="AA199" s="6" t="s">
        <v>2753</v>
      </c>
      <c r="AB199" s="6" t="s">
        <v>2754</v>
      </c>
      <c r="AC199" s="6" t="s">
        <v>193</v>
      </c>
      <c r="AD199" s="6" t="s">
        <v>2755</v>
      </c>
    </row>
    <row r="200" spans="1:30" ht="15" customHeight="1" x14ac:dyDescent="0.2">
      <c r="A200" s="10" t="s">
        <v>2756</v>
      </c>
      <c r="B200" s="6" t="s">
        <v>2757</v>
      </c>
      <c r="C200" s="6" t="s">
        <v>2758</v>
      </c>
      <c r="D200" s="6" t="s">
        <v>2439</v>
      </c>
      <c r="E200" s="6" t="s">
        <v>2759</v>
      </c>
      <c r="F200" s="6" t="s">
        <v>350</v>
      </c>
      <c r="G200" s="6" t="s">
        <v>2760</v>
      </c>
      <c r="H200" s="6" t="s">
        <v>182</v>
      </c>
      <c r="I200" s="6" t="s">
        <v>182</v>
      </c>
      <c r="J200" s="6"/>
      <c r="K200" s="6" t="s">
        <v>158</v>
      </c>
      <c r="L200" s="6" t="s">
        <v>2761</v>
      </c>
      <c r="M200" s="6" t="s">
        <v>2762</v>
      </c>
      <c r="N200" s="6" t="s">
        <v>161</v>
      </c>
      <c r="O200" s="6" t="s">
        <v>162</v>
      </c>
      <c r="P200" s="6" t="s">
        <v>2552</v>
      </c>
      <c r="Q200" s="6" t="s">
        <v>164</v>
      </c>
      <c r="R200" s="6" t="s">
        <v>236</v>
      </c>
      <c r="S200" s="6" t="s">
        <v>2763</v>
      </c>
      <c r="T200" s="6" t="s">
        <v>2764</v>
      </c>
      <c r="U200" s="6" t="s">
        <v>168</v>
      </c>
      <c r="V200" s="6" t="s">
        <v>168</v>
      </c>
      <c r="W200" s="6" t="s">
        <v>169</v>
      </c>
      <c r="X200" s="6" t="s">
        <v>169</v>
      </c>
      <c r="Y200" s="6" t="s">
        <v>162</v>
      </c>
      <c r="Z200" s="6" t="s">
        <v>238</v>
      </c>
      <c r="AA200" s="6" t="s">
        <v>162</v>
      </c>
      <c r="AB200" s="6" t="s">
        <v>169</v>
      </c>
      <c r="AC200" s="6" t="s">
        <v>173</v>
      </c>
      <c r="AD200" s="6" t="s">
        <v>2765</v>
      </c>
    </row>
    <row r="201" spans="1:30" ht="15" customHeight="1" x14ac:dyDescent="0.2">
      <c r="A201" s="7" t="s">
        <v>2766</v>
      </c>
      <c r="B201" s="6" t="s">
        <v>2767</v>
      </c>
      <c r="C201" s="6" t="s">
        <v>2768</v>
      </c>
      <c r="D201" s="6" t="s">
        <v>2439</v>
      </c>
      <c r="E201" s="6" t="s">
        <v>2769</v>
      </c>
      <c r="F201" s="6" t="s">
        <v>2770</v>
      </c>
      <c r="G201" s="6" t="s">
        <v>2771</v>
      </c>
      <c r="H201" s="6" t="s">
        <v>182</v>
      </c>
      <c r="I201" s="6" t="s">
        <v>168</v>
      </c>
      <c r="J201" s="6" t="s">
        <v>276</v>
      </c>
      <c r="K201" s="6" t="s">
        <v>277</v>
      </c>
      <c r="L201" s="6" t="s">
        <v>2772</v>
      </c>
      <c r="M201" s="6" t="s">
        <v>162</v>
      </c>
      <c r="N201" s="6" t="s">
        <v>162</v>
      </c>
      <c r="O201" s="6" t="s">
        <v>162</v>
      </c>
      <c r="P201" s="6" t="s">
        <v>2773</v>
      </c>
      <c r="Q201" s="6" t="s">
        <v>162</v>
      </c>
      <c r="R201" s="6" t="s">
        <v>2033</v>
      </c>
      <c r="S201" s="6" t="s">
        <v>162</v>
      </c>
      <c r="T201" s="6" t="s">
        <v>162</v>
      </c>
      <c r="U201" s="6" t="s">
        <v>168</v>
      </c>
      <c r="V201" s="6" t="s">
        <v>168</v>
      </c>
      <c r="W201" s="6" t="s">
        <v>169</v>
      </c>
      <c r="X201" s="6" t="s">
        <v>169</v>
      </c>
      <c r="Y201" s="6" t="s">
        <v>162</v>
      </c>
      <c r="Z201" s="6" t="s">
        <v>162</v>
      </c>
      <c r="AA201" s="6" t="s">
        <v>162</v>
      </c>
      <c r="AB201" s="6" t="s">
        <v>281</v>
      </c>
      <c r="AC201" s="6" t="s">
        <v>282</v>
      </c>
      <c r="AD201" s="6" t="s">
        <v>2774</v>
      </c>
    </row>
    <row r="202" spans="1:30" ht="15" customHeight="1" x14ac:dyDescent="0.2">
      <c r="A202" s="10" t="s">
        <v>2775</v>
      </c>
      <c r="B202" s="6" t="s">
        <v>2776</v>
      </c>
      <c r="C202" s="6" t="s">
        <v>2777</v>
      </c>
      <c r="D202" s="6" t="s">
        <v>1458</v>
      </c>
      <c r="E202" s="6" t="s">
        <v>2778</v>
      </c>
      <c r="F202" s="6" t="s">
        <v>2779</v>
      </c>
      <c r="G202" s="6" t="s">
        <v>2780</v>
      </c>
      <c r="H202" s="6" t="s">
        <v>182</v>
      </c>
      <c r="I202" s="6" t="s">
        <v>182</v>
      </c>
      <c r="J202" s="6"/>
      <c r="K202" s="6" t="s">
        <v>277</v>
      </c>
      <c r="L202" s="6" t="s">
        <v>2781</v>
      </c>
      <c r="M202" s="6" t="s">
        <v>2782</v>
      </c>
      <c r="N202" s="6" t="s">
        <v>161</v>
      </c>
      <c r="O202" s="6" t="s">
        <v>250</v>
      </c>
      <c r="P202" s="6" t="s">
        <v>2783</v>
      </c>
      <c r="Q202" s="6" t="s">
        <v>409</v>
      </c>
      <c r="R202" s="6" t="s">
        <v>165</v>
      </c>
      <c r="S202" s="6" t="s">
        <v>166</v>
      </c>
      <c r="T202" s="6" t="s">
        <v>2784</v>
      </c>
      <c r="U202" s="6" t="s">
        <v>168</v>
      </c>
      <c r="V202" s="6" t="s">
        <v>168</v>
      </c>
      <c r="W202" s="6" t="s">
        <v>169</v>
      </c>
      <c r="X202" s="6" t="s">
        <v>169</v>
      </c>
      <c r="Y202" s="6" t="s">
        <v>162</v>
      </c>
      <c r="Z202" s="6" t="s">
        <v>162</v>
      </c>
      <c r="AA202" s="6" t="s">
        <v>162</v>
      </c>
      <c r="AB202" s="6" t="s">
        <v>169</v>
      </c>
      <c r="AC202" s="6" t="s">
        <v>93</v>
      </c>
      <c r="AD202" s="6" t="s">
        <v>2785</v>
      </c>
    </row>
    <row r="203" spans="1:30" ht="15" customHeight="1" x14ac:dyDescent="0.2">
      <c r="A203" s="10" t="s">
        <v>2786</v>
      </c>
      <c r="B203" s="6" t="s">
        <v>2787</v>
      </c>
      <c r="C203" s="6" t="s">
        <v>2788</v>
      </c>
      <c r="D203" s="6" t="s">
        <v>2546</v>
      </c>
      <c r="E203" s="6" t="s">
        <v>2789</v>
      </c>
      <c r="F203" s="6" t="s">
        <v>2790</v>
      </c>
      <c r="G203" s="6" t="s">
        <v>2791</v>
      </c>
      <c r="H203" s="6" t="s">
        <v>182</v>
      </c>
      <c r="I203" s="6" t="s">
        <v>182</v>
      </c>
      <c r="J203" s="6"/>
      <c r="K203" s="6" t="s">
        <v>183</v>
      </c>
      <c r="L203" s="6" t="s">
        <v>2792</v>
      </c>
      <c r="M203" s="6" t="s">
        <v>2793</v>
      </c>
      <c r="N203" s="6" t="s">
        <v>406</v>
      </c>
      <c r="O203" s="6" t="s">
        <v>162</v>
      </c>
      <c r="P203" s="6" t="s">
        <v>2794</v>
      </c>
      <c r="Q203" s="6" t="s">
        <v>424</v>
      </c>
      <c r="R203" s="6" t="s">
        <v>2795</v>
      </c>
      <c r="S203" s="6" t="s">
        <v>2796</v>
      </c>
      <c r="T203" s="6" t="s">
        <v>2797</v>
      </c>
      <c r="U203" s="6" t="s">
        <v>182</v>
      </c>
      <c r="V203" s="6" t="s">
        <v>182</v>
      </c>
      <c r="W203" s="6" t="s">
        <v>2798</v>
      </c>
      <c r="X203" s="6" t="s">
        <v>169</v>
      </c>
      <c r="Y203" s="6" t="s">
        <v>162</v>
      </c>
      <c r="Z203" s="6" t="s">
        <v>162</v>
      </c>
      <c r="AA203" s="6" t="s">
        <v>162</v>
      </c>
      <c r="AB203" s="6" t="s">
        <v>2799</v>
      </c>
      <c r="AC203" s="6" t="s">
        <v>2800</v>
      </c>
      <c r="AD203" s="6" t="s">
        <v>2801</v>
      </c>
    </row>
    <row r="204" spans="1:30" ht="15" customHeight="1" x14ac:dyDescent="0.2">
      <c r="A204" s="10" t="s">
        <v>2802</v>
      </c>
      <c r="B204" s="6" t="s">
        <v>2803</v>
      </c>
      <c r="C204" s="6" t="s">
        <v>2804</v>
      </c>
      <c r="D204" s="6" t="s">
        <v>2439</v>
      </c>
      <c r="E204" s="6" t="s">
        <v>2805</v>
      </c>
      <c r="F204" s="6" t="s">
        <v>2806</v>
      </c>
      <c r="G204" s="6" t="s">
        <v>2807</v>
      </c>
      <c r="H204" s="6" t="s">
        <v>182</v>
      </c>
      <c r="I204" s="6" t="s">
        <v>182</v>
      </c>
      <c r="J204" s="6"/>
      <c r="K204" s="6" t="s">
        <v>158</v>
      </c>
      <c r="L204" s="6" t="s">
        <v>2808</v>
      </c>
      <c r="M204" s="6" t="s">
        <v>2809</v>
      </c>
      <c r="N204" s="6" t="s">
        <v>161</v>
      </c>
      <c r="O204" s="6" t="s">
        <v>250</v>
      </c>
      <c r="P204" s="6" t="s">
        <v>985</v>
      </c>
      <c r="Q204" s="6" t="s">
        <v>164</v>
      </c>
      <c r="R204" s="6" t="s">
        <v>165</v>
      </c>
      <c r="S204" s="6" t="s">
        <v>166</v>
      </c>
      <c r="T204" s="6" t="s">
        <v>2810</v>
      </c>
      <c r="U204" s="6" t="s">
        <v>168</v>
      </c>
      <c r="V204" s="6" t="s">
        <v>168</v>
      </c>
      <c r="W204" s="6" t="s">
        <v>169</v>
      </c>
      <c r="X204" s="6" t="s">
        <v>169</v>
      </c>
      <c r="Y204" s="6" t="s">
        <v>162</v>
      </c>
      <c r="Z204" s="6" t="s">
        <v>162</v>
      </c>
      <c r="AA204" s="6" t="s">
        <v>162</v>
      </c>
      <c r="AB204" s="6" t="s">
        <v>169</v>
      </c>
      <c r="AC204" s="6" t="s">
        <v>93</v>
      </c>
      <c r="AD204" s="6" t="s">
        <v>2811</v>
      </c>
    </row>
    <row r="205" spans="1:30" ht="15" customHeight="1" x14ac:dyDescent="0.2">
      <c r="A205" s="10" t="s">
        <v>2812</v>
      </c>
      <c r="B205" s="6" t="s">
        <v>2813</v>
      </c>
      <c r="C205" s="6" t="s">
        <v>2814</v>
      </c>
      <c r="D205" s="6" t="s">
        <v>2500</v>
      </c>
      <c r="E205" s="6" t="s">
        <v>2815</v>
      </c>
      <c r="F205" s="6" t="s">
        <v>2577</v>
      </c>
      <c r="G205" s="6" t="s">
        <v>2816</v>
      </c>
      <c r="H205" s="6" t="s">
        <v>182</v>
      </c>
      <c r="I205" s="6" t="s">
        <v>182</v>
      </c>
      <c r="J205" s="6"/>
      <c r="K205" s="6" t="s">
        <v>671</v>
      </c>
      <c r="L205" s="6" t="s">
        <v>2817</v>
      </c>
      <c r="M205" s="6" t="s">
        <v>2818</v>
      </c>
      <c r="N205" s="6" t="s">
        <v>161</v>
      </c>
      <c r="O205" s="6" t="s">
        <v>162</v>
      </c>
      <c r="P205" s="6" t="s">
        <v>2819</v>
      </c>
      <c r="Q205" s="6" t="s">
        <v>424</v>
      </c>
      <c r="R205" s="6" t="s">
        <v>165</v>
      </c>
      <c r="S205" s="6" t="s">
        <v>166</v>
      </c>
      <c r="T205" s="6" t="s">
        <v>2820</v>
      </c>
      <c r="U205" s="6" t="s">
        <v>168</v>
      </c>
      <c r="V205" s="6" t="s">
        <v>168</v>
      </c>
      <c r="W205" s="6" t="s">
        <v>169</v>
      </c>
      <c r="X205" s="6" t="s">
        <v>169</v>
      </c>
      <c r="Y205" s="6" t="s">
        <v>162</v>
      </c>
      <c r="Z205" s="6" t="s">
        <v>2821</v>
      </c>
      <c r="AA205" s="6" t="s">
        <v>162</v>
      </c>
      <c r="AB205" s="6" t="s">
        <v>169</v>
      </c>
      <c r="AC205" s="6" t="s">
        <v>173</v>
      </c>
      <c r="AD205" s="6" t="s">
        <v>2822</v>
      </c>
    </row>
    <row r="206" spans="1:30" ht="15" customHeight="1" x14ac:dyDescent="0.2">
      <c r="A206" s="10" t="s">
        <v>2823</v>
      </c>
      <c r="B206" s="6" t="s">
        <v>2824</v>
      </c>
      <c r="C206" s="6" t="s">
        <v>2825</v>
      </c>
      <c r="D206" s="6" t="s">
        <v>2546</v>
      </c>
      <c r="E206" s="6" t="s">
        <v>2826</v>
      </c>
      <c r="F206" s="6" t="s">
        <v>2502</v>
      </c>
      <c r="G206" s="6" t="s">
        <v>2827</v>
      </c>
      <c r="H206" s="6" t="s">
        <v>182</v>
      </c>
      <c r="I206" s="6" t="s">
        <v>182</v>
      </c>
      <c r="J206" s="6"/>
      <c r="K206" s="6" t="s">
        <v>158</v>
      </c>
      <c r="L206" s="6" t="s">
        <v>2828</v>
      </c>
      <c r="M206" s="6" t="s">
        <v>2829</v>
      </c>
      <c r="N206" s="6" t="s">
        <v>203</v>
      </c>
      <c r="O206" s="6" t="s">
        <v>162</v>
      </c>
      <c r="P206" s="6" t="s">
        <v>2830</v>
      </c>
      <c r="Q206" s="6" t="s">
        <v>164</v>
      </c>
      <c r="R206" s="6" t="s">
        <v>165</v>
      </c>
      <c r="S206" s="6" t="s">
        <v>166</v>
      </c>
      <c r="T206" s="6" t="s">
        <v>2831</v>
      </c>
      <c r="U206" s="6" t="s">
        <v>168</v>
      </c>
      <c r="V206" s="6" t="s">
        <v>168</v>
      </c>
      <c r="W206" s="6" t="s">
        <v>169</v>
      </c>
      <c r="X206" s="6" t="s">
        <v>169</v>
      </c>
      <c r="Y206" s="6" t="s">
        <v>162</v>
      </c>
      <c r="Z206" s="6" t="s">
        <v>2832</v>
      </c>
      <c r="AA206" s="6" t="s">
        <v>162</v>
      </c>
      <c r="AB206" s="6" t="s">
        <v>169</v>
      </c>
      <c r="AC206" s="6" t="s">
        <v>173</v>
      </c>
      <c r="AD206" s="6" t="s">
        <v>2833</v>
      </c>
    </row>
    <row r="207" spans="1:30" ht="15" customHeight="1" x14ac:dyDescent="0.2">
      <c r="A207" s="10" t="s">
        <v>2834</v>
      </c>
      <c r="B207" s="6" t="s">
        <v>2835</v>
      </c>
      <c r="C207" s="6" t="s">
        <v>2836</v>
      </c>
      <c r="D207" s="6" t="s">
        <v>1458</v>
      </c>
      <c r="E207" s="6" t="s">
        <v>2837</v>
      </c>
      <c r="F207" s="6" t="s">
        <v>350</v>
      </c>
      <c r="G207" s="6" t="s">
        <v>2838</v>
      </c>
      <c r="H207" s="6" t="s">
        <v>182</v>
      </c>
      <c r="I207" s="6" t="s">
        <v>182</v>
      </c>
      <c r="J207" s="6"/>
      <c r="K207" s="6" t="s">
        <v>158</v>
      </c>
      <c r="L207" s="6" t="s">
        <v>2839</v>
      </c>
      <c r="M207" s="6" t="s">
        <v>2840</v>
      </c>
      <c r="N207" s="6" t="s">
        <v>161</v>
      </c>
      <c r="O207" s="6" t="s">
        <v>162</v>
      </c>
      <c r="P207" s="6" t="s">
        <v>2841</v>
      </c>
      <c r="Q207" s="6" t="s">
        <v>164</v>
      </c>
      <c r="R207" s="6" t="s">
        <v>236</v>
      </c>
      <c r="S207" s="6" t="s">
        <v>2842</v>
      </c>
      <c r="T207" s="6" t="s">
        <v>2843</v>
      </c>
      <c r="U207" s="6" t="s">
        <v>168</v>
      </c>
      <c r="V207" s="6" t="s">
        <v>168</v>
      </c>
      <c r="W207" s="6" t="s">
        <v>169</v>
      </c>
      <c r="X207" s="6" t="s">
        <v>169</v>
      </c>
      <c r="Y207" s="6" t="s">
        <v>162</v>
      </c>
      <c r="Z207" s="6" t="s">
        <v>162</v>
      </c>
      <c r="AA207" s="6" t="s">
        <v>162</v>
      </c>
      <c r="AB207" s="6" t="s">
        <v>2844</v>
      </c>
      <c r="AC207" s="6" t="s">
        <v>1771</v>
      </c>
      <c r="AD207" s="6" t="s">
        <v>2845</v>
      </c>
    </row>
    <row r="208" spans="1:30" ht="15" customHeight="1" x14ac:dyDescent="0.2">
      <c r="A208" s="10" t="s">
        <v>2846</v>
      </c>
      <c r="B208" s="6" t="s">
        <v>2847</v>
      </c>
      <c r="C208" s="6" t="s">
        <v>2848</v>
      </c>
      <c r="D208" s="6" t="s">
        <v>2546</v>
      </c>
      <c r="E208" s="6" t="s">
        <v>2849</v>
      </c>
      <c r="F208" s="6" t="s">
        <v>722</v>
      </c>
      <c r="G208" s="6" t="s">
        <v>2850</v>
      </c>
      <c r="H208" s="6" t="s">
        <v>182</v>
      </c>
      <c r="I208" s="6" t="s">
        <v>182</v>
      </c>
      <c r="J208" s="6"/>
      <c r="K208" s="6" t="s">
        <v>277</v>
      </c>
      <c r="L208" s="6" t="s">
        <v>2851</v>
      </c>
      <c r="M208" s="6" t="s">
        <v>2852</v>
      </c>
      <c r="N208" s="6" t="s">
        <v>161</v>
      </c>
      <c r="O208" s="6" t="s">
        <v>250</v>
      </c>
      <c r="P208" s="6" t="s">
        <v>2853</v>
      </c>
      <c r="Q208" s="6" t="s">
        <v>393</v>
      </c>
      <c r="R208" s="6" t="s">
        <v>187</v>
      </c>
      <c r="S208" s="6" t="s">
        <v>166</v>
      </c>
      <c r="T208" s="6" t="s">
        <v>2854</v>
      </c>
      <c r="U208" s="6" t="s">
        <v>168</v>
      </c>
      <c r="V208" s="6" t="s">
        <v>168</v>
      </c>
      <c r="W208" s="6" t="s">
        <v>169</v>
      </c>
      <c r="X208" s="6" t="s">
        <v>169</v>
      </c>
      <c r="Y208" s="6" t="s">
        <v>162</v>
      </c>
      <c r="Z208" s="6" t="s">
        <v>162</v>
      </c>
      <c r="AA208" s="6" t="s">
        <v>162</v>
      </c>
      <c r="AB208" s="6" t="s">
        <v>169</v>
      </c>
      <c r="AC208" s="6" t="s">
        <v>93</v>
      </c>
      <c r="AD208" s="6" t="s">
        <v>2855</v>
      </c>
    </row>
    <row r="209" spans="1:30" ht="15" customHeight="1" x14ac:dyDescent="0.2">
      <c r="A209" s="10" t="s">
        <v>2856</v>
      </c>
      <c r="B209" s="6" t="s">
        <v>2857</v>
      </c>
      <c r="C209" s="6" t="s">
        <v>2858</v>
      </c>
      <c r="D209" s="6" t="s">
        <v>1458</v>
      </c>
      <c r="E209" s="6" t="s">
        <v>2859</v>
      </c>
      <c r="F209" s="6" t="s">
        <v>350</v>
      </c>
      <c r="G209" s="6" t="s">
        <v>2860</v>
      </c>
      <c r="H209" s="6" t="s">
        <v>182</v>
      </c>
      <c r="I209" s="6" t="s">
        <v>182</v>
      </c>
      <c r="J209" s="6"/>
      <c r="K209" s="6" t="s">
        <v>403</v>
      </c>
      <c r="L209" s="6" t="s">
        <v>2861</v>
      </c>
      <c r="M209" s="6" t="s">
        <v>2862</v>
      </c>
      <c r="N209" s="6" t="s">
        <v>161</v>
      </c>
      <c r="O209" s="6" t="s">
        <v>162</v>
      </c>
      <c r="P209" s="6" t="s">
        <v>2863</v>
      </c>
      <c r="Q209" s="6" t="s">
        <v>164</v>
      </c>
      <c r="R209" s="6" t="s">
        <v>236</v>
      </c>
      <c r="S209" s="6" t="s">
        <v>166</v>
      </c>
      <c r="T209" s="6" t="s">
        <v>2864</v>
      </c>
      <c r="U209" s="6" t="s">
        <v>168</v>
      </c>
      <c r="V209" s="6" t="s">
        <v>168</v>
      </c>
      <c r="W209" s="6" t="s">
        <v>169</v>
      </c>
      <c r="X209" s="6" t="s">
        <v>169</v>
      </c>
      <c r="Y209" s="6" t="s">
        <v>162</v>
      </c>
      <c r="Z209" s="6" t="s">
        <v>162</v>
      </c>
      <c r="AA209" s="6" t="s">
        <v>162</v>
      </c>
      <c r="AB209" s="6" t="s">
        <v>169</v>
      </c>
      <c r="AC209" s="6" t="s">
        <v>2865</v>
      </c>
      <c r="AD209" s="6" t="s">
        <v>2866</v>
      </c>
    </row>
    <row r="210" spans="1:30" ht="15" customHeight="1" x14ac:dyDescent="0.2">
      <c r="A210" s="10" t="s">
        <v>2867</v>
      </c>
      <c r="B210" s="6" t="s">
        <v>2868</v>
      </c>
      <c r="C210" s="6" t="s">
        <v>2869</v>
      </c>
      <c r="D210" s="6" t="s">
        <v>2474</v>
      </c>
      <c r="E210" s="6" t="s">
        <v>2870</v>
      </c>
      <c r="F210" s="6" t="s">
        <v>2871</v>
      </c>
      <c r="G210" s="6"/>
      <c r="H210" s="6" t="s">
        <v>182</v>
      </c>
      <c r="I210" s="6" t="s">
        <v>182</v>
      </c>
      <c r="J210" s="6"/>
      <c r="K210" s="6" t="s">
        <v>403</v>
      </c>
      <c r="L210" s="6" t="s">
        <v>2872</v>
      </c>
      <c r="M210" s="6" t="s">
        <v>2873</v>
      </c>
      <c r="N210" s="6" t="s">
        <v>161</v>
      </c>
      <c r="O210" s="6" t="s">
        <v>162</v>
      </c>
      <c r="P210" s="6" t="s">
        <v>2874</v>
      </c>
      <c r="Q210" s="6" t="s">
        <v>164</v>
      </c>
      <c r="R210" s="6" t="s">
        <v>165</v>
      </c>
      <c r="S210" s="6" t="s">
        <v>166</v>
      </c>
      <c r="T210" s="6" t="s">
        <v>2875</v>
      </c>
      <c r="U210" s="6" t="s">
        <v>182</v>
      </c>
      <c r="V210" s="6" t="s">
        <v>168</v>
      </c>
      <c r="W210" s="6" t="s">
        <v>2876</v>
      </c>
      <c r="X210" s="6" t="s">
        <v>169</v>
      </c>
      <c r="Y210" s="6" t="s">
        <v>162</v>
      </c>
      <c r="Z210" s="6" t="s">
        <v>162</v>
      </c>
      <c r="AA210" s="6" t="s">
        <v>162</v>
      </c>
      <c r="AB210" s="6" t="s">
        <v>169</v>
      </c>
      <c r="AC210" s="6" t="s">
        <v>1916</v>
      </c>
      <c r="AD210" s="6" t="s">
        <v>2877</v>
      </c>
    </row>
    <row r="211" spans="1:30" ht="15" customHeight="1" x14ac:dyDescent="0.2">
      <c r="A211" s="10" t="s">
        <v>2878</v>
      </c>
      <c r="B211" s="6" t="s">
        <v>2879</v>
      </c>
      <c r="C211" s="6" t="s">
        <v>2880</v>
      </c>
      <c r="D211" s="6" t="s">
        <v>2439</v>
      </c>
      <c r="E211" s="6" t="s">
        <v>2881</v>
      </c>
      <c r="F211" s="6" t="s">
        <v>2657</v>
      </c>
      <c r="G211" s="6" t="s">
        <v>2882</v>
      </c>
      <c r="H211" s="6" t="s">
        <v>182</v>
      </c>
      <c r="I211" s="6" t="s">
        <v>182</v>
      </c>
      <c r="J211" s="6"/>
      <c r="K211" s="6" t="s">
        <v>158</v>
      </c>
      <c r="L211" s="6" t="s">
        <v>2883</v>
      </c>
      <c r="M211" s="6" t="s">
        <v>2884</v>
      </c>
      <c r="N211" s="6" t="s">
        <v>406</v>
      </c>
      <c r="O211" s="6" t="s">
        <v>162</v>
      </c>
      <c r="P211" s="6" t="s">
        <v>2885</v>
      </c>
      <c r="Q211" s="6" t="s">
        <v>164</v>
      </c>
      <c r="R211" s="6" t="s">
        <v>165</v>
      </c>
      <c r="S211" s="6" t="s">
        <v>2886</v>
      </c>
      <c r="T211" s="6" t="s">
        <v>2887</v>
      </c>
      <c r="U211" s="6" t="s">
        <v>168</v>
      </c>
      <c r="V211" s="6" t="s">
        <v>168</v>
      </c>
      <c r="W211" s="6" t="s">
        <v>169</v>
      </c>
      <c r="X211" s="6" t="s">
        <v>169</v>
      </c>
      <c r="Y211" s="6" t="s">
        <v>162</v>
      </c>
      <c r="Z211" s="6" t="s">
        <v>2888</v>
      </c>
      <c r="AA211" s="6" t="s">
        <v>162</v>
      </c>
      <c r="AB211" s="6" t="s">
        <v>169</v>
      </c>
      <c r="AC211" s="6" t="s">
        <v>173</v>
      </c>
      <c r="AD211" s="6" t="s">
        <v>2889</v>
      </c>
    </row>
    <row r="212" spans="1:30" ht="15" customHeight="1" x14ac:dyDescent="0.2">
      <c r="A212" s="12" t="s">
        <v>2890</v>
      </c>
      <c r="B212" s="12" t="s">
        <v>2891</v>
      </c>
      <c r="C212" s="12" t="s">
        <v>2892</v>
      </c>
      <c r="D212" s="12" t="s">
        <v>2439</v>
      </c>
      <c r="E212" s="12" t="s">
        <v>2893</v>
      </c>
      <c r="F212" s="12" t="s">
        <v>2565</v>
      </c>
      <c r="G212" s="12" t="s">
        <v>2894</v>
      </c>
      <c r="H212" s="12" t="s">
        <v>1296</v>
      </c>
      <c r="I212" s="12" t="s">
        <v>168</v>
      </c>
      <c r="J212" s="12" t="s">
        <v>1297</v>
      </c>
      <c r="K212" s="12" t="s">
        <v>953</v>
      </c>
      <c r="L212" s="12"/>
      <c r="M212" s="12"/>
      <c r="N212" s="12"/>
      <c r="O212" s="12"/>
      <c r="P212" s="12"/>
      <c r="Q212" s="12"/>
      <c r="R212" s="12"/>
      <c r="S212" s="12"/>
      <c r="T212" s="12"/>
      <c r="U212" s="12"/>
      <c r="V212" s="12"/>
      <c r="W212" s="12"/>
      <c r="X212" s="12"/>
      <c r="Y212" s="12"/>
      <c r="Z212" s="12"/>
      <c r="AA212" s="12"/>
      <c r="AB212" s="12"/>
      <c r="AC212" s="12"/>
      <c r="AD212" s="12"/>
    </row>
    <row r="213" spans="1:30" ht="15" customHeight="1" x14ac:dyDescent="0.2">
      <c r="A213" s="10" t="s">
        <v>2895</v>
      </c>
      <c r="B213" s="6" t="s">
        <v>2896</v>
      </c>
      <c r="C213" s="6" t="s">
        <v>2897</v>
      </c>
      <c r="D213" s="6" t="s">
        <v>2500</v>
      </c>
      <c r="E213" s="6" t="s">
        <v>2898</v>
      </c>
      <c r="F213" s="6" t="s">
        <v>2565</v>
      </c>
      <c r="G213" s="6" t="s">
        <v>2899</v>
      </c>
      <c r="H213" s="6" t="s">
        <v>182</v>
      </c>
      <c r="I213" s="6" t="s">
        <v>182</v>
      </c>
      <c r="J213" s="6"/>
      <c r="K213" s="6" t="s">
        <v>403</v>
      </c>
      <c r="L213" s="6" t="s">
        <v>2900</v>
      </c>
      <c r="M213" s="6" t="s">
        <v>2901</v>
      </c>
      <c r="N213" s="6" t="s">
        <v>406</v>
      </c>
      <c r="O213" s="6" t="s">
        <v>162</v>
      </c>
      <c r="P213" s="6" t="s">
        <v>2902</v>
      </c>
      <c r="Q213" s="6" t="s">
        <v>424</v>
      </c>
      <c r="R213" s="6" t="s">
        <v>187</v>
      </c>
      <c r="S213" s="6" t="s">
        <v>2903</v>
      </c>
      <c r="T213" s="6" t="s">
        <v>2904</v>
      </c>
      <c r="U213" s="6" t="s">
        <v>168</v>
      </c>
      <c r="V213" s="6" t="s">
        <v>168</v>
      </c>
      <c r="W213" s="6" t="s">
        <v>169</v>
      </c>
      <c r="X213" s="6" t="s">
        <v>169</v>
      </c>
      <c r="Y213" s="6" t="s">
        <v>162</v>
      </c>
      <c r="Z213" s="6" t="s">
        <v>2905</v>
      </c>
      <c r="AA213" s="6" t="s">
        <v>162</v>
      </c>
      <c r="AB213" s="6" t="s">
        <v>169</v>
      </c>
      <c r="AC213" s="6" t="s">
        <v>2906</v>
      </c>
      <c r="AD213" s="6" t="s">
        <v>2907</v>
      </c>
    </row>
    <row r="214" spans="1:30" ht="15" customHeight="1" x14ac:dyDescent="0.2">
      <c r="A214" s="10" t="s">
        <v>2908</v>
      </c>
      <c r="B214" s="6" t="s">
        <v>2909</v>
      </c>
      <c r="C214" s="6" t="s">
        <v>2910</v>
      </c>
      <c r="D214" s="6" t="s">
        <v>2439</v>
      </c>
      <c r="E214" s="6" t="s">
        <v>2911</v>
      </c>
      <c r="F214" s="6" t="s">
        <v>350</v>
      </c>
      <c r="G214" s="6" t="s">
        <v>2912</v>
      </c>
      <c r="H214" s="6" t="s">
        <v>182</v>
      </c>
      <c r="I214" s="6" t="s">
        <v>182</v>
      </c>
      <c r="J214" s="6"/>
      <c r="K214" s="6" t="s">
        <v>671</v>
      </c>
      <c r="L214" s="6" t="s">
        <v>2913</v>
      </c>
      <c r="M214" s="6" t="s">
        <v>2914</v>
      </c>
      <c r="N214" s="6" t="s">
        <v>161</v>
      </c>
      <c r="O214" s="6" t="s">
        <v>162</v>
      </c>
      <c r="P214" s="6" t="s">
        <v>2915</v>
      </c>
      <c r="Q214" s="6" t="s">
        <v>164</v>
      </c>
      <c r="R214" s="6" t="s">
        <v>165</v>
      </c>
      <c r="S214" s="6" t="s">
        <v>166</v>
      </c>
      <c r="T214" s="6" t="s">
        <v>2916</v>
      </c>
      <c r="U214" s="6" t="s">
        <v>168</v>
      </c>
      <c r="V214" s="6" t="s">
        <v>168</v>
      </c>
      <c r="W214" s="6" t="s">
        <v>169</v>
      </c>
      <c r="X214" s="6" t="s">
        <v>169</v>
      </c>
      <c r="Y214" s="6" t="s">
        <v>162</v>
      </c>
      <c r="Z214" s="6" t="s">
        <v>2917</v>
      </c>
      <c r="AA214" s="6" t="s">
        <v>162</v>
      </c>
      <c r="AB214" s="6" t="s">
        <v>169</v>
      </c>
      <c r="AC214" s="6" t="s">
        <v>173</v>
      </c>
      <c r="AD214" s="6" t="s">
        <v>2918</v>
      </c>
    </row>
    <row r="215" spans="1:30" ht="15" customHeight="1" x14ac:dyDescent="0.2">
      <c r="A215" s="12" t="s">
        <v>2919</v>
      </c>
      <c r="B215" s="12" t="s">
        <v>2920</v>
      </c>
      <c r="C215" s="12" t="s">
        <v>2921</v>
      </c>
      <c r="D215" s="12" t="s">
        <v>2546</v>
      </c>
      <c r="E215" s="12" t="s">
        <v>2922</v>
      </c>
      <c r="F215" s="12" t="s">
        <v>2923</v>
      </c>
      <c r="G215" s="12" t="s">
        <v>2924</v>
      </c>
      <c r="H215" s="12" t="s">
        <v>1296</v>
      </c>
      <c r="I215" s="12" t="s">
        <v>168</v>
      </c>
      <c r="J215" s="12" t="s">
        <v>1297</v>
      </c>
      <c r="K215" s="12" t="s">
        <v>158</v>
      </c>
      <c r="L215" s="12"/>
      <c r="M215" s="12"/>
      <c r="N215" s="12"/>
      <c r="O215" s="12"/>
      <c r="P215" s="12"/>
      <c r="Q215" s="12"/>
      <c r="R215" s="12"/>
      <c r="S215" s="12"/>
      <c r="T215" s="12"/>
      <c r="U215" s="12"/>
      <c r="V215" s="12"/>
      <c r="W215" s="12"/>
      <c r="X215" s="12"/>
      <c r="Y215" s="12"/>
      <c r="Z215" s="12"/>
      <c r="AA215" s="12"/>
      <c r="AB215" s="12"/>
      <c r="AC215" s="12"/>
      <c r="AD215" s="12"/>
    </row>
    <row r="216" spans="1:30" ht="15" customHeight="1" x14ac:dyDescent="0.2">
      <c r="A216" s="10" t="s">
        <v>2925</v>
      </c>
      <c r="B216" s="6" t="s">
        <v>2926</v>
      </c>
      <c r="C216" s="6" t="s">
        <v>2927</v>
      </c>
      <c r="D216" s="6" t="s">
        <v>178</v>
      </c>
      <c r="E216" s="6" t="s">
        <v>2928</v>
      </c>
      <c r="F216" s="6" t="s">
        <v>2929</v>
      </c>
      <c r="G216" s="6" t="s">
        <v>2930</v>
      </c>
      <c r="H216" s="6" t="s">
        <v>182</v>
      </c>
      <c r="I216" s="6" t="s">
        <v>182</v>
      </c>
      <c r="J216" s="6"/>
      <c r="K216" s="6" t="s">
        <v>158</v>
      </c>
      <c r="L216" s="6" t="s">
        <v>2931</v>
      </c>
      <c r="M216" s="6" t="s">
        <v>2183</v>
      </c>
      <c r="N216" s="6" t="s">
        <v>161</v>
      </c>
      <c r="O216" s="6" t="s">
        <v>162</v>
      </c>
      <c r="P216" s="6" t="s">
        <v>2932</v>
      </c>
      <c r="Q216" s="6" t="s">
        <v>164</v>
      </c>
      <c r="R216" s="6" t="s">
        <v>165</v>
      </c>
      <c r="S216" s="6" t="s">
        <v>166</v>
      </c>
      <c r="T216" s="6" t="s">
        <v>2933</v>
      </c>
      <c r="U216" s="6" t="s">
        <v>168</v>
      </c>
      <c r="V216" s="6" t="s">
        <v>168</v>
      </c>
      <c r="W216" s="6" t="s">
        <v>169</v>
      </c>
      <c r="X216" s="6" t="s">
        <v>169</v>
      </c>
      <c r="Y216" s="6" t="s">
        <v>162</v>
      </c>
      <c r="Z216" s="6" t="s">
        <v>2934</v>
      </c>
      <c r="AA216" s="6" t="s">
        <v>162</v>
      </c>
      <c r="AB216" s="6" t="s">
        <v>169</v>
      </c>
      <c r="AC216" s="6" t="s">
        <v>173</v>
      </c>
      <c r="AD216" s="6" t="s">
        <v>2935</v>
      </c>
    </row>
    <row r="217" spans="1:30" ht="15" customHeight="1" x14ac:dyDescent="0.2">
      <c r="A217" s="10" t="s">
        <v>2936</v>
      </c>
      <c r="B217" s="6" t="s">
        <v>2937</v>
      </c>
      <c r="C217" s="6" t="s">
        <v>2938</v>
      </c>
      <c r="D217" s="6" t="s">
        <v>2500</v>
      </c>
      <c r="E217" s="6" t="s">
        <v>2939</v>
      </c>
      <c r="F217" s="6" t="s">
        <v>2940</v>
      </c>
      <c r="G217" s="6" t="s">
        <v>2941</v>
      </c>
      <c r="H217" s="6" t="s">
        <v>182</v>
      </c>
      <c r="I217" s="6" t="s">
        <v>182</v>
      </c>
      <c r="J217" s="6"/>
      <c r="K217" s="6" t="s">
        <v>158</v>
      </c>
      <c r="L217" s="6" t="s">
        <v>2942</v>
      </c>
      <c r="M217" s="6" t="s">
        <v>2943</v>
      </c>
      <c r="N217" s="6" t="s">
        <v>406</v>
      </c>
      <c r="O217" s="6" t="s">
        <v>162</v>
      </c>
      <c r="P217" s="6" t="s">
        <v>2944</v>
      </c>
      <c r="Q217" s="6" t="s">
        <v>164</v>
      </c>
      <c r="R217" s="6" t="s">
        <v>2945</v>
      </c>
      <c r="S217" s="6" t="s">
        <v>166</v>
      </c>
      <c r="T217" s="6" t="s">
        <v>2946</v>
      </c>
      <c r="U217" s="6" t="s">
        <v>168</v>
      </c>
      <c r="V217" s="6" t="s">
        <v>168</v>
      </c>
      <c r="W217" s="6" t="s">
        <v>169</v>
      </c>
      <c r="X217" s="6" t="s">
        <v>169</v>
      </c>
      <c r="Y217" s="6" t="s">
        <v>162</v>
      </c>
      <c r="Z217" s="6" t="s">
        <v>162</v>
      </c>
      <c r="AA217" s="6" t="s">
        <v>162</v>
      </c>
      <c r="AB217" s="6" t="s">
        <v>2947</v>
      </c>
      <c r="AC217" s="6" t="s">
        <v>1771</v>
      </c>
      <c r="AD217" s="6" t="s">
        <v>2948</v>
      </c>
    </row>
    <row r="218" spans="1:30" ht="15" customHeight="1" x14ac:dyDescent="0.2">
      <c r="A218" s="10" t="s">
        <v>2949</v>
      </c>
      <c r="B218" s="6" t="s">
        <v>2950</v>
      </c>
      <c r="C218" s="6" t="s">
        <v>2951</v>
      </c>
      <c r="D218" s="6" t="s">
        <v>178</v>
      </c>
      <c r="E218" s="6" t="s">
        <v>2952</v>
      </c>
      <c r="F218" s="6" t="s">
        <v>2940</v>
      </c>
      <c r="G218" s="6" t="s">
        <v>2953</v>
      </c>
      <c r="H218" s="6" t="s">
        <v>182</v>
      </c>
      <c r="I218" s="6" t="s">
        <v>182</v>
      </c>
      <c r="J218" s="6"/>
      <c r="K218" s="6" t="s">
        <v>158</v>
      </c>
      <c r="L218" s="6" t="s">
        <v>2954</v>
      </c>
      <c r="M218" s="6" t="s">
        <v>2955</v>
      </c>
      <c r="N218" s="6" t="s">
        <v>161</v>
      </c>
      <c r="O218" s="6" t="s">
        <v>162</v>
      </c>
      <c r="P218" s="6" t="s">
        <v>2956</v>
      </c>
      <c r="Q218" s="6" t="s">
        <v>164</v>
      </c>
      <c r="R218" s="6" t="s">
        <v>165</v>
      </c>
      <c r="S218" s="6" t="s">
        <v>166</v>
      </c>
      <c r="T218" s="6" t="s">
        <v>2957</v>
      </c>
      <c r="U218" s="6" t="s">
        <v>168</v>
      </c>
      <c r="V218" s="6" t="s">
        <v>168</v>
      </c>
      <c r="W218" s="6" t="s">
        <v>169</v>
      </c>
      <c r="X218" s="6" t="s">
        <v>169</v>
      </c>
      <c r="Y218" s="6" t="s">
        <v>162</v>
      </c>
      <c r="Z218" s="6" t="s">
        <v>2958</v>
      </c>
      <c r="AA218" s="6" t="s">
        <v>162</v>
      </c>
      <c r="AB218" s="6" t="s">
        <v>169</v>
      </c>
      <c r="AC218" s="6" t="s">
        <v>173</v>
      </c>
      <c r="AD218" s="6" t="s">
        <v>2959</v>
      </c>
    </row>
    <row r="219" spans="1:30" ht="15" customHeight="1" x14ac:dyDescent="0.2">
      <c r="A219" s="10" t="s">
        <v>2960</v>
      </c>
      <c r="B219" s="6" t="s">
        <v>2961</v>
      </c>
      <c r="C219" s="6" t="s">
        <v>2962</v>
      </c>
      <c r="D219" s="6" t="s">
        <v>178</v>
      </c>
      <c r="E219" s="6" t="s">
        <v>2963</v>
      </c>
      <c r="F219" s="6" t="s">
        <v>2964</v>
      </c>
      <c r="G219" s="6" t="s">
        <v>2965</v>
      </c>
      <c r="H219" s="6" t="s">
        <v>182</v>
      </c>
      <c r="I219" s="6" t="s">
        <v>182</v>
      </c>
      <c r="J219" s="6"/>
      <c r="K219" s="6" t="s">
        <v>183</v>
      </c>
      <c r="L219" s="6" t="s">
        <v>2966</v>
      </c>
      <c r="M219" s="6" t="s">
        <v>2967</v>
      </c>
      <c r="N219" s="6" t="s">
        <v>161</v>
      </c>
      <c r="O219" s="6" t="s">
        <v>162</v>
      </c>
      <c r="P219" s="6" t="s">
        <v>2968</v>
      </c>
      <c r="Q219" s="6" t="s">
        <v>164</v>
      </c>
      <c r="R219" s="6" t="s">
        <v>236</v>
      </c>
      <c r="S219" s="6" t="s">
        <v>166</v>
      </c>
      <c r="T219" s="6" t="s">
        <v>2969</v>
      </c>
      <c r="U219" s="6" t="s">
        <v>168</v>
      </c>
      <c r="V219" s="6" t="s">
        <v>168</v>
      </c>
      <c r="W219" s="6" t="s">
        <v>169</v>
      </c>
      <c r="X219" s="6" t="s">
        <v>169</v>
      </c>
      <c r="Y219" s="6" t="s">
        <v>2970</v>
      </c>
      <c r="Z219" s="6" t="s">
        <v>238</v>
      </c>
      <c r="AA219" s="6" t="s">
        <v>162</v>
      </c>
      <c r="AB219" s="6" t="s">
        <v>169</v>
      </c>
      <c r="AC219" s="6" t="s">
        <v>173</v>
      </c>
      <c r="AD219" s="6" t="s">
        <v>2971</v>
      </c>
    </row>
    <row r="220" spans="1:30" ht="15" customHeight="1" x14ac:dyDescent="0.2">
      <c r="A220" s="10" t="s">
        <v>2972</v>
      </c>
      <c r="B220" s="6" t="s">
        <v>2973</v>
      </c>
      <c r="C220" s="6" t="s">
        <v>2974</v>
      </c>
      <c r="D220" s="6" t="s">
        <v>178</v>
      </c>
      <c r="E220" s="6" t="s">
        <v>2975</v>
      </c>
      <c r="F220" s="6" t="s">
        <v>2940</v>
      </c>
      <c r="G220" s="6" t="s">
        <v>2976</v>
      </c>
      <c r="H220" s="6" t="s">
        <v>182</v>
      </c>
      <c r="I220" s="6" t="s">
        <v>182</v>
      </c>
      <c r="J220" s="6"/>
      <c r="K220" s="6" t="s">
        <v>403</v>
      </c>
      <c r="L220" s="6" t="s">
        <v>2977</v>
      </c>
      <c r="M220" s="6" t="s">
        <v>2978</v>
      </c>
      <c r="N220" s="6" t="s">
        <v>161</v>
      </c>
      <c r="O220" s="6" t="s">
        <v>162</v>
      </c>
      <c r="P220" s="6" t="s">
        <v>985</v>
      </c>
      <c r="Q220" s="6" t="s">
        <v>164</v>
      </c>
      <c r="R220" s="6" t="s">
        <v>165</v>
      </c>
      <c r="S220" s="6" t="s">
        <v>166</v>
      </c>
      <c r="T220" s="6" t="s">
        <v>2979</v>
      </c>
      <c r="U220" s="6" t="s">
        <v>182</v>
      </c>
      <c r="V220" s="6" t="s">
        <v>182</v>
      </c>
      <c r="W220" s="6" t="s">
        <v>2980</v>
      </c>
      <c r="X220" s="6" t="s">
        <v>169</v>
      </c>
      <c r="Y220" s="6" t="s">
        <v>162</v>
      </c>
      <c r="Z220" s="6" t="s">
        <v>162</v>
      </c>
      <c r="AA220" s="6" t="s">
        <v>162</v>
      </c>
      <c r="AB220" s="6" t="s">
        <v>169</v>
      </c>
      <c r="AC220" s="6" t="s">
        <v>2981</v>
      </c>
      <c r="AD220" s="6" t="s">
        <v>2982</v>
      </c>
    </row>
    <row r="221" spans="1:30" ht="15" customHeight="1" x14ac:dyDescent="0.2">
      <c r="A221" s="10" t="s">
        <v>2983</v>
      </c>
      <c r="B221" s="6" t="s">
        <v>2984</v>
      </c>
      <c r="C221" s="6" t="s">
        <v>2985</v>
      </c>
      <c r="D221" s="6" t="s">
        <v>2546</v>
      </c>
      <c r="E221" s="6" t="s">
        <v>2986</v>
      </c>
      <c r="F221" s="6" t="s">
        <v>2987</v>
      </c>
      <c r="G221" s="6" t="s">
        <v>2988</v>
      </c>
      <c r="H221" s="6" t="s">
        <v>182</v>
      </c>
      <c r="I221" s="6" t="s">
        <v>182</v>
      </c>
      <c r="J221" s="6"/>
      <c r="K221" s="6" t="s">
        <v>671</v>
      </c>
      <c r="L221" s="6" t="s">
        <v>2989</v>
      </c>
      <c r="M221" s="6" t="s">
        <v>2990</v>
      </c>
      <c r="N221" s="6" t="s">
        <v>161</v>
      </c>
      <c r="O221" s="6" t="s">
        <v>407</v>
      </c>
      <c r="P221" s="6" t="s">
        <v>2991</v>
      </c>
      <c r="Q221" s="6" t="s">
        <v>164</v>
      </c>
      <c r="R221" s="6" t="s">
        <v>165</v>
      </c>
      <c r="S221" s="6" t="s">
        <v>166</v>
      </c>
      <c r="T221" s="6" t="s">
        <v>2992</v>
      </c>
      <c r="U221" s="6" t="s">
        <v>168</v>
      </c>
      <c r="V221" s="6" t="s">
        <v>168</v>
      </c>
      <c r="W221" s="6" t="s">
        <v>169</v>
      </c>
      <c r="X221" s="6" t="s">
        <v>169</v>
      </c>
      <c r="Y221" s="6" t="s">
        <v>162</v>
      </c>
      <c r="Z221" s="6" t="s">
        <v>162</v>
      </c>
      <c r="AA221" s="6" t="s">
        <v>162</v>
      </c>
      <c r="AB221" s="6" t="s">
        <v>169</v>
      </c>
      <c r="AC221" s="6" t="s">
        <v>93</v>
      </c>
      <c r="AD221" s="6" t="s">
        <v>2993</v>
      </c>
    </row>
    <row r="222" spans="1:30" ht="15" customHeight="1" x14ac:dyDescent="0.2">
      <c r="A222" s="10" t="s">
        <v>2994</v>
      </c>
      <c r="B222" s="6" t="s">
        <v>2995</v>
      </c>
      <c r="C222" s="6" t="s">
        <v>2996</v>
      </c>
      <c r="D222" s="6" t="s">
        <v>178</v>
      </c>
      <c r="E222" s="6" t="s">
        <v>2997</v>
      </c>
      <c r="F222" s="6" t="s">
        <v>2998</v>
      </c>
      <c r="G222" s="6" t="s">
        <v>2999</v>
      </c>
      <c r="H222" s="6" t="s">
        <v>182</v>
      </c>
      <c r="I222" s="6" t="s">
        <v>182</v>
      </c>
      <c r="J222" s="6"/>
      <c r="K222" s="6" t="s">
        <v>158</v>
      </c>
      <c r="L222" s="6" t="s">
        <v>3000</v>
      </c>
      <c r="M222" s="6" t="s">
        <v>3001</v>
      </c>
      <c r="N222" s="6" t="s">
        <v>161</v>
      </c>
      <c r="O222" s="6" t="s">
        <v>250</v>
      </c>
      <c r="P222" s="6" t="s">
        <v>3002</v>
      </c>
      <c r="Q222" s="6" t="s">
        <v>164</v>
      </c>
      <c r="R222" s="6" t="s">
        <v>236</v>
      </c>
      <c r="S222" s="6" t="s">
        <v>1407</v>
      </c>
      <c r="T222" s="6" t="s">
        <v>1744</v>
      </c>
      <c r="U222" s="6" t="s">
        <v>168</v>
      </c>
      <c r="V222" s="6" t="s">
        <v>168</v>
      </c>
      <c r="W222" s="6" t="s">
        <v>169</v>
      </c>
      <c r="X222" s="6" t="s">
        <v>169</v>
      </c>
      <c r="Y222" s="6" t="s">
        <v>3003</v>
      </c>
      <c r="Z222" s="6" t="s">
        <v>3004</v>
      </c>
      <c r="AA222" s="6" t="s">
        <v>162</v>
      </c>
      <c r="AB222" s="6" t="s">
        <v>169</v>
      </c>
      <c r="AC222" s="6" t="s">
        <v>173</v>
      </c>
      <c r="AD222" s="6" t="s">
        <v>3005</v>
      </c>
    </row>
    <row r="223" spans="1:30" ht="15" customHeight="1" x14ac:dyDescent="0.2">
      <c r="A223" s="10" t="s">
        <v>3006</v>
      </c>
      <c r="B223" s="6" t="s">
        <v>3007</v>
      </c>
      <c r="C223" s="6" t="s">
        <v>3008</v>
      </c>
      <c r="D223" s="6" t="s">
        <v>215</v>
      </c>
      <c r="E223" s="6" t="s">
        <v>3009</v>
      </c>
      <c r="F223" s="6" t="s">
        <v>3010</v>
      </c>
      <c r="G223" s="6" t="s">
        <v>3011</v>
      </c>
      <c r="H223" s="6" t="s">
        <v>182</v>
      </c>
      <c r="I223" s="6" t="s">
        <v>182</v>
      </c>
      <c r="J223" s="6"/>
      <c r="K223" s="6" t="s">
        <v>158</v>
      </c>
      <c r="L223" s="6" t="s">
        <v>3012</v>
      </c>
      <c r="M223" s="6" t="s">
        <v>3013</v>
      </c>
      <c r="N223" s="6" t="s">
        <v>161</v>
      </c>
      <c r="O223" s="6" t="s">
        <v>3014</v>
      </c>
      <c r="P223" s="6" t="s">
        <v>3015</v>
      </c>
      <c r="Q223" s="6" t="s">
        <v>164</v>
      </c>
      <c r="R223" s="6" t="s">
        <v>236</v>
      </c>
      <c r="S223" s="6" t="s">
        <v>166</v>
      </c>
      <c r="T223" s="6" t="s">
        <v>3016</v>
      </c>
      <c r="U223" s="6" t="s">
        <v>182</v>
      </c>
      <c r="V223" s="6" t="s">
        <v>168</v>
      </c>
      <c r="W223" s="6" t="s">
        <v>3017</v>
      </c>
      <c r="X223" s="6" t="s">
        <v>169</v>
      </c>
      <c r="Y223" s="6" t="s">
        <v>162</v>
      </c>
      <c r="Z223" s="6" t="s">
        <v>162</v>
      </c>
      <c r="AA223" s="6" t="s">
        <v>162</v>
      </c>
      <c r="AB223" s="6" t="s">
        <v>169</v>
      </c>
      <c r="AC223" s="6" t="s">
        <v>1916</v>
      </c>
      <c r="AD223" s="6" t="s">
        <v>3018</v>
      </c>
    </row>
    <row r="224" spans="1:30" ht="15" customHeight="1" x14ac:dyDescent="0.2">
      <c r="A224" s="10" t="s">
        <v>3019</v>
      </c>
      <c r="B224" s="6" t="s">
        <v>3020</v>
      </c>
      <c r="C224" s="6" t="s">
        <v>3021</v>
      </c>
      <c r="D224" s="6" t="s">
        <v>215</v>
      </c>
      <c r="E224" s="6" t="s">
        <v>3022</v>
      </c>
      <c r="F224" s="6" t="s">
        <v>2940</v>
      </c>
      <c r="G224" s="6" t="s">
        <v>3023</v>
      </c>
      <c r="H224" s="6" t="s">
        <v>182</v>
      </c>
      <c r="I224" s="6" t="s">
        <v>182</v>
      </c>
      <c r="J224" s="6"/>
      <c r="K224" s="6" t="s">
        <v>277</v>
      </c>
      <c r="L224" s="6" t="s">
        <v>3024</v>
      </c>
      <c r="M224" s="6" t="s">
        <v>3025</v>
      </c>
      <c r="N224" s="6" t="s">
        <v>161</v>
      </c>
      <c r="O224" s="6" t="s">
        <v>162</v>
      </c>
      <c r="P224" s="6" t="s">
        <v>3026</v>
      </c>
      <c r="Q224" s="6" t="s">
        <v>393</v>
      </c>
      <c r="R224" s="6" t="s">
        <v>187</v>
      </c>
      <c r="S224" s="6" t="s">
        <v>3027</v>
      </c>
      <c r="T224" s="6" t="s">
        <v>3028</v>
      </c>
      <c r="U224" s="6" t="s">
        <v>168</v>
      </c>
      <c r="V224" s="6" t="s">
        <v>168</v>
      </c>
      <c r="W224" s="6" t="s">
        <v>169</v>
      </c>
      <c r="X224" s="6" t="s">
        <v>169</v>
      </c>
      <c r="Y224" s="6" t="s">
        <v>3029</v>
      </c>
      <c r="Z224" s="6" t="s">
        <v>162</v>
      </c>
      <c r="AA224" s="6" t="s">
        <v>162</v>
      </c>
      <c r="AB224" s="6" t="s">
        <v>169</v>
      </c>
      <c r="AC224" s="6" t="s">
        <v>173</v>
      </c>
      <c r="AD224" s="6" t="s">
        <v>3030</v>
      </c>
    </row>
    <row r="225" spans="1:30" ht="15" customHeight="1" x14ac:dyDescent="0.2">
      <c r="A225" s="10" t="s">
        <v>3031</v>
      </c>
      <c r="B225" s="6" t="s">
        <v>3032</v>
      </c>
      <c r="C225" s="6" t="s">
        <v>3033</v>
      </c>
      <c r="D225" s="6" t="s">
        <v>178</v>
      </c>
      <c r="E225" s="6" t="s">
        <v>3034</v>
      </c>
      <c r="F225" s="6" t="s">
        <v>3035</v>
      </c>
      <c r="G225" s="6" t="s">
        <v>3036</v>
      </c>
      <c r="H225" s="6" t="s">
        <v>182</v>
      </c>
      <c r="I225" s="6" t="s">
        <v>182</v>
      </c>
      <c r="J225" s="6"/>
      <c r="K225" s="6" t="s">
        <v>158</v>
      </c>
      <c r="L225" s="6" t="s">
        <v>3037</v>
      </c>
      <c r="M225" s="6" t="s">
        <v>3038</v>
      </c>
      <c r="N225" s="6" t="s">
        <v>161</v>
      </c>
      <c r="O225" s="6" t="s">
        <v>162</v>
      </c>
      <c r="P225" s="6" t="s">
        <v>3039</v>
      </c>
      <c r="Q225" s="6" t="s">
        <v>164</v>
      </c>
      <c r="R225" s="6" t="s">
        <v>165</v>
      </c>
      <c r="S225" s="6" t="s">
        <v>3040</v>
      </c>
      <c r="T225" s="6" t="s">
        <v>3041</v>
      </c>
      <c r="U225" s="6" t="s">
        <v>168</v>
      </c>
      <c r="V225" s="6" t="s">
        <v>168</v>
      </c>
      <c r="W225" s="6" t="s">
        <v>169</v>
      </c>
      <c r="X225" s="6" t="s">
        <v>169</v>
      </c>
      <c r="Y225" s="6" t="s">
        <v>162</v>
      </c>
      <c r="Z225" s="6" t="s">
        <v>3042</v>
      </c>
      <c r="AA225" s="6" t="s">
        <v>162</v>
      </c>
      <c r="AB225" s="6" t="s">
        <v>3043</v>
      </c>
      <c r="AC225" s="6" t="s">
        <v>193</v>
      </c>
      <c r="AD225" s="6" t="s">
        <v>3044</v>
      </c>
    </row>
    <row r="226" spans="1:30" ht="15" customHeight="1" x14ac:dyDescent="0.2">
      <c r="A226" s="12" t="s">
        <v>3045</v>
      </c>
      <c r="B226" s="12" t="s">
        <v>3046</v>
      </c>
      <c r="C226" s="12" t="s">
        <v>3047</v>
      </c>
      <c r="D226" s="12" t="s">
        <v>2439</v>
      </c>
      <c r="E226" s="12" t="s">
        <v>3048</v>
      </c>
      <c r="F226" s="12" t="s">
        <v>3049</v>
      </c>
      <c r="G226" s="12" t="s">
        <v>3050</v>
      </c>
      <c r="H226" s="12" t="s">
        <v>1296</v>
      </c>
      <c r="I226" s="12" t="s">
        <v>168</v>
      </c>
      <c r="J226" s="12" t="s">
        <v>1297</v>
      </c>
      <c r="K226" s="12" t="s">
        <v>158</v>
      </c>
      <c r="L226" s="12"/>
      <c r="M226" s="12"/>
      <c r="N226" s="12"/>
      <c r="O226" s="12"/>
      <c r="P226" s="12"/>
      <c r="Q226" s="12"/>
      <c r="R226" s="12"/>
      <c r="S226" s="12"/>
      <c r="T226" s="12"/>
      <c r="U226" s="12"/>
      <c r="V226" s="12"/>
      <c r="W226" s="12"/>
      <c r="X226" s="12"/>
      <c r="Y226" s="12"/>
      <c r="Z226" s="12"/>
      <c r="AA226" s="12"/>
      <c r="AB226" s="12"/>
      <c r="AC226" s="12"/>
      <c r="AD226" s="12"/>
    </row>
    <row r="227" spans="1:30" ht="15" customHeight="1" x14ac:dyDescent="0.2">
      <c r="A227" s="10" t="s">
        <v>3051</v>
      </c>
      <c r="B227" s="6" t="s">
        <v>3052</v>
      </c>
      <c r="C227" s="6" t="s">
        <v>3053</v>
      </c>
      <c r="D227" s="6" t="s">
        <v>215</v>
      </c>
      <c r="E227" s="6" t="s">
        <v>3054</v>
      </c>
      <c r="F227" s="6" t="s">
        <v>3055</v>
      </c>
      <c r="G227" s="6" t="s">
        <v>3056</v>
      </c>
      <c r="H227" s="6" t="s">
        <v>182</v>
      </c>
      <c r="I227" s="6" t="s">
        <v>182</v>
      </c>
      <c r="J227" s="6"/>
      <c r="K227" s="6" t="s">
        <v>158</v>
      </c>
      <c r="L227" s="6" t="s">
        <v>3057</v>
      </c>
      <c r="M227" s="6" t="s">
        <v>3058</v>
      </c>
      <c r="N227" s="6" t="s">
        <v>161</v>
      </c>
      <c r="O227" s="6" t="s">
        <v>162</v>
      </c>
      <c r="P227" s="6" t="s">
        <v>3059</v>
      </c>
      <c r="Q227" s="6" t="s">
        <v>164</v>
      </c>
      <c r="R227" s="6" t="s">
        <v>165</v>
      </c>
      <c r="S227" s="6" t="s">
        <v>166</v>
      </c>
      <c r="T227" s="6" t="s">
        <v>3060</v>
      </c>
      <c r="U227" s="6" t="s">
        <v>168</v>
      </c>
      <c r="V227" s="6" t="s">
        <v>168</v>
      </c>
      <c r="W227" s="6" t="s">
        <v>169</v>
      </c>
      <c r="X227" s="6" t="s">
        <v>169</v>
      </c>
      <c r="Y227" s="6" t="s">
        <v>162</v>
      </c>
      <c r="Z227" s="6" t="s">
        <v>3061</v>
      </c>
      <c r="AA227" s="6" t="s">
        <v>162</v>
      </c>
      <c r="AB227" s="6" t="s">
        <v>169</v>
      </c>
      <c r="AC227" s="6" t="s">
        <v>173</v>
      </c>
      <c r="AD227" s="6" t="s">
        <v>3062</v>
      </c>
    </row>
    <row r="228" spans="1:30" ht="15" customHeight="1" x14ac:dyDescent="0.2">
      <c r="A228" s="10" t="s">
        <v>3063</v>
      </c>
      <c r="B228" s="6" t="s">
        <v>3064</v>
      </c>
      <c r="C228" s="6" t="s">
        <v>3065</v>
      </c>
      <c r="D228" s="6" t="s">
        <v>215</v>
      </c>
      <c r="E228" s="6" t="s">
        <v>3066</v>
      </c>
      <c r="F228" s="6" t="s">
        <v>3067</v>
      </c>
      <c r="G228" s="6" t="s">
        <v>3068</v>
      </c>
      <c r="H228" s="6" t="s">
        <v>182</v>
      </c>
      <c r="I228" s="6" t="s">
        <v>182</v>
      </c>
      <c r="J228" s="6"/>
      <c r="K228" s="6" t="s">
        <v>158</v>
      </c>
      <c r="L228" s="6" t="s">
        <v>3069</v>
      </c>
      <c r="M228" s="6" t="s">
        <v>3070</v>
      </c>
      <c r="N228" s="6" t="s">
        <v>161</v>
      </c>
      <c r="O228" s="6" t="s">
        <v>162</v>
      </c>
      <c r="P228" s="6" t="s">
        <v>3071</v>
      </c>
      <c r="Q228" s="6" t="s">
        <v>164</v>
      </c>
      <c r="R228" s="6" t="s">
        <v>165</v>
      </c>
      <c r="S228" s="6" t="s">
        <v>3072</v>
      </c>
      <c r="T228" s="6" t="s">
        <v>3073</v>
      </c>
      <c r="U228" s="6" t="s">
        <v>168</v>
      </c>
      <c r="V228" s="6" t="s">
        <v>168</v>
      </c>
      <c r="W228" s="6" t="s">
        <v>169</v>
      </c>
      <c r="X228" s="6" t="s">
        <v>169</v>
      </c>
      <c r="Y228" s="6" t="s">
        <v>3074</v>
      </c>
      <c r="Z228" s="6" t="s">
        <v>162</v>
      </c>
      <c r="AA228" s="6" t="s">
        <v>162</v>
      </c>
      <c r="AB228" s="6" t="s">
        <v>169</v>
      </c>
      <c r="AC228" s="6" t="s">
        <v>173</v>
      </c>
      <c r="AD228" s="6" t="s">
        <v>3075</v>
      </c>
    </row>
    <row r="229" spans="1:30" ht="15" customHeight="1" x14ac:dyDescent="0.2">
      <c r="A229" s="10" t="s">
        <v>3076</v>
      </c>
      <c r="B229" s="6" t="s">
        <v>3077</v>
      </c>
      <c r="C229" s="6" t="s">
        <v>3078</v>
      </c>
      <c r="D229" s="6" t="s">
        <v>178</v>
      </c>
      <c r="E229" s="6" t="s">
        <v>3079</v>
      </c>
      <c r="F229" s="6" t="s">
        <v>2940</v>
      </c>
      <c r="G229" s="6" t="s">
        <v>3080</v>
      </c>
      <c r="H229" s="6" t="s">
        <v>182</v>
      </c>
      <c r="I229" s="6" t="s">
        <v>182</v>
      </c>
      <c r="J229" s="6"/>
      <c r="K229" s="6" t="s">
        <v>158</v>
      </c>
      <c r="L229" s="6" t="s">
        <v>3081</v>
      </c>
      <c r="M229" s="6" t="s">
        <v>3082</v>
      </c>
      <c r="N229" s="6" t="s">
        <v>161</v>
      </c>
      <c r="O229" s="6" t="s">
        <v>250</v>
      </c>
      <c r="P229" s="6" t="s">
        <v>3083</v>
      </c>
      <c r="Q229" s="6" t="s">
        <v>164</v>
      </c>
      <c r="R229" s="6" t="s">
        <v>165</v>
      </c>
      <c r="S229" s="6" t="s">
        <v>166</v>
      </c>
      <c r="T229" s="6" t="s">
        <v>3084</v>
      </c>
      <c r="U229" s="6" t="s">
        <v>168</v>
      </c>
      <c r="V229" s="6" t="s">
        <v>168</v>
      </c>
      <c r="W229" s="6" t="s">
        <v>169</v>
      </c>
      <c r="X229" s="6" t="s">
        <v>169</v>
      </c>
      <c r="Y229" s="6" t="s">
        <v>162</v>
      </c>
      <c r="Z229" s="6" t="s">
        <v>3085</v>
      </c>
      <c r="AA229" s="6" t="s">
        <v>162</v>
      </c>
      <c r="AB229" s="6" t="s">
        <v>169</v>
      </c>
      <c r="AC229" s="6" t="s">
        <v>173</v>
      </c>
      <c r="AD229" s="6" t="s">
        <v>3086</v>
      </c>
    </row>
    <row r="230" spans="1:30" ht="15" customHeight="1" x14ac:dyDescent="0.2">
      <c r="A230" s="10" t="s">
        <v>3087</v>
      </c>
      <c r="B230" s="6" t="s">
        <v>3088</v>
      </c>
      <c r="C230" s="6" t="s">
        <v>3089</v>
      </c>
      <c r="D230" s="6" t="s">
        <v>2439</v>
      </c>
      <c r="E230" s="6" t="s">
        <v>3090</v>
      </c>
      <c r="F230" s="6" t="s">
        <v>3091</v>
      </c>
      <c r="G230" s="6" t="s">
        <v>3092</v>
      </c>
      <c r="H230" s="6" t="s">
        <v>182</v>
      </c>
      <c r="I230" s="6" t="s">
        <v>182</v>
      </c>
      <c r="J230" s="6"/>
      <c r="K230" s="6" t="s">
        <v>158</v>
      </c>
      <c r="L230" s="6" t="s">
        <v>3093</v>
      </c>
      <c r="M230" s="6" t="s">
        <v>3094</v>
      </c>
      <c r="N230" s="6" t="s">
        <v>161</v>
      </c>
      <c r="O230" s="6" t="s">
        <v>3095</v>
      </c>
      <c r="P230" s="6" t="s">
        <v>3096</v>
      </c>
      <c r="Q230" s="6" t="s">
        <v>164</v>
      </c>
      <c r="R230" s="6" t="s">
        <v>165</v>
      </c>
      <c r="S230" s="6" t="s">
        <v>166</v>
      </c>
      <c r="T230" s="6" t="s">
        <v>3097</v>
      </c>
      <c r="U230" s="6" t="s">
        <v>168</v>
      </c>
      <c r="V230" s="6" t="s">
        <v>168</v>
      </c>
      <c r="W230" s="6" t="s">
        <v>169</v>
      </c>
      <c r="X230" s="6" t="s">
        <v>169</v>
      </c>
      <c r="Y230" s="6" t="s">
        <v>162</v>
      </c>
      <c r="Z230" s="6" t="s">
        <v>162</v>
      </c>
      <c r="AA230" s="6" t="s">
        <v>162</v>
      </c>
      <c r="AB230" s="6" t="s">
        <v>169</v>
      </c>
      <c r="AC230" s="6" t="s">
        <v>93</v>
      </c>
      <c r="AD230" s="6" t="s">
        <v>3098</v>
      </c>
    </row>
    <row r="231" spans="1:30" ht="15" customHeight="1" x14ac:dyDescent="0.2">
      <c r="A231" s="10" t="s">
        <v>3099</v>
      </c>
      <c r="B231" s="6" t="s">
        <v>3100</v>
      </c>
      <c r="C231" s="6" t="s">
        <v>3101</v>
      </c>
      <c r="D231" s="6" t="s">
        <v>2439</v>
      </c>
      <c r="E231" s="6" t="s">
        <v>3102</v>
      </c>
      <c r="F231" s="6" t="s">
        <v>3103</v>
      </c>
      <c r="G231" s="6" t="s">
        <v>3104</v>
      </c>
      <c r="H231" s="6" t="s">
        <v>182</v>
      </c>
      <c r="I231" s="6" t="s">
        <v>182</v>
      </c>
      <c r="J231" s="6"/>
      <c r="K231" s="6" t="s">
        <v>158</v>
      </c>
      <c r="L231" s="6" t="s">
        <v>3105</v>
      </c>
      <c r="M231" s="6" t="s">
        <v>3106</v>
      </c>
      <c r="N231" s="6" t="s">
        <v>161</v>
      </c>
      <c r="O231" s="6" t="s">
        <v>162</v>
      </c>
      <c r="P231" s="6" t="s">
        <v>3107</v>
      </c>
      <c r="Q231" s="6" t="s">
        <v>164</v>
      </c>
      <c r="R231" s="6" t="s">
        <v>3108</v>
      </c>
      <c r="S231" s="6" t="s">
        <v>3109</v>
      </c>
      <c r="T231" s="6" t="s">
        <v>3110</v>
      </c>
      <c r="U231" s="6" t="s">
        <v>168</v>
      </c>
      <c r="V231" s="6" t="s">
        <v>168</v>
      </c>
      <c r="W231" s="6" t="s">
        <v>169</v>
      </c>
      <c r="X231" s="6" t="s">
        <v>169</v>
      </c>
      <c r="Y231" s="6" t="s">
        <v>162</v>
      </c>
      <c r="Z231" s="6" t="s">
        <v>162</v>
      </c>
      <c r="AA231" s="6" t="s">
        <v>162</v>
      </c>
      <c r="AB231" s="6" t="s">
        <v>3111</v>
      </c>
      <c r="AC231" s="6" t="s">
        <v>1771</v>
      </c>
      <c r="AD231" s="6" t="s">
        <v>3112</v>
      </c>
    </row>
    <row r="232" spans="1:30" ht="15" customHeight="1" x14ac:dyDescent="0.2">
      <c r="A232" s="10" t="s">
        <v>3113</v>
      </c>
      <c r="B232" s="6" t="s">
        <v>3114</v>
      </c>
      <c r="C232" s="6" t="s">
        <v>3115</v>
      </c>
      <c r="D232" s="6" t="s">
        <v>215</v>
      </c>
      <c r="E232" s="6" t="s">
        <v>3116</v>
      </c>
      <c r="F232" s="6" t="s">
        <v>3117</v>
      </c>
      <c r="G232" s="6" t="s">
        <v>3118</v>
      </c>
      <c r="H232" s="6" t="s">
        <v>182</v>
      </c>
      <c r="I232" s="6" t="s">
        <v>182</v>
      </c>
      <c r="J232" s="6"/>
      <c r="K232" s="6" t="s">
        <v>158</v>
      </c>
      <c r="L232" s="6" t="s">
        <v>3119</v>
      </c>
      <c r="M232" s="6" t="s">
        <v>2526</v>
      </c>
      <c r="N232" s="6" t="s">
        <v>161</v>
      </c>
      <c r="O232" s="6" t="s">
        <v>162</v>
      </c>
      <c r="P232" s="6" t="s">
        <v>3120</v>
      </c>
      <c r="Q232" s="6" t="s">
        <v>164</v>
      </c>
      <c r="R232" s="6" t="s">
        <v>165</v>
      </c>
      <c r="S232" s="6" t="s">
        <v>166</v>
      </c>
      <c r="T232" s="6" t="s">
        <v>3121</v>
      </c>
      <c r="U232" s="6" t="s">
        <v>168</v>
      </c>
      <c r="V232" s="6" t="s">
        <v>168</v>
      </c>
      <c r="W232" s="6" t="s">
        <v>169</v>
      </c>
      <c r="X232" s="6" t="s">
        <v>169</v>
      </c>
      <c r="Y232" s="6" t="s">
        <v>162</v>
      </c>
      <c r="Z232" s="6" t="s">
        <v>2529</v>
      </c>
      <c r="AA232" s="6" t="s">
        <v>162</v>
      </c>
      <c r="AB232" s="6" t="s">
        <v>169</v>
      </c>
      <c r="AC232" s="6" t="s">
        <v>173</v>
      </c>
      <c r="AD232" s="6" t="s">
        <v>3122</v>
      </c>
    </row>
    <row r="233" spans="1:30" ht="15" customHeight="1" x14ac:dyDescent="0.2">
      <c r="A233" s="10" t="s">
        <v>3123</v>
      </c>
      <c r="B233" s="6" t="s">
        <v>3124</v>
      </c>
      <c r="C233" s="6" t="s">
        <v>3125</v>
      </c>
      <c r="D233" s="6" t="s">
        <v>2500</v>
      </c>
      <c r="E233" s="6" t="s">
        <v>3126</v>
      </c>
      <c r="F233" s="6" t="s">
        <v>3127</v>
      </c>
      <c r="G233" s="6" t="s">
        <v>3128</v>
      </c>
      <c r="H233" s="6" t="s">
        <v>182</v>
      </c>
      <c r="I233" s="6" t="s">
        <v>182</v>
      </c>
      <c r="J233" s="6"/>
      <c r="K233" s="6" t="s">
        <v>183</v>
      </c>
      <c r="L233" s="6" t="s">
        <v>3129</v>
      </c>
      <c r="M233" s="6" t="s">
        <v>3130</v>
      </c>
      <c r="N233" s="6" t="s">
        <v>161</v>
      </c>
      <c r="O233" s="6" t="s">
        <v>162</v>
      </c>
      <c r="P233" s="6" t="s">
        <v>3131</v>
      </c>
      <c r="Q233" s="6" t="s">
        <v>164</v>
      </c>
      <c r="R233" s="6" t="s">
        <v>165</v>
      </c>
      <c r="S233" s="6" t="s">
        <v>3132</v>
      </c>
      <c r="T233" s="6" t="s">
        <v>3133</v>
      </c>
      <c r="U233" s="6" t="s">
        <v>182</v>
      </c>
      <c r="V233" s="6" t="s">
        <v>182</v>
      </c>
      <c r="W233" s="6" t="s">
        <v>3134</v>
      </c>
      <c r="X233" s="6" t="s">
        <v>3135</v>
      </c>
      <c r="Y233" s="6" t="s">
        <v>162</v>
      </c>
      <c r="Z233" s="6" t="s">
        <v>162</v>
      </c>
      <c r="AA233" s="6" t="s">
        <v>162</v>
      </c>
      <c r="AB233" s="6" t="s">
        <v>3136</v>
      </c>
      <c r="AC233" s="6" t="s">
        <v>3137</v>
      </c>
      <c r="AD233" s="6" t="s">
        <v>3138</v>
      </c>
    </row>
    <row r="234" spans="1:30" ht="15" customHeight="1" x14ac:dyDescent="0.2">
      <c r="A234" s="10" t="s">
        <v>3139</v>
      </c>
      <c r="B234" s="6" t="s">
        <v>3140</v>
      </c>
      <c r="C234" s="6" t="s">
        <v>3141</v>
      </c>
      <c r="D234" s="6" t="s">
        <v>178</v>
      </c>
      <c r="E234" s="6" t="s">
        <v>3142</v>
      </c>
      <c r="F234" s="6" t="s">
        <v>2940</v>
      </c>
      <c r="G234" s="6" t="s">
        <v>3143</v>
      </c>
      <c r="H234" s="6" t="s">
        <v>182</v>
      </c>
      <c r="I234" s="6" t="s">
        <v>182</v>
      </c>
      <c r="J234" s="6"/>
      <c r="K234" s="6" t="s">
        <v>403</v>
      </c>
      <c r="L234" s="6" t="s">
        <v>3144</v>
      </c>
      <c r="M234" s="6" t="s">
        <v>3145</v>
      </c>
      <c r="N234" s="6" t="s">
        <v>161</v>
      </c>
      <c r="O234" s="6" t="s">
        <v>3146</v>
      </c>
      <c r="P234" s="6" t="s">
        <v>3147</v>
      </c>
      <c r="Q234" s="6" t="s">
        <v>164</v>
      </c>
      <c r="R234" s="6" t="s">
        <v>3148</v>
      </c>
      <c r="S234" s="6" t="s">
        <v>3149</v>
      </c>
      <c r="T234" s="6" t="s">
        <v>3150</v>
      </c>
      <c r="U234" s="6" t="s">
        <v>168</v>
      </c>
      <c r="V234" s="6" t="s">
        <v>168</v>
      </c>
      <c r="W234" s="6" t="s">
        <v>169</v>
      </c>
      <c r="X234" s="6" t="s">
        <v>169</v>
      </c>
      <c r="Y234" s="6" t="s">
        <v>162</v>
      </c>
      <c r="Z234" s="6" t="s">
        <v>356</v>
      </c>
      <c r="AA234" s="6" t="s">
        <v>162</v>
      </c>
      <c r="AB234" s="6" t="s">
        <v>3151</v>
      </c>
      <c r="AC234" s="6" t="s">
        <v>3152</v>
      </c>
      <c r="AD234" s="6" t="s">
        <v>3153</v>
      </c>
    </row>
    <row r="235" spans="1:30" ht="15" customHeight="1" x14ac:dyDescent="0.2">
      <c r="A235" s="12" t="s">
        <v>3154</v>
      </c>
      <c r="B235" s="12" t="s">
        <v>3155</v>
      </c>
      <c r="C235" s="12" t="s">
        <v>3156</v>
      </c>
      <c r="D235" s="12" t="s">
        <v>2439</v>
      </c>
      <c r="E235" s="12" t="s">
        <v>3157</v>
      </c>
      <c r="F235" s="12" t="s">
        <v>3158</v>
      </c>
      <c r="G235" s="12" t="s">
        <v>3159</v>
      </c>
      <c r="H235" s="12" t="s">
        <v>1296</v>
      </c>
      <c r="I235" s="12" t="s">
        <v>168</v>
      </c>
      <c r="J235" s="12" t="s">
        <v>1297</v>
      </c>
      <c r="K235" s="12" t="s">
        <v>158</v>
      </c>
      <c r="L235" s="12"/>
      <c r="M235" s="12"/>
      <c r="N235" s="12"/>
      <c r="O235" s="12"/>
      <c r="P235" s="12"/>
      <c r="Q235" s="12"/>
      <c r="R235" s="12"/>
      <c r="S235" s="12"/>
      <c r="T235" s="12"/>
      <c r="U235" s="12"/>
      <c r="V235" s="12"/>
      <c r="W235" s="12"/>
      <c r="X235" s="12"/>
      <c r="Y235" s="12"/>
      <c r="Z235" s="12"/>
      <c r="AA235" s="12"/>
      <c r="AB235" s="12"/>
      <c r="AC235" s="12"/>
      <c r="AD235" s="12"/>
    </row>
    <row r="236" spans="1:30" ht="15" customHeight="1" x14ac:dyDescent="0.2">
      <c r="A236" s="10" t="s">
        <v>3160</v>
      </c>
      <c r="B236" s="6" t="s">
        <v>3161</v>
      </c>
      <c r="C236" s="6" t="s">
        <v>3162</v>
      </c>
      <c r="D236" s="6" t="s">
        <v>2439</v>
      </c>
      <c r="E236" s="6" t="s">
        <v>3163</v>
      </c>
      <c r="F236" s="6" t="s">
        <v>3055</v>
      </c>
      <c r="G236" s="6" t="s">
        <v>3164</v>
      </c>
      <c r="H236" s="6" t="s">
        <v>182</v>
      </c>
      <c r="I236" s="6" t="s">
        <v>182</v>
      </c>
      <c r="J236" s="6"/>
      <c r="K236" s="6" t="s">
        <v>671</v>
      </c>
      <c r="L236" s="6" t="s">
        <v>3165</v>
      </c>
      <c r="M236" s="6" t="s">
        <v>1146</v>
      </c>
      <c r="N236" s="6" t="s">
        <v>161</v>
      </c>
      <c r="O236" s="6" t="s">
        <v>162</v>
      </c>
      <c r="P236" s="6" t="s">
        <v>3166</v>
      </c>
      <c r="Q236" s="6" t="s">
        <v>164</v>
      </c>
      <c r="R236" s="6" t="s">
        <v>3167</v>
      </c>
      <c r="S236" s="6" t="s">
        <v>166</v>
      </c>
      <c r="T236" s="6" t="s">
        <v>3168</v>
      </c>
      <c r="U236" s="6" t="s">
        <v>168</v>
      </c>
      <c r="V236" s="6" t="s">
        <v>168</v>
      </c>
      <c r="W236" s="6" t="s">
        <v>169</v>
      </c>
      <c r="X236" s="6" t="s">
        <v>169</v>
      </c>
      <c r="Y236" s="6" t="s">
        <v>162</v>
      </c>
      <c r="Z236" s="6" t="s">
        <v>3169</v>
      </c>
      <c r="AA236" s="6" t="s">
        <v>162</v>
      </c>
      <c r="AB236" s="6" t="s">
        <v>3170</v>
      </c>
      <c r="AC236" s="6" t="s">
        <v>193</v>
      </c>
      <c r="AD236" s="6" t="s">
        <v>3171</v>
      </c>
    </row>
    <row r="237" spans="1:30" ht="15" customHeight="1" x14ac:dyDescent="0.2">
      <c r="A237" s="10" t="s">
        <v>3172</v>
      </c>
      <c r="B237" s="6" t="s">
        <v>3173</v>
      </c>
      <c r="C237" s="6" t="s">
        <v>3174</v>
      </c>
      <c r="D237" s="6" t="s">
        <v>178</v>
      </c>
      <c r="E237" s="6" t="s">
        <v>3175</v>
      </c>
      <c r="F237" s="6" t="s">
        <v>2940</v>
      </c>
      <c r="G237" s="6" t="s">
        <v>3176</v>
      </c>
      <c r="H237" s="6" t="s">
        <v>182</v>
      </c>
      <c r="I237" s="6" t="s">
        <v>182</v>
      </c>
      <c r="J237" s="6"/>
      <c r="K237" s="6" t="s">
        <v>671</v>
      </c>
      <c r="L237" s="6" t="s">
        <v>3177</v>
      </c>
      <c r="M237" s="6" t="s">
        <v>3178</v>
      </c>
      <c r="N237" s="6" t="s">
        <v>161</v>
      </c>
      <c r="O237" s="6" t="s">
        <v>162</v>
      </c>
      <c r="P237" s="6" t="s">
        <v>3179</v>
      </c>
      <c r="Q237" s="6" t="s">
        <v>164</v>
      </c>
      <c r="R237" s="6" t="s">
        <v>165</v>
      </c>
      <c r="S237" s="6" t="s">
        <v>166</v>
      </c>
      <c r="T237" s="6" t="s">
        <v>3180</v>
      </c>
      <c r="U237" s="6" t="s">
        <v>168</v>
      </c>
      <c r="V237" s="6" t="s">
        <v>168</v>
      </c>
      <c r="W237" s="6" t="s">
        <v>169</v>
      </c>
      <c r="X237" s="6" t="s">
        <v>169</v>
      </c>
      <c r="Y237" s="6" t="s">
        <v>162</v>
      </c>
      <c r="Z237" s="6" t="s">
        <v>3181</v>
      </c>
      <c r="AA237" s="6" t="s">
        <v>162</v>
      </c>
      <c r="AB237" s="6" t="s">
        <v>169</v>
      </c>
      <c r="AC237" s="6" t="s">
        <v>173</v>
      </c>
      <c r="AD237" s="6" t="s">
        <v>3182</v>
      </c>
    </row>
    <row r="238" spans="1:30" ht="15" customHeight="1" x14ac:dyDescent="0.2">
      <c r="A238" s="10" t="s">
        <v>3183</v>
      </c>
      <c r="B238" s="6" t="s">
        <v>3184</v>
      </c>
      <c r="C238" s="6" t="s">
        <v>3185</v>
      </c>
      <c r="D238" s="6" t="s">
        <v>178</v>
      </c>
      <c r="E238" s="6" t="s">
        <v>3186</v>
      </c>
      <c r="F238" s="6" t="s">
        <v>2940</v>
      </c>
      <c r="G238" s="6" t="s">
        <v>3187</v>
      </c>
      <c r="H238" s="6" t="s">
        <v>182</v>
      </c>
      <c r="I238" s="6" t="s">
        <v>182</v>
      </c>
      <c r="J238" s="6"/>
      <c r="K238" s="6" t="s">
        <v>158</v>
      </c>
      <c r="L238" s="6" t="s">
        <v>3188</v>
      </c>
      <c r="M238" s="6" t="s">
        <v>3189</v>
      </c>
      <c r="N238" s="6" t="s">
        <v>161</v>
      </c>
      <c r="O238" s="6" t="s">
        <v>162</v>
      </c>
      <c r="P238" s="6" t="s">
        <v>2783</v>
      </c>
      <c r="Q238" s="6" t="s">
        <v>164</v>
      </c>
      <c r="R238" s="6" t="s">
        <v>165</v>
      </c>
      <c r="S238" s="6" t="s">
        <v>166</v>
      </c>
      <c r="T238" s="6" t="s">
        <v>3190</v>
      </c>
      <c r="U238" s="6" t="s">
        <v>168</v>
      </c>
      <c r="V238" s="6" t="s">
        <v>168</v>
      </c>
      <c r="W238" s="6" t="s">
        <v>169</v>
      </c>
      <c r="X238" s="6" t="s">
        <v>169</v>
      </c>
      <c r="Y238" s="6" t="s">
        <v>162</v>
      </c>
      <c r="Z238" s="6" t="s">
        <v>162</v>
      </c>
      <c r="AA238" s="6" t="s">
        <v>162</v>
      </c>
      <c r="AB238" s="6" t="s">
        <v>3191</v>
      </c>
      <c r="AC238" s="6" t="s">
        <v>1771</v>
      </c>
      <c r="AD238" s="6" t="s">
        <v>3192</v>
      </c>
    </row>
    <row r="239" spans="1:30" ht="15" customHeight="1" x14ac:dyDescent="0.2">
      <c r="A239" s="10" t="s">
        <v>3193</v>
      </c>
      <c r="B239" s="6" t="s">
        <v>3194</v>
      </c>
      <c r="C239" s="6" t="s">
        <v>3195</v>
      </c>
      <c r="D239" s="6" t="s">
        <v>178</v>
      </c>
      <c r="E239" s="6" t="s">
        <v>3196</v>
      </c>
      <c r="F239" s="6" t="s">
        <v>2940</v>
      </c>
      <c r="G239" s="6" t="s">
        <v>3197</v>
      </c>
      <c r="H239" s="6" t="s">
        <v>182</v>
      </c>
      <c r="I239" s="6" t="s">
        <v>182</v>
      </c>
      <c r="J239" s="6"/>
      <c r="K239" s="6" t="s">
        <v>277</v>
      </c>
      <c r="L239" s="6" t="s">
        <v>3198</v>
      </c>
      <c r="M239" s="6" t="s">
        <v>3199</v>
      </c>
      <c r="N239" s="6" t="s">
        <v>161</v>
      </c>
      <c r="O239" s="6" t="s">
        <v>162</v>
      </c>
      <c r="P239" s="6" t="s">
        <v>3200</v>
      </c>
      <c r="Q239" s="6" t="s">
        <v>393</v>
      </c>
      <c r="R239" s="6" t="s">
        <v>187</v>
      </c>
      <c r="S239" s="6" t="s">
        <v>1339</v>
      </c>
      <c r="T239" s="6" t="s">
        <v>3201</v>
      </c>
      <c r="U239" s="6" t="s">
        <v>168</v>
      </c>
      <c r="V239" s="6" t="s">
        <v>168</v>
      </c>
      <c r="W239" s="6" t="s">
        <v>169</v>
      </c>
      <c r="X239" s="6" t="s">
        <v>169</v>
      </c>
      <c r="Y239" s="6" t="s">
        <v>3202</v>
      </c>
      <c r="Z239" s="6" t="s">
        <v>3203</v>
      </c>
      <c r="AA239" s="6" t="s">
        <v>162</v>
      </c>
      <c r="AB239" s="6" t="s">
        <v>169</v>
      </c>
      <c r="AC239" s="6" t="s">
        <v>173</v>
      </c>
      <c r="AD239" s="6" t="s">
        <v>3204</v>
      </c>
    </row>
    <row r="240" spans="1:30" ht="15" customHeight="1" x14ac:dyDescent="0.2">
      <c r="A240" s="10" t="s">
        <v>3205</v>
      </c>
      <c r="B240" s="6" t="s">
        <v>3206</v>
      </c>
      <c r="C240" s="6" t="s">
        <v>3207</v>
      </c>
      <c r="D240" s="6" t="s">
        <v>215</v>
      </c>
      <c r="E240" s="6" t="s">
        <v>3208</v>
      </c>
      <c r="F240" s="6" t="s">
        <v>3209</v>
      </c>
      <c r="G240" s="6" t="s">
        <v>3210</v>
      </c>
      <c r="H240" s="6" t="s">
        <v>182</v>
      </c>
      <c r="I240" s="6" t="s">
        <v>182</v>
      </c>
      <c r="J240" s="6"/>
      <c r="K240" s="6" t="s">
        <v>277</v>
      </c>
      <c r="L240" s="6" t="s">
        <v>3211</v>
      </c>
      <c r="M240" s="6" t="s">
        <v>3212</v>
      </c>
      <c r="N240" s="6" t="s">
        <v>161</v>
      </c>
      <c r="O240" s="6" t="s">
        <v>162</v>
      </c>
      <c r="P240" s="6" t="s">
        <v>3213</v>
      </c>
      <c r="Q240" s="6" t="s">
        <v>393</v>
      </c>
      <c r="R240" s="6" t="s">
        <v>165</v>
      </c>
      <c r="S240" s="6" t="s">
        <v>3214</v>
      </c>
      <c r="T240" s="6" t="s">
        <v>3215</v>
      </c>
      <c r="U240" s="6" t="s">
        <v>168</v>
      </c>
      <c r="V240" s="6" t="s">
        <v>168</v>
      </c>
      <c r="W240" s="6" t="s">
        <v>169</v>
      </c>
      <c r="X240" s="6" t="s">
        <v>169</v>
      </c>
      <c r="Y240" s="6" t="s">
        <v>162</v>
      </c>
      <c r="Z240" s="6" t="s">
        <v>162</v>
      </c>
      <c r="AA240" s="6" t="s">
        <v>162</v>
      </c>
      <c r="AB240" s="6" t="s">
        <v>169</v>
      </c>
      <c r="AC240" s="6" t="s">
        <v>93</v>
      </c>
      <c r="AD240" s="6" t="s">
        <v>3216</v>
      </c>
    </row>
    <row r="241" spans="1:30" ht="15" customHeight="1" x14ac:dyDescent="0.2">
      <c r="A241" s="10" t="s">
        <v>3217</v>
      </c>
      <c r="B241" s="6" t="s">
        <v>3218</v>
      </c>
      <c r="C241" s="6" t="s">
        <v>3219</v>
      </c>
      <c r="D241" s="6" t="s">
        <v>1458</v>
      </c>
      <c r="E241" s="6" t="s">
        <v>3220</v>
      </c>
      <c r="F241" s="6" t="s">
        <v>3221</v>
      </c>
      <c r="G241" s="6" t="s">
        <v>3222</v>
      </c>
      <c r="H241" s="6" t="s">
        <v>182</v>
      </c>
      <c r="I241" s="6" t="s">
        <v>182</v>
      </c>
      <c r="J241" s="6"/>
      <c r="K241" s="6" t="s">
        <v>158</v>
      </c>
      <c r="L241" s="6" t="s">
        <v>3223</v>
      </c>
      <c r="M241" s="6" t="s">
        <v>353</v>
      </c>
      <c r="N241" s="6" t="s">
        <v>161</v>
      </c>
      <c r="O241" s="6" t="s">
        <v>162</v>
      </c>
      <c r="P241" s="6" t="s">
        <v>3224</v>
      </c>
      <c r="Q241" s="6" t="s">
        <v>164</v>
      </c>
      <c r="R241" s="6" t="s">
        <v>236</v>
      </c>
      <c r="S241" s="6" t="s">
        <v>1339</v>
      </c>
      <c r="T241" s="6" t="s">
        <v>3225</v>
      </c>
      <c r="U241" s="6" t="s">
        <v>168</v>
      </c>
      <c r="V241" s="6" t="s">
        <v>168</v>
      </c>
      <c r="W241" s="6" t="s">
        <v>169</v>
      </c>
      <c r="X241" s="6" t="s">
        <v>169</v>
      </c>
      <c r="Y241" s="6" t="s">
        <v>162</v>
      </c>
      <c r="Z241" s="6" t="s">
        <v>162</v>
      </c>
      <c r="AA241" s="6" t="s">
        <v>162</v>
      </c>
      <c r="AB241" s="6" t="s">
        <v>169</v>
      </c>
      <c r="AC241" s="6" t="s">
        <v>93</v>
      </c>
      <c r="AD241" s="6" t="s">
        <v>3226</v>
      </c>
    </row>
    <row r="242" spans="1:30" ht="15" customHeight="1" x14ac:dyDescent="0.2">
      <c r="A242" s="10" t="s">
        <v>3227</v>
      </c>
      <c r="B242" s="6" t="s">
        <v>3228</v>
      </c>
      <c r="C242" s="6" t="s">
        <v>3229</v>
      </c>
      <c r="D242" s="6" t="s">
        <v>2439</v>
      </c>
      <c r="E242" s="6" t="s">
        <v>3230</v>
      </c>
      <c r="F242" s="6" t="s">
        <v>3231</v>
      </c>
      <c r="G242" s="6" t="s">
        <v>3232</v>
      </c>
      <c r="H242" s="6" t="s">
        <v>182</v>
      </c>
      <c r="I242" s="6" t="s">
        <v>182</v>
      </c>
      <c r="J242" s="6"/>
      <c r="K242" s="6" t="s">
        <v>158</v>
      </c>
      <c r="L242" s="6" t="s">
        <v>3233</v>
      </c>
      <c r="M242" s="6" t="s">
        <v>3234</v>
      </c>
      <c r="N242" s="6" t="s">
        <v>161</v>
      </c>
      <c r="O242" s="6" t="s">
        <v>162</v>
      </c>
      <c r="P242" s="6" t="s">
        <v>3235</v>
      </c>
      <c r="Q242" s="6" t="s">
        <v>164</v>
      </c>
      <c r="R242" s="6" t="s">
        <v>165</v>
      </c>
      <c r="S242" s="6" t="s">
        <v>166</v>
      </c>
      <c r="T242" s="6" t="s">
        <v>3236</v>
      </c>
      <c r="U242" s="6" t="s">
        <v>168</v>
      </c>
      <c r="V242" s="6" t="s">
        <v>168</v>
      </c>
      <c r="W242" s="6" t="s">
        <v>169</v>
      </c>
      <c r="X242" s="6" t="s">
        <v>169</v>
      </c>
      <c r="Y242" s="6" t="s">
        <v>162</v>
      </c>
      <c r="Z242" s="6" t="s">
        <v>162</v>
      </c>
      <c r="AA242" s="6" t="s">
        <v>162</v>
      </c>
      <c r="AB242" s="6" t="s">
        <v>169</v>
      </c>
      <c r="AC242" s="6" t="s">
        <v>93</v>
      </c>
      <c r="AD242" s="6" t="s">
        <v>3237</v>
      </c>
    </row>
    <row r="243" spans="1:30" ht="15" customHeight="1" x14ac:dyDescent="0.2">
      <c r="A243" s="10" t="s">
        <v>3238</v>
      </c>
      <c r="B243" s="6" t="s">
        <v>3239</v>
      </c>
      <c r="C243" s="6" t="s">
        <v>3240</v>
      </c>
      <c r="D243" s="6" t="s">
        <v>178</v>
      </c>
      <c r="E243" s="6" t="s">
        <v>3241</v>
      </c>
      <c r="F243" s="6" t="s">
        <v>2964</v>
      </c>
      <c r="G243" s="6" t="s">
        <v>3242</v>
      </c>
      <c r="H243" s="6" t="s">
        <v>182</v>
      </c>
      <c r="I243" s="6" t="s">
        <v>182</v>
      </c>
      <c r="J243" s="6"/>
      <c r="K243" s="6" t="s">
        <v>277</v>
      </c>
      <c r="L243" s="6" t="s">
        <v>3243</v>
      </c>
      <c r="M243" s="6" t="s">
        <v>3244</v>
      </c>
      <c r="N243" s="6" t="s">
        <v>161</v>
      </c>
      <c r="O243" s="6" t="s">
        <v>3245</v>
      </c>
      <c r="P243" s="6" t="s">
        <v>3246</v>
      </c>
      <c r="Q243" s="6" t="s">
        <v>393</v>
      </c>
      <c r="R243" s="6" t="s">
        <v>165</v>
      </c>
      <c r="S243" s="6" t="s">
        <v>166</v>
      </c>
      <c r="T243" s="6" t="s">
        <v>3247</v>
      </c>
      <c r="U243" s="6" t="s">
        <v>168</v>
      </c>
      <c r="V243" s="6" t="s">
        <v>168</v>
      </c>
      <c r="W243" s="6" t="s">
        <v>169</v>
      </c>
      <c r="X243" s="6" t="s">
        <v>169</v>
      </c>
      <c r="Y243" s="6" t="s">
        <v>162</v>
      </c>
      <c r="Z243" s="6" t="s">
        <v>162</v>
      </c>
      <c r="AA243" s="6" t="s">
        <v>162</v>
      </c>
      <c r="AB243" s="6" t="s">
        <v>3248</v>
      </c>
      <c r="AC243" s="6" t="s">
        <v>1771</v>
      </c>
      <c r="AD243" s="6" t="s">
        <v>3249</v>
      </c>
    </row>
    <row r="244" spans="1:30" ht="15" customHeight="1" x14ac:dyDescent="0.2">
      <c r="A244" s="10" t="s">
        <v>3250</v>
      </c>
      <c r="B244" s="6" t="s">
        <v>3251</v>
      </c>
      <c r="C244" s="6" t="s">
        <v>3252</v>
      </c>
      <c r="D244" s="6" t="s">
        <v>2439</v>
      </c>
      <c r="E244" s="6" t="s">
        <v>3253</v>
      </c>
      <c r="F244" s="6" t="s">
        <v>3254</v>
      </c>
      <c r="G244" s="6" t="s">
        <v>3255</v>
      </c>
      <c r="H244" s="6" t="s">
        <v>182</v>
      </c>
      <c r="I244" s="6" t="s">
        <v>182</v>
      </c>
      <c r="J244" s="6"/>
      <c r="K244" s="6" t="s">
        <v>158</v>
      </c>
      <c r="L244" s="6" t="s">
        <v>3256</v>
      </c>
      <c r="M244" s="6" t="s">
        <v>3257</v>
      </c>
      <c r="N244" s="6" t="s">
        <v>406</v>
      </c>
      <c r="O244" s="6" t="s">
        <v>250</v>
      </c>
      <c r="P244" s="6" t="s">
        <v>3258</v>
      </c>
      <c r="Q244" s="6" t="s">
        <v>164</v>
      </c>
      <c r="R244" s="6" t="s">
        <v>165</v>
      </c>
      <c r="S244" s="6" t="s">
        <v>166</v>
      </c>
      <c r="T244" s="6" t="s">
        <v>2979</v>
      </c>
      <c r="U244" s="6" t="s">
        <v>168</v>
      </c>
      <c r="V244" s="6" t="s">
        <v>168</v>
      </c>
      <c r="W244" s="6" t="s">
        <v>169</v>
      </c>
      <c r="X244" s="6" t="s">
        <v>169</v>
      </c>
      <c r="Y244" s="6" t="s">
        <v>162</v>
      </c>
      <c r="Z244" s="6" t="s">
        <v>162</v>
      </c>
      <c r="AA244" s="6" t="s">
        <v>162</v>
      </c>
      <c r="AB244" s="6" t="s">
        <v>169</v>
      </c>
      <c r="AC244" s="6" t="s">
        <v>93</v>
      </c>
      <c r="AD244" s="6" t="s">
        <v>3259</v>
      </c>
    </row>
    <row r="245" spans="1:30" ht="15" customHeight="1" x14ac:dyDescent="0.2">
      <c r="A245" s="10" t="s">
        <v>3260</v>
      </c>
      <c r="B245" s="6" t="s">
        <v>3261</v>
      </c>
      <c r="C245" s="6" t="s">
        <v>3262</v>
      </c>
      <c r="D245" s="6" t="s">
        <v>2546</v>
      </c>
      <c r="E245" s="6" t="s">
        <v>3263</v>
      </c>
      <c r="F245" s="6" t="s">
        <v>3264</v>
      </c>
      <c r="G245" s="6" t="s">
        <v>3265</v>
      </c>
      <c r="H245" s="6" t="s">
        <v>182</v>
      </c>
      <c r="I245" s="6" t="s">
        <v>182</v>
      </c>
      <c r="J245" s="6"/>
      <c r="K245" s="6" t="s">
        <v>158</v>
      </c>
      <c r="L245" s="6" t="s">
        <v>3266</v>
      </c>
      <c r="M245" s="6" t="s">
        <v>3267</v>
      </c>
      <c r="N245" s="6" t="s">
        <v>406</v>
      </c>
      <c r="O245" s="6" t="s">
        <v>250</v>
      </c>
      <c r="P245" s="6" t="s">
        <v>3268</v>
      </c>
      <c r="Q245" s="6" t="s">
        <v>164</v>
      </c>
      <c r="R245" s="6" t="s">
        <v>165</v>
      </c>
      <c r="S245" s="6" t="s">
        <v>166</v>
      </c>
      <c r="T245" s="6" t="s">
        <v>3269</v>
      </c>
      <c r="U245" s="6" t="s">
        <v>168</v>
      </c>
      <c r="V245" s="6" t="s">
        <v>168</v>
      </c>
      <c r="W245" s="6" t="s">
        <v>169</v>
      </c>
      <c r="X245" s="6" t="s">
        <v>169</v>
      </c>
      <c r="Y245" s="6" t="s">
        <v>162</v>
      </c>
      <c r="Z245" s="6" t="s">
        <v>162</v>
      </c>
      <c r="AA245" s="6" t="s">
        <v>162</v>
      </c>
      <c r="AB245" s="6" t="s">
        <v>169</v>
      </c>
      <c r="AC245" s="6" t="s">
        <v>93</v>
      </c>
      <c r="AD245" s="6" t="s">
        <v>3270</v>
      </c>
    </row>
    <row r="246" spans="1:30" ht="15" customHeight="1" x14ac:dyDescent="0.2">
      <c r="A246" s="10" t="s">
        <v>3271</v>
      </c>
      <c r="B246" s="6" t="s">
        <v>3272</v>
      </c>
      <c r="C246" s="6" t="s">
        <v>3273</v>
      </c>
      <c r="D246" s="6" t="s">
        <v>2474</v>
      </c>
      <c r="E246" s="6" t="s">
        <v>3274</v>
      </c>
      <c r="F246" s="6" t="s">
        <v>3275</v>
      </c>
      <c r="G246" s="6"/>
      <c r="H246" s="6" t="s">
        <v>182</v>
      </c>
      <c r="I246" s="6" t="s">
        <v>182</v>
      </c>
      <c r="J246" s="6"/>
      <c r="K246" s="6" t="s">
        <v>158</v>
      </c>
      <c r="L246" s="6" t="s">
        <v>3276</v>
      </c>
      <c r="M246" s="6" t="s">
        <v>3277</v>
      </c>
      <c r="N246" s="6" t="s">
        <v>406</v>
      </c>
      <c r="O246" s="6" t="s">
        <v>162</v>
      </c>
      <c r="P246" s="6" t="s">
        <v>3278</v>
      </c>
      <c r="Q246" s="6" t="s">
        <v>164</v>
      </c>
      <c r="R246" s="6" t="s">
        <v>165</v>
      </c>
      <c r="S246" s="6" t="s">
        <v>3279</v>
      </c>
      <c r="T246" s="6" t="s">
        <v>3280</v>
      </c>
      <c r="U246" s="6" t="s">
        <v>168</v>
      </c>
      <c r="V246" s="6" t="s">
        <v>168</v>
      </c>
      <c r="W246" s="6" t="s">
        <v>169</v>
      </c>
      <c r="X246" s="6" t="s">
        <v>169</v>
      </c>
      <c r="Y246" s="6" t="s">
        <v>3281</v>
      </c>
      <c r="Z246" s="6" t="s">
        <v>162</v>
      </c>
      <c r="AA246" s="6" t="s">
        <v>162</v>
      </c>
      <c r="AB246" s="6" t="s">
        <v>169</v>
      </c>
      <c r="AC246" s="6" t="s">
        <v>173</v>
      </c>
      <c r="AD246" s="6" t="s">
        <v>3282</v>
      </c>
    </row>
    <row r="247" spans="1:30" ht="15" customHeight="1" x14ac:dyDescent="0.2">
      <c r="A247" s="10" t="s">
        <v>3283</v>
      </c>
      <c r="B247" s="6" t="s">
        <v>3284</v>
      </c>
      <c r="C247" s="6" t="s">
        <v>3285</v>
      </c>
      <c r="D247" s="6" t="s">
        <v>178</v>
      </c>
      <c r="E247" s="6" t="s">
        <v>3286</v>
      </c>
      <c r="F247" s="6" t="s">
        <v>3287</v>
      </c>
      <c r="G247" s="6" t="s">
        <v>3288</v>
      </c>
      <c r="H247" s="6" t="s">
        <v>182</v>
      </c>
      <c r="I247" s="6" t="s">
        <v>182</v>
      </c>
      <c r="J247" s="6"/>
      <c r="K247" s="6" t="s">
        <v>158</v>
      </c>
      <c r="L247" s="6" t="s">
        <v>3289</v>
      </c>
      <c r="M247" s="6" t="s">
        <v>3290</v>
      </c>
      <c r="N247" s="6" t="s">
        <v>161</v>
      </c>
      <c r="O247" s="6" t="s">
        <v>162</v>
      </c>
      <c r="P247" s="6" t="s">
        <v>3291</v>
      </c>
      <c r="Q247" s="6" t="s">
        <v>164</v>
      </c>
      <c r="R247" s="6" t="s">
        <v>165</v>
      </c>
      <c r="S247" s="6" t="s">
        <v>166</v>
      </c>
      <c r="T247" s="6" t="s">
        <v>3292</v>
      </c>
      <c r="U247" s="6" t="s">
        <v>168</v>
      </c>
      <c r="V247" s="6" t="s">
        <v>168</v>
      </c>
      <c r="W247" s="6" t="s">
        <v>169</v>
      </c>
      <c r="X247" s="6" t="s">
        <v>169</v>
      </c>
      <c r="Y247" s="6" t="s">
        <v>162</v>
      </c>
      <c r="Z247" s="6" t="s">
        <v>3293</v>
      </c>
      <c r="AA247" s="6" t="s">
        <v>162</v>
      </c>
      <c r="AB247" s="6" t="s">
        <v>169</v>
      </c>
      <c r="AC247" s="6" t="s">
        <v>173</v>
      </c>
      <c r="AD247" s="6" t="s">
        <v>3294</v>
      </c>
    </row>
    <row r="248" spans="1:30" ht="15" customHeight="1" x14ac:dyDescent="0.2">
      <c r="A248" s="10" t="s">
        <v>3295</v>
      </c>
      <c r="B248" s="6" t="s">
        <v>3296</v>
      </c>
      <c r="C248" s="6" t="s">
        <v>3297</v>
      </c>
      <c r="D248" s="6" t="s">
        <v>1458</v>
      </c>
      <c r="E248" s="6" t="s">
        <v>3298</v>
      </c>
      <c r="F248" s="6" t="s">
        <v>3299</v>
      </c>
      <c r="G248" s="6" t="s">
        <v>3300</v>
      </c>
      <c r="H248" s="6" t="s">
        <v>182</v>
      </c>
      <c r="I248" s="6" t="s">
        <v>182</v>
      </c>
      <c r="J248" s="6"/>
      <c r="K248" s="6" t="s">
        <v>671</v>
      </c>
      <c r="L248" s="6" t="s">
        <v>3301</v>
      </c>
      <c r="M248" s="6" t="s">
        <v>3302</v>
      </c>
      <c r="N248" s="6" t="s">
        <v>161</v>
      </c>
      <c r="O248" s="6" t="s">
        <v>162</v>
      </c>
      <c r="P248" s="6" t="s">
        <v>3303</v>
      </c>
      <c r="Q248" s="6" t="s">
        <v>164</v>
      </c>
      <c r="R248" s="6" t="s">
        <v>165</v>
      </c>
      <c r="S248" s="6" t="s">
        <v>3304</v>
      </c>
      <c r="T248" s="6" t="s">
        <v>3305</v>
      </c>
      <c r="U248" s="6" t="s">
        <v>168</v>
      </c>
      <c r="V248" s="6" t="s">
        <v>168</v>
      </c>
      <c r="W248" s="6" t="s">
        <v>169</v>
      </c>
      <c r="X248" s="6" t="s">
        <v>169</v>
      </c>
      <c r="Y248" s="6" t="s">
        <v>3306</v>
      </c>
      <c r="Z248" s="6" t="s">
        <v>3307</v>
      </c>
      <c r="AA248" s="6" t="s">
        <v>162</v>
      </c>
      <c r="AB248" s="6" t="s">
        <v>3308</v>
      </c>
      <c r="AC248" s="6" t="s">
        <v>193</v>
      </c>
      <c r="AD248" s="6" t="s">
        <v>3309</v>
      </c>
    </row>
    <row r="249" spans="1:30" ht="15" customHeight="1" x14ac:dyDescent="0.2">
      <c r="A249" s="10" t="s">
        <v>3310</v>
      </c>
      <c r="B249" s="6" t="s">
        <v>3311</v>
      </c>
      <c r="C249" s="6" t="s">
        <v>3312</v>
      </c>
      <c r="D249" s="6" t="s">
        <v>2500</v>
      </c>
      <c r="E249" s="6" t="s">
        <v>3313</v>
      </c>
      <c r="F249" s="6" t="s">
        <v>3314</v>
      </c>
      <c r="G249" s="6" t="s">
        <v>3315</v>
      </c>
      <c r="H249" s="6" t="s">
        <v>182</v>
      </c>
      <c r="I249" s="6" t="s">
        <v>182</v>
      </c>
      <c r="J249" s="6"/>
      <c r="K249" s="6" t="s">
        <v>671</v>
      </c>
      <c r="L249" s="6" t="s">
        <v>3316</v>
      </c>
      <c r="M249" s="6" t="s">
        <v>3317</v>
      </c>
      <c r="N249" s="6" t="s">
        <v>161</v>
      </c>
      <c r="O249" s="6" t="s">
        <v>250</v>
      </c>
      <c r="P249" s="6" t="s">
        <v>985</v>
      </c>
      <c r="Q249" s="6" t="s">
        <v>164</v>
      </c>
      <c r="R249" s="6" t="s">
        <v>165</v>
      </c>
      <c r="S249" s="6" t="s">
        <v>166</v>
      </c>
      <c r="T249" s="6" t="s">
        <v>3318</v>
      </c>
      <c r="U249" s="6" t="s">
        <v>168</v>
      </c>
      <c r="V249" s="6" t="s">
        <v>168</v>
      </c>
      <c r="W249" s="6" t="s">
        <v>169</v>
      </c>
      <c r="X249" s="6" t="s">
        <v>169</v>
      </c>
      <c r="Y249" s="6" t="s">
        <v>162</v>
      </c>
      <c r="Z249" s="6" t="s">
        <v>162</v>
      </c>
      <c r="AA249" s="6" t="s">
        <v>162</v>
      </c>
      <c r="AB249" s="6" t="s">
        <v>169</v>
      </c>
      <c r="AC249" s="6" t="s">
        <v>93</v>
      </c>
      <c r="AD249" s="6" t="s">
        <v>3319</v>
      </c>
    </row>
    <row r="250" spans="1:30" ht="15" customHeight="1" x14ac:dyDescent="0.2">
      <c r="A250" s="10" t="s">
        <v>3320</v>
      </c>
      <c r="B250" s="6" t="s">
        <v>3321</v>
      </c>
      <c r="C250" s="6" t="s">
        <v>3322</v>
      </c>
      <c r="D250" s="6" t="s">
        <v>2546</v>
      </c>
      <c r="E250" s="6" t="s">
        <v>3323</v>
      </c>
      <c r="F250" s="6" t="s">
        <v>3324</v>
      </c>
      <c r="G250" s="6" t="s">
        <v>3325</v>
      </c>
      <c r="H250" s="6" t="s">
        <v>182</v>
      </c>
      <c r="I250" s="6" t="s">
        <v>182</v>
      </c>
      <c r="J250" s="6"/>
      <c r="K250" s="6" t="s">
        <v>158</v>
      </c>
      <c r="L250" s="6" t="s">
        <v>3326</v>
      </c>
      <c r="M250" s="6" t="s">
        <v>1791</v>
      </c>
      <c r="N250" s="6" t="s">
        <v>161</v>
      </c>
      <c r="O250" s="6" t="s">
        <v>162</v>
      </c>
      <c r="P250" s="6" t="s">
        <v>3327</v>
      </c>
      <c r="Q250" s="6" t="s">
        <v>164</v>
      </c>
      <c r="R250" s="6" t="s">
        <v>165</v>
      </c>
      <c r="S250" s="6" t="s">
        <v>166</v>
      </c>
      <c r="T250" s="6" t="s">
        <v>3328</v>
      </c>
      <c r="U250" s="6" t="s">
        <v>168</v>
      </c>
      <c r="V250" s="6" t="s">
        <v>168</v>
      </c>
      <c r="W250" s="6" t="s">
        <v>169</v>
      </c>
      <c r="X250" s="6" t="s">
        <v>169</v>
      </c>
      <c r="Y250" s="6" t="s">
        <v>162</v>
      </c>
      <c r="Z250" s="6" t="s">
        <v>162</v>
      </c>
      <c r="AA250" s="6" t="s">
        <v>162</v>
      </c>
      <c r="AB250" s="6" t="s">
        <v>169</v>
      </c>
      <c r="AC250" s="6" t="s">
        <v>93</v>
      </c>
      <c r="AD250" s="6" t="s">
        <v>3329</v>
      </c>
    </row>
    <row r="251" spans="1:30" ht="15" customHeight="1" x14ac:dyDescent="0.2">
      <c r="A251" s="10" t="s">
        <v>3330</v>
      </c>
      <c r="B251" s="6" t="s">
        <v>3331</v>
      </c>
      <c r="C251" s="6" t="s">
        <v>3332</v>
      </c>
      <c r="D251" s="6" t="s">
        <v>2500</v>
      </c>
      <c r="E251" s="6" t="s">
        <v>3333</v>
      </c>
      <c r="F251" s="6" t="s">
        <v>3334</v>
      </c>
      <c r="G251" s="6" t="s">
        <v>3335</v>
      </c>
      <c r="H251" s="6" t="s">
        <v>182</v>
      </c>
      <c r="I251" s="6" t="s">
        <v>182</v>
      </c>
      <c r="J251" s="6"/>
      <c r="K251" s="6" t="s">
        <v>158</v>
      </c>
      <c r="L251" s="6" t="s">
        <v>3336</v>
      </c>
      <c r="M251" s="6" t="s">
        <v>3337</v>
      </c>
      <c r="N251" s="6" t="s">
        <v>406</v>
      </c>
      <c r="O251" s="6" t="s">
        <v>162</v>
      </c>
      <c r="P251" s="6" t="s">
        <v>3338</v>
      </c>
      <c r="Q251" s="6" t="s">
        <v>164</v>
      </c>
      <c r="R251" s="6" t="s">
        <v>165</v>
      </c>
      <c r="S251" s="6" t="s">
        <v>166</v>
      </c>
      <c r="T251" s="6" t="s">
        <v>3339</v>
      </c>
      <c r="U251" s="6" t="s">
        <v>168</v>
      </c>
      <c r="V251" s="6" t="s">
        <v>168</v>
      </c>
      <c r="W251" s="6" t="s">
        <v>169</v>
      </c>
      <c r="X251" s="6" t="s">
        <v>169</v>
      </c>
      <c r="Y251" s="6" t="s">
        <v>162</v>
      </c>
      <c r="Z251" s="6" t="s">
        <v>3340</v>
      </c>
      <c r="AA251" s="6" t="s">
        <v>162</v>
      </c>
      <c r="AB251" s="6" t="s">
        <v>169</v>
      </c>
      <c r="AC251" s="6" t="s">
        <v>173</v>
      </c>
      <c r="AD251" s="6" t="s">
        <v>3341</v>
      </c>
    </row>
    <row r="252" spans="1:30" ht="15" customHeight="1" x14ac:dyDescent="0.2">
      <c r="A252" s="10" t="s">
        <v>3342</v>
      </c>
      <c r="B252" s="6" t="s">
        <v>3343</v>
      </c>
      <c r="C252" s="6" t="s">
        <v>3344</v>
      </c>
      <c r="D252" s="6" t="s">
        <v>178</v>
      </c>
      <c r="E252" s="6" t="s">
        <v>3345</v>
      </c>
      <c r="F252" s="6" t="s">
        <v>3346</v>
      </c>
      <c r="G252" s="6" t="s">
        <v>3347</v>
      </c>
      <c r="H252" s="6" t="s">
        <v>182</v>
      </c>
      <c r="I252" s="6" t="s">
        <v>182</v>
      </c>
      <c r="J252" s="6"/>
      <c r="K252" s="6" t="s">
        <v>158</v>
      </c>
      <c r="L252" s="6" t="s">
        <v>3348</v>
      </c>
      <c r="M252" s="6" t="s">
        <v>3349</v>
      </c>
      <c r="N252" s="6" t="s">
        <v>406</v>
      </c>
      <c r="O252" s="6" t="s">
        <v>250</v>
      </c>
      <c r="P252" s="6" t="s">
        <v>3350</v>
      </c>
      <c r="Q252" s="6" t="s">
        <v>164</v>
      </c>
      <c r="R252" s="6" t="s">
        <v>165</v>
      </c>
      <c r="S252" s="6" t="s">
        <v>166</v>
      </c>
      <c r="T252" s="6" t="s">
        <v>3351</v>
      </c>
      <c r="U252" s="6" t="s">
        <v>168</v>
      </c>
      <c r="V252" s="6" t="s">
        <v>168</v>
      </c>
      <c r="W252" s="6" t="s">
        <v>169</v>
      </c>
      <c r="X252" s="6" t="s">
        <v>169</v>
      </c>
      <c r="Y252" s="6" t="s">
        <v>162</v>
      </c>
      <c r="Z252" s="6" t="s">
        <v>162</v>
      </c>
      <c r="AA252" s="6" t="s">
        <v>162</v>
      </c>
      <c r="AB252" s="6" t="s">
        <v>169</v>
      </c>
      <c r="AC252" s="6" t="s">
        <v>93</v>
      </c>
      <c r="AD252" s="6" t="s">
        <v>3352</v>
      </c>
    </row>
    <row r="253" spans="1:30" ht="15" customHeight="1" x14ac:dyDescent="0.2">
      <c r="A253" s="10" t="s">
        <v>3353</v>
      </c>
      <c r="B253" s="6" t="s">
        <v>3354</v>
      </c>
      <c r="C253" s="6" t="s">
        <v>3355</v>
      </c>
      <c r="D253" s="6" t="s">
        <v>2500</v>
      </c>
      <c r="E253" s="6" t="s">
        <v>3356</v>
      </c>
      <c r="F253" s="6" t="s">
        <v>3357</v>
      </c>
      <c r="G253" s="6" t="s">
        <v>3358</v>
      </c>
      <c r="H253" s="6" t="s">
        <v>182</v>
      </c>
      <c r="I253" s="6" t="s">
        <v>182</v>
      </c>
      <c r="J253" s="6"/>
      <c r="K253" s="6" t="s">
        <v>158</v>
      </c>
      <c r="L253" s="6" t="s">
        <v>3359</v>
      </c>
      <c r="M253" s="6" t="s">
        <v>3360</v>
      </c>
      <c r="N253" s="6" t="s">
        <v>161</v>
      </c>
      <c r="O253" s="6" t="s">
        <v>740</v>
      </c>
      <c r="P253" s="6" t="s">
        <v>3361</v>
      </c>
      <c r="Q253" s="6" t="s">
        <v>164</v>
      </c>
      <c r="R253" s="6" t="s">
        <v>165</v>
      </c>
      <c r="S253" s="6" t="s">
        <v>3362</v>
      </c>
      <c r="T253" s="6" t="s">
        <v>3363</v>
      </c>
      <c r="U253" s="6" t="s">
        <v>168</v>
      </c>
      <c r="V253" s="6" t="s">
        <v>168</v>
      </c>
      <c r="W253" s="6" t="s">
        <v>169</v>
      </c>
      <c r="X253" s="6" t="s">
        <v>169</v>
      </c>
      <c r="Y253" s="6" t="s">
        <v>3364</v>
      </c>
      <c r="Z253" s="6" t="s">
        <v>238</v>
      </c>
      <c r="AA253" s="6" t="s">
        <v>162</v>
      </c>
      <c r="AB253" s="6" t="s">
        <v>169</v>
      </c>
      <c r="AC253" s="6" t="s">
        <v>173</v>
      </c>
      <c r="AD253" s="6" t="s">
        <v>3365</v>
      </c>
    </row>
    <row r="254" spans="1:30" ht="15" customHeight="1" x14ac:dyDescent="0.2">
      <c r="A254" s="10" t="s">
        <v>3366</v>
      </c>
      <c r="B254" s="6" t="s">
        <v>3367</v>
      </c>
      <c r="C254" s="6" t="s">
        <v>3368</v>
      </c>
      <c r="D254" s="6" t="s">
        <v>178</v>
      </c>
      <c r="E254" s="6" t="s">
        <v>3369</v>
      </c>
      <c r="F254" s="6" t="s">
        <v>3370</v>
      </c>
      <c r="G254" s="6" t="s">
        <v>3371</v>
      </c>
      <c r="H254" s="6" t="s">
        <v>182</v>
      </c>
      <c r="I254" s="6" t="s">
        <v>182</v>
      </c>
      <c r="J254" s="6"/>
      <c r="K254" s="6" t="s">
        <v>158</v>
      </c>
      <c r="L254" s="6" t="s">
        <v>3372</v>
      </c>
      <c r="M254" s="6" t="s">
        <v>3373</v>
      </c>
      <c r="N254" s="6" t="s">
        <v>406</v>
      </c>
      <c r="O254" s="6" t="s">
        <v>162</v>
      </c>
      <c r="P254" s="6" t="s">
        <v>3374</v>
      </c>
      <c r="Q254" s="6" t="s">
        <v>164</v>
      </c>
      <c r="R254" s="6" t="s">
        <v>165</v>
      </c>
      <c r="S254" s="6" t="s">
        <v>166</v>
      </c>
      <c r="T254" s="6" t="s">
        <v>3375</v>
      </c>
      <c r="U254" s="6" t="s">
        <v>168</v>
      </c>
      <c r="V254" s="6" t="s">
        <v>168</v>
      </c>
      <c r="W254" s="6" t="s">
        <v>169</v>
      </c>
      <c r="X254" s="6" t="s">
        <v>169</v>
      </c>
      <c r="Y254" s="6" t="s">
        <v>162</v>
      </c>
      <c r="Z254" s="6" t="s">
        <v>3376</v>
      </c>
      <c r="AA254" s="6" t="s">
        <v>239</v>
      </c>
      <c r="AB254" s="6" t="s">
        <v>169</v>
      </c>
      <c r="AC254" s="6" t="s">
        <v>173</v>
      </c>
      <c r="AD254" s="6" t="s">
        <v>3377</v>
      </c>
    </row>
    <row r="255" spans="1:30" ht="15" customHeight="1" x14ac:dyDescent="0.2">
      <c r="A255" s="10" t="s">
        <v>3378</v>
      </c>
      <c r="B255" s="6" t="s">
        <v>3379</v>
      </c>
      <c r="C255" s="6" t="s">
        <v>3380</v>
      </c>
      <c r="D255" s="6" t="s">
        <v>1458</v>
      </c>
      <c r="E255" s="6" t="s">
        <v>3381</v>
      </c>
      <c r="F255" s="6" t="s">
        <v>3117</v>
      </c>
      <c r="G255" s="6" t="s">
        <v>3382</v>
      </c>
      <c r="H255" s="6" t="s">
        <v>182</v>
      </c>
      <c r="I255" s="6" t="s">
        <v>182</v>
      </c>
      <c r="J255" s="6"/>
      <c r="K255" s="6" t="s">
        <v>158</v>
      </c>
      <c r="L255" s="6" t="s">
        <v>3383</v>
      </c>
      <c r="M255" s="6" t="s">
        <v>3384</v>
      </c>
      <c r="N255" s="6" t="s">
        <v>161</v>
      </c>
      <c r="O255" s="6" t="s">
        <v>162</v>
      </c>
      <c r="P255" s="6" t="s">
        <v>3385</v>
      </c>
      <c r="Q255" s="6" t="s">
        <v>164</v>
      </c>
      <c r="R255" s="6" t="s">
        <v>165</v>
      </c>
      <c r="S255" s="6" t="s">
        <v>3386</v>
      </c>
      <c r="T255" s="6" t="s">
        <v>3387</v>
      </c>
      <c r="U255" s="6" t="s">
        <v>168</v>
      </c>
      <c r="V255" s="6" t="s">
        <v>168</v>
      </c>
      <c r="W255" s="6" t="s">
        <v>169</v>
      </c>
      <c r="X255" s="6" t="s">
        <v>169</v>
      </c>
      <c r="Y255" s="6" t="s">
        <v>162</v>
      </c>
      <c r="Z255" s="6" t="s">
        <v>162</v>
      </c>
      <c r="AA255" s="6" t="s">
        <v>162</v>
      </c>
      <c r="AB255" s="6" t="s">
        <v>3388</v>
      </c>
      <c r="AC255" s="6" t="s">
        <v>1771</v>
      </c>
      <c r="AD255" s="6" t="s">
        <v>3389</v>
      </c>
    </row>
    <row r="256" spans="1:30" ht="15" customHeight="1" x14ac:dyDescent="0.2">
      <c r="A256" s="10" t="s">
        <v>3390</v>
      </c>
      <c r="B256" s="6" t="s">
        <v>3391</v>
      </c>
      <c r="C256" s="6" t="s">
        <v>3392</v>
      </c>
      <c r="D256" s="6" t="s">
        <v>178</v>
      </c>
      <c r="E256" s="6" t="s">
        <v>3393</v>
      </c>
      <c r="F256" s="6" t="s">
        <v>2940</v>
      </c>
      <c r="G256" s="6" t="s">
        <v>3394</v>
      </c>
      <c r="H256" s="6" t="s">
        <v>182</v>
      </c>
      <c r="I256" s="6" t="s">
        <v>182</v>
      </c>
      <c r="J256" s="6"/>
      <c r="K256" s="6" t="s">
        <v>671</v>
      </c>
      <c r="L256" s="6" t="s">
        <v>3395</v>
      </c>
      <c r="M256" s="6" t="s">
        <v>3396</v>
      </c>
      <c r="N256" s="6" t="s">
        <v>161</v>
      </c>
      <c r="O256" s="6" t="s">
        <v>250</v>
      </c>
      <c r="P256" s="6" t="s">
        <v>1024</v>
      </c>
      <c r="Q256" s="6" t="s">
        <v>409</v>
      </c>
      <c r="R256" s="6" t="s">
        <v>165</v>
      </c>
      <c r="S256" s="6" t="s">
        <v>166</v>
      </c>
      <c r="T256" s="6" t="s">
        <v>3397</v>
      </c>
      <c r="U256" s="6" t="s">
        <v>168</v>
      </c>
      <c r="V256" s="6" t="s">
        <v>168</v>
      </c>
      <c r="W256" s="6" t="s">
        <v>169</v>
      </c>
      <c r="X256" s="6" t="s">
        <v>169</v>
      </c>
      <c r="Y256" s="6" t="s">
        <v>162</v>
      </c>
      <c r="Z256" s="6" t="s">
        <v>162</v>
      </c>
      <c r="AA256" s="6" t="s">
        <v>162</v>
      </c>
      <c r="AB256" s="6" t="s">
        <v>169</v>
      </c>
      <c r="AC256" s="6" t="s">
        <v>93</v>
      </c>
      <c r="AD256" s="6" t="s">
        <v>3398</v>
      </c>
    </row>
    <row r="257" spans="1:30" ht="15" customHeight="1" x14ac:dyDescent="0.2">
      <c r="A257" s="10" t="s">
        <v>3399</v>
      </c>
      <c r="B257" s="6" t="s">
        <v>3400</v>
      </c>
      <c r="C257" s="6" t="s">
        <v>3401</v>
      </c>
      <c r="D257" s="6" t="s">
        <v>178</v>
      </c>
      <c r="E257" s="6" t="s">
        <v>3402</v>
      </c>
      <c r="F257" s="6" t="s">
        <v>3403</v>
      </c>
      <c r="G257" s="6" t="s">
        <v>3404</v>
      </c>
      <c r="H257" s="6" t="s">
        <v>182</v>
      </c>
      <c r="I257" s="6" t="s">
        <v>182</v>
      </c>
      <c r="J257" s="6"/>
      <c r="K257" s="6" t="s">
        <v>671</v>
      </c>
      <c r="L257" s="6" t="s">
        <v>3405</v>
      </c>
      <c r="M257" s="6" t="s">
        <v>853</v>
      </c>
      <c r="N257" s="6" t="s">
        <v>161</v>
      </c>
      <c r="O257" s="6" t="s">
        <v>250</v>
      </c>
      <c r="P257" s="6" t="s">
        <v>3406</v>
      </c>
      <c r="Q257" s="6" t="s">
        <v>164</v>
      </c>
      <c r="R257" s="6" t="s">
        <v>165</v>
      </c>
      <c r="S257" s="6" t="s">
        <v>1025</v>
      </c>
      <c r="T257" s="6" t="s">
        <v>3407</v>
      </c>
      <c r="U257" s="6" t="s">
        <v>168</v>
      </c>
      <c r="V257" s="6" t="s">
        <v>168</v>
      </c>
      <c r="W257" s="6" t="s">
        <v>169</v>
      </c>
      <c r="X257" s="6" t="s">
        <v>169</v>
      </c>
      <c r="Y257" s="6" t="s">
        <v>162</v>
      </c>
      <c r="Z257" s="6" t="s">
        <v>3408</v>
      </c>
      <c r="AA257" s="6" t="s">
        <v>162</v>
      </c>
      <c r="AB257" s="6" t="s">
        <v>169</v>
      </c>
      <c r="AC257" s="6" t="s">
        <v>173</v>
      </c>
      <c r="AD257" s="6" t="s">
        <v>3409</v>
      </c>
    </row>
    <row r="258" spans="1:30" ht="15" customHeight="1" x14ac:dyDescent="0.2">
      <c r="A258" s="11" t="s">
        <v>3410</v>
      </c>
      <c r="B258" s="6" t="s">
        <v>3411</v>
      </c>
      <c r="C258" s="6" t="s">
        <v>3412</v>
      </c>
      <c r="D258" s="6" t="s">
        <v>215</v>
      </c>
      <c r="E258" s="6" t="s">
        <v>3413</v>
      </c>
      <c r="F258" s="6" t="s">
        <v>3414</v>
      </c>
      <c r="G258" s="6" t="s">
        <v>3415</v>
      </c>
      <c r="H258" s="6" t="s">
        <v>182</v>
      </c>
      <c r="I258" s="6" t="s">
        <v>182</v>
      </c>
      <c r="J258" s="6"/>
      <c r="K258" s="6" t="s">
        <v>277</v>
      </c>
      <c r="L258" s="6" t="s">
        <v>3416</v>
      </c>
      <c r="M258" s="6" t="s">
        <v>3417</v>
      </c>
      <c r="N258" s="6" t="s">
        <v>161</v>
      </c>
      <c r="O258" s="6" t="s">
        <v>162</v>
      </c>
      <c r="P258" s="6" t="s">
        <v>3418</v>
      </c>
      <c r="Q258" s="6" t="s">
        <v>409</v>
      </c>
      <c r="R258" s="6" t="s">
        <v>165</v>
      </c>
      <c r="S258" s="6" t="s">
        <v>166</v>
      </c>
      <c r="T258" s="6" t="s">
        <v>3419</v>
      </c>
      <c r="U258" s="6" t="s">
        <v>168</v>
      </c>
      <c r="V258" s="6" t="s">
        <v>168</v>
      </c>
      <c r="W258" s="6" t="s">
        <v>169</v>
      </c>
      <c r="X258" s="6" t="s">
        <v>169</v>
      </c>
      <c r="Y258" s="6" t="s">
        <v>162</v>
      </c>
      <c r="Z258" s="6" t="s">
        <v>162</v>
      </c>
      <c r="AA258" s="6" t="s">
        <v>162</v>
      </c>
      <c r="AB258" s="6" t="s">
        <v>169</v>
      </c>
      <c r="AC258" s="6" t="s">
        <v>3420</v>
      </c>
      <c r="AD258" s="6" t="s">
        <v>3421</v>
      </c>
    </row>
    <row r="259" spans="1:30" ht="15" customHeight="1" x14ac:dyDescent="0.2">
      <c r="A259" s="10" t="s">
        <v>3422</v>
      </c>
      <c r="B259" s="6" t="s">
        <v>3423</v>
      </c>
      <c r="C259" s="6" t="s">
        <v>3424</v>
      </c>
      <c r="D259" s="6" t="s">
        <v>215</v>
      </c>
      <c r="E259" s="6" t="s">
        <v>3425</v>
      </c>
      <c r="F259" s="6" t="s">
        <v>3414</v>
      </c>
      <c r="G259" s="6" t="s">
        <v>3426</v>
      </c>
      <c r="H259" s="6" t="s">
        <v>182</v>
      </c>
      <c r="I259" s="6" t="s">
        <v>182</v>
      </c>
      <c r="J259" s="6"/>
      <c r="K259" s="6" t="s">
        <v>158</v>
      </c>
      <c r="L259" s="6" t="s">
        <v>3427</v>
      </c>
      <c r="M259" s="6" t="s">
        <v>3428</v>
      </c>
      <c r="N259" s="6" t="s">
        <v>161</v>
      </c>
      <c r="O259" s="6" t="s">
        <v>162</v>
      </c>
      <c r="P259" s="6" t="s">
        <v>3429</v>
      </c>
      <c r="Q259" s="6" t="s">
        <v>164</v>
      </c>
      <c r="R259" s="6" t="s">
        <v>165</v>
      </c>
      <c r="S259" s="6" t="s">
        <v>1025</v>
      </c>
      <c r="T259" s="6" t="s">
        <v>3430</v>
      </c>
      <c r="U259" s="6" t="s">
        <v>168</v>
      </c>
      <c r="V259" s="6" t="s">
        <v>168</v>
      </c>
      <c r="W259" s="6" t="s">
        <v>169</v>
      </c>
      <c r="X259" s="6" t="s">
        <v>169</v>
      </c>
      <c r="Y259" s="6" t="s">
        <v>162</v>
      </c>
      <c r="Z259" s="6" t="s">
        <v>3431</v>
      </c>
      <c r="AA259" s="6" t="s">
        <v>162</v>
      </c>
      <c r="AB259" s="6" t="s">
        <v>169</v>
      </c>
      <c r="AC259" s="6" t="s">
        <v>173</v>
      </c>
      <c r="AD259" s="6" t="s">
        <v>3432</v>
      </c>
    </row>
    <row r="260" spans="1:30" ht="15" customHeight="1" x14ac:dyDescent="0.2">
      <c r="A260" s="10" t="s">
        <v>3433</v>
      </c>
      <c r="B260" s="6" t="s">
        <v>3434</v>
      </c>
      <c r="C260" s="6" t="s">
        <v>3435</v>
      </c>
      <c r="D260" s="6" t="s">
        <v>178</v>
      </c>
      <c r="E260" s="6" t="s">
        <v>3436</v>
      </c>
      <c r="F260" s="6" t="s">
        <v>3437</v>
      </c>
      <c r="G260" s="6"/>
      <c r="H260" s="6" t="s">
        <v>182</v>
      </c>
      <c r="I260" s="6" t="s">
        <v>182</v>
      </c>
      <c r="J260" s="6"/>
      <c r="K260" s="6" t="s">
        <v>183</v>
      </c>
      <c r="L260" s="6" t="s">
        <v>2173</v>
      </c>
      <c r="M260" s="6" t="s">
        <v>3438</v>
      </c>
      <c r="N260" s="6" t="s">
        <v>203</v>
      </c>
      <c r="O260" s="6" t="s">
        <v>162</v>
      </c>
      <c r="P260" s="6" t="s">
        <v>3439</v>
      </c>
      <c r="Q260" s="6" t="s">
        <v>164</v>
      </c>
      <c r="R260" s="6" t="s">
        <v>165</v>
      </c>
      <c r="S260" s="6" t="s">
        <v>166</v>
      </c>
      <c r="T260" s="6" t="s">
        <v>3440</v>
      </c>
      <c r="U260" s="6" t="s">
        <v>168</v>
      </c>
      <c r="V260" s="6" t="s">
        <v>168</v>
      </c>
      <c r="W260" s="6" t="s">
        <v>169</v>
      </c>
      <c r="X260" s="6" t="s">
        <v>169</v>
      </c>
      <c r="Y260" s="6" t="s">
        <v>3441</v>
      </c>
      <c r="Z260" s="6" t="s">
        <v>162</v>
      </c>
      <c r="AA260" s="6" t="s">
        <v>162</v>
      </c>
      <c r="AB260" s="6" t="s">
        <v>169</v>
      </c>
      <c r="AC260" s="6" t="s">
        <v>173</v>
      </c>
      <c r="AD260" s="6" t="s">
        <v>3442</v>
      </c>
    </row>
    <row r="261" spans="1:30" ht="15" customHeight="1" x14ac:dyDescent="0.2">
      <c r="A261" s="10" t="s">
        <v>3443</v>
      </c>
      <c r="B261" s="6" t="s">
        <v>3444</v>
      </c>
      <c r="C261" s="6" t="s">
        <v>3445</v>
      </c>
      <c r="D261" s="6" t="s">
        <v>215</v>
      </c>
      <c r="E261" s="6" t="s">
        <v>3446</v>
      </c>
      <c r="F261" s="6" t="s">
        <v>3117</v>
      </c>
      <c r="G261" s="6" t="s">
        <v>3447</v>
      </c>
      <c r="H261" s="6" t="s">
        <v>182</v>
      </c>
      <c r="I261" s="6" t="s">
        <v>182</v>
      </c>
      <c r="J261" s="6"/>
      <c r="K261" s="6" t="s">
        <v>277</v>
      </c>
      <c r="L261" s="6" t="s">
        <v>3448</v>
      </c>
      <c r="M261" s="6" t="s">
        <v>3449</v>
      </c>
      <c r="N261" s="6" t="s">
        <v>161</v>
      </c>
      <c r="O261" s="6" t="s">
        <v>1000</v>
      </c>
      <c r="P261" s="6" t="s">
        <v>3450</v>
      </c>
      <c r="Q261" s="6" t="s">
        <v>164</v>
      </c>
      <c r="R261" s="6" t="s">
        <v>165</v>
      </c>
      <c r="S261" s="6" t="s">
        <v>166</v>
      </c>
      <c r="T261" s="6" t="s">
        <v>3451</v>
      </c>
      <c r="U261" s="6" t="s">
        <v>168</v>
      </c>
      <c r="V261" s="6" t="s">
        <v>168</v>
      </c>
      <c r="W261" s="6" t="s">
        <v>169</v>
      </c>
      <c r="X261" s="6" t="s">
        <v>169</v>
      </c>
      <c r="Y261" s="6" t="s">
        <v>162</v>
      </c>
      <c r="Z261" s="6" t="s">
        <v>162</v>
      </c>
      <c r="AA261" s="6" t="s">
        <v>3452</v>
      </c>
      <c r="AB261" s="6" t="s">
        <v>169</v>
      </c>
      <c r="AC261" s="6" t="s">
        <v>173</v>
      </c>
      <c r="AD261" s="6" t="s">
        <v>3453</v>
      </c>
    </row>
    <row r="262" spans="1:30" ht="15" customHeight="1" x14ac:dyDescent="0.2">
      <c r="A262" s="10" t="s">
        <v>3454</v>
      </c>
      <c r="B262" s="6" t="s">
        <v>3455</v>
      </c>
      <c r="C262" s="6" t="s">
        <v>3456</v>
      </c>
      <c r="D262" s="6" t="s">
        <v>2500</v>
      </c>
      <c r="E262" s="6" t="s">
        <v>3457</v>
      </c>
      <c r="F262" s="6" t="s">
        <v>3091</v>
      </c>
      <c r="G262" s="6" t="s">
        <v>3458</v>
      </c>
      <c r="H262" s="6" t="s">
        <v>182</v>
      </c>
      <c r="I262" s="6" t="s">
        <v>182</v>
      </c>
      <c r="J262" s="6"/>
      <c r="K262" s="6" t="s">
        <v>671</v>
      </c>
      <c r="L262" s="6" t="s">
        <v>3459</v>
      </c>
      <c r="M262" s="6" t="s">
        <v>3460</v>
      </c>
      <c r="N262" s="6" t="s">
        <v>406</v>
      </c>
      <c r="O262" s="6" t="s">
        <v>3095</v>
      </c>
      <c r="P262" s="6" t="s">
        <v>3461</v>
      </c>
      <c r="Q262" s="6" t="s">
        <v>164</v>
      </c>
      <c r="R262" s="6" t="s">
        <v>165</v>
      </c>
      <c r="S262" s="6" t="s">
        <v>166</v>
      </c>
      <c r="T262" s="6" t="s">
        <v>3462</v>
      </c>
      <c r="U262" s="6" t="s">
        <v>168</v>
      </c>
      <c r="V262" s="6" t="s">
        <v>168</v>
      </c>
      <c r="W262" s="6" t="s">
        <v>169</v>
      </c>
      <c r="X262" s="6" t="s">
        <v>169</v>
      </c>
      <c r="Y262" s="6" t="s">
        <v>162</v>
      </c>
      <c r="Z262" s="6" t="s">
        <v>162</v>
      </c>
      <c r="AA262" s="6" t="s">
        <v>162</v>
      </c>
      <c r="AB262" s="6" t="s">
        <v>169</v>
      </c>
      <c r="AC262" s="6" t="s">
        <v>93</v>
      </c>
      <c r="AD262" s="6" t="s">
        <v>3463</v>
      </c>
    </row>
    <row r="263" spans="1:30" ht="15" customHeight="1" x14ac:dyDescent="0.2">
      <c r="A263" s="10" t="s">
        <v>3464</v>
      </c>
      <c r="B263" s="6" t="s">
        <v>3465</v>
      </c>
      <c r="C263" s="6" t="s">
        <v>3466</v>
      </c>
      <c r="D263" s="6" t="s">
        <v>178</v>
      </c>
      <c r="E263" s="6" t="s">
        <v>3467</v>
      </c>
      <c r="F263" s="6" t="s">
        <v>3468</v>
      </c>
      <c r="G263" s="6" t="s">
        <v>3469</v>
      </c>
      <c r="H263" s="6" t="s">
        <v>182</v>
      </c>
      <c r="I263" s="6" t="s">
        <v>182</v>
      </c>
      <c r="J263" s="6"/>
      <c r="K263" s="6" t="s">
        <v>403</v>
      </c>
      <c r="L263" s="6" t="s">
        <v>3470</v>
      </c>
      <c r="M263" s="6" t="s">
        <v>3471</v>
      </c>
      <c r="N263" s="6" t="s">
        <v>161</v>
      </c>
      <c r="O263" s="6" t="s">
        <v>1259</v>
      </c>
      <c r="P263" s="6" t="s">
        <v>3472</v>
      </c>
      <c r="Q263" s="6" t="s">
        <v>409</v>
      </c>
      <c r="R263" s="6" t="s">
        <v>165</v>
      </c>
      <c r="S263" s="6" t="s">
        <v>166</v>
      </c>
      <c r="T263" s="6" t="s">
        <v>3473</v>
      </c>
      <c r="U263" s="6" t="s">
        <v>168</v>
      </c>
      <c r="V263" s="6" t="s">
        <v>168</v>
      </c>
      <c r="W263" s="6" t="s">
        <v>169</v>
      </c>
      <c r="X263" s="6" t="s">
        <v>169</v>
      </c>
      <c r="Y263" s="6" t="s">
        <v>162</v>
      </c>
      <c r="Z263" s="6" t="s">
        <v>162</v>
      </c>
      <c r="AA263" s="6" t="s">
        <v>162</v>
      </c>
      <c r="AB263" s="6" t="s">
        <v>169</v>
      </c>
      <c r="AC263" s="6" t="s">
        <v>93</v>
      </c>
      <c r="AD263" s="6" t="s">
        <v>3474</v>
      </c>
    </row>
    <row r="264" spans="1:30" ht="15" customHeight="1" x14ac:dyDescent="0.2">
      <c r="A264" s="7" t="s">
        <v>3475</v>
      </c>
      <c r="B264" s="6" t="s">
        <v>3476</v>
      </c>
      <c r="C264" s="6" t="s">
        <v>3477</v>
      </c>
      <c r="D264" s="6" t="s">
        <v>2500</v>
      </c>
      <c r="E264" s="6" t="s">
        <v>3478</v>
      </c>
      <c r="F264" s="6" t="s">
        <v>3479</v>
      </c>
      <c r="G264" s="6" t="s">
        <v>3480</v>
      </c>
      <c r="H264" s="6" t="s">
        <v>182</v>
      </c>
      <c r="I264" s="6" t="s">
        <v>168</v>
      </c>
      <c r="J264" s="6" t="s">
        <v>3481</v>
      </c>
      <c r="K264" s="6" t="s">
        <v>2579</v>
      </c>
      <c r="L264" s="6" t="s">
        <v>3482</v>
      </c>
      <c r="M264" s="6" t="s">
        <v>162</v>
      </c>
      <c r="N264" s="6" t="s">
        <v>162</v>
      </c>
      <c r="O264" s="6" t="s">
        <v>162</v>
      </c>
      <c r="P264" s="6" t="s">
        <v>3483</v>
      </c>
      <c r="Q264" s="6" t="s">
        <v>162</v>
      </c>
      <c r="R264" s="6" t="s">
        <v>3484</v>
      </c>
      <c r="S264" s="6" t="s">
        <v>162</v>
      </c>
      <c r="T264" s="6" t="s">
        <v>162</v>
      </c>
      <c r="U264" s="6" t="s">
        <v>168</v>
      </c>
      <c r="V264" s="6" t="s">
        <v>168</v>
      </c>
      <c r="W264" s="6" t="s">
        <v>169</v>
      </c>
      <c r="X264" s="6" t="s">
        <v>169</v>
      </c>
      <c r="Y264" s="6" t="s">
        <v>162</v>
      </c>
      <c r="Z264" s="6" t="s">
        <v>162</v>
      </c>
      <c r="AA264" s="6" t="s">
        <v>162</v>
      </c>
      <c r="AB264" s="6" t="s">
        <v>162</v>
      </c>
      <c r="AC264" s="6" t="s">
        <v>282</v>
      </c>
      <c r="AD264" s="6" t="s">
        <v>3485</v>
      </c>
    </row>
    <row r="265" spans="1:30" ht="15" customHeight="1" x14ac:dyDescent="0.2">
      <c r="A265" s="10" t="s">
        <v>3486</v>
      </c>
      <c r="B265" s="6" t="s">
        <v>3487</v>
      </c>
      <c r="C265" s="6" t="s">
        <v>3488</v>
      </c>
      <c r="D265" s="6" t="s">
        <v>2439</v>
      </c>
      <c r="E265" s="6" t="s">
        <v>3489</v>
      </c>
      <c r="F265" s="6" t="s">
        <v>3437</v>
      </c>
      <c r="G265" s="6"/>
      <c r="H265" s="6" t="s">
        <v>182</v>
      </c>
      <c r="I265" s="6" t="s">
        <v>182</v>
      </c>
      <c r="J265" s="6"/>
      <c r="K265" s="6" t="s">
        <v>183</v>
      </c>
      <c r="L265" s="6" t="s">
        <v>3490</v>
      </c>
      <c r="M265" s="6" t="s">
        <v>3491</v>
      </c>
      <c r="N265" s="6" t="s">
        <v>406</v>
      </c>
      <c r="O265" s="6" t="s">
        <v>162</v>
      </c>
      <c r="P265" s="6" t="s">
        <v>3492</v>
      </c>
      <c r="Q265" s="6" t="s">
        <v>164</v>
      </c>
      <c r="R265" s="6" t="s">
        <v>165</v>
      </c>
      <c r="S265" s="6" t="s">
        <v>166</v>
      </c>
      <c r="T265" s="6" t="s">
        <v>3493</v>
      </c>
      <c r="U265" s="6" t="s">
        <v>168</v>
      </c>
      <c r="V265" s="6" t="s">
        <v>168</v>
      </c>
      <c r="W265" s="6" t="s">
        <v>169</v>
      </c>
      <c r="X265" s="6" t="s">
        <v>169</v>
      </c>
      <c r="Y265" s="6" t="s">
        <v>162</v>
      </c>
      <c r="Z265" s="6" t="s">
        <v>3494</v>
      </c>
      <c r="AA265" s="6" t="s">
        <v>162</v>
      </c>
      <c r="AB265" s="6" t="s">
        <v>169</v>
      </c>
      <c r="AC265" s="6" t="s">
        <v>173</v>
      </c>
      <c r="AD265" s="6" t="s">
        <v>3495</v>
      </c>
    </row>
    <row r="266" spans="1:30" ht="15" customHeight="1" x14ac:dyDescent="0.2">
      <c r="A266" s="10" t="s">
        <v>3496</v>
      </c>
      <c r="B266" s="6" t="s">
        <v>3497</v>
      </c>
      <c r="C266" s="6" t="s">
        <v>3498</v>
      </c>
      <c r="D266" s="6" t="s">
        <v>215</v>
      </c>
      <c r="E266" s="6" t="s">
        <v>3499</v>
      </c>
      <c r="F266" s="6" t="s">
        <v>2940</v>
      </c>
      <c r="G266" s="6" t="s">
        <v>3500</v>
      </c>
      <c r="H266" s="6" t="s">
        <v>182</v>
      </c>
      <c r="I266" s="6" t="s">
        <v>182</v>
      </c>
      <c r="J266" s="6"/>
      <c r="K266" s="6" t="s">
        <v>277</v>
      </c>
      <c r="L266" s="6" t="s">
        <v>3501</v>
      </c>
      <c r="M266" s="6" t="s">
        <v>1628</v>
      </c>
      <c r="N266" s="6" t="s">
        <v>161</v>
      </c>
      <c r="O266" s="6" t="s">
        <v>250</v>
      </c>
      <c r="P266" s="6" t="s">
        <v>3502</v>
      </c>
      <c r="Q266" s="6" t="s">
        <v>393</v>
      </c>
      <c r="R266" s="6" t="s">
        <v>165</v>
      </c>
      <c r="S266" s="6" t="s">
        <v>3503</v>
      </c>
      <c r="T266" s="6" t="s">
        <v>3504</v>
      </c>
      <c r="U266" s="6" t="s">
        <v>168</v>
      </c>
      <c r="V266" s="6" t="s">
        <v>168</v>
      </c>
      <c r="W266" s="6" t="s">
        <v>169</v>
      </c>
      <c r="X266" s="6" t="s">
        <v>169</v>
      </c>
      <c r="Y266" s="6" t="s">
        <v>162</v>
      </c>
      <c r="Z266" s="6" t="s">
        <v>162</v>
      </c>
      <c r="AA266" s="6" t="s">
        <v>162</v>
      </c>
      <c r="AB266" s="6" t="s">
        <v>169</v>
      </c>
      <c r="AC266" s="6" t="s">
        <v>93</v>
      </c>
      <c r="AD266" s="6" t="s">
        <v>3505</v>
      </c>
    </row>
    <row r="267" spans="1:30" ht="15" customHeight="1" x14ac:dyDescent="0.2">
      <c r="A267" s="11" t="s">
        <v>3506</v>
      </c>
      <c r="B267" s="6" t="s">
        <v>3507</v>
      </c>
      <c r="C267" s="6" t="s">
        <v>3508</v>
      </c>
      <c r="D267" s="6" t="s">
        <v>2546</v>
      </c>
      <c r="E267" s="6" t="s">
        <v>3509</v>
      </c>
      <c r="F267" s="6" t="s">
        <v>3510</v>
      </c>
      <c r="G267" s="6" t="s">
        <v>3511</v>
      </c>
      <c r="H267" s="6" t="s">
        <v>182</v>
      </c>
      <c r="I267" s="6" t="s">
        <v>182</v>
      </c>
      <c r="J267" s="6"/>
      <c r="K267" s="6" t="s">
        <v>403</v>
      </c>
      <c r="L267" s="6" t="s">
        <v>3512</v>
      </c>
      <c r="M267" s="6" t="s">
        <v>3513</v>
      </c>
      <c r="N267" s="6" t="s">
        <v>203</v>
      </c>
      <c r="O267" s="6" t="s">
        <v>162</v>
      </c>
      <c r="P267" s="6" t="s">
        <v>3514</v>
      </c>
      <c r="Q267" s="6" t="s">
        <v>164</v>
      </c>
      <c r="R267" s="6" t="s">
        <v>165</v>
      </c>
      <c r="S267" s="6" t="s">
        <v>166</v>
      </c>
      <c r="T267" s="6" t="s">
        <v>3515</v>
      </c>
      <c r="U267" s="6" t="s">
        <v>168</v>
      </c>
      <c r="V267" s="6" t="s">
        <v>168</v>
      </c>
      <c r="W267" s="6" t="s">
        <v>169</v>
      </c>
      <c r="X267" s="6" t="s">
        <v>169</v>
      </c>
      <c r="Y267" s="6" t="s">
        <v>162</v>
      </c>
      <c r="Z267" s="6" t="s">
        <v>162</v>
      </c>
      <c r="AA267" s="6" t="s">
        <v>3516</v>
      </c>
      <c r="AB267" s="6" t="s">
        <v>169</v>
      </c>
      <c r="AC267" s="6" t="s">
        <v>3517</v>
      </c>
      <c r="AD267" s="6" t="s">
        <v>3518</v>
      </c>
    </row>
    <row r="268" spans="1:30" ht="15" customHeight="1" x14ac:dyDescent="0.2">
      <c r="A268" s="10" t="s">
        <v>3519</v>
      </c>
      <c r="B268" s="6" t="s">
        <v>3520</v>
      </c>
      <c r="C268" s="6" t="s">
        <v>3521</v>
      </c>
      <c r="D268" s="6" t="s">
        <v>178</v>
      </c>
      <c r="E268" s="6" t="s">
        <v>3522</v>
      </c>
      <c r="F268" s="6" t="s">
        <v>2940</v>
      </c>
      <c r="G268" s="6" t="s">
        <v>3523</v>
      </c>
      <c r="H268" s="6" t="s">
        <v>182</v>
      </c>
      <c r="I268" s="6" t="s">
        <v>182</v>
      </c>
      <c r="J268" s="6"/>
      <c r="K268" s="6" t="s">
        <v>277</v>
      </c>
      <c r="L268" s="6" t="s">
        <v>3524</v>
      </c>
      <c r="M268" s="6" t="s">
        <v>3525</v>
      </c>
      <c r="N268" s="6" t="s">
        <v>161</v>
      </c>
      <c r="O268" s="6" t="s">
        <v>162</v>
      </c>
      <c r="P268" s="6" t="s">
        <v>3526</v>
      </c>
      <c r="Q268" s="6" t="s">
        <v>393</v>
      </c>
      <c r="R268" s="6" t="s">
        <v>165</v>
      </c>
      <c r="S268" s="6" t="s">
        <v>166</v>
      </c>
      <c r="T268" s="6" t="s">
        <v>3527</v>
      </c>
      <c r="U268" s="6" t="s">
        <v>168</v>
      </c>
      <c r="V268" s="6" t="s">
        <v>168</v>
      </c>
      <c r="W268" s="6" t="s">
        <v>169</v>
      </c>
      <c r="X268" s="6" t="s">
        <v>169</v>
      </c>
      <c r="Y268" s="6" t="s">
        <v>162</v>
      </c>
      <c r="Z268" s="6" t="s">
        <v>162</v>
      </c>
      <c r="AA268" s="6" t="s">
        <v>162</v>
      </c>
      <c r="AB268" s="6" t="s">
        <v>169</v>
      </c>
      <c r="AC268" s="6" t="s">
        <v>93</v>
      </c>
      <c r="AD268" s="6" t="s">
        <v>3528</v>
      </c>
    </row>
    <row r="269" spans="1:30" ht="15" customHeight="1" x14ac:dyDescent="0.2">
      <c r="A269" s="10" t="s">
        <v>3529</v>
      </c>
      <c r="B269" s="6" t="s">
        <v>3530</v>
      </c>
      <c r="C269" s="6" t="s">
        <v>3531</v>
      </c>
      <c r="D269" s="6" t="s">
        <v>2439</v>
      </c>
      <c r="E269" s="6" t="s">
        <v>3532</v>
      </c>
      <c r="F269" s="6" t="s">
        <v>3533</v>
      </c>
      <c r="G269" s="6" t="s">
        <v>3534</v>
      </c>
      <c r="H269" s="6" t="s">
        <v>182</v>
      </c>
      <c r="I269" s="6" t="s">
        <v>182</v>
      </c>
      <c r="J269" s="6"/>
      <c r="K269" s="6" t="s">
        <v>277</v>
      </c>
      <c r="L269" s="6" t="s">
        <v>3535</v>
      </c>
      <c r="M269" s="6" t="s">
        <v>3536</v>
      </c>
      <c r="N269" s="6" t="s">
        <v>161</v>
      </c>
      <c r="O269" s="6" t="s">
        <v>162</v>
      </c>
      <c r="P269" s="6" t="s">
        <v>3537</v>
      </c>
      <c r="Q269" s="6" t="s">
        <v>164</v>
      </c>
      <c r="R269" s="6" t="s">
        <v>165</v>
      </c>
      <c r="S269" s="6" t="s">
        <v>166</v>
      </c>
      <c r="T269" s="6" t="s">
        <v>3538</v>
      </c>
      <c r="U269" s="6" t="s">
        <v>182</v>
      </c>
      <c r="V269" s="6" t="s">
        <v>168</v>
      </c>
      <c r="W269" s="6" t="s">
        <v>3539</v>
      </c>
      <c r="X269" s="6" t="s">
        <v>169</v>
      </c>
      <c r="Y269" s="6" t="s">
        <v>162</v>
      </c>
      <c r="Z269" s="6" t="s">
        <v>162</v>
      </c>
      <c r="AA269" s="6" t="s">
        <v>162</v>
      </c>
      <c r="AB269" s="6" t="s">
        <v>169</v>
      </c>
      <c r="AC269" s="6" t="s">
        <v>1916</v>
      </c>
      <c r="AD269" s="6" t="s">
        <v>3540</v>
      </c>
    </row>
    <row r="270" spans="1:30" ht="15" customHeight="1" x14ac:dyDescent="0.2">
      <c r="A270" s="10" t="s">
        <v>3541</v>
      </c>
      <c r="B270" s="6" t="s">
        <v>3542</v>
      </c>
      <c r="C270" s="6" t="s">
        <v>3543</v>
      </c>
      <c r="D270" s="6" t="s">
        <v>215</v>
      </c>
      <c r="E270" s="6" t="s">
        <v>3544</v>
      </c>
      <c r="F270" s="6" t="s">
        <v>3545</v>
      </c>
      <c r="G270" s="6" t="s">
        <v>3546</v>
      </c>
      <c r="H270" s="6" t="s">
        <v>182</v>
      </c>
      <c r="I270" s="6" t="s">
        <v>182</v>
      </c>
      <c r="J270" s="6"/>
      <c r="K270" s="6" t="s">
        <v>183</v>
      </c>
      <c r="L270" s="6" t="s">
        <v>3547</v>
      </c>
      <c r="M270" s="6" t="s">
        <v>3548</v>
      </c>
      <c r="N270" s="6" t="s">
        <v>161</v>
      </c>
      <c r="O270" s="6" t="s">
        <v>3549</v>
      </c>
      <c r="P270" s="6" t="s">
        <v>3550</v>
      </c>
      <c r="Q270" s="6" t="s">
        <v>164</v>
      </c>
      <c r="R270" s="6" t="s">
        <v>165</v>
      </c>
      <c r="S270" s="6" t="s">
        <v>3551</v>
      </c>
      <c r="T270" s="6" t="s">
        <v>3552</v>
      </c>
      <c r="U270" s="6" t="s">
        <v>168</v>
      </c>
      <c r="V270" s="6" t="s">
        <v>168</v>
      </c>
      <c r="W270" s="6" t="s">
        <v>169</v>
      </c>
      <c r="X270" s="6" t="s">
        <v>169</v>
      </c>
      <c r="Y270" s="6" t="s">
        <v>3553</v>
      </c>
      <c r="Z270" s="6" t="s">
        <v>3554</v>
      </c>
      <c r="AA270" s="6" t="s">
        <v>162</v>
      </c>
      <c r="AB270" s="6" t="s">
        <v>169</v>
      </c>
      <c r="AC270" s="6" t="s">
        <v>173</v>
      </c>
      <c r="AD270" s="6" t="s">
        <v>3555</v>
      </c>
    </row>
    <row r="271" spans="1:30" ht="15" customHeight="1" x14ac:dyDescent="0.2">
      <c r="A271" s="10" t="s">
        <v>3556</v>
      </c>
      <c r="B271" s="6" t="s">
        <v>3557</v>
      </c>
      <c r="C271" s="6" t="s">
        <v>3558</v>
      </c>
      <c r="D271" s="6" t="s">
        <v>178</v>
      </c>
      <c r="E271" s="6" t="s">
        <v>3559</v>
      </c>
      <c r="F271" s="6" t="s">
        <v>3055</v>
      </c>
      <c r="G271" s="6" t="s">
        <v>3560</v>
      </c>
      <c r="H271" s="6" t="s">
        <v>182</v>
      </c>
      <c r="I271" s="6" t="s">
        <v>182</v>
      </c>
      <c r="J271" s="6"/>
      <c r="K271" s="6" t="s">
        <v>277</v>
      </c>
      <c r="L271" s="6" t="s">
        <v>3561</v>
      </c>
      <c r="M271" s="6" t="s">
        <v>3562</v>
      </c>
      <c r="N271" s="6" t="s">
        <v>161</v>
      </c>
      <c r="O271" s="6" t="s">
        <v>3563</v>
      </c>
      <c r="P271" s="6" t="s">
        <v>3564</v>
      </c>
      <c r="Q271" s="6" t="s">
        <v>393</v>
      </c>
      <c r="R271" s="6" t="s">
        <v>165</v>
      </c>
      <c r="S271" s="6" t="s">
        <v>3565</v>
      </c>
      <c r="T271" s="6" t="s">
        <v>3566</v>
      </c>
      <c r="U271" s="6" t="s">
        <v>168</v>
      </c>
      <c r="V271" s="6" t="s">
        <v>168</v>
      </c>
      <c r="W271" s="6" t="s">
        <v>169</v>
      </c>
      <c r="X271" s="6" t="s">
        <v>169</v>
      </c>
      <c r="Y271" s="6" t="s">
        <v>3567</v>
      </c>
      <c r="Z271" s="6" t="s">
        <v>162</v>
      </c>
      <c r="AA271" s="6" t="s">
        <v>162</v>
      </c>
      <c r="AB271" s="6" t="s">
        <v>169</v>
      </c>
      <c r="AC271" s="6" t="s">
        <v>173</v>
      </c>
      <c r="AD271" s="6" t="s">
        <v>3568</v>
      </c>
    </row>
    <row r="272" spans="1:30" ht="15" customHeight="1" x14ac:dyDescent="0.2">
      <c r="A272" s="10" t="s">
        <v>3569</v>
      </c>
      <c r="B272" s="6" t="s">
        <v>3570</v>
      </c>
      <c r="C272" s="6" t="s">
        <v>3571</v>
      </c>
      <c r="D272" s="6" t="s">
        <v>2439</v>
      </c>
      <c r="E272" s="6" t="s">
        <v>3572</v>
      </c>
      <c r="F272" s="6" t="s">
        <v>3437</v>
      </c>
      <c r="G272" s="6"/>
      <c r="H272" s="6" t="s">
        <v>182</v>
      </c>
      <c r="I272" s="6" t="s">
        <v>182</v>
      </c>
      <c r="J272" s="6"/>
      <c r="K272" s="6" t="s">
        <v>183</v>
      </c>
      <c r="L272" s="6" t="s">
        <v>3573</v>
      </c>
      <c r="M272" s="6" t="s">
        <v>3574</v>
      </c>
      <c r="N272" s="6" t="s">
        <v>161</v>
      </c>
      <c r="O272" s="6" t="s">
        <v>250</v>
      </c>
      <c r="P272" s="6" t="s">
        <v>3575</v>
      </c>
      <c r="Q272" s="6" t="s">
        <v>164</v>
      </c>
      <c r="R272" s="6" t="s">
        <v>165</v>
      </c>
      <c r="S272" s="6" t="s">
        <v>166</v>
      </c>
      <c r="T272" s="6" t="s">
        <v>3576</v>
      </c>
      <c r="U272" s="6" t="s">
        <v>168</v>
      </c>
      <c r="V272" s="6" t="s">
        <v>168</v>
      </c>
      <c r="W272" s="6" t="s">
        <v>169</v>
      </c>
      <c r="X272" s="6" t="s">
        <v>169</v>
      </c>
      <c r="Y272" s="6" t="s">
        <v>162</v>
      </c>
      <c r="Z272" s="6" t="s">
        <v>162</v>
      </c>
      <c r="AA272" s="6" t="s">
        <v>162</v>
      </c>
      <c r="AB272" s="6" t="s">
        <v>169</v>
      </c>
      <c r="AC272" s="6" t="s">
        <v>93</v>
      </c>
      <c r="AD272" s="6" t="s">
        <v>3577</v>
      </c>
    </row>
    <row r="273" spans="1:30" ht="15" customHeight="1" x14ac:dyDescent="0.2">
      <c r="A273" s="10" t="s">
        <v>3578</v>
      </c>
      <c r="B273" s="6" t="s">
        <v>3579</v>
      </c>
      <c r="C273" s="6" t="s">
        <v>3580</v>
      </c>
      <c r="D273" s="6" t="s">
        <v>178</v>
      </c>
      <c r="E273" s="6" t="s">
        <v>3581</v>
      </c>
      <c r="F273" s="6" t="s">
        <v>3582</v>
      </c>
      <c r="G273" s="6" t="s">
        <v>3583</v>
      </c>
      <c r="H273" s="6" t="s">
        <v>182</v>
      </c>
      <c r="I273" s="6" t="s">
        <v>182</v>
      </c>
      <c r="J273" s="6"/>
      <c r="K273" s="6" t="s">
        <v>158</v>
      </c>
      <c r="L273" s="6" t="s">
        <v>3584</v>
      </c>
      <c r="M273" s="6" t="s">
        <v>3585</v>
      </c>
      <c r="N273" s="6" t="s">
        <v>161</v>
      </c>
      <c r="O273" s="6" t="s">
        <v>162</v>
      </c>
      <c r="P273" s="6" t="s">
        <v>3586</v>
      </c>
      <c r="Q273" s="6" t="s">
        <v>164</v>
      </c>
      <c r="R273" s="6" t="s">
        <v>165</v>
      </c>
      <c r="S273" s="6" t="s">
        <v>166</v>
      </c>
      <c r="T273" s="6" t="s">
        <v>3587</v>
      </c>
      <c r="U273" s="6" t="s">
        <v>168</v>
      </c>
      <c r="V273" s="6" t="s">
        <v>168</v>
      </c>
      <c r="W273" s="6" t="s">
        <v>169</v>
      </c>
      <c r="X273" s="6" t="s">
        <v>169</v>
      </c>
      <c r="Y273" s="6" t="s">
        <v>162</v>
      </c>
      <c r="Z273" s="6" t="s">
        <v>3588</v>
      </c>
      <c r="AA273" s="6" t="s">
        <v>3589</v>
      </c>
      <c r="AB273" s="6" t="s">
        <v>169</v>
      </c>
      <c r="AC273" s="6" t="s">
        <v>173</v>
      </c>
      <c r="AD273" s="6" t="s">
        <v>3590</v>
      </c>
    </row>
    <row r="274" spans="1:30" ht="15" customHeight="1" x14ac:dyDescent="0.2">
      <c r="A274" s="10" t="s">
        <v>3591</v>
      </c>
      <c r="B274" s="6" t="s">
        <v>3592</v>
      </c>
      <c r="C274" s="6" t="s">
        <v>3593</v>
      </c>
      <c r="D274" s="6" t="s">
        <v>178</v>
      </c>
      <c r="E274" s="6" t="s">
        <v>3594</v>
      </c>
      <c r="F274" s="6" t="s">
        <v>3595</v>
      </c>
      <c r="G274" s="6" t="s">
        <v>3596</v>
      </c>
      <c r="H274" s="6" t="s">
        <v>182</v>
      </c>
      <c r="I274" s="6" t="s">
        <v>182</v>
      </c>
      <c r="J274" s="6"/>
      <c r="K274" s="6" t="s">
        <v>158</v>
      </c>
      <c r="L274" s="6" t="s">
        <v>3597</v>
      </c>
      <c r="M274" s="6" t="s">
        <v>3598</v>
      </c>
      <c r="N274" s="6" t="s">
        <v>161</v>
      </c>
      <c r="O274" s="6" t="s">
        <v>162</v>
      </c>
      <c r="P274" s="6" t="s">
        <v>3599</v>
      </c>
      <c r="Q274" s="6" t="s">
        <v>164</v>
      </c>
      <c r="R274" s="6" t="s">
        <v>236</v>
      </c>
      <c r="S274" s="6" t="s">
        <v>166</v>
      </c>
      <c r="T274" s="6" t="s">
        <v>3600</v>
      </c>
      <c r="U274" s="6" t="s">
        <v>168</v>
      </c>
      <c r="V274" s="6" t="s">
        <v>168</v>
      </c>
      <c r="W274" s="6" t="s">
        <v>169</v>
      </c>
      <c r="X274" s="6" t="s">
        <v>169</v>
      </c>
      <c r="Y274" s="6" t="s">
        <v>3601</v>
      </c>
      <c r="Z274" s="6" t="s">
        <v>238</v>
      </c>
      <c r="AA274" s="6" t="s">
        <v>162</v>
      </c>
      <c r="AB274" s="6" t="s">
        <v>169</v>
      </c>
      <c r="AC274" s="6" t="s">
        <v>173</v>
      </c>
      <c r="AD274" s="6" t="s">
        <v>3602</v>
      </c>
    </row>
    <row r="275" spans="1:30" ht="15" customHeight="1" x14ac:dyDescent="0.2">
      <c r="A275" s="10" t="s">
        <v>3603</v>
      </c>
      <c r="B275" s="6" t="s">
        <v>3604</v>
      </c>
      <c r="C275" s="6" t="s">
        <v>3605</v>
      </c>
      <c r="D275" s="6" t="s">
        <v>215</v>
      </c>
      <c r="E275" s="6" t="s">
        <v>3606</v>
      </c>
      <c r="F275" s="6" t="s">
        <v>3607</v>
      </c>
      <c r="G275" s="6" t="s">
        <v>3608</v>
      </c>
      <c r="H275" s="6" t="s">
        <v>182</v>
      </c>
      <c r="I275" s="6" t="s">
        <v>182</v>
      </c>
      <c r="J275" s="6"/>
      <c r="K275" s="6" t="s">
        <v>158</v>
      </c>
      <c r="L275" s="6" t="s">
        <v>3609</v>
      </c>
      <c r="M275" s="6" t="s">
        <v>3610</v>
      </c>
      <c r="N275" s="6" t="s">
        <v>161</v>
      </c>
      <c r="O275" s="6" t="s">
        <v>162</v>
      </c>
      <c r="P275" s="6" t="s">
        <v>3611</v>
      </c>
      <c r="Q275" s="6" t="s">
        <v>164</v>
      </c>
      <c r="R275" s="6" t="s">
        <v>165</v>
      </c>
      <c r="S275" s="6" t="s">
        <v>3612</v>
      </c>
      <c r="T275" s="6" t="s">
        <v>3613</v>
      </c>
      <c r="U275" s="6" t="s">
        <v>168</v>
      </c>
      <c r="V275" s="6" t="s">
        <v>168</v>
      </c>
      <c r="W275" s="6" t="s">
        <v>169</v>
      </c>
      <c r="X275" s="6" t="s">
        <v>169</v>
      </c>
      <c r="Y275" s="6" t="s">
        <v>162</v>
      </c>
      <c r="Z275" s="6" t="s">
        <v>3614</v>
      </c>
      <c r="AA275" s="6" t="s">
        <v>3615</v>
      </c>
      <c r="AB275" s="6" t="s">
        <v>169</v>
      </c>
      <c r="AC275" s="6" t="s">
        <v>173</v>
      </c>
      <c r="AD275" s="6" t="s">
        <v>3616</v>
      </c>
    </row>
    <row r="276" spans="1:30" ht="15" customHeight="1" x14ac:dyDescent="0.2">
      <c r="A276" s="10" t="s">
        <v>3617</v>
      </c>
      <c r="B276" s="6" t="s">
        <v>3618</v>
      </c>
      <c r="C276" s="6" t="s">
        <v>3619</v>
      </c>
      <c r="D276" s="6" t="s">
        <v>178</v>
      </c>
      <c r="E276" s="6" t="s">
        <v>3620</v>
      </c>
      <c r="F276" s="6" t="s">
        <v>3621</v>
      </c>
      <c r="G276" s="6" t="s">
        <v>3622</v>
      </c>
      <c r="H276" s="6" t="s">
        <v>182</v>
      </c>
      <c r="I276" s="6" t="s">
        <v>182</v>
      </c>
      <c r="J276" s="6"/>
      <c r="K276" s="6" t="s">
        <v>158</v>
      </c>
      <c r="L276" s="6" t="s">
        <v>3623</v>
      </c>
      <c r="M276" s="6" t="s">
        <v>3624</v>
      </c>
      <c r="N276" s="6" t="s">
        <v>161</v>
      </c>
      <c r="O276" s="6" t="s">
        <v>162</v>
      </c>
      <c r="P276" s="6" t="s">
        <v>985</v>
      </c>
      <c r="Q276" s="6" t="s">
        <v>164</v>
      </c>
      <c r="R276" s="6" t="s">
        <v>165</v>
      </c>
      <c r="S276" s="6" t="s">
        <v>166</v>
      </c>
      <c r="T276" s="6" t="s">
        <v>3625</v>
      </c>
      <c r="U276" s="6" t="s">
        <v>168</v>
      </c>
      <c r="V276" s="6" t="s">
        <v>168</v>
      </c>
      <c r="W276" s="6" t="s">
        <v>169</v>
      </c>
      <c r="X276" s="6" t="s">
        <v>169</v>
      </c>
      <c r="Y276" s="6" t="s">
        <v>162</v>
      </c>
      <c r="Z276" s="6" t="s">
        <v>356</v>
      </c>
      <c r="AA276" s="6" t="s">
        <v>162</v>
      </c>
      <c r="AB276" s="6" t="s">
        <v>169</v>
      </c>
      <c r="AC276" s="6" t="s">
        <v>173</v>
      </c>
      <c r="AD276" s="6" t="s">
        <v>3626</v>
      </c>
    </row>
    <row r="277" spans="1:30" ht="15" customHeight="1" x14ac:dyDescent="0.2">
      <c r="A277" s="10" t="s">
        <v>3627</v>
      </c>
      <c r="B277" s="6" t="s">
        <v>3628</v>
      </c>
      <c r="C277" s="6" t="s">
        <v>3629</v>
      </c>
      <c r="D277" s="6" t="s">
        <v>178</v>
      </c>
      <c r="E277" s="6" t="s">
        <v>3630</v>
      </c>
      <c r="F277" s="6" t="s">
        <v>3631</v>
      </c>
      <c r="G277" s="6" t="s">
        <v>3632</v>
      </c>
      <c r="H277" s="6" t="s">
        <v>182</v>
      </c>
      <c r="I277" s="6" t="s">
        <v>182</v>
      </c>
      <c r="J277" s="6"/>
      <c r="K277" s="6" t="s">
        <v>158</v>
      </c>
      <c r="L277" s="6" t="s">
        <v>3633</v>
      </c>
      <c r="M277" s="6" t="s">
        <v>3634</v>
      </c>
      <c r="N277" s="6" t="s">
        <v>161</v>
      </c>
      <c r="O277" s="6" t="s">
        <v>162</v>
      </c>
      <c r="P277" s="6" t="s">
        <v>3635</v>
      </c>
      <c r="Q277" s="6" t="s">
        <v>164</v>
      </c>
      <c r="R277" s="6" t="s">
        <v>236</v>
      </c>
      <c r="S277" s="6" t="s">
        <v>3636</v>
      </c>
      <c r="T277" s="6" t="s">
        <v>3637</v>
      </c>
      <c r="U277" s="6" t="s">
        <v>168</v>
      </c>
      <c r="V277" s="6" t="s">
        <v>168</v>
      </c>
      <c r="W277" s="6" t="s">
        <v>169</v>
      </c>
      <c r="X277" s="6" t="s">
        <v>169</v>
      </c>
      <c r="Y277" s="6" t="s">
        <v>3638</v>
      </c>
      <c r="Z277" s="6" t="s">
        <v>3639</v>
      </c>
      <c r="AA277" s="6" t="s">
        <v>162</v>
      </c>
      <c r="AB277" s="6" t="s">
        <v>3640</v>
      </c>
      <c r="AC277" s="6" t="s">
        <v>193</v>
      </c>
      <c r="AD277" s="6" t="s">
        <v>3641</v>
      </c>
    </row>
    <row r="278" spans="1:30" ht="15" customHeight="1" x14ac:dyDescent="0.2">
      <c r="A278" s="10" t="s">
        <v>3642</v>
      </c>
      <c r="B278" s="6" t="s">
        <v>3643</v>
      </c>
      <c r="C278" s="6" t="s">
        <v>3644</v>
      </c>
      <c r="D278" s="6" t="s">
        <v>215</v>
      </c>
      <c r="E278" s="6" t="s">
        <v>3645</v>
      </c>
      <c r="F278" s="6" t="s">
        <v>3646</v>
      </c>
      <c r="G278" s="6" t="s">
        <v>3647</v>
      </c>
      <c r="H278" s="6" t="s">
        <v>182</v>
      </c>
      <c r="I278" s="6" t="s">
        <v>182</v>
      </c>
      <c r="J278" s="6"/>
      <c r="K278" s="6" t="s">
        <v>671</v>
      </c>
      <c r="L278" s="6" t="s">
        <v>3648</v>
      </c>
      <c r="M278" s="6" t="s">
        <v>1146</v>
      </c>
      <c r="N278" s="6" t="s">
        <v>161</v>
      </c>
      <c r="O278" s="6" t="s">
        <v>162</v>
      </c>
      <c r="P278" s="6" t="s">
        <v>3649</v>
      </c>
      <c r="Q278" s="6" t="s">
        <v>164</v>
      </c>
      <c r="R278" s="6" t="s">
        <v>165</v>
      </c>
      <c r="S278" s="6" t="s">
        <v>166</v>
      </c>
      <c r="T278" s="6" t="s">
        <v>3650</v>
      </c>
      <c r="U278" s="6" t="s">
        <v>168</v>
      </c>
      <c r="V278" s="6" t="s">
        <v>168</v>
      </c>
      <c r="W278" s="6" t="s">
        <v>169</v>
      </c>
      <c r="X278" s="6" t="s">
        <v>169</v>
      </c>
      <c r="Y278" s="6" t="s">
        <v>162</v>
      </c>
      <c r="Z278" s="6" t="s">
        <v>162</v>
      </c>
      <c r="AA278" s="6" t="s">
        <v>162</v>
      </c>
      <c r="AB278" s="6" t="s">
        <v>169</v>
      </c>
      <c r="AC278" s="6" t="s">
        <v>93</v>
      </c>
      <c r="AD278" s="6" t="s">
        <v>3651</v>
      </c>
    </row>
    <row r="279" spans="1:30" ht="15" customHeight="1" x14ac:dyDescent="0.2">
      <c r="A279" s="10" t="s">
        <v>3652</v>
      </c>
      <c r="B279" s="6" t="s">
        <v>3653</v>
      </c>
      <c r="C279" s="6" t="s">
        <v>3654</v>
      </c>
      <c r="D279" s="6" t="s">
        <v>1458</v>
      </c>
      <c r="E279" s="6" t="s">
        <v>3655</v>
      </c>
      <c r="F279" s="6" t="s">
        <v>3656</v>
      </c>
      <c r="G279" s="6" t="s">
        <v>3657</v>
      </c>
      <c r="H279" s="6" t="s">
        <v>182</v>
      </c>
      <c r="I279" s="6" t="s">
        <v>182</v>
      </c>
      <c r="J279" s="6"/>
      <c r="K279" s="6" t="s">
        <v>183</v>
      </c>
      <c r="L279" s="6" t="s">
        <v>3658</v>
      </c>
      <c r="M279" s="6" t="s">
        <v>3659</v>
      </c>
      <c r="N279" s="6" t="s">
        <v>161</v>
      </c>
      <c r="O279" s="6" t="s">
        <v>162</v>
      </c>
      <c r="P279" s="6" t="s">
        <v>573</v>
      </c>
      <c r="Q279" s="6" t="s">
        <v>164</v>
      </c>
      <c r="R279" s="6" t="s">
        <v>187</v>
      </c>
      <c r="S279" s="6" t="s">
        <v>2903</v>
      </c>
      <c r="T279" s="6" t="s">
        <v>3660</v>
      </c>
      <c r="U279" s="6" t="s">
        <v>168</v>
      </c>
      <c r="V279" s="6" t="s">
        <v>168</v>
      </c>
      <c r="W279" s="6" t="s">
        <v>169</v>
      </c>
      <c r="X279" s="6" t="s">
        <v>169</v>
      </c>
      <c r="Y279" s="6" t="s">
        <v>3661</v>
      </c>
      <c r="Z279" s="6" t="s">
        <v>162</v>
      </c>
      <c r="AA279" s="6" t="s">
        <v>162</v>
      </c>
      <c r="AB279" s="6" t="s">
        <v>169</v>
      </c>
      <c r="AC279" s="6" t="s">
        <v>173</v>
      </c>
      <c r="AD279" s="6" t="s">
        <v>3662</v>
      </c>
    </row>
    <row r="280" spans="1:30" ht="15" customHeight="1" x14ac:dyDescent="0.2">
      <c r="A280" s="10" t="s">
        <v>3663</v>
      </c>
      <c r="B280" s="6" t="s">
        <v>3664</v>
      </c>
      <c r="C280" s="6" t="s">
        <v>3665</v>
      </c>
      <c r="D280" s="6" t="s">
        <v>1458</v>
      </c>
      <c r="E280" s="6" t="s">
        <v>3666</v>
      </c>
      <c r="F280" s="6" t="s">
        <v>3667</v>
      </c>
      <c r="G280" s="6" t="s">
        <v>3668</v>
      </c>
      <c r="H280" s="6" t="s">
        <v>182</v>
      </c>
      <c r="I280" s="6" t="s">
        <v>182</v>
      </c>
      <c r="J280" s="6"/>
      <c r="K280" s="6" t="s">
        <v>158</v>
      </c>
      <c r="L280" s="6" t="s">
        <v>3669</v>
      </c>
      <c r="M280" s="6" t="s">
        <v>3670</v>
      </c>
      <c r="N280" s="6" t="s">
        <v>161</v>
      </c>
      <c r="O280" s="6" t="s">
        <v>162</v>
      </c>
      <c r="P280" s="6" t="s">
        <v>3671</v>
      </c>
      <c r="Q280" s="6" t="s">
        <v>164</v>
      </c>
      <c r="R280" s="6" t="s">
        <v>236</v>
      </c>
      <c r="S280" s="6" t="s">
        <v>166</v>
      </c>
      <c r="T280" s="6" t="s">
        <v>3672</v>
      </c>
      <c r="U280" s="6" t="s">
        <v>168</v>
      </c>
      <c r="V280" s="6" t="s">
        <v>168</v>
      </c>
      <c r="W280" s="6" t="s">
        <v>169</v>
      </c>
      <c r="X280" s="6" t="s">
        <v>169</v>
      </c>
      <c r="Y280" s="6" t="s">
        <v>162</v>
      </c>
      <c r="Z280" s="6" t="s">
        <v>989</v>
      </c>
      <c r="AA280" s="6" t="s">
        <v>162</v>
      </c>
      <c r="AB280" s="6" t="s">
        <v>169</v>
      </c>
      <c r="AC280" s="6" t="s">
        <v>173</v>
      </c>
      <c r="AD280" s="6" t="s">
        <v>3673</v>
      </c>
    </row>
    <row r="281" spans="1:30" ht="15" customHeight="1" x14ac:dyDescent="0.2">
      <c r="A281" s="10" t="s">
        <v>3674</v>
      </c>
      <c r="B281" s="6" t="s">
        <v>3675</v>
      </c>
      <c r="C281" s="6" t="s">
        <v>3676</v>
      </c>
      <c r="D281" s="6" t="s">
        <v>178</v>
      </c>
      <c r="E281" s="6" t="s">
        <v>3677</v>
      </c>
      <c r="F281" s="6" t="s">
        <v>3621</v>
      </c>
      <c r="G281" s="6" t="s">
        <v>3678</v>
      </c>
      <c r="H281" s="6" t="s">
        <v>182</v>
      </c>
      <c r="I281" s="6" t="s">
        <v>182</v>
      </c>
      <c r="J281" s="6"/>
      <c r="K281" s="6" t="s">
        <v>277</v>
      </c>
      <c r="L281" s="6" t="s">
        <v>3679</v>
      </c>
      <c r="M281" s="6" t="s">
        <v>3680</v>
      </c>
      <c r="N281" s="6" t="s">
        <v>161</v>
      </c>
      <c r="O281" s="6" t="s">
        <v>162</v>
      </c>
      <c r="P281" s="6" t="s">
        <v>3681</v>
      </c>
      <c r="Q281" s="6" t="s">
        <v>3682</v>
      </c>
      <c r="R281" s="6" t="s">
        <v>236</v>
      </c>
      <c r="S281" s="6" t="s">
        <v>2152</v>
      </c>
      <c r="T281" s="6" t="s">
        <v>3683</v>
      </c>
      <c r="U281" s="6" t="s">
        <v>168</v>
      </c>
      <c r="V281" s="6" t="s">
        <v>168</v>
      </c>
      <c r="W281" s="6" t="s">
        <v>169</v>
      </c>
      <c r="X281" s="6" t="s">
        <v>169</v>
      </c>
      <c r="Y281" s="6" t="s">
        <v>3684</v>
      </c>
      <c r="Z281" s="6" t="s">
        <v>162</v>
      </c>
      <c r="AA281" s="6" t="s">
        <v>3685</v>
      </c>
      <c r="AB281" s="6" t="s">
        <v>3686</v>
      </c>
      <c r="AC281" s="6" t="s">
        <v>193</v>
      </c>
      <c r="AD281" s="6" t="s">
        <v>3687</v>
      </c>
    </row>
    <row r="282" spans="1:30" ht="15" customHeight="1" x14ac:dyDescent="0.2">
      <c r="A282" s="10" t="s">
        <v>3688</v>
      </c>
      <c r="B282" s="6" t="s">
        <v>3689</v>
      </c>
      <c r="C282" s="6" t="s">
        <v>3690</v>
      </c>
      <c r="D282" s="6" t="s">
        <v>2439</v>
      </c>
      <c r="E282" s="6" t="s">
        <v>3691</v>
      </c>
      <c r="F282" s="6" t="s">
        <v>3692</v>
      </c>
      <c r="G282" s="6" t="s">
        <v>3693</v>
      </c>
      <c r="H282" s="6" t="s">
        <v>182</v>
      </c>
      <c r="I282" s="6" t="s">
        <v>182</v>
      </c>
      <c r="J282" s="6"/>
      <c r="K282" s="6" t="s">
        <v>158</v>
      </c>
      <c r="L282" s="6" t="s">
        <v>3694</v>
      </c>
      <c r="M282" s="6" t="s">
        <v>3695</v>
      </c>
      <c r="N282" s="6" t="s">
        <v>161</v>
      </c>
      <c r="O282" s="6" t="s">
        <v>162</v>
      </c>
      <c r="P282" s="6" t="s">
        <v>3696</v>
      </c>
      <c r="Q282" s="6" t="s">
        <v>164</v>
      </c>
      <c r="R282" s="6" t="s">
        <v>236</v>
      </c>
      <c r="S282" s="6" t="s">
        <v>166</v>
      </c>
      <c r="T282" s="6" t="s">
        <v>3697</v>
      </c>
      <c r="U282" s="6" t="s">
        <v>168</v>
      </c>
      <c r="V282" s="6" t="s">
        <v>168</v>
      </c>
      <c r="W282" s="6" t="s">
        <v>169</v>
      </c>
      <c r="X282" s="6" t="s">
        <v>169</v>
      </c>
      <c r="Y282" s="6" t="s">
        <v>162</v>
      </c>
      <c r="Z282" s="6" t="s">
        <v>3698</v>
      </c>
      <c r="AA282" s="6" t="s">
        <v>162</v>
      </c>
      <c r="AB282" s="6" t="s">
        <v>169</v>
      </c>
      <c r="AC282" s="6" t="s">
        <v>173</v>
      </c>
      <c r="AD282" s="6" t="s">
        <v>3699</v>
      </c>
    </row>
    <row r="283" spans="1:30" ht="15" customHeight="1" x14ac:dyDescent="0.2">
      <c r="A283" s="10" t="s">
        <v>3700</v>
      </c>
      <c r="B283" s="6" t="s">
        <v>3701</v>
      </c>
      <c r="C283" s="6" t="s">
        <v>3702</v>
      </c>
      <c r="D283" s="6" t="s">
        <v>215</v>
      </c>
      <c r="E283" s="6" t="s">
        <v>3703</v>
      </c>
      <c r="F283" s="6" t="s">
        <v>3704</v>
      </c>
      <c r="G283" s="6" t="s">
        <v>3705</v>
      </c>
      <c r="H283" s="6" t="s">
        <v>182</v>
      </c>
      <c r="I283" s="6" t="s">
        <v>182</v>
      </c>
      <c r="J283" s="6"/>
      <c r="K283" s="6" t="s">
        <v>158</v>
      </c>
      <c r="L283" s="6" t="s">
        <v>3706</v>
      </c>
      <c r="M283" s="6" t="s">
        <v>3707</v>
      </c>
      <c r="N283" s="6" t="s">
        <v>161</v>
      </c>
      <c r="O283" s="6" t="s">
        <v>162</v>
      </c>
      <c r="P283" s="6" t="s">
        <v>3708</v>
      </c>
      <c r="Q283" s="6" t="s">
        <v>164</v>
      </c>
      <c r="R283" s="6" t="s">
        <v>165</v>
      </c>
      <c r="S283" s="6" t="s">
        <v>166</v>
      </c>
      <c r="T283" s="6" t="s">
        <v>3709</v>
      </c>
      <c r="U283" s="6" t="s">
        <v>168</v>
      </c>
      <c r="V283" s="6" t="s">
        <v>168</v>
      </c>
      <c r="W283" s="6" t="s">
        <v>169</v>
      </c>
      <c r="X283" s="6" t="s">
        <v>169</v>
      </c>
      <c r="Y283" s="6" t="s">
        <v>162</v>
      </c>
      <c r="Z283" s="6" t="s">
        <v>356</v>
      </c>
      <c r="AA283" s="6" t="s">
        <v>3710</v>
      </c>
      <c r="AB283" s="6" t="s">
        <v>169</v>
      </c>
      <c r="AC283" s="6" t="s">
        <v>173</v>
      </c>
      <c r="AD283" s="6" t="s">
        <v>3711</v>
      </c>
    </row>
    <row r="284" spans="1:30" ht="15" customHeight="1" x14ac:dyDescent="0.2">
      <c r="A284" s="11" t="s">
        <v>3712</v>
      </c>
      <c r="B284" s="6" t="s">
        <v>3713</v>
      </c>
      <c r="C284" s="6" t="s">
        <v>3714</v>
      </c>
      <c r="D284" s="6" t="s">
        <v>178</v>
      </c>
      <c r="E284" s="6" t="s">
        <v>3715</v>
      </c>
      <c r="F284" s="6" t="s">
        <v>3716</v>
      </c>
      <c r="G284" s="6" t="s">
        <v>3717</v>
      </c>
      <c r="H284" s="6" t="s">
        <v>182</v>
      </c>
      <c r="I284" s="6" t="s">
        <v>182</v>
      </c>
      <c r="J284" s="6"/>
      <c r="K284" s="6" t="s">
        <v>403</v>
      </c>
      <c r="L284" s="6" t="s">
        <v>3718</v>
      </c>
      <c r="M284" s="6" t="s">
        <v>3719</v>
      </c>
      <c r="N284" s="6" t="s">
        <v>203</v>
      </c>
      <c r="O284" s="6" t="s">
        <v>162</v>
      </c>
      <c r="P284" s="6" t="s">
        <v>3720</v>
      </c>
      <c r="Q284" s="6" t="s">
        <v>3721</v>
      </c>
      <c r="R284" s="6" t="s">
        <v>165</v>
      </c>
      <c r="S284" s="6" t="s">
        <v>3722</v>
      </c>
      <c r="T284" s="6" t="s">
        <v>3723</v>
      </c>
      <c r="U284" s="6" t="s">
        <v>168</v>
      </c>
      <c r="V284" s="6" t="s">
        <v>168</v>
      </c>
      <c r="W284" s="6" t="s">
        <v>169</v>
      </c>
      <c r="X284" s="6" t="s">
        <v>169</v>
      </c>
      <c r="Y284" s="6" t="s">
        <v>162</v>
      </c>
      <c r="Z284" s="6" t="s">
        <v>162</v>
      </c>
      <c r="AA284" s="6" t="s">
        <v>162</v>
      </c>
      <c r="AB284" s="6" t="s">
        <v>169</v>
      </c>
      <c r="AC284" s="6" t="s">
        <v>3724</v>
      </c>
      <c r="AD284" s="6" t="s">
        <v>3725</v>
      </c>
    </row>
    <row r="285" spans="1:30" ht="15" customHeight="1" x14ac:dyDescent="0.2">
      <c r="A285" s="10" t="s">
        <v>3726</v>
      </c>
      <c r="B285" s="6" t="s">
        <v>3727</v>
      </c>
      <c r="C285" s="6" t="s">
        <v>3728</v>
      </c>
      <c r="D285" s="6" t="s">
        <v>178</v>
      </c>
      <c r="E285" s="6" t="s">
        <v>3729</v>
      </c>
      <c r="F285" s="6" t="s">
        <v>3730</v>
      </c>
      <c r="G285" s="6" t="s">
        <v>3731</v>
      </c>
      <c r="H285" s="6" t="s">
        <v>182</v>
      </c>
      <c r="I285" s="6" t="s">
        <v>182</v>
      </c>
      <c r="J285" s="6"/>
      <c r="K285" s="6" t="s">
        <v>183</v>
      </c>
      <c r="L285" s="6" t="s">
        <v>3732</v>
      </c>
      <c r="M285" s="6" t="s">
        <v>3733</v>
      </c>
      <c r="N285" s="6" t="s">
        <v>161</v>
      </c>
      <c r="O285" s="6" t="s">
        <v>162</v>
      </c>
      <c r="P285" s="6" t="s">
        <v>3734</v>
      </c>
      <c r="Q285" s="6" t="s">
        <v>164</v>
      </c>
      <c r="R285" s="6" t="s">
        <v>165</v>
      </c>
      <c r="S285" s="6" t="s">
        <v>3735</v>
      </c>
      <c r="T285" s="6" t="s">
        <v>3736</v>
      </c>
      <c r="U285" s="6" t="s">
        <v>182</v>
      </c>
      <c r="V285" s="6" t="s">
        <v>182</v>
      </c>
      <c r="W285" s="6" t="s">
        <v>3737</v>
      </c>
      <c r="X285" s="6" t="s">
        <v>169</v>
      </c>
      <c r="Y285" s="6" t="s">
        <v>162</v>
      </c>
      <c r="Z285" s="6" t="s">
        <v>238</v>
      </c>
      <c r="AA285" s="6" t="s">
        <v>162</v>
      </c>
      <c r="AB285" s="6" t="s">
        <v>169</v>
      </c>
      <c r="AC285" s="6" t="s">
        <v>325</v>
      </c>
      <c r="AD285" s="6" t="s">
        <v>3738</v>
      </c>
    </row>
    <row r="286" spans="1:30" ht="15" customHeight="1" x14ac:dyDescent="0.2">
      <c r="A286" s="10" t="s">
        <v>3739</v>
      </c>
      <c r="B286" s="6" t="s">
        <v>3740</v>
      </c>
      <c r="C286" s="6" t="s">
        <v>3741</v>
      </c>
      <c r="D286" s="6" t="s">
        <v>178</v>
      </c>
      <c r="E286" s="6" t="s">
        <v>3742</v>
      </c>
      <c r="F286" s="6" t="s">
        <v>3743</v>
      </c>
      <c r="G286" s="6" t="s">
        <v>3744</v>
      </c>
      <c r="H286" s="6" t="s">
        <v>182</v>
      </c>
      <c r="I286" s="6" t="s">
        <v>182</v>
      </c>
      <c r="J286" s="6"/>
      <c r="K286" s="6" t="s">
        <v>277</v>
      </c>
      <c r="L286" s="6" t="s">
        <v>3745</v>
      </c>
      <c r="M286" s="6" t="s">
        <v>3746</v>
      </c>
      <c r="N286" s="6" t="s">
        <v>161</v>
      </c>
      <c r="O286" s="6" t="s">
        <v>162</v>
      </c>
      <c r="P286" s="6" t="s">
        <v>3747</v>
      </c>
      <c r="Q286" s="6" t="s">
        <v>393</v>
      </c>
      <c r="R286" s="6" t="s">
        <v>165</v>
      </c>
      <c r="S286" s="6" t="s">
        <v>166</v>
      </c>
      <c r="T286" s="6" t="s">
        <v>3748</v>
      </c>
      <c r="U286" s="6" t="s">
        <v>168</v>
      </c>
      <c r="V286" s="6" t="s">
        <v>168</v>
      </c>
      <c r="W286" s="6" t="s">
        <v>169</v>
      </c>
      <c r="X286" s="6" t="s">
        <v>169</v>
      </c>
      <c r="Y286" s="6" t="s">
        <v>162</v>
      </c>
      <c r="Z286" s="6" t="s">
        <v>162</v>
      </c>
      <c r="AA286" s="6" t="s">
        <v>162</v>
      </c>
      <c r="AB286" s="6" t="s">
        <v>169</v>
      </c>
      <c r="AC286" s="6" t="s">
        <v>93</v>
      </c>
      <c r="AD286" s="6" t="s">
        <v>3749</v>
      </c>
    </row>
    <row r="287" spans="1:30" ht="15" customHeight="1" x14ac:dyDescent="0.2">
      <c r="A287" s="10" t="s">
        <v>3750</v>
      </c>
      <c r="B287" s="6" t="s">
        <v>3751</v>
      </c>
      <c r="C287" s="6" t="s">
        <v>3752</v>
      </c>
      <c r="D287" s="6" t="s">
        <v>1458</v>
      </c>
      <c r="E287" s="6" t="s">
        <v>3753</v>
      </c>
      <c r="F287" s="6" t="s">
        <v>3754</v>
      </c>
      <c r="G287" s="6" t="s">
        <v>3755</v>
      </c>
      <c r="H287" s="6" t="s">
        <v>182</v>
      </c>
      <c r="I287" s="6" t="s">
        <v>182</v>
      </c>
      <c r="J287" s="6"/>
      <c r="K287" s="6" t="s">
        <v>183</v>
      </c>
      <c r="L287" s="6" t="s">
        <v>233</v>
      </c>
      <c r="M287" s="6" t="s">
        <v>3756</v>
      </c>
      <c r="N287" s="6" t="s">
        <v>161</v>
      </c>
      <c r="O287" s="6" t="s">
        <v>162</v>
      </c>
      <c r="P287" s="6" t="s">
        <v>3757</v>
      </c>
      <c r="Q287" s="6" t="s">
        <v>164</v>
      </c>
      <c r="R287" s="6" t="s">
        <v>187</v>
      </c>
      <c r="S287" s="6" t="s">
        <v>166</v>
      </c>
      <c r="T287" s="6" t="s">
        <v>3758</v>
      </c>
      <c r="U287" s="6" t="s">
        <v>168</v>
      </c>
      <c r="V287" s="6" t="s">
        <v>168</v>
      </c>
      <c r="W287" s="6" t="s">
        <v>169</v>
      </c>
      <c r="X287" s="6" t="s">
        <v>169</v>
      </c>
      <c r="Y287" s="6" t="s">
        <v>3759</v>
      </c>
      <c r="Z287" s="6" t="s">
        <v>3760</v>
      </c>
      <c r="AA287" s="6" t="s">
        <v>162</v>
      </c>
      <c r="AB287" s="6" t="s">
        <v>169</v>
      </c>
      <c r="AC287" s="6" t="s">
        <v>173</v>
      </c>
      <c r="AD287" s="6" t="s">
        <v>3761</v>
      </c>
    </row>
    <row r="288" spans="1:30" ht="15" customHeight="1" x14ac:dyDescent="0.2">
      <c r="A288" s="10" t="s">
        <v>3762</v>
      </c>
      <c r="B288" s="6" t="s">
        <v>3763</v>
      </c>
      <c r="C288" s="6" t="s">
        <v>3764</v>
      </c>
      <c r="D288" s="6" t="s">
        <v>215</v>
      </c>
      <c r="E288" s="6" t="s">
        <v>3765</v>
      </c>
      <c r="F288" s="6" t="s">
        <v>1672</v>
      </c>
      <c r="G288" s="6" t="s">
        <v>3766</v>
      </c>
      <c r="H288" s="6" t="s">
        <v>182</v>
      </c>
      <c r="I288" s="6" t="s">
        <v>182</v>
      </c>
      <c r="J288" s="6"/>
      <c r="K288" s="6" t="s">
        <v>158</v>
      </c>
      <c r="L288" s="6" t="s">
        <v>1730</v>
      </c>
      <c r="M288" s="6" t="s">
        <v>3767</v>
      </c>
      <c r="N288" s="6" t="s">
        <v>161</v>
      </c>
      <c r="O288" s="6" t="s">
        <v>162</v>
      </c>
      <c r="P288" s="6" t="s">
        <v>3768</v>
      </c>
      <c r="Q288" s="6" t="s">
        <v>164</v>
      </c>
      <c r="R288" s="6" t="s">
        <v>165</v>
      </c>
      <c r="S288" s="6" t="s">
        <v>3769</v>
      </c>
      <c r="T288" s="6" t="s">
        <v>3770</v>
      </c>
      <c r="U288" s="6" t="s">
        <v>168</v>
      </c>
      <c r="V288" s="6" t="s">
        <v>168</v>
      </c>
      <c r="W288" s="6" t="s">
        <v>169</v>
      </c>
      <c r="X288" s="6" t="s">
        <v>169</v>
      </c>
      <c r="Y288" s="6" t="s">
        <v>162</v>
      </c>
      <c r="Z288" s="6" t="s">
        <v>162</v>
      </c>
      <c r="AA288" s="6" t="s">
        <v>162</v>
      </c>
      <c r="AB288" s="6" t="s">
        <v>169</v>
      </c>
      <c r="AC288" s="6" t="s">
        <v>93</v>
      </c>
      <c r="AD288" s="6" t="s">
        <v>3771</v>
      </c>
    </row>
    <row r="289" spans="1:30" ht="15" customHeight="1" x14ac:dyDescent="0.2">
      <c r="A289" s="10" t="s">
        <v>3772</v>
      </c>
      <c r="B289" s="6" t="s">
        <v>3773</v>
      </c>
      <c r="C289" s="6" t="s">
        <v>3774</v>
      </c>
      <c r="D289" s="6" t="s">
        <v>215</v>
      </c>
      <c r="E289" s="6" t="s">
        <v>3775</v>
      </c>
      <c r="F289" s="6" t="s">
        <v>3776</v>
      </c>
      <c r="G289" s="6" t="s">
        <v>3777</v>
      </c>
      <c r="H289" s="6" t="s">
        <v>182</v>
      </c>
      <c r="I289" s="6" t="s">
        <v>182</v>
      </c>
      <c r="J289" s="6"/>
      <c r="K289" s="6" t="s">
        <v>158</v>
      </c>
      <c r="L289" s="6" t="s">
        <v>3778</v>
      </c>
      <c r="M289" s="6" t="s">
        <v>3779</v>
      </c>
      <c r="N289" s="6" t="s">
        <v>161</v>
      </c>
      <c r="O289" s="6" t="s">
        <v>3780</v>
      </c>
      <c r="P289" s="6" t="s">
        <v>3781</v>
      </c>
      <c r="Q289" s="6" t="s">
        <v>164</v>
      </c>
      <c r="R289" s="6" t="s">
        <v>165</v>
      </c>
      <c r="S289" s="6" t="s">
        <v>166</v>
      </c>
      <c r="T289" s="6" t="s">
        <v>3782</v>
      </c>
      <c r="U289" s="6" t="s">
        <v>168</v>
      </c>
      <c r="V289" s="6" t="s">
        <v>168</v>
      </c>
      <c r="W289" s="6" t="s">
        <v>169</v>
      </c>
      <c r="X289" s="6" t="s">
        <v>169</v>
      </c>
      <c r="Y289" s="6" t="s">
        <v>162</v>
      </c>
      <c r="Z289" s="6" t="s">
        <v>356</v>
      </c>
      <c r="AA289" s="6" t="s">
        <v>162</v>
      </c>
      <c r="AB289" s="6" t="s">
        <v>169</v>
      </c>
      <c r="AC289" s="6" t="s">
        <v>173</v>
      </c>
      <c r="AD289" s="6" t="s">
        <v>3783</v>
      </c>
    </row>
    <row r="290" spans="1:30" ht="15" customHeight="1" x14ac:dyDescent="0.2">
      <c r="A290" s="10" t="s">
        <v>3784</v>
      </c>
      <c r="B290" s="6" t="s">
        <v>3785</v>
      </c>
      <c r="C290" s="6" t="s">
        <v>3786</v>
      </c>
      <c r="D290" s="6" t="s">
        <v>178</v>
      </c>
      <c r="E290" s="6" t="s">
        <v>3787</v>
      </c>
      <c r="F290" s="6" t="s">
        <v>3730</v>
      </c>
      <c r="G290" s="6" t="s">
        <v>3788</v>
      </c>
      <c r="H290" s="6" t="s">
        <v>182</v>
      </c>
      <c r="I290" s="6" t="s">
        <v>182</v>
      </c>
      <c r="J290" s="6"/>
      <c r="K290" s="6" t="s">
        <v>158</v>
      </c>
      <c r="L290" s="6" t="s">
        <v>3789</v>
      </c>
      <c r="M290" s="6" t="s">
        <v>2183</v>
      </c>
      <c r="N290" s="6" t="s">
        <v>161</v>
      </c>
      <c r="O290" s="6" t="s">
        <v>162</v>
      </c>
      <c r="P290" s="6" t="s">
        <v>3790</v>
      </c>
      <c r="Q290" s="6" t="s">
        <v>164</v>
      </c>
      <c r="R290" s="6" t="s">
        <v>165</v>
      </c>
      <c r="S290" s="6" t="s">
        <v>3791</v>
      </c>
      <c r="T290" s="6" t="s">
        <v>3792</v>
      </c>
      <c r="U290" s="6" t="s">
        <v>168</v>
      </c>
      <c r="V290" s="6" t="s">
        <v>168</v>
      </c>
      <c r="W290" s="6" t="s">
        <v>169</v>
      </c>
      <c r="X290" s="6" t="s">
        <v>169</v>
      </c>
      <c r="Y290" s="6" t="s">
        <v>3793</v>
      </c>
      <c r="Z290" s="6" t="s">
        <v>3794</v>
      </c>
      <c r="AA290" s="6" t="s">
        <v>162</v>
      </c>
      <c r="AB290" s="6" t="s">
        <v>3795</v>
      </c>
      <c r="AC290" s="6" t="s">
        <v>193</v>
      </c>
      <c r="AD290" s="6" t="s">
        <v>3796</v>
      </c>
    </row>
    <row r="291" spans="1:30" ht="15" customHeight="1" x14ac:dyDescent="0.2">
      <c r="A291" s="10" t="s">
        <v>3797</v>
      </c>
      <c r="B291" s="6" t="s">
        <v>3798</v>
      </c>
      <c r="C291" s="6" t="s">
        <v>3799</v>
      </c>
      <c r="D291" s="6" t="s">
        <v>215</v>
      </c>
      <c r="E291" s="6" t="s">
        <v>3800</v>
      </c>
      <c r="F291" s="6" t="s">
        <v>3801</v>
      </c>
      <c r="G291" s="6" t="s">
        <v>3802</v>
      </c>
      <c r="H291" s="6" t="s">
        <v>182</v>
      </c>
      <c r="I291" s="6" t="s">
        <v>182</v>
      </c>
      <c r="J291" s="6"/>
      <c r="K291" s="6" t="s">
        <v>158</v>
      </c>
      <c r="L291" s="6" t="s">
        <v>3803</v>
      </c>
      <c r="M291" s="6" t="s">
        <v>3804</v>
      </c>
      <c r="N291" s="6" t="s">
        <v>161</v>
      </c>
      <c r="O291" s="6" t="s">
        <v>162</v>
      </c>
      <c r="P291" s="6" t="s">
        <v>3805</v>
      </c>
      <c r="Q291" s="6" t="s">
        <v>164</v>
      </c>
      <c r="R291" s="6" t="s">
        <v>165</v>
      </c>
      <c r="S291" s="6" t="s">
        <v>3806</v>
      </c>
      <c r="T291" s="6" t="s">
        <v>3807</v>
      </c>
      <c r="U291" s="6" t="s">
        <v>168</v>
      </c>
      <c r="V291" s="6" t="s">
        <v>168</v>
      </c>
      <c r="W291" s="6" t="s">
        <v>169</v>
      </c>
      <c r="X291" s="6" t="s">
        <v>169</v>
      </c>
      <c r="Y291" s="6" t="s">
        <v>162</v>
      </c>
      <c r="Z291" s="6" t="s">
        <v>3808</v>
      </c>
      <c r="AA291" s="6" t="s">
        <v>162</v>
      </c>
      <c r="AB291" s="6" t="s">
        <v>3809</v>
      </c>
      <c r="AC291" s="6" t="s">
        <v>193</v>
      </c>
      <c r="AD291" s="6" t="s">
        <v>3810</v>
      </c>
    </row>
    <row r="292" spans="1:30" ht="15" customHeight="1" x14ac:dyDescent="0.2">
      <c r="A292" s="10" t="s">
        <v>3811</v>
      </c>
      <c r="B292" s="6" t="s">
        <v>3812</v>
      </c>
      <c r="C292" s="6" t="s">
        <v>3813</v>
      </c>
      <c r="D292" s="6" t="s">
        <v>215</v>
      </c>
      <c r="E292" s="6" t="s">
        <v>3814</v>
      </c>
      <c r="F292" s="6" t="s">
        <v>3815</v>
      </c>
      <c r="G292" s="6" t="s">
        <v>3816</v>
      </c>
      <c r="H292" s="6" t="s">
        <v>182</v>
      </c>
      <c r="I292" s="6" t="s">
        <v>182</v>
      </c>
      <c r="J292" s="6"/>
      <c r="K292" s="6" t="s">
        <v>183</v>
      </c>
      <c r="L292" s="6" t="s">
        <v>3817</v>
      </c>
      <c r="M292" s="6" t="s">
        <v>3818</v>
      </c>
      <c r="N292" s="6" t="s">
        <v>203</v>
      </c>
      <c r="O292" s="6" t="s">
        <v>1259</v>
      </c>
      <c r="P292" s="6" t="s">
        <v>3819</v>
      </c>
      <c r="Q292" s="6" t="s">
        <v>164</v>
      </c>
      <c r="R292" s="6" t="s">
        <v>165</v>
      </c>
      <c r="S292" s="6" t="s">
        <v>632</v>
      </c>
      <c r="T292" s="6" t="s">
        <v>3820</v>
      </c>
      <c r="U292" s="6" t="s">
        <v>168</v>
      </c>
      <c r="V292" s="6" t="s">
        <v>168</v>
      </c>
      <c r="W292" s="6" t="s">
        <v>169</v>
      </c>
      <c r="X292" s="6" t="s">
        <v>169</v>
      </c>
      <c r="Y292" s="6" t="s">
        <v>162</v>
      </c>
      <c r="Z292" s="6" t="s">
        <v>162</v>
      </c>
      <c r="AA292" s="6" t="s">
        <v>3821</v>
      </c>
      <c r="AB292" s="6" t="s">
        <v>169</v>
      </c>
      <c r="AC292" s="6" t="s">
        <v>173</v>
      </c>
      <c r="AD292" s="6" t="s">
        <v>3822</v>
      </c>
    </row>
    <row r="293" spans="1:30" ht="15" customHeight="1" x14ac:dyDescent="0.2">
      <c r="A293" s="10" t="s">
        <v>3823</v>
      </c>
      <c r="B293" s="6" t="s">
        <v>3824</v>
      </c>
      <c r="C293" s="6" t="s">
        <v>3825</v>
      </c>
      <c r="D293" s="6" t="s">
        <v>215</v>
      </c>
      <c r="E293" s="6" t="s">
        <v>3826</v>
      </c>
      <c r="F293" s="6" t="s">
        <v>3827</v>
      </c>
      <c r="G293" s="6" t="s">
        <v>3828</v>
      </c>
      <c r="H293" s="6" t="s">
        <v>182</v>
      </c>
      <c r="I293" s="6" t="s">
        <v>182</v>
      </c>
      <c r="J293" s="6"/>
      <c r="K293" s="6" t="s">
        <v>158</v>
      </c>
      <c r="L293" s="6" t="s">
        <v>3829</v>
      </c>
      <c r="M293" s="6" t="s">
        <v>3830</v>
      </c>
      <c r="N293" s="6" t="s">
        <v>161</v>
      </c>
      <c r="O293" s="6" t="s">
        <v>162</v>
      </c>
      <c r="P293" s="6" t="s">
        <v>3831</v>
      </c>
      <c r="Q293" s="6" t="s">
        <v>164</v>
      </c>
      <c r="R293" s="6" t="s">
        <v>236</v>
      </c>
      <c r="S293" s="6" t="s">
        <v>166</v>
      </c>
      <c r="T293" s="6" t="s">
        <v>3832</v>
      </c>
      <c r="U293" s="6" t="s">
        <v>168</v>
      </c>
      <c r="V293" s="6" t="s">
        <v>168</v>
      </c>
      <c r="W293" s="6" t="s">
        <v>169</v>
      </c>
      <c r="X293" s="6" t="s">
        <v>169</v>
      </c>
      <c r="Y293" s="6" t="s">
        <v>162</v>
      </c>
      <c r="Z293" s="6" t="s">
        <v>162</v>
      </c>
      <c r="AA293" s="6" t="s">
        <v>3833</v>
      </c>
      <c r="AB293" s="6" t="s">
        <v>169</v>
      </c>
      <c r="AC293" s="6" t="s">
        <v>173</v>
      </c>
      <c r="AD293" s="6" t="s">
        <v>3834</v>
      </c>
    </row>
    <row r="294" spans="1:30" ht="15" customHeight="1" x14ac:dyDescent="0.2">
      <c r="A294" s="10" t="s">
        <v>3835</v>
      </c>
      <c r="B294" s="6" t="s">
        <v>3836</v>
      </c>
      <c r="C294" s="6" t="s">
        <v>3837</v>
      </c>
      <c r="D294" s="6" t="s">
        <v>178</v>
      </c>
      <c r="E294" s="6" t="s">
        <v>3838</v>
      </c>
      <c r="F294" s="6" t="s">
        <v>3839</v>
      </c>
      <c r="G294" s="6" t="s">
        <v>3840</v>
      </c>
      <c r="H294" s="6" t="s">
        <v>182</v>
      </c>
      <c r="I294" s="6" t="s">
        <v>182</v>
      </c>
      <c r="J294" s="6"/>
      <c r="K294" s="6" t="s">
        <v>158</v>
      </c>
      <c r="L294" s="6" t="s">
        <v>3841</v>
      </c>
      <c r="M294" s="6" t="s">
        <v>3842</v>
      </c>
      <c r="N294" s="6" t="s">
        <v>406</v>
      </c>
      <c r="O294" s="6" t="s">
        <v>162</v>
      </c>
      <c r="P294" s="6" t="s">
        <v>3843</v>
      </c>
      <c r="Q294" s="6" t="s">
        <v>164</v>
      </c>
      <c r="R294" s="6" t="s">
        <v>165</v>
      </c>
      <c r="S294" s="6" t="s">
        <v>166</v>
      </c>
      <c r="T294" s="6" t="s">
        <v>3844</v>
      </c>
      <c r="U294" s="6" t="s">
        <v>168</v>
      </c>
      <c r="V294" s="6" t="s">
        <v>168</v>
      </c>
      <c r="W294" s="6" t="s">
        <v>169</v>
      </c>
      <c r="X294" s="6" t="s">
        <v>169</v>
      </c>
      <c r="Y294" s="6" t="s">
        <v>162</v>
      </c>
      <c r="Z294" s="6" t="s">
        <v>162</v>
      </c>
      <c r="AA294" s="6" t="s">
        <v>3845</v>
      </c>
      <c r="AB294" s="6" t="s">
        <v>169</v>
      </c>
      <c r="AC294" s="6" t="s">
        <v>173</v>
      </c>
      <c r="AD294" s="6" t="s">
        <v>3846</v>
      </c>
    </row>
    <row r="295" spans="1:30" ht="15" customHeight="1" x14ac:dyDescent="0.2">
      <c r="A295" s="10" t="s">
        <v>3847</v>
      </c>
      <c r="B295" s="6" t="s">
        <v>3848</v>
      </c>
      <c r="C295" s="6" t="s">
        <v>3849</v>
      </c>
      <c r="D295" s="6" t="s">
        <v>215</v>
      </c>
      <c r="E295" s="6" t="s">
        <v>3850</v>
      </c>
      <c r="F295" s="6" t="s">
        <v>3851</v>
      </c>
      <c r="G295" s="6" t="s">
        <v>3852</v>
      </c>
      <c r="H295" s="6" t="s">
        <v>182</v>
      </c>
      <c r="I295" s="6" t="s">
        <v>182</v>
      </c>
      <c r="J295" s="6"/>
      <c r="K295" s="6" t="s">
        <v>671</v>
      </c>
      <c r="L295" s="6" t="s">
        <v>3301</v>
      </c>
      <c r="M295" s="6" t="s">
        <v>1146</v>
      </c>
      <c r="N295" s="6" t="s">
        <v>161</v>
      </c>
      <c r="O295" s="6" t="s">
        <v>162</v>
      </c>
      <c r="P295" s="6" t="s">
        <v>3853</v>
      </c>
      <c r="Q295" s="6" t="s">
        <v>164</v>
      </c>
      <c r="R295" s="6" t="s">
        <v>165</v>
      </c>
      <c r="S295" s="6" t="s">
        <v>166</v>
      </c>
      <c r="T295" s="6" t="s">
        <v>3854</v>
      </c>
      <c r="U295" s="6" t="s">
        <v>168</v>
      </c>
      <c r="V295" s="6" t="s">
        <v>168</v>
      </c>
      <c r="W295" s="6" t="s">
        <v>169</v>
      </c>
      <c r="X295" s="6" t="s">
        <v>169</v>
      </c>
      <c r="Y295" s="6" t="s">
        <v>162</v>
      </c>
      <c r="Z295" s="6" t="s">
        <v>162</v>
      </c>
      <c r="AA295" s="6" t="s">
        <v>162</v>
      </c>
      <c r="AB295" s="6" t="s">
        <v>169</v>
      </c>
      <c r="AC295" s="6" t="s">
        <v>93</v>
      </c>
      <c r="AD295" s="6" t="s">
        <v>3855</v>
      </c>
    </row>
    <row r="296" spans="1:30" ht="15" customHeight="1" x14ac:dyDescent="0.2">
      <c r="A296" s="10" t="s">
        <v>3856</v>
      </c>
      <c r="B296" s="6" t="s">
        <v>3857</v>
      </c>
      <c r="C296" s="6" t="s">
        <v>3858</v>
      </c>
      <c r="D296" s="6" t="s">
        <v>1458</v>
      </c>
      <c r="E296" s="6" t="s">
        <v>3859</v>
      </c>
      <c r="F296" s="6" t="s">
        <v>3860</v>
      </c>
      <c r="G296" s="6" t="s">
        <v>3861</v>
      </c>
      <c r="H296" s="6" t="s">
        <v>182</v>
      </c>
      <c r="I296" s="6" t="s">
        <v>182</v>
      </c>
      <c r="J296" s="6"/>
      <c r="K296" s="6" t="s">
        <v>158</v>
      </c>
      <c r="L296" s="6" t="s">
        <v>3862</v>
      </c>
      <c r="M296" s="6" t="s">
        <v>3863</v>
      </c>
      <c r="N296" s="6" t="s">
        <v>161</v>
      </c>
      <c r="O296" s="6" t="s">
        <v>162</v>
      </c>
      <c r="P296" s="6" t="s">
        <v>3864</v>
      </c>
      <c r="Q296" s="6" t="s">
        <v>164</v>
      </c>
      <c r="R296" s="6" t="s">
        <v>165</v>
      </c>
      <c r="S296" s="6" t="s">
        <v>166</v>
      </c>
      <c r="T296" s="6" t="s">
        <v>3865</v>
      </c>
      <c r="U296" s="6" t="s">
        <v>168</v>
      </c>
      <c r="V296" s="6" t="s">
        <v>168</v>
      </c>
      <c r="W296" s="6" t="s">
        <v>169</v>
      </c>
      <c r="X296" s="6" t="s">
        <v>169</v>
      </c>
      <c r="Y296" s="6" t="s">
        <v>162</v>
      </c>
      <c r="Z296" s="6" t="s">
        <v>989</v>
      </c>
      <c r="AA296" s="6" t="s">
        <v>162</v>
      </c>
      <c r="AB296" s="6" t="s">
        <v>169</v>
      </c>
      <c r="AC296" s="6" t="s">
        <v>173</v>
      </c>
      <c r="AD296" s="6" t="s">
        <v>3866</v>
      </c>
    </row>
    <row r="297" spans="1:30" ht="15" customHeight="1" x14ac:dyDescent="0.2">
      <c r="A297" s="10" t="s">
        <v>3867</v>
      </c>
      <c r="B297" s="6" t="s">
        <v>3868</v>
      </c>
      <c r="C297" s="6" t="s">
        <v>3869</v>
      </c>
      <c r="D297" s="6" t="s">
        <v>2500</v>
      </c>
      <c r="E297" s="6" t="s">
        <v>3870</v>
      </c>
      <c r="F297" s="6" t="s">
        <v>3871</v>
      </c>
      <c r="G297" s="6" t="s">
        <v>3872</v>
      </c>
      <c r="H297" s="6" t="s">
        <v>182</v>
      </c>
      <c r="I297" s="6" t="s">
        <v>182</v>
      </c>
      <c r="J297" s="6"/>
      <c r="K297" s="6" t="s">
        <v>158</v>
      </c>
      <c r="L297" s="6" t="s">
        <v>3873</v>
      </c>
      <c r="M297" s="6" t="s">
        <v>3874</v>
      </c>
      <c r="N297" s="6" t="s">
        <v>161</v>
      </c>
      <c r="O297" s="6" t="s">
        <v>162</v>
      </c>
      <c r="P297" s="6" t="s">
        <v>3875</v>
      </c>
      <c r="Q297" s="6" t="s">
        <v>164</v>
      </c>
      <c r="R297" s="6" t="s">
        <v>165</v>
      </c>
      <c r="S297" s="6" t="s">
        <v>166</v>
      </c>
      <c r="T297" s="6" t="s">
        <v>3876</v>
      </c>
      <c r="U297" s="6" t="s">
        <v>168</v>
      </c>
      <c r="V297" s="6" t="s">
        <v>168</v>
      </c>
      <c r="W297" s="6" t="s">
        <v>169</v>
      </c>
      <c r="X297" s="6" t="s">
        <v>169</v>
      </c>
      <c r="Y297" s="6" t="s">
        <v>162</v>
      </c>
      <c r="Z297" s="6" t="s">
        <v>3877</v>
      </c>
      <c r="AA297" s="6" t="s">
        <v>162</v>
      </c>
      <c r="AB297" s="6" t="s">
        <v>169</v>
      </c>
      <c r="AC297" s="6" t="s">
        <v>173</v>
      </c>
      <c r="AD297" s="6" t="s">
        <v>3878</v>
      </c>
    </row>
    <row r="298" spans="1:30" ht="15" customHeight="1" x14ac:dyDescent="0.2">
      <c r="A298" s="10" t="s">
        <v>3879</v>
      </c>
      <c r="B298" s="6" t="s">
        <v>3880</v>
      </c>
      <c r="C298" s="6" t="s">
        <v>3881</v>
      </c>
      <c r="D298" s="6" t="s">
        <v>178</v>
      </c>
      <c r="E298" s="6" t="s">
        <v>3882</v>
      </c>
      <c r="F298" s="6" t="s">
        <v>3883</v>
      </c>
      <c r="G298" s="6" t="s">
        <v>3884</v>
      </c>
      <c r="H298" s="6" t="s">
        <v>182</v>
      </c>
      <c r="I298" s="6" t="s">
        <v>182</v>
      </c>
      <c r="J298" s="6"/>
      <c r="K298" s="6" t="s">
        <v>158</v>
      </c>
      <c r="L298" s="6" t="s">
        <v>3885</v>
      </c>
      <c r="M298" s="6" t="s">
        <v>3886</v>
      </c>
      <c r="N298" s="6" t="s">
        <v>334</v>
      </c>
      <c r="O298" s="6" t="s">
        <v>162</v>
      </c>
      <c r="P298" s="6" t="s">
        <v>3887</v>
      </c>
      <c r="Q298" s="6" t="s">
        <v>164</v>
      </c>
      <c r="R298" s="6" t="s">
        <v>165</v>
      </c>
      <c r="S298" s="6" t="s">
        <v>166</v>
      </c>
      <c r="T298" s="6" t="s">
        <v>3888</v>
      </c>
      <c r="U298" s="6" t="s">
        <v>168</v>
      </c>
      <c r="V298" s="6" t="s">
        <v>168</v>
      </c>
      <c r="W298" s="6" t="s">
        <v>169</v>
      </c>
      <c r="X298" s="6" t="s">
        <v>169</v>
      </c>
      <c r="Y298" s="6" t="s">
        <v>3889</v>
      </c>
      <c r="Z298" s="6" t="s">
        <v>3890</v>
      </c>
      <c r="AA298" s="6" t="s">
        <v>162</v>
      </c>
      <c r="AB298" s="6" t="s">
        <v>169</v>
      </c>
      <c r="AC298" s="6" t="s">
        <v>173</v>
      </c>
      <c r="AD298" s="6" t="s">
        <v>3891</v>
      </c>
    </row>
    <row r="299" spans="1:30" ht="15" customHeight="1" x14ac:dyDescent="0.2">
      <c r="A299" s="7" t="s">
        <v>3892</v>
      </c>
      <c r="B299" s="6" t="s">
        <v>3893</v>
      </c>
      <c r="C299" s="6" t="s">
        <v>3894</v>
      </c>
      <c r="D299" s="6" t="s">
        <v>2474</v>
      </c>
      <c r="E299" s="6" t="s">
        <v>3895</v>
      </c>
      <c r="F299" s="6" t="s">
        <v>1672</v>
      </c>
      <c r="G299" s="6" t="s">
        <v>3896</v>
      </c>
      <c r="H299" s="6" t="s">
        <v>182</v>
      </c>
      <c r="I299" s="6" t="s">
        <v>168</v>
      </c>
      <c r="J299" s="6" t="s">
        <v>276</v>
      </c>
      <c r="K299" s="6" t="s">
        <v>158</v>
      </c>
      <c r="L299" s="6" t="s">
        <v>3897</v>
      </c>
      <c r="M299" s="6" t="s">
        <v>162</v>
      </c>
      <c r="N299" s="6" t="s">
        <v>162</v>
      </c>
      <c r="O299" s="6" t="s">
        <v>162</v>
      </c>
      <c r="P299" s="6" t="s">
        <v>3898</v>
      </c>
      <c r="Q299" s="6" t="s">
        <v>162</v>
      </c>
      <c r="R299" s="6" t="s">
        <v>2033</v>
      </c>
      <c r="S299" s="6" t="s">
        <v>162</v>
      </c>
      <c r="T299" s="6" t="s">
        <v>162</v>
      </c>
      <c r="U299" s="6" t="s">
        <v>168</v>
      </c>
      <c r="V299" s="6" t="s">
        <v>168</v>
      </c>
      <c r="W299" s="6" t="s">
        <v>169</v>
      </c>
      <c r="X299" s="6" t="s">
        <v>169</v>
      </c>
      <c r="Y299" s="6" t="s">
        <v>162</v>
      </c>
      <c r="Z299" s="6" t="s">
        <v>162</v>
      </c>
      <c r="AA299" s="6" t="s">
        <v>162</v>
      </c>
      <c r="AB299" s="6" t="s">
        <v>162</v>
      </c>
      <c r="AC299" s="6" t="s">
        <v>282</v>
      </c>
      <c r="AD299" s="6" t="s">
        <v>3899</v>
      </c>
    </row>
    <row r="300" spans="1:30" ht="15" customHeight="1" x14ac:dyDescent="0.2">
      <c r="A300" s="10" t="s">
        <v>3900</v>
      </c>
      <c r="B300" s="6" t="s">
        <v>3901</v>
      </c>
      <c r="C300" s="6" t="s">
        <v>3902</v>
      </c>
      <c r="D300" s="6" t="s">
        <v>215</v>
      </c>
      <c r="E300" s="6" t="s">
        <v>3903</v>
      </c>
      <c r="F300" s="6" t="s">
        <v>3904</v>
      </c>
      <c r="G300" s="6" t="s">
        <v>3905</v>
      </c>
      <c r="H300" s="6" t="s">
        <v>182</v>
      </c>
      <c r="I300" s="6" t="s">
        <v>182</v>
      </c>
      <c r="J300" s="6"/>
      <c r="K300" s="6" t="s">
        <v>183</v>
      </c>
      <c r="L300" s="6" t="s">
        <v>3906</v>
      </c>
      <c r="M300" s="6" t="s">
        <v>3907</v>
      </c>
      <c r="N300" s="6" t="s">
        <v>161</v>
      </c>
      <c r="O300" s="6" t="s">
        <v>162</v>
      </c>
      <c r="P300" s="6" t="s">
        <v>3908</v>
      </c>
      <c r="Q300" s="6" t="s">
        <v>164</v>
      </c>
      <c r="R300" s="6" t="s">
        <v>165</v>
      </c>
      <c r="S300" s="6" t="s">
        <v>3909</v>
      </c>
      <c r="T300" s="6" t="s">
        <v>3910</v>
      </c>
      <c r="U300" s="6" t="s">
        <v>168</v>
      </c>
      <c r="V300" s="6" t="s">
        <v>168</v>
      </c>
      <c r="W300" s="6" t="s">
        <v>169</v>
      </c>
      <c r="X300" s="6" t="s">
        <v>169</v>
      </c>
      <c r="Y300" s="6" t="s">
        <v>3911</v>
      </c>
      <c r="Z300" s="6" t="s">
        <v>356</v>
      </c>
      <c r="AA300" s="6" t="s">
        <v>162</v>
      </c>
      <c r="AB300" s="6" t="s">
        <v>169</v>
      </c>
      <c r="AC300" s="6" t="s">
        <v>173</v>
      </c>
      <c r="AD300" s="6" t="s">
        <v>3912</v>
      </c>
    </row>
    <row r="301" spans="1:30" ht="15" customHeight="1" x14ac:dyDescent="0.2">
      <c r="A301" s="10" t="s">
        <v>3913</v>
      </c>
      <c r="B301" s="6" t="s">
        <v>3914</v>
      </c>
      <c r="C301" s="6" t="s">
        <v>3915</v>
      </c>
      <c r="D301" s="6" t="s">
        <v>1458</v>
      </c>
      <c r="E301" s="6" t="s">
        <v>3916</v>
      </c>
      <c r="F301" s="6" t="s">
        <v>3917</v>
      </c>
      <c r="G301" s="6" t="s">
        <v>3918</v>
      </c>
      <c r="H301" s="6" t="s">
        <v>182</v>
      </c>
      <c r="I301" s="6" t="s">
        <v>182</v>
      </c>
      <c r="J301" s="6"/>
      <c r="K301" s="6" t="s">
        <v>158</v>
      </c>
      <c r="L301" s="6" t="s">
        <v>3919</v>
      </c>
      <c r="M301" s="6" t="s">
        <v>3920</v>
      </c>
      <c r="N301" s="6" t="s">
        <v>406</v>
      </c>
      <c r="O301" s="6" t="s">
        <v>3921</v>
      </c>
      <c r="P301" s="6" t="s">
        <v>3922</v>
      </c>
      <c r="Q301" s="6" t="s">
        <v>164</v>
      </c>
      <c r="R301" s="6" t="s">
        <v>165</v>
      </c>
      <c r="S301" s="6" t="s">
        <v>166</v>
      </c>
      <c r="T301" s="6" t="s">
        <v>3923</v>
      </c>
      <c r="U301" s="6" t="s">
        <v>168</v>
      </c>
      <c r="V301" s="6" t="s">
        <v>168</v>
      </c>
      <c r="W301" s="6" t="s">
        <v>169</v>
      </c>
      <c r="X301" s="6" t="s">
        <v>169</v>
      </c>
      <c r="Y301" s="6" t="s">
        <v>162</v>
      </c>
      <c r="Z301" s="6" t="s">
        <v>3924</v>
      </c>
      <c r="AA301" s="6" t="s">
        <v>162</v>
      </c>
      <c r="AB301" s="6" t="s">
        <v>169</v>
      </c>
      <c r="AC301" s="6" t="s">
        <v>173</v>
      </c>
      <c r="AD301" s="6" t="s">
        <v>3925</v>
      </c>
    </row>
    <row r="302" spans="1:30" ht="15" customHeight="1" x14ac:dyDescent="0.2">
      <c r="A302" s="10" t="s">
        <v>3926</v>
      </c>
      <c r="B302" s="6" t="s">
        <v>3927</v>
      </c>
      <c r="C302" s="6" t="s">
        <v>3928</v>
      </c>
      <c r="D302" s="6" t="s">
        <v>215</v>
      </c>
      <c r="E302" s="6" t="s">
        <v>3929</v>
      </c>
      <c r="F302" s="6" t="s">
        <v>3930</v>
      </c>
      <c r="G302" s="6" t="s">
        <v>3931</v>
      </c>
      <c r="H302" s="6" t="s">
        <v>182</v>
      </c>
      <c r="I302" s="6" t="s">
        <v>182</v>
      </c>
      <c r="J302" s="6"/>
      <c r="K302" s="6" t="s">
        <v>158</v>
      </c>
      <c r="L302" s="6" t="s">
        <v>3932</v>
      </c>
      <c r="M302" s="6" t="s">
        <v>3933</v>
      </c>
      <c r="N302" s="6" t="s">
        <v>406</v>
      </c>
      <c r="O302" s="6" t="s">
        <v>3921</v>
      </c>
      <c r="P302" s="6" t="s">
        <v>3934</v>
      </c>
      <c r="Q302" s="6" t="s">
        <v>164</v>
      </c>
      <c r="R302" s="6" t="s">
        <v>3935</v>
      </c>
      <c r="S302" s="6" t="s">
        <v>3936</v>
      </c>
      <c r="T302" s="6" t="s">
        <v>3937</v>
      </c>
      <c r="U302" s="6" t="s">
        <v>168</v>
      </c>
      <c r="V302" s="6" t="s">
        <v>168</v>
      </c>
      <c r="W302" s="6" t="s">
        <v>169</v>
      </c>
      <c r="X302" s="6" t="s">
        <v>169</v>
      </c>
      <c r="Y302" s="6" t="s">
        <v>162</v>
      </c>
      <c r="Z302" s="6" t="s">
        <v>238</v>
      </c>
      <c r="AA302" s="6" t="s">
        <v>3938</v>
      </c>
      <c r="AB302" s="6" t="s">
        <v>169</v>
      </c>
      <c r="AC302" s="6" t="s">
        <v>173</v>
      </c>
      <c r="AD302" s="6" t="s">
        <v>3939</v>
      </c>
    </row>
    <row r="303" spans="1:30" ht="15" customHeight="1" x14ac:dyDescent="0.2">
      <c r="A303" s="10" t="s">
        <v>3940</v>
      </c>
      <c r="B303" s="6" t="s">
        <v>3941</v>
      </c>
      <c r="C303" s="6" t="s">
        <v>3942</v>
      </c>
      <c r="D303" s="6" t="s">
        <v>215</v>
      </c>
      <c r="E303" s="6" t="s">
        <v>3943</v>
      </c>
      <c r="F303" s="6" t="s">
        <v>3944</v>
      </c>
      <c r="G303" s="6" t="s">
        <v>3945</v>
      </c>
      <c r="H303" s="6" t="s">
        <v>182</v>
      </c>
      <c r="I303" s="6" t="s">
        <v>182</v>
      </c>
      <c r="J303" s="6"/>
      <c r="K303" s="6" t="s">
        <v>158</v>
      </c>
      <c r="L303" s="6" t="s">
        <v>3946</v>
      </c>
      <c r="M303" s="6" t="s">
        <v>3290</v>
      </c>
      <c r="N303" s="6" t="s">
        <v>161</v>
      </c>
      <c r="O303" s="6" t="s">
        <v>162</v>
      </c>
      <c r="P303" s="6" t="s">
        <v>3947</v>
      </c>
      <c r="Q303" s="6" t="s">
        <v>164</v>
      </c>
      <c r="R303" s="6" t="s">
        <v>3948</v>
      </c>
      <c r="S303" s="6" t="s">
        <v>1963</v>
      </c>
      <c r="T303" s="6" t="s">
        <v>3949</v>
      </c>
      <c r="U303" s="6" t="s">
        <v>182</v>
      </c>
      <c r="V303" s="6" t="s">
        <v>182</v>
      </c>
      <c r="W303" s="6" t="s">
        <v>3950</v>
      </c>
      <c r="X303" s="6" t="s">
        <v>169</v>
      </c>
      <c r="Y303" s="6" t="s">
        <v>3951</v>
      </c>
      <c r="Z303" s="6" t="s">
        <v>162</v>
      </c>
      <c r="AA303" s="6" t="s">
        <v>162</v>
      </c>
      <c r="AB303" s="6" t="s">
        <v>3952</v>
      </c>
      <c r="AC303" s="6" t="s">
        <v>344</v>
      </c>
      <c r="AD303" s="6" t="s">
        <v>3953</v>
      </c>
    </row>
    <row r="304" spans="1:30" ht="15" customHeight="1" x14ac:dyDescent="0.2">
      <c r="A304" s="10" t="s">
        <v>3954</v>
      </c>
      <c r="B304" s="6" t="s">
        <v>3955</v>
      </c>
      <c r="C304" s="6" t="s">
        <v>3956</v>
      </c>
      <c r="D304" s="6" t="s">
        <v>215</v>
      </c>
      <c r="E304" s="6" t="s">
        <v>3957</v>
      </c>
      <c r="F304" s="6" t="s">
        <v>3827</v>
      </c>
      <c r="G304" s="6" t="s">
        <v>3958</v>
      </c>
      <c r="H304" s="6" t="s">
        <v>182</v>
      </c>
      <c r="I304" s="6" t="s">
        <v>182</v>
      </c>
      <c r="J304" s="6"/>
      <c r="K304" s="6" t="s">
        <v>158</v>
      </c>
      <c r="L304" s="6" t="s">
        <v>3959</v>
      </c>
      <c r="M304" s="6" t="s">
        <v>3960</v>
      </c>
      <c r="N304" s="6" t="s">
        <v>161</v>
      </c>
      <c r="O304" s="6" t="s">
        <v>162</v>
      </c>
      <c r="P304" s="6" t="s">
        <v>3961</v>
      </c>
      <c r="Q304" s="6" t="s">
        <v>164</v>
      </c>
      <c r="R304" s="6" t="s">
        <v>236</v>
      </c>
      <c r="S304" s="6" t="s">
        <v>166</v>
      </c>
      <c r="T304" s="6" t="s">
        <v>3962</v>
      </c>
      <c r="U304" s="6" t="s">
        <v>168</v>
      </c>
      <c r="V304" s="6" t="s">
        <v>168</v>
      </c>
      <c r="W304" s="6" t="s">
        <v>169</v>
      </c>
      <c r="X304" s="6" t="s">
        <v>169</v>
      </c>
      <c r="Y304" s="6" t="s">
        <v>162</v>
      </c>
      <c r="Z304" s="6" t="s">
        <v>356</v>
      </c>
      <c r="AA304" s="6" t="s">
        <v>162</v>
      </c>
      <c r="AB304" s="6" t="s">
        <v>169</v>
      </c>
      <c r="AC304" s="6" t="s">
        <v>173</v>
      </c>
      <c r="AD304" s="6" t="s">
        <v>3963</v>
      </c>
    </row>
    <row r="305" spans="1:30" ht="15" customHeight="1" x14ac:dyDescent="0.2">
      <c r="A305" s="10" t="s">
        <v>3964</v>
      </c>
      <c r="B305" s="6" t="s">
        <v>3965</v>
      </c>
      <c r="C305" s="6" t="s">
        <v>3966</v>
      </c>
      <c r="D305" s="6" t="s">
        <v>2474</v>
      </c>
      <c r="E305" s="6" t="s">
        <v>3967</v>
      </c>
      <c r="F305" s="6" t="s">
        <v>1672</v>
      </c>
      <c r="G305" s="6" t="s">
        <v>3968</v>
      </c>
      <c r="H305" s="6" t="s">
        <v>182</v>
      </c>
      <c r="I305" s="6" t="s">
        <v>182</v>
      </c>
      <c r="J305" s="6"/>
      <c r="K305" s="6" t="s">
        <v>3969</v>
      </c>
      <c r="L305" s="6" t="s">
        <v>3970</v>
      </c>
      <c r="M305" s="6" t="s">
        <v>3971</v>
      </c>
      <c r="N305" s="6" t="s">
        <v>161</v>
      </c>
      <c r="O305" s="6" t="s">
        <v>162</v>
      </c>
      <c r="P305" s="6" t="s">
        <v>3972</v>
      </c>
      <c r="Q305" s="6" t="s">
        <v>164</v>
      </c>
      <c r="R305" s="6" t="s">
        <v>165</v>
      </c>
      <c r="S305" s="6" t="s">
        <v>3973</v>
      </c>
      <c r="T305" s="6" t="s">
        <v>3974</v>
      </c>
      <c r="U305" s="6" t="s">
        <v>168</v>
      </c>
      <c r="V305" s="6" t="s">
        <v>168</v>
      </c>
      <c r="W305" s="6" t="s">
        <v>169</v>
      </c>
      <c r="X305" s="6" t="s">
        <v>169</v>
      </c>
      <c r="Y305" s="6" t="s">
        <v>162</v>
      </c>
      <c r="Z305" s="6" t="s">
        <v>238</v>
      </c>
      <c r="AA305" s="6" t="s">
        <v>162</v>
      </c>
      <c r="AB305" s="6" t="s">
        <v>169</v>
      </c>
      <c r="AC305" s="6" t="s">
        <v>173</v>
      </c>
      <c r="AD305" s="6" t="s">
        <v>3975</v>
      </c>
    </row>
    <row r="306" spans="1:30" ht="15" customHeight="1" x14ac:dyDescent="0.2">
      <c r="A306" s="10" t="s">
        <v>3976</v>
      </c>
      <c r="B306" s="6" t="s">
        <v>3977</v>
      </c>
      <c r="C306" s="6" t="s">
        <v>3978</v>
      </c>
      <c r="D306" s="6" t="s">
        <v>1458</v>
      </c>
      <c r="E306" s="6" t="s">
        <v>3979</v>
      </c>
      <c r="F306" s="6" t="s">
        <v>1672</v>
      </c>
      <c r="G306" s="6" t="s">
        <v>3980</v>
      </c>
      <c r="H306" s="6" t="s">
        <v>182</v>
      </c>
      <c r="I306" s="6" t="s">
        <v>182</v>
      </c>
      <c r="J306" s="6"/>
      <c r="K306" s="6" t="s">
        <v>1826</v>
      </c>
      <c r="L306" s="6" t="s">
        <v>3981</v>
      </c>
      <c r="M306" s="6" t="s">
        <v>3982</v>
      </c>
      <c r="N306" s="6" t="s">
        <v>161</v>
      </c>
      <c r="O306" s="6" t="s">
        <v>162</v>
      </c>
      <c r="P306" s="6" t="s">
        <v>3983</v>
      </c>
      <c r="Q306" s="6" t="s">
        <v>164</v>
      </c>
      <c r="R306" s="6" t="s">
        <v>165</v>
      </c>
      <c r="S306" s="6" t="s">
        <v>3984</v>
      </c>
      <c r="T306" s="6" t="s">
        <v>3985</v>
      </c>
      <c r="U306" s="6" t="s">
        <v>168</v>
      </c>
      <c r="V306" s="6" t="s">
        <v>168</v>
      </c>
      <c r="W306" s="6" t="s">
        <v>169</v>
      </c>
      <c r="X306" s="6" t="s">
        <v>169</v>
      </c>
      <c r="Y306" s="6" t="s">
        <v>3986</v>
      </c>
      <c r="Z306" s="6" t="s">
        <v>162</v>
      </c>
      <c r="AA306" s="6" t="s">
        <v>162</v>
      </c>
      <c r="AB306" s="6" t="s">
        <v>169</v>
      </c>
      <c r="AC306" s="6" t="s">
        <v>173</v>
      </c>
      <c r="AD306" s="6" t="s">
        <v>3987</v>
      </c>
    </row>
    <row r="307" spans="1:30" ht="15" customHeight="1" x14ac:dyDescent="0.2">
      <c r="A307" s="12" t="s">
        <v>3988</v>
      </c>
      <c r="B307" s="12" t="s">
        <v>3989</v>
      </c>
      <c r="C307" s="12" t="s">
        <v>3990</v>
      </c>
      <c r="D307" s="12" t="s">
        <v>2439</v>
      </c>
      <c r="E307" s="12" t="s">
        <v>3991</v>
      </c>
      <c r="F307" s="12" t="s">
        <v>3992</v>
      </c>
      <c r="G307" s="12" t="s">
        <v>3993</v>
      </c>
      <c r="H307" s="12" t="s">
        <v>1296</v>
      </c>
      <c r="I307" s="12" t="s">
        <v>168</v>
      </c>
      <c r="J307" s="12" t="s">
        <v>1297</v>
      </c>
      <c r="K307" s="12" t="s">
        <v>183</v>
      </c>
      <c r="L307" s="12"/>
      <c r="M307" s="12"/>
      <c r="N307" s="12"/>
      <c r="O307" s="12"/>
      <c r="P307" s="12"/>
      <c r="Q307" s="12"/>
      <c r="R307" s="12"/>
      <c r="S307" s="12"/>
      <c r="T307" s="12"/>
      <c r="U307" s="12"/>
      <c r="V307" s="12"/>
      <c r="W307" s="12"/>
      <c r="X307" s="12"/>
      <c r="Y307" s="12"/>
      <c r="Z307" s="12"/>
      <c r="AA307" s="12"/>
      <c r="AB307" s="12"/>
      <c r="AC307" s="12"/>
      <c r="AD307" s="12"/>
    </row>
    <row r="308" spans="1:30" ht="15" customHeight="1" x14ac:dyDescent="0.2">
      <c r="A308" s="7" t="s">
        <v>3994</v>
      </c>
      <c r="B308" s="6" t="s">
        <v>3995</v>
      </c>
      <c r="C308" s="6" t="s">
        <v>3996</v>
      </c>
      <c r="D308" s="6" t="s">
        <v>178</v>
      </c>
      <c r="E308" s="6" t="s">
        <v>3997</v>
      </c>
      <c r="F308" s="6" t="s">
        <v>3582</v>
      </c>
      <c r="G308" s="6" t="s">
        <v>3998</v>
      </c>
      <c r="H308" s="6" t="s">
        <v>182</v>
      </c>
      <c r="I308" s="6" t="s">
        <v>168</v>
      </c>
      <c r="J308" s="6" t="s">
        <v>276</v>
      </c>
      <c r="K308" s="6" t="s">
        <v>183</v>
      </c>
      <c r="L308" s="6" t="s">
        <v>3999</v>
      </c>
      <c r="M308" s="6" t="s">
        <v>162</v>
      </c>
      <c r="N308" s="6" t="s">
        <v>162</v>
      </c>
      <c r="O308" s="6" t="s">
        <v>162</v>
      </c>
      <c r="P308" s="6" t="s">
        <v>4000</v>
      </c>
      <c r="Q308" s="6" t="s">
        <v>162</v>
      </c>
      <c r="R308" s="6" t="s">
        <v>2033</v>
      </c>
      <c r="S308" s="6" t="s">
        <v>162</v>
      </c>
      <c r="T308" s="6" t="s">
        <v>162</v>
      </c>
      <c r="U308" s="6" t="s">
        <v>168</v>
      </c>
      <c r="V308" s="6" t="s">
        <v>168</v>
      </c>
      <c r="W308" s="6" t="s">
        <v>169</v>
      </c>
      <c r="X308" s="6" t="s">
        <v>169</v>
      </c>
      <c r="Y308" s="6" t="s">
        <v>162</v>
      </c>
      <c r="Z308" s="6" t="s">
        <v>162</v>
      </c>
      <c r="AA308" s="6" t="s">
        <v>162</v>
      </c>
      <c r="AB308" s="6" t="s">
        <v>162</v>
      </c>
      <c r="AC308" s="6" t="s">
        <v>282</v>
      </c>
      <c r="AD308" s="6" t="s">
        <v>4001</v>
      </c>
    </row>
    <row r="309" spans="1:30" ht="15" customHeight="1" x14ac:dyDescent="0.2">
      <c r="A309" s="7" t="s">
        <v>4002</v>
      </c>
      <c r="B309" s="6" t="s">
        <v>4003</v>
      </c>
      <c r="C309" s="6" t="s">
        <v>4004</v>
      </c>
      <c r="D309" s="6" t="s">
        <v>2439</v>
      </c>
      <c r="E309" s="6" t="s">
        <v>4005</v>
      </c>
      <c r="F309" s="6" t="s">
        <v>4006</v>
      </c>
      <c r="G309" s="6" t="s">
        <v>4007</v>
      </c>
      <c r="H309" s="6" t="s">
        <v>182</v>
      </c>
      <c r="I309" s="6" t="s">
        <v>168</v>
      </c>
      <c r="J309" s="6" t="s">
        <v>276</v>
      </c>
      <c r="K309" s="6" t="s">
        <v>277</v>
      </c>
      <c r="L309" s="6" t="s">
        <v>4008</v>
      </c>
      <c r="M309" s="6" t="s">
        <v>162</v>
      </c>
      <c r="N309" s="6" t="s">
        <v>162</v>
      </c>
      <c r="O309" s="6" t="s">
        <v>162</v>
      </c>
      <c r="P309" s="6" t="s">
        <v>4009</v>
      </c>
      <c r="Q309" s="6" t="s">
        <v>162</v>
      </c>
      <c r="R309" s="6" t="s">
        <v>2033</v>
      </c>
      <c r="S309" s="6" t="s">
        <v>162</v>
      </c>
      <c r="T309" s="6" t="s">
        <v>162</v>
      </c>
      <c r="U309" s="6" t="s">
        <v>168</v>
      </c>
      <c r="V309" s="6" t="s">
        <v>168</v>
      </c>
      <c r="W309" s="6" t="s">
        <v>169</v>
      </c>
      <c r="X309" s="6" t="s">
        <v>169</v>
      </c>
      <c r="Y309" s="6" t="s">
        <v>162</v>
      </c>
      <c r="Z309" s="6" t="s">
        <v>162</v>
      </c>
      <c r="AA309" s="6" t="s">
        <v>162</v>
      </c>
      <c r="AB309" s="6" t="s">
        <v>162</v>
      </c>
      <c r="AC309" s="6" t="s">
        <v>282</v>
      </c>
      <c r="AD309" s="6" t="s">
        <v>4010</v>
      </c>
    </row>
    <row r="310" spans="1:30" ht="15" customHeight="1" x14ac:dyDescent="0.2">
      <c r="A310" s="10" t="s">
        <v>4011</v>
      </c>
      <c r="B310" s="6" t="s">
        <v>4012</v>
      </c>
      <c r="C310" s="6" t="s">
        <v>4013</v>
      </c>
      <c r="D310" s="6" t="s">
        <v>178</v>
      </c>
      <c r="E310" s="6" t="s">
        <v>4014</v>
      </c>
      <c r="F310" s="6" t="s">
        <v>4015</v>
      </c>
      <c r="G310" s="6" t="s">
        <v>4016</v>
      </c>
      <c r="H310" s="6" t="s">
        <v>182</v>
      </c>
      <c r="I310" s="6" t="s">
        <v>182</v>
      </c>
      <c r="J310" s="6"/>
      <c r="K310" s="6" t="s">
        <v>403</v>
      </c>
      <c r="L310" s="6" t="s">
        <v>4017</v>
      </c>
      <c r="M310" s="6" t="s">
        <v>4018</v>
      </c>
      <c r="N310" s="6" t="s">
        <v>406</v>
      </c>
      <c r="O310" s="6" t="s">
        <v>162</v>
      </c>
      <c r="P310" s="6" t="s">
        <v>4019</v>
      </c>
      <c r="Q310" s="6" t="s">
        <v>164</v>
      </c>
      <c r="R310" s="6" t="s">
        <v>165</v>
      </c>
      <c r="S310" s="6" t="s">
        <v>166</v>
      </c>
      <c r="T310" s="6" t="s">
        <v>4020</v>
      </c>
      <c r="U310" s="6" t="s">
        <v>168</v>
      </c>
      <c r="V310" s="6" t="s">
        <v>168</v>
      </c>
      <c r="W310" s="6" t="s">
        <v>169</v>
      </c>
      <c r="X310" s="6" t="s">
        <v>169</v>
      </c>
      <c r="Y310" s="6" t="s">
        <v>162</v>
      </c>
      <c r="Z310" s="6" t="s">
        <v>2128</v>
      </c>
      <c r="AA310" s="6" t="s">
        <v>162</v>
      </c>
      <c r="AB310" s="6" t="s">
        <v>169</v>
      </c>
      <c r="AC310" s="6" t="s">
        <v>173</v>
      </c>
      <c r="AD310" s="6" t="s">
        <v>4021</v>
      </c>
    </row>
    <row r="311" spans="1:30" ht="15" customHeight="1" x14ac:dyDescent="0.2">
      <c r="A311" s="10" t="s">
        <v>4022</v>
      </c>
      <c r="B311" s="6" t="s">
        <v>4023</v>
      </c>
      <c r="C311" s="6" t="s">
        <v>4024</v>
      </c>
      <c r="D311" s="6" t="s">
        <v>215</v>
      </c>
      <c r="E311" s="6" t="s">
        <v>4025</v>
      </c>
      <c r="F311" s="6" t="s">
        <v>4026</v>
      </c>
      <c r="G311" s="6" t="s">
        <v>4027</v>
      </c>
      <c r="H311" s="6" t="s">
        <v>182</v>
      </c>
      <c r="I311" s="6" t="s">
        <v>182</v>
      </c>
      <c r="J311" s="6"/>
      <c r="K311" s="6" t="s">
        <v>183</v>
      </c>
      <c r="L311" s="6" t="s">
        <v>4028</v>
      </c>
      <c r="M311" s="6" t="s">
        <v>4029</v>
      </c>
      <c r="N311" s="6" t="s">
        <v>161</v>
      </c>
      <c r="O311" s="6" t="s">
        <v>162</v>
      </c>
      <c r="P311" s="6" t="s">
        <v>4030</v>
      </c>
      <c r="Q311" s="6" t="s">
        <v>164</v>
      </c>
      <c r="R311" s="6" t="s">
        <v>236</v>
      </c>
      <c r="S311" s="6" t="s">
        <v>4031</v>
      </c>
      <c r="T311" s="6" t="s">
        <v>4032</v>
      </c>
      <c r="U311" s="6" t="s">
        <v>168</v>
      </c>
      <c r="V311" s="6" t="s">
        <v>168</v>
      </c>
      <c r="W311" s="6" t="s">
        <v>169</v>
      </c>
      <c r="X311" s="6" t="s">
        <v>169</v>
      </c>
      <c r="Y311" s="6" t="s">
        <v>162</v>
      </c>
      <c r="Z311" s="6" t="s">
        <v>162</v>
      </c>
      <c r="AA311" s="6" t="s">
        <v>4033</v>
      </c>
      <c r="AB311" s="6" t="s">
        <v>4034</v>
      </c>
      <c r="AC311" s="6" t="s">
        <v>193</v>
      </c>
      <c r="AD311" s="6" t="s">
        <v>4035</v>
      </c>
    </row>
    <row r="312" spans="1:30" ht="15" customHeight="1" x14ac:dyDescent="0.2">
      <c r="A312" s="10" t="s">
        <v>4036</v>
      </c>
      <c r="B312" s="6" t="s">
        <v>4037</v>
      </c>
      <c r="C312" s="6" t="s">
        <v>4038</v>
      </c>
      <c r="D312" s="6" t="s">
        <v>215</v>
      </c>
      <c r="E312" s="6" t="s">
        <v>4039</v>
      </c>
      <c r="F312" s="6" t="s">
        <v>4040</v>
      </c>
      <c r="G312" s="6" t="s">
        <v>4041</v>
      </c>
      <c r="H312" s="6" t="s">
        <v>182</v>
      </c>
      <c r="I312" s="6" t="s">
        <v>182</v>
      </c>
      <c r="J312" s="6"/>
      <c r="K312" s="6" t="s">
        <v>277</v>
      </c>
      <c r="L312" s="6" t="s">
        <v>4042</v>
      </c>
      <c r="M312" s="6" t="s">
        <v>4043</v>
      </c>
      <c r="N312" s="6" t="s">
        <v>161</v>
      </c>
      <c r="O312" s="6" t="s">
        <v>162</v>
      </c>
      <c r="P312" s="6" t="s">
        <v>4044</v>
      </c>
      <c r="Q312" s="6" t="s">
        <v>409</v>
      </c>
      <c r="R312" s="6" t="s">
        <v>165</v>
      </c>
      <c r="S312" s="6" t="s">
        <v>4045</v>
      </c>
      <c r="T312" s="6" t="s">
        <v>4046</v>
      </c>
      <c r="U312" s="6" t="s">
        <v>168</v>
      </c>
      <c r="V312" s="6" t="s">
        <v>168</v>
      </c>
      <c r="W312" s="6" t="s">
        <v>169</v>
      </c>
      <c r="X312" s="6" t="s">
        <v>169</v>
      </c>
      <c r="Y312" s="6" t="s">
        <v>162</v>
      </c>
      <c r="Z312" s="6" t="s">
        <v>162</v>
      </c>
      <c r="AA312" s="6" t="s">
        <v>162</v>
      </c>
      <c r="AB312" s="6" t="s">
        <v>4047</v>
      </c>
      <c r="AC312" s="6" t="s">
        <v>1771</v>
      </c>
      <c r="AD312" s="6" t="s">
        <v>4048</v>
      </c>
    </row>
    <row r="313" spans="1:30" ht="15" customHeight="1" x14ac:dyDescent="0.2">
      <c r="A313" s="10" t="s">
        <v>4049</v>
      </c>
      <c r="B313" s="6" t="s">
        <v>4050</v>
      </c>
      <c r="C313" s="6" t="s">
        <v>4051</v>
      </c>
      <c r="D313" s="6" t="s">
        <v>178</v>
      </c>
      <c r="E313" s="6" t="s">
        <v>4052</v>
      </c>
      <c r="F313" s="6" t="s">
        <v>4053</v>
      </c>
      <c r="G313" s="6" t="s">
        <v>4054</v>
      </c>
      <c r="H313" s="6" t="s">
        <v>182</v>
      </c>
      <c r="I313" s="6" t="s">
        <v>182</v>
      </c>
      <c r="J313" s="6"/>
      <c r="K313" s="6" t="s">
        <v>277</v>
      </c>
      <c r="L313" s="6" t="s">
        <v>4055</v>
      </c>
      <c r="M313" s="6" t="s">
        <v>4056</v>
      </c>
      <c r="N313" s="6" t="s">
        <v>161</v>
      </c>
      <c r="O313" s="6" t="s">
        <v>162</v>
      </c>
      <c r="P313" s="6" t="s">
        <v>4057</v>
      </c>
      <c r="Q313" s="6" t="s">
        <v>393</v>
      </c>
      <c r="R313" s="6" t="s">
        <v>165</v>
      </c>
      <c r="S313" s="6" t="s">
        <v>4058</v>
      </c>
      <c r="T313" s="6" t="s">
        <v>4059</v>
      </c>
      <c r="U313" s="6" t="s">
        <v>168</v>
      </c>
      <c r="V313" s="6" t="s">
        <v>168</v>
      </c>
      <c r="W313" s="6" t="s">
        <v>169</v>
      </c>
      <c r="X313" s="6" t="s">
        <v>169</v>
      </c>
      <c r="Y313" s="6" t="s">
        <v>162</v>
      </c>
      <c r="Z313" s="6" t="s">
        <v>162</v>
      </c>
      <c r="AA313" s="6" t="s">
        <v>162</v>
      </c>
      <c r="AB313" s="6" t="s">
        <v>169</v>
      </c>
      <c r="AC313" s="6" t="s">
        <v>93</v>
      </c>
      <c r="AD313" s="6" t="s">
        <v>4060</v>
      </c>
    </row>
    <row r="314" spans="1:30" ht="15" customHeight="1" x14ac:dyDescent="0.2">
      <c r="A314" s="10" t="s">
        <v>4061</v>
      </c>
      <c r="B314" s="6" t="s">
        <v>4062</v>
      </c>
      <c r="C314" s="6" t="s">
        <v>4063</v>
      </c>
      <c r="D314" s="6" t="s">
        <v>1458</v>
      </c>
      <c r="E314" s="6" t="s">
        <v>4064</v>
      </c>
      <c r="F314" s="6" t="s">
        <v>4065</v>
      </c>
      <c r="G314" s="6" t="s">
        <v>4066</v>
      </c>
      <c r="H314" s="6" t="s">
        <v>182</v>
      </c>
      <c r="I314" s="6" t="s">
        <v>182</v>
      </c>
      <c r="J314" s="6"/>
      <c r="K314" s="6" t="s">
        <v>158</v>
      </c>
      <c r="L314" s="6" t="s">
        <v>4067</v>
      </c>
      <c r="M314" s="6" t="s">
        <v>4068</v>
      </c>
      <c r="N314" s="6" t="s">
        <v>161</v>
      </c>
      <c r="O314" s="6" t="s">
        <v>162</v>
      </c>
      <c r="P314" s="6" t="s">
        <v>4069</v>
      </c>
      <c r="Q314" s="6" t="s">
        <v>409</v>
      </c>
      <c r="R314" s="6" t="s">
        <v>236</v>
      </c>
      <c r="S314" s="6" t="s">
        <v>4070</v>
      </c>
      <c r="T314" s="6" t="s">
        <v>4071</v>
      </c>
      <c r="U314" s="6" t="s">
        <v>168</v>
      </c>
      <c r="V314" s="6" t="s">
        <v>168</v>
      </c>
      <c r="W314" s="6" t="s">
        <v>169</v>
      </c>
      <c r="X314" s="6" t="s">
        <v>169</v>
      </c>
      <c r="Y314" s="6" t="s">
        <v>162</v>
      </c>
      <c r="Z314" s="6" t="s">
        <v>162</v>
      </c>
      <c r="AA314" s="6" t="s">
        <v>162</v>
      </c>
      <c r="AB314" s="6" t="s">
        <v>4072</v>
      </c>
      <c r="AC314" s="6" t="s">
        <v>1771</v>
      </c>
      <c r="AD314" s="6" t="s">
        <v>4073</v>
      </c>
    </row>
    <row r="315" spans="1:30" ht="15" customHeight="1" x14ac:dyDescent="0.2">
      <c r="A315" s="10" t="s">
        <v>4074</v>
      </c>
      <c r="B315" s="6" t="s">
        <v>4075</v>
      </c>
      <c r="C315" s="6" t="s">
        <v>4076</v>
      </c>
      <c r="D315" s="6" t="s">
        <v>215</v>
      </c>
      <c r="E315" s="6" t="s">
        <v>4077</v>
      </c>
      <c r="F315" s="6" t="s">
        <v>4078</v>
      </c>
      <c r="G315" s="6" t="s">
        <v>4079</v>
      </c>
      <c r="H315" s="6" t="s">
        <v>182</v>
      </c>
      <c r="I315" s="6" t="s">
        <v>182</v>
      </c>
      <c r="J315" s="6"/>
      <c r="K315" s="6" t="s">
        <v>277</v>
      </c>
      <c r="L315" s="6" t="s">
        <v>4080</v>
      </c>
      <c r="M315" s="6" t="s">
        <v>4081</v>
      </c>
      <c r="N315" s="6" t="s">
        <v>161</v>
      </c>
      <c r="O315" s="6" t="s">
        <v>162</v>
      </c>
      <c r="P315" s="6" t="s">
        <v>4082</v>
      </c>
      <c r="Q315" s="6" t="s">
        <v>424</v>
      </c>
      <c r="R315" s="6" t="s">
        <v>165</v>
      </c>
      <c r="S315" s="6" t="s">
        <v>4083</v>
      </c>
      <c r="T315" s="6" t="s">
        <v>4084</v>
      </c>
      <c r="U315" s="6" t="s">
        <v>168</v>
      </c>
      <c r="V315" s="6" t="s">
        <v>168</v>
      </c>
      <c r="W315" s="6" t="s">
        <v>169</v>
      </c>
      <c r="X315" s="6" t="s">
        <v>169</v>
      </c>
      <c r="Y315" s="6" t="s">
        <v>162</v>
      </c>
      <c r="Z315" s="6" t="s">
        <v>162</v>
      </c>
      <c r="AA315" s="6" t="s">
        <v>162</v>
      </c>
      <c r="AB315" s="6" t="s">
        <v>169</v>
      </c>
      <c r="AC315" s="6" t="s">
        <v>93</v>
      </c>
      <c r="AD315" s="6" t="s">
        <v>4085</v>
      </c>
    </row>
    <row r="316" spans="1:30" ht="15" customHeight="1" x14ac:dyDescent="0.2">
      <c r="A316" s="10" t="s">
        <v>4086</v>
      </c>
      <c r="B316" s="6" t="s">
        <v>4087</v>
      </c>
      <c r="C316" s="6" t="s">
        <v>4088</v>
      </c>
      <c r="D316" s="6" t="s">
        <v>178</v>
      </c>
      <c r="E316" s="6" t="s">
        <v>4089</v>
      </c>
      <c r="F316" s="6" t="s">
        <v>4090</v>
      </c>
      <c r="G316" s="6" t="s">
        <v>4091</v>
      </c>
      <c r="H316" s="6" t="s">
        <v>182</v>
      </c>
      <c r="I316" s="6" t="s">
        <v>182</v>
      </c>
      <c r="J316" s="6"/>
      <c r="K316" s="6" t="s">
        <v>403</v>
      </c>
      <c r="L316" s="6" t="s">
        <v>4092</v>
      </c>
      <c r="M316" s="6" t="s">
        <v>4093</v>
      </c>
      <c r="N316" s="6" t="s">
        <v>406</v>
      </c>
      <c r="O316" s="6" t="s">
        <v>162</v>
      </c>
      <c r="P316" s="6" t="s">
        <v>4094</v>
      </c>
      <c r="Q316" s="6" t="s">
        <v>4095</v>
      </c>
      <c r="R316" s="6" t="s">
        <v>165</v>
      </c>
      <c r="S316" s="6" t="s">
        <v>4096</v>
      </c>
      <c r="T316" s="6" t="s">
        <v>4097</v>
      </c>
      <c r="U316" s="6" t="s">
        <v>168</v>
      </c>
      <c r="V316" s="6" t="s">
        <v>168</v>
      </c>
      <c r="W316" s="6" t="s">
        <v>169</v>
      </c>
      <c r="X316" s="6" t="s">
        <v>169</v>
      </c>
      <c r="Y316" s="6" t="s">
        <v>162</v>
      </c>
      <c r="Z316" s="6" t="s">
        <v>162</v>
      </c>
      <c r="AA316" s="6" t="s">
        <v>162</v>
      </c>
      <c r="AB316" s="6" t="s">
        <v>4098</v>
      </c>
      <c r="AC316" s="6" t="s">
        <v>1771</v>
      </c>
      <c r="AD316" s="6" t="s">
        <v>4099</v>
      </c>
    </row>
    <row r="317" spans="1:30" ht="15" customHeight="1" x14ac:dyDescent="0.2">
      <c r="A317" s="10" t="s">
        <v>4100</v>
      </c>
      <c r="B317" s="6" t="s">
        <v>4101</v>
      </c>
      <c r="C317" s="6" t="s">
        <v>4102</v>
      </c>
      <c r="D317" s="6" t="s">
        <v>2474</v>
      </c>
      <c r="E317" s="6" t="s">
        <v>4103</v>
      </c>
      <c r="F317" s="6" t="s">
        <v>4104</v>
      </c>
      <c r="G317" s="6" t="s">
        <v>4105</v>
      </c>
      <c r="H317" s="6" t="s">
        <v>182</v>
      </c>
      <c r="I317" s="6" t="s">
        <v>182</v>
      </c>
      <c r="J317" s="6"/>
      <c r="K317" s="6" t="s">
        <v>158</v>
      </c>
      <c r="L317" s="6" t="s">
        <v>4106</v>
      </c>
      <c r="M317" s="6" t="s">
        <v>4107</v>
      </c>
      <c r="N317" s="6" t="s">
        <v>406</v>
      </c>
      <c r="O317" s="6" t="s">
        <v>250</v>
      </c>
      <c r="P317" s="6" t="s">
        <v>4108</v>
      </c>
      <c r="Q317" s="6" t="s">
        <v>164</v>
      </c>
      <c r="R317" s="6" t="s">
        <v>165</v>
      </c>
      <c r="S317" s="6" t="s">
        <v>166</v>
      </c>
      <c r="T317" s="6" t="s">
        <v>4109</v>
      </c>
      <c r="U317" s="6" t="s">
        <v>168</v>
      </c>
      <c r="V317" s="6" t="s">
        <v>168</v>
      </c>
      <c r="W317" s="6" t="s">
        <v>169</v>
      </c>
      <c r="X317" s="6" t="s">
        <v>169</v>
      </c>
      <c r="Y317" s="6" t="s">
        <v>162</v>
      </c>
      <c r="Z317" s="6" t="s">
        <v>162</v>
      </c>
      <c r="AA317" s="6" t="s">
        <v>162</v>
      </c>
      <c r="AB317" s="6" t="s">
        <v>169</v>
      </c>
      <c r="AC317" s="6" t="s">
        <v>93</v>
      </c>
      <c r="AD317" s="6" t="s">
        <v>4110</v>
      </c>
    </row>
    <row r="318" spans="1:30" ht="15" customHeight="1" x14ac:dyDescent="0.2">
      <c r="A318" s="10" t="s">
        <v>4111</v>
      </c>
      <c r="B318" s="6" t="s">
        <v>4112</v>
      </c>
      <c r="C318" s="6" t="s">
        <v>4113</v>
      </c>
      <c r="D318" s="6" t="s">
        <v>1458</v>
      </c>
      <c r="E318" s="6" t="s">
        <v>4114</v>
      </c>
      <c r="F318" s="6" t="s">
        <v>4115</v>
      </c>
      <c r="G318" s="6" t="s">
        <v>4116</v>
      </c>
      <c r="H318" s="6" t="s">
        <v>182</v>
      </c>
      <c r="I318" s="6" t="s">
        <v>182</v>
      </c>
      <c r="J318" s="6"/>
      <c r="K318" s="6" t="s">
        <v>183</v>
      </c>
      <c r="L318" s="6" t="s">
        <v>4117</v>
      </c>
      <c r="M318" s="6" t="s">
        <v>4118</v>
      </c>
      <c r="N318" s="6" t="s">
        <v>161</v>
      </c>
      <c r="O318" s="6" t="s">
        <v>162</v>
      </c>
      <c r="P318" s="6" t="s">
        <v>4119</v>
      </c>
      <c r="Q318" s="6" t="s">
        <v>164</v>
      </c>
      <c r="R318" s="6" t="s">
        <v>236</v>
      </c>
      <c r="S318" s="6" t="s">
        <v>166</v>
      </c>
      <c r="T318" s="6" t="s">
        <v>4120</v>
      </c>
      <c r="U318" s="6" t="s">
        <v>168</v>
      </c>
      <c r="V318" s="6" t="s">
        <v>168</v>
      </c>
      <c r="W318" s="6" t="s">
        <v>169</v>
      </c>
      <c r="X318" s="6" t="s">
        <v>169</v>
      </c>
      <c r="Y318" s="6" t="s">
        <v>162</v>
      </c>
      <c r="Z318" s="6" t="s">
        <v>356</v>
      </c>
      <c r="AA318" s="6" t="s">
        <v>162</v>
      </c>
      <c r="AB318" s="6" t="s">
        <v>169</v>
      </c>
      <c r="AC318" s="6" t="s">
        <v>173</v>
      </c>
      <c r="AD318" s="6" t="s">
        <v>4121</v>
      </c>
    </row>
    <row r="319" spans="1:30" ht="15" customHeight="1" x14ac:dyDescent="0.2">
      <c r="A319" s="10" t="s">
        <v>4122</v>
      </c>
      <c r="B319" s="6" t="s">
        <v>4123</v>
      </c>
      <c r="C319" s="6" t="s">
        <v>4124</v>
      </c>
      <c r="D319" s="6" t="s">
        <v>178</v>
      </c>
      <c r="E319" s="6" t="s">
        <v>4125</v>
      </c>
      <c r="F319" s="6" t="s">
        <v>4126</v>
      </c>
      <c r="G319" s="6" t="s">
        <v>4127</v>
      </c>
      <c r="H319" s="6" t="s">
        <v>182</v>
      </c>
      <c r="I319" s="6" t="s">
        <v>182</v>
      </c>
      <c r="J319" s="6"/>
      <c r="K319" s="6" t="s">
        <v>183</v>
      </c>
      <c r="L319" s="6" t="s">
        <v>4128</v>
      </c>
      <c r="M319" s="6" t="s">
        <v>4129</v>
      </c>
      <c r="N319" s="6" t="s">
        <v>161</v>
      </c>
      <c r="O319" s="6" t="s">
        <v>162</v>
      </c>
      <c r="P319" s="6" t="s">
        <v>4130</v>
      </c>
      <c r="Q319" s="6" t="s">
        <v>424</v>
      </c>
      <c r="R319" s="6" t="s">
        <v>165</v>
      </c>
      <c r="S319" s="6" t="s">
        <v>166</v>
      </c>
      <c r="T319" s="6" t="s">
        <v>4131</v>
      </c>
      <c r="U319" s="6" t="s">
        <v>168</v>
      </c>
      <c r="V319" s="6" t="s">
        <v>168</v>
      </c>
      <c r="W319" s="6" t="s">
        <v>169</v>
      </c>
      <c r="X319" s="6" t="s">
        <v>169</v>
      </c>
      <c r="Y319" s="6" t="s">
        <v>162</v>
      </c>
      <c r="Z319" s="6" t="s">
        <v>162</v>
      </c>
      <c r="AA319" s="6" t="s">
        <v>162</v>
      </c>
      <c r="AB319" s="6" t="s">
        <v>169</v>
      </c>
      <c r="AC319" s="6" t="s">
        <v>93</v>
      </c>
      <c r="AD319" s="6" t="s">
        <v>4132</v>
      </c>
    </row>
    <row r="320" spans="1:30" ht="15" customHeight="1" x14ac:dyDescent="0.2">
      <c r="A320" s="10" t="s">
        <v>4133</v>
      </c>
      <c r="B320" s="6" t="s">
        <v>4134</v>
      </c>
      <c r="C320" s="6" t="s">
        <v>4135</v>
      </c>
      <c r="D320" s="6" t="s">
        <v>215</v>
      </c>
      <c r="E320" s="6" t="s">
        <v>4136</v>
      </c>
      <c r="F320" s="6" t="s">
        <v>4137</v>
      </c>
      <c r="G320" s="6" t="s">
        <v>4138</v>
      </c>
      <c r="H320" s="6" t="s">
        <v>182</v>
      </c>
      <c r="I320" s="6" t="s">
        <v>182</v>
      </c>
      <c r="J320" s="6"/>
      <c r="K320" s="6" t="s">
        <v>277</v>
      </c>
      <c r="L320" s="6" t="s">
        <v>4139</v>
      </c>
      <c r="M320" s="6" t="s">
        <v>4140</v>
      </c>
      <c r="N320" s="6" t="s">
        <v>161</v>
      </c>
      <c r="O320" s="6" t="s">
        <v>162</v>
      </c>
      <c r="P320" s="6" t="s">
        <v>4141</v>
      </c>
      <c r="Q320" s="6" t="s">
        <v>164</v>
      </c>
      <c r="R320" s="6" t="s">
        <v>165</v>
      </c>
      <c r="S320" s="6" t="s">
        <v>4142</v>
      </c>
      <c r="T320" s="6" t="s">
        <v>4143</v>
      </c>
      <c r="U320" s="6" t="s">
        <v>168</v>
      </c>
      <c r="V320" s="6" t="s">
        <v>168</v>
      </c>
      <c r="W320" s="6" t="s">
        <v>169</v>
      </c>
      <c r="X320" s="6" t="s">
        <v>169</v>
      </c>
      <c r="Y320" s="6" t="s">
        <v>162</v>
      </c>
      <c r="Z320" s="6" t="s">
        <v>162</v>
      </c>
      <c r="AA320" s="6" t="s">
        <v>162</v>
      </c>
      <c r="AB320" s="6" t="s">
        <v>169</v>
      </c>
      <c r="AC320" s="6" t="s">
        <v>93</v>
      </c>
      <c r="AD320" s="6" t="s">
        <v>4144</v>
      </c>
    </row>
    <row r="321" spans="1:30" ht="15" customHeight="1" x14ac:dyDescent="0.2">
      <c r="A321" s="10" t="s">
        <v>4145</v>
      </c>
      <c r="B321" s="6" t="s">
        <v>4146</v>
      </c>
      <c r="C321" s="6" t="s">
        <v>4147</v>
      </c>
      <c r="D321" s="6" t="s">
        <v>2439</v>
      </c>
      <c r="E321" s="6" t="s">
        <v>4148</v>
      </c>
      <c r="F321" s="6" t="s">
        <v>4149</v>
      </c>
      <c r="G321" s="6" t="s">
        <v>4150</v>
      </c>
      <c r="H321" s="6" t="s">
        <v>182</v>
      </c>
      <c r="I321" s="6" t="s">
        <v>182</v>
      </c>
      <c r="J321" s="6"/>
      <c r="K321" s="6" t="s">
        <v>158</v>
      </c>
      <c r="L321" s="6" t="s">
        <v>4151</v>
      </c>
      <c r="M321" s="6" t="s">
        <v>2183</v>
      </c>
      <c r="N321" s="6" t="s">
        <v>161</v>
      </c>
      <c r="O321" s="6" t="s">
        <v>162</v>
      </c>
      <c r="P321" s="6" t="s">
        <v>4152</v>
      </c>
      <c r="Q321" s="6" t="s">
        <v>164</v>
      </c>
      <c r="R321" s="6" t="s">
        <v>165</v>
      </c>
      <c r="S321" s="6" t="s">
        <v>4153</v>
      </c>
      <c r="T321" s="6" t="s">
        <v>4154</v>
      </c>
      <c r="U321" s="6" t="s">
        <v>168</v>
      </c>
      <c r="V321" s="6" t="s">
        <v>168</v>
      </c>
      <c r="W321" s="6" t="s">
        <v>169</v>
      </c>
      <c r="X321" s="6" t="s">
        <v>169</v>
      </c>
      <c r="Y321" s="6" t="s">
        <v>162</v>
      </c>
      <c r="Z321" s="6" t="s">
        <v>162</v>
      </c>
      <c r="AA321" s="6" t="s">
        <v>162</v>
      </c>
      <c r="AB321" s="6" t="s">
        <v>169</v>
      </c>
      <c r="AC321" s="6" t="s">
        <v>93</v>
      </c>
      <c r="AD321" s="6" t="s">
        <v>4155</v>
      </c>
    </row>
    <row r="322" spans="1:30" ht="15" customHeight="1" x14ac:dyDescent="0.2">
      <c r="A322" s="10" t="s">
        <v>4156</v>
      </c>
      <c r="B322" s="6" t="s">
        <v>4157</v>
      </c>
      <c r="C322" s="6" t="s">
        <v>4158</v>
      </c>
      <c r="D322" s="6" t="s">
        <v>178</v>
      </c>
      <c r="E322" s="6" t="s">
        <v>4159</v>
      </c>
      <c r="F322" s="6" t="s">
        <v>4160</v>
      </c>
      <c r="G322" s="6" t="s">
        <v>4161</v>
      </c>
      <c r="H322" s="6" t="s">
        <v>182</v>
      </c>
      <c r="I322" s="6" t="s">
        <v>182</v>
      </c>
      <c r="J322" s="6"/>
      <c r="K322" s="6" t="s">
        <v>277</v>
      </c>
      <c r="L322" s="6" t="s">
        <v>4162</v>
      </c>
      <c r="M322" s="6" t="s">
        <v>4163</v>
      </c>
      <c r="N322" s="6" t="s">
        <v>161</v>
      </c>
      <c r="O322" s="6" t="s">
        <v>162</v>
      </c>
      <c r="P322" s="6" t="s">
        <v>4164</v>
      </c>
      <c r="Q322" s="6" t="s">
        <v>393</v>
      </c>
      <c r="R322" s="6" t="s">
        <v>165</v>
      </c>
      <c r="S322" s="6" t="s">
        <v>4165</v>
      </c>
      <c r="T322" s="6" t="s">
        <v>4166</v>
      </c>
      <c r="U322" s="6" t="s">
        <v>168</v>
      </c>
      <c r="V322" s="6" t="s">
        <v>168</v>
      </c>
      <c r="W322" s="6" t="s">
        <v>169</v>
      </c>
      <c r="X322" s="6" t="s">
        <v>169</v>
      </c>
      <c r="Y322" s="6" t="s">
        <v>162</v>
      </c>
      <c r="Z322" s="6" t="s">
        <v>162</v>
      </c>
      <c r="AA322" s="6" t="s">
        <v>162</v>
      </c>
      <c r="AB322" s="6" t="s">
        <v>169</v>
      </c>
      <c r="AC322" s="6" t="s">
        <v>93</v>
      </c>
      <c r="AD322" s="6" t="s">
        <v>4167</v>
      </c>
    </row>
    <row r="323" spans="1:30" ht="15" customHeight="1" x14ac:dyDescent="0.2">
      <c r="A323" s="10" t="s">
        <v>4168</v>
      </c>
      <c r="B323" s="6" t="s">
        <v>4169</v>
      </c>
      <c r="C323" s="6" t="s">
        <v>4170</v>
      </c>
      <c r="D323" s="6" t="s">
        <v>178</v>
      </c>
      <c r="E323" s="6" t="s">
        <v>4171</v>
      </c>
      <c r="F323" s="6" t="s">
        <v>3730</v>
      </c>
      <c r="G323" s="6" t="s">
        <v>4172</v>
      </c>
      <c r="H323" s="6" t="s">
        <v>182</v>
      </c>
      <c r="I323" s="6" t="s">
        <v>182</v>
      </c>
      <c r="J323" s="6"/>
      <c r="K323" s="6" t="s">
        <v>277</v>
      </c>
      <c r="L323" s="6" t="s">
        <v>1627</v>
      </c>
      <c r="M323" s="6" t="s">
        <v>4173</v>
      </c>
      <c r="N323" s="6" t="s">
        <v>161</v>
      </c>
      <c r="O323" s="6" t="s">
        <v>1259</v>
      </c>
      <c r="P323" s="6" t="s">
        <v>4174</v>
      </c>
      <c r="Q323" s="6" t="s">
        <v>393</v>
      </c>
      <c r="R323" s="6" t="s">
        <v>165</v>
      </c>
      <c r="S323" s="6" t="s">
        <v>4175</v>
      </c>
      <c r="T323" s="6" t="s">
        <v>4176</v>
      </c>
      <c r="U323" s="6" t="s">
        <v>168</v>
      </c>
      <c r="V323" s="6" t="s">
        <v>168</v>
      </c>
      <c r="W323" s="6" t="s">
        <v>169</v>
      </c>
      <c r="X323" s="6" t="s">
        <v>169</v>
      </c>
      <c r="Y323" s="6" t="s">
        <v>4177</v>
      </c>
      <c r="Z323" s="6" t="s">
        <v>162</v>
      </c>
      <c r="AA323" s="6" t="s">
        <v>162</v>
      </c>
      <c r="AB323" s="6" t="s">
        <v>169</v>
      </c>
      <c r="AC323" s="6" t="s">
        <v>173</v>
      </c>
      <c r="AD323" s="6" t="s">
        <v>4178</v>
      </c>
    </row>
    <row r="324" spans="1:30" ht="15" customHeight="1" x14ac:dyDescent="0.2">
      <c r="A324" s="10" t="s">
        <v>4179</v>
      </c>
      <c r="B324" s="6" t="s">
        <v>4180</v>
      </c>
      <c r="C324" s="6" t="s">
        <v>4181</v>
      </c>
      <c r="D324" s="6" t="s">
        <v>215</v>
      </c>
      <c r="E324" s="6" t="s">
        <v>4182</v>
      </c>
      <c r="F324" s="6" t="s">
        <v>4183</v>
      </c>
      <c r="G324" s="6" t="s">
        <v>4184</v>
      </c>
      <c r="H324" s="6" t="s">
        <v>182</v>
      </c>
      <c r="I324" s="6" t="s">
        <v>182</v>
      </c>
      <c r="J324" s="6"/>
      <c r="K324" s="6" t="s">
        <v>183</v>
      </c>
      <c r="L324" s="6" t="s">
        <v>4185</v>
      </c>
      <c r="M324" s="6" t="s">
        <v>4186</v>
      </c>
      <c r="N324" s="6" t="s">
        <v>161</v>
      </c>
      <c r="O324" s="6" t="s">
        <v>162</v>
      </c>
      <c r="P324" s="6" t="s">
        <v>4187</v>
      </c>
      <c r="Q324" s="6" t="s">
        <v>164</v>
      </c>
      <c r="R324" s="6" t="s">
        <v>165</v>
      </c>
      <c r="S324" s="6" t="s">
        <v>166</v>
      </c>
      <c r="T324" s="6" t="s">
        <v>4188</v>
      </c>
      <c r="U324" s="6" t="s">
        <v>168</v>
      </c>
      <c r="V324" s="6" t="s">
        <v>168</v>
      </c>
      <c r="W324" s="6" t="s">
        <v>169</v>
      </c>
      <c r="X324" s="6" t="s">
        <v>169</v>
      </c>
      <c r="Y324" s="6" t="s">
        <v>4189</v>
      </c>
      <c r="Z324" s="6" t="s">
        <v>4190</v>
      </c>
      <c r="AA324" s="6" t="s">
        <v>3710</v>
      </c>
      <c r="AB324" s="6" t="s">
        <v>169</v>
      </c>
      <c r="AC324" s="6" t="s">
        <v>173</v>
      </c>
      <c r="AD324" s="6" t="s">
        <v>4191</v>
      </c>
    </row>
    <row r="325" spans="1:30" ht="15" customHeight="1" x14ac:dyDescent="0.2">
      <c r="A325" s="10" t="s">
        <v>4192</v>
      </c>
      <c r="B325" s="6" t="s">
        <v>4193</v>
      </c>
      <c r="C325" s="6" t="s">
        <v>4194</v>
      </c>
      <c r="D325" s="6" t="s">
        <v>178</v>
      </c>
      <c r="E325" s="6" t="s">
        <v>4195</v>
      </c>
      <c r="F325" s="6"/>
      <c r="G325" s="6" t="s">
        <v>4196</v>
      </c>
      <c r="H325" s="6" t="s">
        <v>182</v>
      </c>
      <c r="I325" s="6" t="s">
        <v>182</v>
      </c>
      <c r="J325" s="6"/>
      <c r="K325" s="6" t="s">
        <v>183</v>
      </c>
      <c r="L325" s="6" t="s">
        <v>4197</v>
      </c>
      <c r="M325" s="6" t="s">
        <v>4198</v>
      </c>
      <c r="N325" s="6" t="s">
        <v>406</v>
      </c>
      <c r="O325" s="6" t="s">
        <v>1259</v>
      </c>
      <c r="P325" s="6" t="s">
        <v>4199</v>
      </c>
      <c r="Q325" s="6" t="s">
        <v>164</v>
      </c>
      <c r="R325" s="6" t="s">
        <v>165</v>
      </c>
      <c r="S325" s="6" t="s">
        <v>4200</v>
      </c>
      <c r="T325" s="6" t="s">
        <v>4201</v>
      </c>
      <c r="U325" s="6" t="s">
        <v>168</v>
      </c>
      <c r="V325" s="6" t="s">
        <v>168</v>
      </c>
      <c r="W325" s="6" t="s">
        <v>169</v>
      </c>
      <c r="X325" s="6" t="s">
        <v>169</v>
      </c>
      <c r="Y325" s="6" t="s">
        <v>162</v>
      </c>
      <c r="Z325" s="6" t="s">
        <v>162</v>
      </c>
      <c r="AA325" s="6" t="s">
        <v>4202</v>
      </c>
      <c r="AB325" s="6" t="s">
        <v>4203</v>
      </c>
      <c r="AC325" s="6" t="s">
        <v>193</v>
      </c>
      <c r="AD325" s="6" t="s">
        <v>4204</v>
      </c>
    </row>
    <row r="326" spans="1:30" ht="15" customHeight="1" x14ac:dyDescent="0.2">
      <c r="A326" s="10" t="s">
        <v>4205</v>
      </c>
      <c r="B326" s="6" t="s">
        <v>4206</v>
      </c>
      <c r="C326" s="6" t="s">
        <v>4207</v>
      </c>
      <c r="D326" s="6" t="s">
        <v>215</v>
      </c>
      <c r="E326" s="6" t="s">
        <v>4208</v>
      </c>
      <c r="F326" s="6"/>
      <c r="G326" s="6" t="s">
        <v>4209</v>
      </c>
      <c r="H326" s="6" t="s">
        <v>182</v>
      </c>
      <c r="I326" s="6" t="s">
        <v>182</v>
      </c>
      <c r="J326" s="6"/>
      <c r="K326" s="6" t="s">
        <v>183</v>
      </c>
      <c r="L326" s="6" t="s">
        <v>4210</v>
      </c>
      <c r="M326" s="6" t="s">
        <v>4211</v>
      </c>
      <c r="N326" s="6" t="s">
        <v>161</v>
      </c>
      <c r="O326" s="6" t="s">
        <v>162</v>
      </c>
      <c r="P326" s="6" t="s">
        <v>4212</v>
      </c>
      <c r="Q326" s="6" t="s">
        <v>4213</v>
      </c>
      <c r="R326" s="6" t="s">
        <v>165</v>
      </c>
      <c r="S326" s="6" t="s">
        <v>4214</v>
      </c>
      <c r="T326" s="6" t="s">
        <v>4215</v>
      </c>
      <c r="U326" s="6" t="s">
        <v>168</v>
      </c>
      <c r="V326" s="6" t="s">
        <v>168</v>
      </c>
      <c r="W326" s="6" t="s">
        <v>169</v>
      </c>
      <c r="X326" s="6" t="s">
        <v>169</v>
      </c>
      <c r="Y326" s="6" t="s">
        <v>162</v>
      </c>
      <c r="Z326" s="6" t="s">
        <v>162</v>
      </c>
      <c r="AA326" s="6" t="s">
        <v>162</v>
      </c>
      <c r="AB326" s="6" t="s">
        <v>169</v>
      </c>
      <c r="AC326" s="6" t="s">
        <v>93</v>
      </c>
      <c r="AD326" s="6" t="s">
        <v>4216</v>
      </c>
    </row>
    <row r="327" spans="1:30" ht="15" customHeight="1" x14ac:dyDescent="0.2">
      <c r="A327" s="10" t="s">
        <v>4217</v>
      </c>
      <c r="B327" s="6" t="s">
        <v>4218</v>
      </c>
      <c r="C327" s="6" t="s">
        <v>4219</v>
      </c>
      <c r="D327" s="6" t="s">
        <v>178</v>
      </c>
      <c r="E327" s="6" t="s">
        <v>4220</v>
      </c>
      <c r="F327" s="6"/>
      <c r="G327" s="6" t="s">
        <v>4221</v>
      </c>
      <c r="H327" s="6" t="s">
        <v>182</v>
      </c>
      <c r="I327" s="6" t="s">
        <v>182</v>
      </c>
      <c r="J327" s="6"/>
      <c r="K327" s="6" t="s">
        <v>183</v>
      </c>
      <c r="L327" s="6" t="s">
        <v>4222</v>
      </c>
      <c r="M327" s="6" t="s">
        <v>234</v>
      </c>
      <c r="N327" s="6" t="s">
        <v>161</v>
      </c>
      <c r="O327" s="6" t="s">
        <v>162</v>
      </c>
      <c r="P327" s="6" t="s">
        <v>4223</v>
      </c>
      <c r="Q327" s="6" t="s">
        <v>164</v>
      </c>
      <c r="R327" s="6" t="s">
        <v>165</v>
      </c>
      <c r="S327" s="6" t="s">
        <v>166</v>
      </c>
      <c r="T327" s="6" t="s">
        <v>4224</v>
      </c>
      <c r="U327" s="6" t="s">
        <v>168</v>
      </c>
      <c r="V327" s="6" t="s">
        <v>168</v>
      </c>
      <c r="W327" s="6" t="s">
        <v>169</v>
      </c>
      <c r="X327" s="6" t="s">
        <v>169</v>
      </c>
      <c r="Y327" s="6" t="s">
        <v>814</v>
      </c>
      <c r="Z327" s="6" t="s">
        <v>238</v>
      </c>
      <c r="AA327" s="6" t="s">
        <v>162</v>
      </c>
      <c r="AB327" s="6" t="s">
        <v>169</v>
      </c>
      <c r="AC327" s="6" t="s">
        <v>173</v>
      </c>
      <c r="AD327" s="6" t="s">
        <v>4225</v>
      </c>
    </row>
    <row r="328" spans="1:30" ht="15" customHeight="1" x14ac:dyDescent="0.2">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row>
    <row r="329" spans="1:30" ht="15" customHeight="1" x14ac:dyDescent="0.2">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row>
    <row r="330" spans="1:30" ht="15" customHeight="1" x14ac:dyDescent="0.2">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row>
    <row r="331" spans="1:30" ht="15" customHeight="1" x14ac:dyDescent="0.2">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row>
    <row r="332" spans="1:30" ht="15" customHeight="1" x14ac:dyDescent="0.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row>
    <row r="333" spans="1:30" ht="15" customHeight="1" x14ac:dyDescent="0.2">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row>
    <row r="334" spans="1:30" ht="15" customHeight="1" x14ac:dyDescent="0.2">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row>
    <row r="335" spans="1:30" ht="15" customHeight="1" x14ac:dyDescent="0.2">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row>
    <row r="336" spans="1:30" ht="15" customHeight="1" x14ac:dyDescent="0.2">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row>
    <row r="337" spans="1:30" ht="15" customHeight="1" x14ac:dyDescent="0.2">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row>
    <row r="338" spans="1:30" ht="15" customHeight="1" x14ac:dyDescent="0.2">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row>
    <row r="339" spans="1:30" ht="15" customHeight="1" x14ac:dyDescent="0.2">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row>
    <row r="340" spans="1:30" ht="15" customHeight="1" x14ac:dyDescent="0.2">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row>
    <row r="341" spans="1:30" ht="15" customHeight="1" x14ac:dyDescent="0.2">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row>
    <row r="342" spans="1:30" ht="15" customHeight="1" x14ac:dyDescent="0.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row>
    <row r="343" spans="1:30" ht="15" customHeight="1" x14ac:dyDescent="0.2">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row>
    <row r="344" spans="1:30" ht="15" customHeight="1" x14ac:dyDescent="0.2">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row>
    <row r="345" spans="1:30" ht="15" customHeight="1" x14ac:dyDescent="0.2">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row>
    <row r="346" spans="1:30" ht="15" customHeight="1" x14ac:dyDescent="0.2">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row>
    <row r="347" spans="1:30" ht="15" customHeight="1" x14ac:dyDescent="0.2">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row>
    <row r="348" spans="1:30" ht="15" customHeight="1" x14ac:dyDescent="0.2">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row>
    <row r="349" spans="1:30" ht="15" customHeight="1" x14ac:dyDescent="0.2">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row>
    <row r="350" spans="1:30" ht="15" customHeight="1" x14ac:dyDescent="0.2">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row>
    <row r="351" spans="1:30" ht="15" customHeight="1" x14ac:dyDescent="0.2">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row>
    <row r="352" spans="1:30" ht="15" customHeight="1" x14ac:dyDescent="0.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row>
    <row r="353" spans="1:30" ht="15" customHeight="1" x14ac:dyDescent="0.2">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row>
    <row r="354" spans="1:30" ht="15" customHeight="1" x14ac:dyDescent="0.2">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row>
    <row r="355" spans="1:30" ht="15" customHeight="1" x14ac:dyDescent="0.2">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row>
    <row r="356" spans="1:30" ht="15" customHeight="1" x14ac:dyDescent="0.2">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row>
    <row r="357" spans="1:30" ht="15" customHeight="1" x14ac:dyDescent="0.2">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row>
    <row r="358" spans="1:30" ht="15" customHeight="1" x14ac:dyDescent="0.2">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row>
    <row r="359" spans="1:30" ht="15" customHeight="1" x14ac:dyDescent="0.2">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row>
    <row r="360" spans="1:30" ht="15" customHeight="1" x14ac:dyDescent="0.2">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row>
    <row r="361" spans="1:30" ht="15" customHeight="1" x14ac:dyDescent="0.2">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row>
    <row r="362" spans="1:30" ht="15" customHeight="1" x14ac:dyDescent="0.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row>
    <row r="363" spans="1:30" ht="15" customHeight="1" x14ac:dyDescent="0.2">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row>
    <row r="364" spans="1:30" ht="15" customHeight="1" x14ac:dyDescent="0.2">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row>
    <row r="365" spans="1:30" ht="15" customHeight="1" x14ac:dyDescent="0.2">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row>
    <row r="366" spans="1:30" ht="15" customHeight="1" x14ac:dyDescent="0.2">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row>
    <row r="367" spans="1:30" ht="15" customHeight="1" x14ac:dyDescent="0.2">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row>
    <row r="368" spans="1:30" ht="15" customHeight="1" x14ac:dyDescent="0.2">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row>
    <row r="369" spans="1:30" ht="15" customHeight="1" x14ac:dyDescent="0.2">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row>
    <row r="370" spans="1:30" ht="15" customHeight="1" x14ac:dyDescent="0.2">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row>
    <row r="371" spans="1:30" ht="15" customHeight="1" x14ac:dyDescent="0.2">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row>
    <row r="372" spans="1:30" ht="15" customHeight="1" x14ac:dyDescent="0.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row>
    <row r="373" spans="1:30" ht="15" customHeight="1" x14ac:dyDescent="0.2">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row>
    <row r="374" spans="1:30" ht="15" customHeight="1" x14ac:dyDescent="0.2">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row>
    <row r="375" spans="1:30" ht="15" customHeight="1" x14ac:dyDescent="0.2">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row>
    <row r="376" spans="1:30" ht="15" customHeight="1" x14ac:dyDescent="0.2">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row>
    <row r="377" spans="1:30" ht="15" customHeight="1" x14ac:dyDescent="0.2">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row>
    <row r="378" spans="1:30" ht="15" customHeight="1" x14ac:dyDescent="0.2">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row>
    <row r="379" spans="1:30" ht="15" customHeight="1" x14ac:dyDescent="0.2">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row>
    <row r="380" spans="1:30" ht="15" customHeight="1" x14ac:dyDescent="0.2">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row>
    <row r="381" spans="1:30" ht="1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row>
    <row r="382" spans="1:30" ht="1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row>
    <row r="383" spans="1:30" ht="1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row>
    <row r="384" spans="1:30" ht="1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row>
    <row r="385" spans="1:30" ht="1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row>
    <row r="386" spans="1:30" ht="1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row>
    <row r="387" spans="1:30" ht="1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row>
    <row r="388" spans="1:30" ht="1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row>
    <row r="389" spans="1:30" ht="1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row>
    <row r="390" spans="1:30" ht="1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row>
    <row r="391" spans="1:30" ht="1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row>
    <row r="392" spans="1:30"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row>
    <row r="393" spans="1:30"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row>
    <row r="394" spans="1:30"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row>
    <row r="395" spans="1:30"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row>
    <row r="396" spans="1:30"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row>
    <row r="397" spans="1:30"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row>
    <row r="398" spans="1:30"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row>
    <row r="399" spans="1:30"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row>
    <row r="400" spans="1:30"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row>
    <row r="401" spans="1:30"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row>
    <row r="402" spans="1:30"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row>
    <row r="403" spans="1:30"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row>
    <row r="404" spans="1:30"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row>
    <row r="405" spans="1:30"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row>
    <row r="406" spans="1:30"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row>
    <row r="407" spans="1:30"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row>
    <row r="408" spans="1:30"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row>
    <row r="409" spans="1:30"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row>
    <row r="410" spans="1:30"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row>
    <row r="411" spans="1:30"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row>
    <row r="412" spans="1:30"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row>
    <row r="413" spans="1:30"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row>
    <row r="414" spans="1:30"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row>
    <row r="415" spans="1:30"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row>
    <row r="416" spans="1:30"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row>
    <row r="417" spans="1:30"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row>
    <row r="418" spans="1:30"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row>
    <row r="419" spans="1:30"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row>
    <row r="420" spans="1:30"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row>
    <row r="421" spans="1:30"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row>
    <row r="422" spans="1:30"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row>
    <row r="423" spans="1:30"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row>
    <row r="424" spans="1:30"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row>
    <row r="425" spans="1:30"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row>
    <row r="426" spans="1:30"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row>
    <row r="427" spans="1:30"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row>
    <row r="428" spans="1:30"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row>
    <row r="429" spans="1:30"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row>
    <row r="430" spans="1:30"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row>
    <row r="431" spans="1:30"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row>
    <row r="432" spans="1:30"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row>
    <row r="433" spans="1:30"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row>
    <row r="434" spans="1:30"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row>
    <row r="435" spans="1:30"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row>
    <row r="436" spans="1:30"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row>
    <row r="437" spans="1:30"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row>
    <row r="438" spans="1:30"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row>
    <row r="439" spans="1:30"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row>
    <row r="440" spans="1:30"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row>
    <row r="441" spans="1:30"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row>
    <row r="442" spans="1:30"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row>
    <row r="443" spans="1:30"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row>
    <row r="444" spans="1:30"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row>
    <row r="445" spans="1:30"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row>
    <row r="446" spans="1:30"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row>
    <row r="447" spans="1:30"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row>
    <row r="448" spans="1:30"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row>
    <row r="449" spans="1:30"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row>
    <row r="450" spans="1:30"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row>
    <row r="451" spans="1:30"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row>
    <row r="452" spans="1:30"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row>
    <row r="453" spans="1:30"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row>
    <row r="454" spans="1:30"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row>
    <row r="455" spans="1:30"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row>
    <row r="456" spans="1:30"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row>
    <row r="457" spans="1:30"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row>
    <row r="458" spans="1:30"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row>
    <row r="459" spans="1:30"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row>
    <row r="460" spans="1:30"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row>
    <row r="461" spans="1:30"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row>
    <row r="462" spans="1:30"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row>
    <row r="463" spans="1:30"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row>
    <row r="464" spans="1:30"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row>
    <row r="465" spans="1:30"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row>
    <row r="466" spans="1:30"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row>
    <row r="467" spans="1:30"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row>
    <row r="468" spans="1:30"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row>
    <row r="469" spans="1:30"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row>
    <row r="470" spans="1:30"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row>
    <row r="471" spans="1:30"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row>
    <row r="472" spans="1:30"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row>
    <row r="473" spans="1:30"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row>
    <row r="474" spans="1:30"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row>
    <row r="475" spans="1:30"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row>
    <row r="476" spans="1:30"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row>
    <row r="477" spans="1:30"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row>
    <row r="478" spans="1:30"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row>
    <row r="479" spans="1:30"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row>
    <row r="480" spans="1:30"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row>
    <row r="481" spans="1:30"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row>
    <row r="482" spans="1:30"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row>
    <row r="483" spans="1:30"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row>
    <row r="484" spans="1:30"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row>
    <row r="485" spans="1:30"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row>
    <row r="486" spans="1:30"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row>
    <row r="487" spans="1:30"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row>
    <row r="488" spans="1:30"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row>
    <row r="489" spans="1:30"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row>
    <row r="490" spans="1:30"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row>
    <row r="491" spans="1:30"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row>
    <row r="492" spans="1:30"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row>
    <row r="493" spans="1:30"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row>
    <row r="494" spans="1:30"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row>
    <row r="495" spans="1:30"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row>
    <row r="496" spans="1:30"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row>
    <row r="497" spans="1:30"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row>
    <row r="498" spans="1:30"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row>
    <row r="499" spans="1:30"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row>
    <row r="500" spans="1:30"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row>
    <row r="501" spans="1:30"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row>
    <row r="502" spans="1:30"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row>
    <row r="503" spans="1:30"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row>
    <row r="504" spans="1:30"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row>
    <row r="505" spans="1:30"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row>
    <row r="506" spans="1:30"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row>
    <row r="507" spans="1:30"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row>
    <row r="508" spans="1:30"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row>
    <row r="509" spans="1:30"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row>
    <row r="510" spans="1:30"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row>
    <row r="511" spans="1:30"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row>
    <row r="512" spans="1:30"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row>
    <row r="513" spans="1:30"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row>
    <row r="514" spans="1:30"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row>
    <row r="515" spans="1:30"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row>
    <row r="516" spans="1:30"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row>
    <row r="517" spans="1:30"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row>
    <row r="518" spans="1:30"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row>
    <row r="519" spans="1:30"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row>
    <row r="520" spans="1:30"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row>
    <row r="521" spans="1:30"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row>
    <row r="522" spans="1:30"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row>
    <row r="523" spans="1:30"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row>
    <row r="524" spans="1:30"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row>
    <row r="525" spans="1:30"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row>
    <row r="526" spans="1:30"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row>
    <row r="527" spans="1:30"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row>
    <row r="528" spans="1:30"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row>
    <row r="529" spans="1:30"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row>
    <row r="530" spans="1:30"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row>
    <row r="531" spans="1:30"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row>
    <row r="532" spans="1:30"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row>
    <row r="533" spans="1:30"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row>
    <row r="534" spans="1:30"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row>
    <row r="535" spans="1:30"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row>
    <row r="536" spans="1:30"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row>
    <row r="537" spans="1:30"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row>
    <row r="538" spans="1:30"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row>
    <row r="539" spans="1:30"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row>
    <row r="540" spans="1:30"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row>
    <row r="541" spans="1:30"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row>
    <row r="542" spans="1:30"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row>
    <row r="543" spans="1:30"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row>
    <row r="544" spans="1:30"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row>
    <row r="545" spans="1:30"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row>
    <row r="546" spans="1:30"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row>
    <row r="547" spans="1:30"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row>
    <row r="548" spans="1:30"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row>
    <row r="549" spans="1:30"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row>
    <row r="550" spans="1:30"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row>
    <row r="551" spans="1:30"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row>
    <row r="552" spans="1:30"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row>
    <row r="553" spans="1:30"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row>
    <row r="554" spans="1:30"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row>
    <row r="555" spans="1:30"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row>
    <row r="556" spans="1:30" ht="1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row>
    <row r="557" spans="1:30" ht="1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row>
    <row r="558" spans="1:30" ht="1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row>
    <row r="559" spans="1:30" ht="1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row>
    <row r="560" spans="1:30" ht="1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row>
    <row r="561" spans="1:30" ht="1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row>
    <row r="562" spans="1:30" ht="1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row>
    <row r="563" spans="1:30" ht="1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row>
    <row r="564" spans="1:30" ht="1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row>
    <row r="565" spans="1:30" ht="1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row>
    <row r="566" spans="1:30" ht="1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row>
    <row r="567" spans="1:30" ht="1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row>
    <row r="568" spans="1:30" ht="1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row>
    <row r="569" spans="1:30" ht="1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row>
    <row r="570" spans="1:30" ht="1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row>
    <row r="571" spans="1:30" ht="1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row>
    <row r="572" spans="1:30" ht="1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row>
    <row r="573" spans="1:30" ht="1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row>
    <row r="574" spans="1:30" ht="1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row>
    <row r="575" spans="1:30" ht="1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row>
    <row r="576" spans="1:30" ht="1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row>
    <row r="577" spans="1:30" ht="1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row>
    <row r="578" spans="1:30" ht="1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row>
    <row r="579" spans="1:30" ht="1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row>
    <row r="580" spans="1:30" ht="1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row>
    <row r="581" spans="1:30" ht="1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row>
    <row r="582" spans="1:30" ht="1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row>
    <row r="583" spans="1:30" ht="1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row>
    <row r="584" spans="1:30" ht="1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row>
    <row r="585" spans="1:30" ht="1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row>
    <row r="586" spans="1:30" ht="1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row>
    <row r="587" spans="1:30" ht="1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row>
    <row r="588" spans="1:30" ht="1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row>
    <row r="589" spans="1:30" ht="1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row>
    <row r="590" spans="1:30" ht="1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row>
    <row r="591" spans="1:30" ht="1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row>
    <row r="592" spans="1:30" ht="1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row>
    <row r="593" spans="1:30" ht="1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row>
    <row r="594" spans="1:30" ht="1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row>
    <row r="595" spans="1:30" ht="1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row>
    <row r="596" spans="1:30" ht="1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row>
    <row r="597" spans="1:30" ht="1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row>
    <row r="598" spans="1:30" ht="1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row>
    <row r="599" spans="1:30" ht="1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row>
    <row r="600" spans="1:30" ht="1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row>
    <row r="601" spans="1:30" ht="1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row>
    <row r="602" spans="1:30" ht="1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row>
    <row r="603" spans="1:30" ht="1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row>
    <row r="604" spans="1:30" ht="1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row>
    <row r="605" spans="1:30" ht="1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row>
    <row r="606" spans="1:30" ht="1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row>
    <row r="607" spans="1:30" ht="1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row>
    <row r="608" spans="1:30" ht="1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row>
    <row r="609" spans="1:30" ht="1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row>
    <row r="610" spans="1:30" ht="1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row>
    <row r="611" spans="1:30" ht="1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row>
    <row r="612" spans="1:30" ht="1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row>
    <row r="613" spans="1:30" ht="1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row>
    <row r="614" spans="1:30" ht="1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row>
    <row r="615" spans="1:30" ht="1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row>
    <row r="616" spans="1:30" ht="1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row>
    <row r="617" spans="1:30" ht="1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row>
    <row r="618" spans="1:30" ht="1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row>
    <row r="619" spans="1:30" ht="1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row>
    <row r="620" spans="1:30" ht="1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row>
    <row r="621" spans="1:30" ht="1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row>
    <row r="622" spans="1:30" ht="1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row>
    <row r="623" spans="1:30" ht="1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row>
    <row r="624" spans="1:30" ht="1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row>
    <row r="625" spans="1:30" ht="1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row>
    <row r="626" spans="1:30" ht="1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row>
    <row r="627" spans="1:30" ht="1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row>
    <row r="628" spans="1:30" ht="1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row>
    <row r="629" spans="1:30" ht="1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row>
    <row r="630" spans="1:30" ht="1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row>
    <row r="631" spans="1:30" ht="1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row>
    <row r="632" spans="1:30" ht="1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row>
    <row r="633" spans="1:30" ht="1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row>
    <row r="634" spans="1:30" ht="1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row>
    <row r="635" spans="1:30" ht="1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row>
    <row r="636" spans="1:30" ht="1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row>
    <row r="637" spans="1:30" ht="1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row>
    <row r="638" spans="1:30" ht="1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row>
    <row r="639" spans="1:30" ht="1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row>
    <row r="640" spans="1:30" ht="1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row>
    <row r="641" spans="1:30" ht="1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row>
    <row r="642" spans="1:30" ht="1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row>
    <row r="643" spans="1:30" ht="1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row>
    <row r="644" spans="1:30" ht="1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row>
    <row r="645" spans="1:30" ht="1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row>
    <row r="646" spans="1:30" ht="1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row>
    <row r="647" spans="1:30" ht="1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row>
    <row r="648" spans="1:30" ht="1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row>
    <row r="649" spans="1:30" ht="1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row>
    <row r="650" spans="1:30" ht="1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row>
    <row r="651" spans="1:30" ht="1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row>
    <row r="652" spans="1:30" ht="1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row>
    <row r="653" spans="1:30" ht="1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row>
    <row r="654" spans="1:30" ht="1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row>
    <row r="655" spans="1:30" ht="1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row>
    <row r="656" spans="1:30" ht="1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row>
    <row r="657" spans="1:30" ht="1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row>
    <row r="658" spans="1:30" ht="1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row>
    <row r="659" spans="1:30" ht="1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row>
    <row r="660" spans="1:30" ht="1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row>
    <row r="661" spans="1:30" ht="1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row>
    <row r="662" spans="1:30" ht="1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row>
    <row r="663" spans="1:30" ht="1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row>
    <row r="664" spans="1:30" ht="1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row>
    <row r="665" spans="1:30" ht="1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row>
    <row r="666" spans="1:30" ht="1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row>
    <row r="667" spans="1:30" ht="1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row>
    <row r="668" spans="1:30" ht="1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row>
    <row r="669" spans="1:30" ht="1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row>
    <row r="670" spans="1:30" ht="1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row>
    <row r="671" spans="1:30" ht="1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row>
    <row r="672" spans="1:30" ht="1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row>
    <row r="673" spans="1:30" ht="1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row>
    <row r="674" spans="1:30" ht="1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row>
    <row r="675" spans="1:30" ht="1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row>
    <row r="676" spans="1:30" ht="1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row>
    <row r="677" spans="1:30" ht="1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row>
    <row r="678" spans="1:30" ht="1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row>
    <row r="679" spans="1:30" ht="1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row>
    <row r="680" spans="1:30" ht="1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row>
    <row r="681" spans="1:30" ht="1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row>
    <row r="682" spans="1:30" ht="1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row>
    <row r="683" spans="1:30" ht="1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row>
    <row r="684" spans="1:30" ht="1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row>
    <row r="685" spans="1:30" ht="1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row>
    <row r="686" spans="1:30" ht="1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row>
    <row r="687" spans="1:30" ht="1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row>
    <row r="688" spans="1:30" ht="1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row>
    <row r="689" spans="1:30" ht="1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row>
    <row r="690" spans="1:30" ht="1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row>
    <row r="691" spans="1:30" ht="1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row>
    <row r="692" spans="1:30" ht="1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row>
    <row r="693" spans="1:30" ht="1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row>
    <row r="694" spans="1:30" ht="1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row>
    <row r="695" spans="1:30" ht="1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row>
    <row r="696" spans="1:30" ht="1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row>
    <row r="697" spans="1:30" ht="1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row>
    <row r="698" spans="1:30" ht="1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row>
    <row r="699" spans="1:30" ht="1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row>
    <row r="700" spans="1:30" ht="1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row>
    <row r="701" spans="1:30" ht="1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row>
    <row r="702" spans="1:30" ht="1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row>
    <row r="703" spans="1:30" ht="1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row>
    <row r="704" spans="1:30" ht="1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row>
    <row r="705" spans="1:30" ht="1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row>
    <row r="706" spans="1:30" ht="1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row>
    <row r="707" spans="1:30" ht="1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row>
    <row r="708" spans="1:30" ht="1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row>
    <row r="709" spans="1:30" ht="1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row>
    <row r="710" spans="1:30" ht="1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row>
    <row r="711" spans="1:30" ht="1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row>
    <row r="712" spans="1:30" ht="1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row>
    <row r="713" spans="1:30" ht="1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row>
    <row r="714" spans="1:30" ht="1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row>
    <row r="715" spans="1:30" ht="1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row>
    <row r="716" spans="1:30" ht="1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row>
    <row r="717" spans="1:30" ht="1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row>
    <row r="718" spans="1:30" ht="1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row>
    <row r="719" spans="1:30" ht="1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row>
    <row r="720" spans="1:30" ht="1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row>
    <row r="721" spans="1:30" ht="1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row>
    <row r="722" spans="1:30" ht="1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row>
    <row r="723" spans="1:30" ht="1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row>
    <row r="724" spans="1:30" ht="1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row>
    <row r="725" spans="1:30" ht="1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row>
    <row r="726" spans="1:30" ht="1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row>
    <row r="727" spans="1:30" ht="1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row>
    <row r="728" spans="1:30" ht="1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row>
    <row r="729" spans="1:30" ht="1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row>
    <row r="730" spans="1:30" ht="1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row>
    <row r="731" spans="1:30" ht="1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row>
    <row r="732" spans="1:30" ht="1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row>
    <row r="733" spans="1:30" ht="1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row>
    <row r="734" spans="1:30" ht="1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row>
    <row r="735" spans="1:30" ht="1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row>
    <row r="736" spans="1:30" ht="1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row>
    <row r="737" spans="1:30" ht="1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row>
    <row r="738" spans="1:30" ht="1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row>
    <row r="739" spans="1:30" ht="1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row>
    <row r="740" spans="1:30" ht="1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row>
    <row r="741" spans="1:30" ht="1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row>
    <row r="742" spans="1:30" ht="1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row>
    <row r="743" spans="1:30" ht="1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row>
    <row r="744" spans="1:30" ht="1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row>
    <row r="745" spans="1:30" ht="1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row>
    <row r="746" spans="1:30" ht="1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row>
    <row r="747" spans="1:30" ht="1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row>
    <row r="748" spans="1:30" ht="1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row>
    <row r="749" spans="1:30" ht="1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row>
    <row r="750" spans="1:30" ht="1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row>
    <row r="751" spans="1:30" ht="1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row>
    <row r="752" spans="1:30" ht="1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row>
    <row r="753" spans="1:30" ht="1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row>
    <row r="754" spans="1:30" ht="1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row>
    <row r="755" spans="1:30" ht="1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row>
    <row r="756" spans="1:30" ht="1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row>
    <row r="757" spans="1:30" ht="1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row>
    <row r="758" spans="1:30" ht="1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row>
    <row r="759" spans="1:30" ht="1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row>
    <row r="760" spans="1:30" ht="1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row>
    <row r="761" spans="1:30" ht="1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row>
    <row r="762" spans="1:30" ht="1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row>
    <row r="763" spans="1:30" ht="1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row>
    <row r="764" spans="1:30" ht="1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row>
    <row r="765" spans="1:30" ht="1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row>
    <row r="766" spans="1:30" ht="1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row>
    <row r="767" spans="1:30" ht="1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row>
    <row r="768" spans="1:30" ht="1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row>
    <row r="769" spans="1:30" ht="1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row>
    <row r="770" spans="1:30" ht="1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row>
    <row r="771" spans="1:30" ht="1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row>
    <row r="772" spans="1:30" ht="1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row>
    <row r="773" spans="1:30" ht="1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row>
    <row r="774" spans="1:30" ht="1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row>
    <row r="775" spans="1:30" ht="1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row>
    <row r="776" spans="1:30" ht="1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row>
    <row r="777" spans="1:30" ht="1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row>
    <row r="778" spans="1:30" ht="1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row>
    <row r="779" spans="1:30" ht="1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row>
    <row r="780" spans="1:30" ht="1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row>
    <row r="781" spans="1:30" ht="1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row>
    <row r="782" spans="1:30" ht="1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row>
    <row r="783" spans="1:30" ht="1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row>
    <row r="784" spans="1:30" ht="1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row>
    <row r="785" spans="1:30" ht="1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row>
    <row r="786" spans="1:30" ht="1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row>
    <row r="787" spans="1:30" ht="1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row>
    <row r="788" spans="1:30" ht="1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row>
    <row r="789" spans="1:30" ht="1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row>
    <row r="790" spans="1:30" ht="1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row>
    <row r="791" spans="1:30" ht="1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row>
    <row r="792" spans="1:30" ht="1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row>
    <row r="793" spans="1:30" ht="1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row>
    <row r="794" spans="1:30" ht="1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row>
    <row r="795" spans="1:30" ht="1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row>
    <row r="796" spans="1:30" ht="1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row>
    <row r="797" spans="1:30" ht="1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row>
    <row r="798" spans="1:30" ht="1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row>
    <row r="799" spans="1:30" ht="1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row>
    <row r="800" spans="1:30" ht="1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row>
    <row r="801" spans="1:30" ht="1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row>
    <row r="802" spans="1:30" ht="1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row>
    <row r="803" spans="1:30" ht="1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row>
    <row r="804" spans="1:30" ht="1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row>
    <row r="805" spans="1:30" ht="1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row>
    <row r="806" spans="1:30" ht="1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row>
    <row r="807" spans="1:30" ht="1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row>
    <row r="808" spans="1:30" ht="1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row>
    <row r="809" spans="1:30" ht="1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row>
    <row r="810" spans="1:30" ht="1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row>
    <row r="811" spans="1:30" ht="1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row>
    <row r="812" spans="1:30" ht="1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row>
    <row r="813" spans="1:30" ht="1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row>
    <row r="814" spans="1:30" ht="1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row>
    <row r="815" spans="1:30" ht="1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row>
    <row r="816" spans="1:30" ht="1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row>
    <row r="817" spans="1:30" ht="1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row>
    <row r="818" spans="1:30" ht="1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row>
    <row r="819" spans="1:30" ht="1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row>
    <row r="820" spans="1:30" ht="1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row>
    <row r="821" spans="1:30" ht="1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row>
    <row r="822" spans="1:30" ht="1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row>
    <row r="823" spans="1:30" ht="1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row>
    <row r="824" spans="1:30" ht="1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row>
    <row r="825" spans="1:30" ht="1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row>
    <row r="826" spans="1:30" ht="1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row>
    <row r="827" spans="1:30" ht="1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row>
    <row r="828" spans="1:30" ht="1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row>
    <row r="829" spans="1:30" ht="1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row>
    <row r="830" spans="1:30" ht="1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row>
    <row r="831" spans="1:30" ht="1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row>
    <row r="832" spans="1:30" ht="1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row>
    <row r="833" spans="1:30" ht="1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row>
    <row r="834" spans="1:30" ht="1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row>
    <row r="835" spans="1:30" ht="1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row>
    <row r="836" spans="1:30" ht="1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row>
    <row r="837" spans="1:30" ht="1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row>
    <row r="838" spans="1:30" ht="1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row>
    <row r="839" spans="1:30" ht="1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row>
    <row r="840" spans="1:30" ht="1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row>
    <row r="841" spans="1:30" ht="1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row>
    <row r="842" spans="1:30" ht="1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row>
    <row r="843" spans="1:30" ht="1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row>
    <row r="844" spans="1:30" ht="1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row>
    <row r="845" spans="1:30" ht="1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row>
    <row r="846" spans="1:30" ht="1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row>
    <row r="847" spans="1:30" ht="1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row>
    <row r="848" spans="1:30" ht="1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row>
    <row r="849" spans="1:30" ht="1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row>
    <row r="850" spans="1:30" ht="1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row>
    <row r="851" spans="1:30" ht="1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row>
    <row r="852" spans="1:30" ht="1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row>
    <row r="853" spans="1:30" ht="1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row>
    <row r="854" spans="1:30" ht="1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row>
    <row r="855" spans="1:30" ht="1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row>
    <row r="856" spans="1:30" ht="1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row>
    <row r="857" spans="1:30" ht="1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row>
    <row r="858" spans="1:30" ht="1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row>
    <row r="859" spans="1:30" ht="1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row>
    <row r="860" spans="1:30" ht="1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row>
    <row r="861" spans="1:30" ht="1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row>
    <row r="862" spans="1:30" ht="1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row>
    <row r="863" spans="1:30" ht="1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row>
    <row r="864" spans="1:30" ht="1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row>
    <row r="865" spans="1:30" ht="1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row>
    <row r="866" spans="1:30" ht="1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row>
    <row r="867" spans="1:30" ht="1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row>
    <row r="868" spans="1:30" ht="1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row>
    <row r="869" spans="1:30" ht="1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row>
    <row r="870" spans="1:30" ht="1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row>
    <row r="871" spans="1:30" ht="1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row>
    <row r="872" spans="1:30" ht="1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row>
    <row r="873" spans="1:30" ht="1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row>
    <row r="874" spans="1:30" ht="1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row>
    <row r="875" spans="1:30" ht="1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row>
    <row r="876" spans="1:30" ht="1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row>
    <row r="877" spans="1:30" ht="1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row>
    <row r="878" spans="1:30" ht="1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row>
    <row r="879" spans="1:30" ht="1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row>
    <row r="880" spans="1:30" ht="1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row>
    <row r="881" spans="1:30" ht="1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row>
    <row r="882" spans="1:30" ht="1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row>
    <row r="883" spans="1:30" ht="1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row>
    <row r="884" spans="1:30" ht="1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row>
    <row r="885" spans="1:30" ht="1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row>
    <row r="886" spans="1:30" ht="1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row>
    <row r="887" spans="1:30" ht="1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row>
    <row r="888" spans="1:30" ht="1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row>
    <row r="889" spans="1:30" ht="1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row>
    <row r="890" spans="1:30" ht="1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row>
    <row r="891" spans="1:30" ht="1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row>
    <row r="892" spans="1:30" ht="1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row>
    <row r="893" spans="1:30" ht="1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row>
    <row r="894" spans="1:30" ht="1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row>
    <row r="895" spans="1:30" ht="1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row>
    <row r="896" spans="1:30" ht="1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row>
    <row r="897" spans="1:30" ht="1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row>
    <row r="898" spans="1:30" ht="1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row>
    <row r="899" spans="1:30" ht="1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row>
    <row r="900" spans="1:30" ht="1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row>
    <row r="901" spans="1:30" ht="1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row>
    <row r="902" spans="1:30" ht="1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row>
    <row r="903" spans="1:30" ht="1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row>
    <row r="904" spans="1:30" ht="1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row>
    <row r="905" spans="1:30" ht="1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row>
    <row r="906" spans="1:30" ht="1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row>
    <row r="907" spans="1:30" ht="1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row>
    <row r="908" spans="1:30" ht="1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row>
    <row r="909" spans="1:30" ht="1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row>
    <row r="910" spans="1:30" ht="1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row>
    <row r="911" spans="1:30" ht="1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row>
    <row r="912" spans="1:30" ht="1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row>
    <row r="913" spans="1:30" ht="1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row>
    <row r="914" spans="1:30" ht="1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row>
    <row r="915" spans="1:30" ht="1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row>
    <row r="916" spans="1:30" ht="1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row>
    <row r="917" spans="1:30" ht="1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row>
    <row r="918" spans="1:30" ht="1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row>
    <row r="919" spans="1:30" ht="1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row>
    <row r="920" spans="1:30" ht="1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row>
    <row r="921" spans="1:30" ht="1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row>
    <row r="922" spans="1:30" ht="1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row>
    <row r="923" spans="1:30" ht="1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row>
    <row r="924" spans="1:30" ht="1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row>
    <row r="925" spans="1:30" ht="1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row>
    <row r="926" spans="1:30" ht="1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row>
    <row r="927" spans="1:30" ht="1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row>
    <row r="928" spans="1:30" ht="1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row>
    <row r="929" spans="1:30" ht="1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row>
    <row r="930" spans="1:30" ht="1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row>
    <row r="931" spans="1:30" ht="1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row>
    <row r="932" spans="1:30" ht="1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row>
    <row r="933" spans="1:30" ht="1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row>
    <row r="934" spans="1:30" ht="1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row>
    <row r="935" spans="1:30" ht="1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row>
    <row r="936" spans="1:30" ht="1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row>
    <row r="937" spans="1:30" ht="1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row>
    <row r="938" spans="1:30" ht="1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row>
    <row r="939" spans="1:30" ht="1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row>
    <row r="940" spans="1:30" ht="1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row>
    <row r="941" spans="1:30" ht="1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row>
    <row r="942" spans="1:30" ht="1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row>
    <row r="943" spans="1:30" ht="1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row>
    <row r="944" spans="1:30" ht="1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row>
    <row r="945" spans="1:30" ht="1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row>
    <row r="946" spans="1:30" ht="1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row>
    <row r="947" spans="1:30" ht="1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row>
    <row r="948" spans="1:30" ht="1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row>
    <row r="949" spans="1:30" ht="1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row>
    <row r="950" spans="1:30" ht="1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row>
    <row r="951" spans="1:30" ht="1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row>
    <row r="952" spans="1:30" ht="1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row>
    <row r="953" spans="1:30" ht="1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row>
    <row r="954" spans="1:30" ht="1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row>
    <row r="955" spans="1:30" ht="1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row>
    <row r="956" spans="1:30" ht="1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row>
    <row r="957" spans="1:30" ht="1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row>
    <row r="958" spans="1:30" ht="1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row>
    <row r="959" spans="1:30" ht="1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row>
    <row r="960" spans="1:30" ht="1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row>
    <row r="961" spans="1:30" ht="1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row>
    <row r="962" spans="1:30" ht="1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row>
    <row r="963" spans="1:30" ht="1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row>
    <row r="964" spans="1:30" ht="1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row>
    <row r="965" spans="1:30" ht="1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row>
    <row r="966" spans="1:30" ht="1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row>
    <row r="967" spans="1:30" ht="1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row>
    <row r="968" spans="1:30" ht="1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row>
    <row r="969" spans="1:30" ht="1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row>
    <row r="970" spans="1:30" ht="1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row>
    <row r="971" spans="1:30" ht="1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row>
    <row r="972" spans="1:30" ht="1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row>
    <row r="973" spans="1:30" ht="1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row>
    <row r="974" spans="1:30" ht="1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row>
    <row r="975" spans="1:30" ht="1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row>
    <row r="976" spans="1:30" ht="1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row>
    <row r="977" spans="1:30" ht="1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row>
    <row r="978" spans="1:30" ht="1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row>
    <row r="979" spans="1:30" ht="1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row>
    <row r="980" spans="1:30" ht="1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row>
    <row r="981" spans="1:30" ht="1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row>
    <row r="982" spans="1:30" ht="1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row>
    <row r="983" spans="1:30" ht="1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row>
    <row r="984" spans="1:30" ht="1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row>
    <row r="985" spans="1:30" ht="1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row>
    <row r="986" spans="1:30" ht="1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row>
    <row r="987" spans="1:30" ht="1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row>
    <row r="988" spans="1:30" ht="1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row>
    <row r="989" spans="1:30" ht="1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row>
    <row r="990" spans="1:30" ht="1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row>
    <row r="991" spans="1:30" ht="1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row>
    <row r="992" spans="1:30" ht="1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row>
    <row r="993" spans="1:30" ht="1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row>
    <row r="994" spans="1:30" ht="1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row>
    <row r="995" spans="1:30" ht="1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row>
    <row r="996" spans="1:30" ht="1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row>
    <row r="997" spans="1:30" ht="1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row>
    <row r="998" spans="1:30" ht="1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row>
    <row r="999" spans="1:30" ht="15.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row>
    <row r="1000" spans="1:30" ht="15.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row>
  </sheetData>
  <dataValidations count="7">
    <dataValidation type="list" allowBlank="1" sqref="Q3:Q380" xr:uid="{00000000-0002-0000-0200-000000000000}">
      <formula1>"Classification,Regression,Time-series forecasting,Clustering,Anomaly detection,Reinforcement learning,Multiple"</formula1>
    </dataValidation>
    <dataValidation type="list" allowBlank="1" sqref="K3:K380" xr:uid="{00000000-0002-0000-0200-000001000000}">
      <formula1>"Credit Risk Assessment,Financial Distress,Fraud Detection,Stock,Generic Finance,Revisit"</formula1>
    </dataValidation>
    <dataValidation type="list" allowBlank="1" sqref="J3:J380" xr:uid="{00000000-0002-0000-0200-000002000000}">
      <formula1>"Not retrievable,Finance fail (full text),No genuine SHAP-LIME (full text),Out of date range,Duplicate,Other"</formula1>
    </dataValidation>
    <dataValidation type="list" allowBlank="1" sqref="N3:N380" xr:uid="{00000000-0002-0000-0200-000003000000}">
      <formula1>"Public,Proprietary,Synthetic,Mixed"</formula1>
    </dataValidation>
    <dataValidation type="list" allowBlank="1" sqref="H3:H380" xr:uid="{00000000-0002-0000-0200-000004000000}">
      <formula1>"Yes,Paywalled,Requested,Not found"</formula1>
    </dataValidation>
    <dataValidation type="list" allowBlank="1" sqref="I3:I380" xr:uid="{00000000-0002-0000-0200-000005000000}">
      <formula1>"Yes,No,Pending"</formula1>
    </dataValidation>
    <dataValidation type="list" allowBlank="1" sqref="U3:V380" xr:uid="{00000000-0002-0000-0200-000006000000}">
      <formula1>"Yes,No"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showGridLines="0" workbookViewId="0"/>
  </sheetViews>
  <sheetFormatPr baseColWidth="10" defaultColWidth="14.5" defaultRowHeight="15" x14ac:dyDescent="0.2"/>
  <cols>
    <col min="1" max="1" width="55" customWidth="1"/>
    <col min="2" max="2" width="18" customWidth="1"/>
    <col min="3" max="26" width="8.6640625" customWidth="1"/>
  </cols>
  <sheetData>
    <row r="1" spans="1:2" ht="15.75" customHeight="1" x14ac:dyDescent="0.2">
      <c r="A1" s="14" t="s">
        <v>4226</v>
      </c>
      <c r="B1" s="4"/>
    </row>
    <row r="2" spans="1:2" x14ac:dyDescent="0.2">
      <c r="A2" s="4"/>
      <c r="B2" s="4"/>
    </row>
    <row r="3" spans="1:2" ht="15" customHeight="1" x14ac:dyDescent="0.2">
      <c r="A3" s="15" t="s">
        <v>4227</v>
      </c>
      <c r="B3" s="15" t="s">
        <v>4228</v>
      </c>
    </row>
    <row r="4" spans="1:2" ht="15" customHeight="1" x14ac:dyDescent="0.2">
      <c r="A4" s="16" t="s">
        <v>4229</v>
      </c>
      <c r="B4" s="16">
        <v>325</v>
      </c>
    </row>
    <row r="5" spans="1:2" ht="15" customHeight="1" x14ac:dyDescent="0.2">
      <c r="A5" s="13" t="s">
        <v>4230</v>
      </c>
      <c r="B5" s="13">
        <f>COUNTIF(EXTRACTION!$H$3:$H$380,"Yes")</f>
        <v>312</v>
      </c>
    </row>
    <row r="6" spans="1:2" ht="15" customHeight="1" x14ac:dyDescent="0.2">
      <c r="A6" s="13" t="s">
        <v>4231</v>
      </c>
      <c r="B6" s="13">
        <f>COUNTIF(EXTRACTION!$H$3:$H$380,"Paywalled")+COUNTIF(EXTRACTION!$H$3:$H$380,"Not found")</f>
        <v>13</v>
      </c>
    </row>
    <row r="7" spans="1:2" ht="15" customHeight="1" x14ac:dyDescent="0.2">
      <c r="A7" s="13" t="s">
        <v>4232</v>
      </c>
      <c r="B7" s="13">
        <f>COUNTIF(EXTRACTION!$I$3:$I$380,"Yes")+COUNTIF(EXTRACTION!$I$3:$I$380,"No")</f>
        <v>323</v>
      </c>
    </row>
    <row r="8" spans="1:2" ht="15" customHeight="1" x14ac:dyDescent="0.2">
      <c r="A8" s="13" t="s">
        <v>4233</v>
      </c>
      <c r="B8" s="13">
        <f>COUNTIF(EXTRACTION!$I$3:$I$380,"No")</f>
        <v>26</v>
      </c>
    </row>
    <row r="9" spans="1:2" ht="15" customHeight="1" x14ac:dyDescent="0.2">
      <c r="A9" s="13" t="s">
        <v>4234</v>
      </c>
      <c r="B9" s="13">
        <f>COUNTIF(EXTRACTION!$J$3:$J$380,"Not retrievable")</f>
        <v>0</v>
      </c>
    </row>
    <row r="10" spans="1:2" ht="15" customHeight="1" x14ac:dyDescent="0.2">
      <c r="A10" s="13" t="s">
        <v>4235</v>
      </c>
      <c r="B10" s="13">
        <f>COUNTIF(EXTRACTION!$J$3:$J$380,"Finance fail (full text)")</f>
        <v>0</v>
      </c>
    </row>
    <row r="11" spans="1:2" ht="15" customHeight="1" x14ac:dyDescent="0.2">
      <c r="A11" s="13" t="s">
        <v>4236</v>
      </c>
      <c r="B11" s="13">
        <f>COUNTIF(EXTRACTION!$J$3:$J$380,"No genuine SHAP-LIME (full text)")</f>
        <v>12</v>
      </c>
    </row>
    <row r="12" spans="1:2" ht="15" customHeight="1" x14ac:dyDescent="0.2">
      <c r="A12" s="13" t="s">
        <v>4237</v>
      </c>
      <c r="B12" s="13">
        <f>COUNTIF(EXTRACTION!$J$3:$J$380,"Out of date range")</f>
        <v>0</v>
      </c>
    </row>
    <row r="13" spans="1:2" ht="15" customHeight="1" x14ac:dyDescent="0.2">
      <c r="A13" s="13" t="s">
        <v>4238</v>
      </c>
      <c r="B13" s="13">
        <f>COUNTIF(EXTRACTION!$J$3:$J$380,"Duplicate")</f>
        <v>0</v>
      </c>
    </row>
    <row r="14" spans="1:2" ht="15" customHeight="1" x14ac:dyDescent="0.2">
      <c r="A14" s="13" t="s">
        <v>4239</v>
      </c>
      <c r="B14" s="13">
        <f>COUNTIF(EXTRACTION!$J$3:$J$380,"Other")</f>
        <v>0</v>
      </c>
    </row>
    <row r="15" spans="1:2" ht="15" customHeight="1" x14ac:dyDescent="0.2">
      <c r="A15" s="17" t="s">
        <v>4240</v>
      </c>
      <c r="B15" s="17">
        <f>COUNTIF(EXTRACTION!$I$3:$I$380,"Yes")</f>
        <v>297</v>
      </c>
    </row>
    <row r="16" spans="1:2" x14ac:dyDescent="0.2">
      <c r="A16" s="4"/>
      <c r="B16" s="4"/>
    </row>
    <row r="17" spans="1:2" x14ac:dyDescent="0.2">
      <c r="A17" s="4"/>
      <c r="B17" s="4"/>
    </row>
    <row r="18" spans="1:2" x14ac:dyDescent="0.2">
      <c r="A18" s="4"/>
      <c r="B18" s="4"/>
    </row>
    <row r="19" spans="1:2" x14ac:dyDescent="0.2">
      <c r="A19" s="4"/>
      <c r="B19" s="4"/>
    </row>
    <row r="20" spans="1:2" x14ac:dyDescent="0.2">
      <c r="A20" s="4"/>
      <c r="B20" s="4"/>
    </row>
    <row r="21" spans="1:2" ht="15.75" customHeight="1" x14ac:dyDescent="0.2">
      <c r="A21" s="4"/>
      <c r="B21" s="4"/>
    </row>
    <row r="22" spans="1:2" ht="15.75" customHeight="1" x14ac:dyDescent="0.2">
      <c r="A22" s="4"/>
      <c r="B22" s="4"/>
    </row>
    <row r="23" spans="1:2" ht="15.75" customHeight="1" x14ac:dyDescent="0.2">
      <c r="A23" s="4"/>
      <c r="B23" s="4"/>
    </row>
    <row r="24" spans="1:2" ht="15.75" customHeight="1" x14ac:dyDescent="0.2">
      <c r="A24" s="4"/>
      <c r="B24" s="4"/>
    </row>
    <row r="25" spans="1:2" ht="15.75" customHeight="1" x14ac:dyDescent="0.2">
      <c r="A25" s="4"/>
      <c r="B25" s="4"/>
    </row>
    <row r="26" spans="1:2" ht="15.75" customHeight="1" x14ac:dyDescent="0.2">
      <c r="A26" s="4"/>
      <c r="B26" s="4"/>
    </row>
    <row r="27" spans="1:2" ht="15.75" customHeight="1" x14ac:dyDescent="0.2">
      <c r="A27" s="4"/>
      <c r="B27" s="4"/>
    </row>
    <row r="28" spans="1:2" ht="15.75" customHeight="1" x14ac:dyDescent="0.2">
      <c r="A28" s="4"/>
      <c r="B28" s="4"/>
    </row>
    <row r="29" spans="1:2" ht="15.75" customHeight="1" x14ac:dyDescent="0.2">
      <c r="A29" s="4"/>
      <c r="B29" s="4"/>
    </row>
    <row r="30" spans="1:2" ht="15.75" customHeight="1" x14ac:dyDescent="0.2">
      <c r="A30" s="4"/>
      <c r="B30" s="4"/>
    </row>
    <row r="31" spans="1:2" ht="15.75" customHeight="1" x14ac:dyDescent="0.2">
      <c r="A31" s="4"/>
      <c r="B31" s="4"/>
    </row>
    <row r="32" spans="1:2" ht="15.75" customHeight="1" x14ac:dyDescent="0.2">
      <c r="A32" s="4"/>
      <c r="B32" s="4"/>
    </row>
    <row r="33" spans="1:2" ht="15.75" customHeight="1" x14ac:dyDescent="0.2">
      <c r="A33" s="4"/>
      <c r="B33" s="4"/>
    </row>
    <row r="34" spans="1:2" ht="15.75" customHeight="1" x14ac:dyDescent="0.2">
      <c r="A34" s="4"/>
      <c r="B34" s="4"/>
    </row>
    <row r="35" spans="1:2" ht="15.75" customHeight="1" x14ac:dyDescent="0.2">
      <c r="A35" s="4"/>
      <c r="B35" s="4"/>
    </row>
    <row r="36" spans="1:2" ht="15.75" customHeight="1" x14ac:dyDescent="0.2">
      <c r="A36" s="4"/>
      <c r="B36" s="4"/>
    </row>
    <row r="37" spans="1:2" ht="15.75" customHeight="1" x14ac:dyDescent="0.2">
      <c r="A37" s="4"/>
      <c r="B37" s="4"/>
    </row>
    <row r="38" spans="1:2" ht="15.75" customHeight="1" x14ac:dyDescent="0.2">
      <c r="A38" s="4"/>
      <c r="B38" s="4"/>
    </row>
    <row r="39" spans="1:2" ht="15.75" customHeight="1" x14ac:dyDescent="0.2">
      <c r="A39" s="4"/>
      <c r="B39" s="4"/>
    </row>
    <row r="40" spans="1:2" ht="15.75" customHeight="1" x14ac:dyDescent="0.2">
      <c r="A40" s="4"/>
      <c r="B40" s="4"/>
    </row>
    <row r="41" spans="1:2" ht="15.75" customHeight="1" x14ac:dyDescent="0.2">
      <c r="A41" s="4"/>
      <c r="B41" s="4"/>
    </row>
    <row r="42" spans="1:2" ht="15.75" customHeight="1" x14ac:dyDescent="0.2">
      <c r="A42" s="4"/>
      <c r="B42" s="4"/>
    </row>
    <row r="43" spans="1:2" ht="15.75" customHeight="1" x14ac:dyDescent="0.2">
      <c r="A43" s="4"/>
      <c r="B43" s="4"/>
    </row>
    <row r="44" spans="1:2" ht="15.75" customHeight="1" x14ac:dyDescent="0.2">
      <c r="A44" s="4"/>
      <c r="B44" s="4"/>
    </row>
    <row r="45" spans="1:2" ht="15.75" customHeight="1" x14ac:dyDescent="0.2">
      <c r="A45" s="4"/>
      <c r="B45" s="4"/>
    </row>
    <row r="46" spans="1:2" ht="15.75" customHeight="1" x14ac:dyDescent="0.2">
      <c r="A46" s="4"/>
      <c r="B46" s="4"/>
    </row>
    <row r="47" spans="1:2" ht="15.75" customHeight="1" x14ac:dyDescent="0.2">
      <c r="A47" s="4"/>
      <c r="B47" s="4"/>
    </row>
    <row r="48" spans="1:2" ht="15.75" customHeight="1" x14ac:dyDescent="0.2">
      <c r="A48" s="4"/>
      <c r="B48" s="4"/>
    </row>
    <row r="49" spans="1:2" ht="15.75" customHeight="1" x14ac:dyDescent="0.2">
      <c r="A49" s="4"/>
      <c r="B49" s="4"/>
    </row>
    <row r="50" spans="1:2" ht="15.75" customHeight="1" x14ac:dyDescent="0.2">
      <c r="A50" s="4"/>
      <c r="B50" s="4"/>
    </row>
    <row r="51" spans="1:2" ht="15.75" customHeight="1" x14ac:dyDescent="0.2">
      <c r="A51" s="4"/>
      <c r="B51" s="4"/>
    </row>
    <row r="52" spans="1:2" ht="15.75" customHeight="1" x14ac:dyDescent="0.2">
      <c r="A52" s="4"/>
      <c r="B52" s="4"/>
    </row>
    <row r="53" spans="1:2" ht="15.75" customHeight="1" x14ac:dyDescent="0.2">
      <c r="A53" s="4"/>
      <c r="B53" s="4"/>
    </row>
    <row r="54" spans="1:2" ht="15.75" customHeight="1" x14ac:dyDescent="0.2">
      <c r="A54" s="4"/>
      <c r="B54" s="4"/>
    </row>
    <row r="55" spans="1:2" ht="15.75" customHeight="1" x14ac:dyDescent="0.2">
      <c r="A55" s="4"/>
      <c r="B55" s="4"/>
    </row>
    <row r="56" spans="1:2" ht="15.75" customHeight="1" x14ac:dyDescent="0.2">
      <c r="A56" s="4"/>
      <c r="B56" s="4"/>
    </row>
    <row r="57" spans="1:2" ht="15.75" customHeight="1" x14ac:dyDescent="0.2">
      <c r="A57" s="4"/>
      <c r="B57" s="4"/>
    </row>
    <row r="58" spans="1:2" ht="15.75" customHeight="1" x14ac:dyDescent="0.2">
      <c r="A58" s="4"/>
      <c r="B58" s="4"/>
    </row>
    <row r="59" spans="1:2" ht="15.75" customHeight="1" x14ac:dyDescent="0.2">
      <c r="A59" s="4"/>
      <c r="B59" s="4"/>
    </row>
    <row r="60" spans="1:2" ht="15.75" customHeight="1" x14ac:dyDescent="0.2">
      <c r="A60" s="4"/>
      <c r="B60" s="4"/>
    </row>
    <row r="61" spans="1:2" ht="15.75" customHeight="1" x14ac:dyDescent="0.2">
      <c r="A61" s="4"/>
      <c r="B61" s="4"/>
    </row>
    <row r="62" spans="1:2" ht="15.75" customHeight="1" x14ac:dyDescent="0.2">
      <c r="A62" s="4"/>
      <c r="B62" s="4"/>
    </row>
    <row r="63" spans="1:2" ht="15.75" customHeight="1" x14ac:dyDescent="0.2">
      <c r="A63" s="4"/>
      <c r="B63" s="4"/>
    </row>
    <row r="64" spans="1:2" ht="15.75" customHeight="1" x14ac:dyDescent="0.2">
      <c r="A64" s="4"/>
      <c r="B64" s="4"/>
    </row>
    <row r="65" spans="1:2" ht="15.75" customHeight="1" x14ac:dyDescent="0.2">
      <c r="A65" s="4"/>
      <c r="B65" s="4"/>
    </row>
    <row r="66" spans="1:2" ht="15.75" customHeight="1" x14ac:dyDescent="0.2">
      <c r="A66" s="4"/>
      <c r="B66" s="4"/>
    </row>
    <row r="67" spans="1:2" ht="15.75" customHeight="1" x14ac:dyDescent="0.2">
      <c r="A67" s="4"/>
      <c r="B67" s="4"/>
    </row>
    <row r="68" spans="1:2" ht="15.75" customHeight="1" x14ac:dyDescent="0.2">
      <c r="A68" s="4"/>
      <c r="B68" s="4"/>
    </row>
    <row r="69" spans="1:2" ht="15.75" customHeight="1" x14ac:dyDescent="0.2">
      <c r="A69" s="4"/>
      <c r="B69" s="4"/>
    </row>
    <row r="70" spans="1:2" ht="15.75" customHeight="1" x14ac:dyDescent="0.2">
      <c r="A70" s="4"/>
      <c r="B70" s="4"/>
    </row>
    <row r="71" spans="1:2" ht="15.75" customHeight="1" x14ac:dyDescent="0.2">
      <c r="A71" s="4"/>
      <c r="B71" s="4"/>
    </row>
    <row r="72" spans="1:2" ht="15.75" customHeight="1" x14ac:dyDescent="0.2">
      <c r="A72" s="4"/>
      <c r="B72" s="4"/>
    </row>
    <row r="73" spans="1:2" ht="15.75" customHeight="1" x14ac:dyDescent="0.2">
      <c r="A73" s="4"/>
      <c r="B73" s="4"/>
    </row>
    <row r="74" spans="1:2" ht="15.75" customHeight="1" x14ac:dyDescent="0.2">
      <c r="A74" s="4"/>
      <c r="B74" s="4"/>
    </row>
    <row r="75" spans="1:2" ht="15.75" customHeight="1" x14ac:dyDescent="0.2">
      <c r="A75" s="4"/>
      <c r="B75" s="4"/>
    </row>
    <row r="76" spans="1:2" ht="15.75" customHeight="1" x14ac:dyDescent="0.2">
      <c r="A76" s="4"/>
      <c r="B76" s="4"/>
    </row>
    <row r="77" spans="1:2" ht="15.75" customHeight="1" x14ac:dyDescent="0.2">
      <c r="A77" s="4"/>
      <c r="B77" s="4"/>
    </row>
    <row r="78" spans="1:2" ht="15.75" customHeight="1" x14ac:dyDescent="0.2">
      <c r="A78" s="4"/>
      <c r="B78" s="4"/>
    </row>
    <row r="79" spans="1:2" ht="15.75" customHeight="1" x14ac:dyDescent="0.2">
      <c r="A79" s="4"/>
      <c r="B79" s="4"/>
    </row>
    <row r="80" spans="1:2" ht="15.75" customHeight="1" x14ac:dyDescent="0.2">
      <c r="A80" s="4"/>
      <c r="B80" s="4"/>
    </row>
    <row r="81" spans="1:2" ht="15.75" customHeight="1" x14ac:dyDescent="0.2">
      <c r="A81" s="4"/>
      <c r="B81" s="4"/>
    </row>
    <row r="82" spans="1:2" ht="15.75" customHeight="1" x14ac:dyDescent="0.2">
      <c r="A82" s="4"/>
      <c r="B82" s="4"/>
    </row>
    <row r="83" spans="1:2" ht="15.75" customHeight="1" x14ac:dyDescent="0.2">
      <c r="A83" s="4"/>
      <c r="B83" s="4"/>
    </row>
    <row r="84" spans="1:2" ht="15.75" customHeight="1" x14ac:dyDescent="0.2">
      <c r="A84" s="4"/>
      <c r="B84" s="4"/>
    </row>
    <row r="85" spans="1:2" ht="15.75" customHeight="1" x14ac:dyDescent="0.2">
      <c r="A85" s="4"/>
      <c r="B85" s="4"/>
    </row>
    <row r="86" spans="1:2" ht="15.75" customHeight="1" x14ac:dyDescent="0.2">
      <c r="A86" s="4"/>
      <c r="B86" s="4"/>
    </row>
    <row r="87" spans="1:2" ht="15.75" customHeight="1" x14ac:dyDescent="0.2">
      <c r="A87" s="4"/>
      <c r="B87" s="4"/>
    </row>
    <row r="88" spans="1:2" ht="15.75" customHeight="1" x14ac:dyDescent="0.2">
      <c r="A88" s="4"/>
      <c r="B88" s="4"/>
    </row>
    <row r="89" spans="1:2" ht="15.75" customHeight="1" x14ac:dyDescent="0.2">
      <c r="A89" s="4"/>
      <c r="B89" s="4"/>
    </row>
    <row r="90" spans="1:2" ht="15.75" customHeight="1" x14ac:dyDescent="0.2">
      <c r="A90" s="4"/>
      <c r="B90" s="4"/>
    </row>
    <row r="91" spans="1:2" ht="15.75" customHeight="1" x14ac:dyDescent="0.2">
      <c r="A91" s="4"/>
      <c r="B91" s="4"/>
    </row>
    <row r="92" spans="1:2" ht="15.75" customHeight="1" x14ac:dyDescent="0.2">
      <c r="A92" s="4"/>
      <c r="B92" s="4"/>
    </row>
    <row r="93" spans="1:2" ht="15.75" customHeight="1" x14ac:dyDescent="0.2">
      <c r="A93" s="4"/>
      <c r="B93" s="4"/>
    </row>
    <row r="94" spans="1:2" ht="15.75" customHeight="1" x14ac:dyDescent="0.2">
      <c r="A94" s="4"/>
      <c r="B94" s="4"/>
    </row>
    <row r="95" spans="1:2" ht="15.75" customHeight="1" x14ac:dyDescent="0.2">
      <c r="A95" s="4"/>
      <c r="B95" s="4"/>
    </row>
    <row r="96" spans="1:2" ht="15.75" customHeight="1" x14ac:dyDescent="0.2">
      <c r="A96" s="4"/>
      <c r="B96" s="4"/>
    </row>
    <row r="97" spans="1:2" ht="15.75" customHeight="1" x14ac:dyDescent="0.2">
      <c r="A97" s="4"/>
      <c r="B97" s="4"/>
    </row>
    <row r="98" spans="1:2" ht="15.75" customHeight="1" x14ac:dyDescent="0.2">
      <c r="A98" s="4"/>
      <c r="B98" s="4"/>
    </row>
    <row r="99" spans="1:2" ht="15.75" customHeight="1" x14ac:dyDescent="0.2">
      <c r="A99" s="4"/>
      <c r="B99" s="4"/>
    </row>
    <row r="100" spans="1:2" ht="15.75" customHeight="1" x14ac:dyDescent="0.2">
      <c r="A100" s="4"/>
      <c r="B100" s="4"/>
    </row>
    <row r="101" spans="1:2" ht="15.75" customHeight="1" x14ac:dyDescent="0.2">
      <c r="A101" s="4"/>
      <c r="B101" s="4"/>
    </row>
    <row r="102" spans="1:2" ht="15.75" customHeight="1" x14ac:dyDescent="0.2">
      <c r="A102" s="4"/>
      <c r="B102" s="4"/>
    </row>
    <row r="103" spans="1:2" ht="15.75" customHeight="1" x14ac:dyDescent="0.2">
      <c r="A103" s="4"/>
      <c r="B103" s="4"/>
    </row>
    <row r="104" spans="1:2" ht="15.75" customHeight="1" x14ac:dyDescent="0.2">
      <c r="A104" s="4"/>
      <c r="B104" s="4"/>
    </row>
    <row r="105" spans="1:2" ht="15.75" customHeight="1" x14ac:dyDescent="0.2">
      <c r="A105" s="4"/>
      <c r="B105" s="4"/>
    </row>
    <row r="106" spans="1:2" ht="15.75" customHeight="1" x14ac:dyDescent="0.2">
      <c r="A106" s="4"/>
      <c r="B106" s="4"/>
    </row>
    <row r="107" spans="1:2" ht="15.75" customHeight="1" x14ac:dyDescent="0.2">
      <c r="A107" s="4"/>
      <c r="B107" s="4"/>
    </row>
    <row r="108" spans="1:2" ht="15.75" customHeight="1" x14ac:dyDescent="0.2">
      <c r="A108" s="4"/>
      <c r="B108" s="4"/>
    </row>
    <row r="109" spans="1:2" ht="15.75" customHeight="1" x14ac:dyDescent="0.2">
      <c r="A109" s="4"/>
      <c r="B109" s="4"/>
    </row>
    <row r="110" spans="1:2" ht="15.75" customHeight="1" x14ac:dyDescent="0.2">
      <c r="A110" s="4"/>
      <c r="B110" s="4"/>
    </row>
    <row r="111" spans="1:2" ht="15.75" customHeight="1" x14ac:dyDescent="0.2">
      <c r="A111" s="4"/>
      <c r="B111" s="4"/>
    </row>
    <row r="112" spans="1:2" ht="15.75" customHeight="1" x14ac:dyDescent="0.2">
      <c r="A112" s="4"/>
      <c r="B112" s="4"/>
    </row>
    <row r="113" spans="1:2" ht="15.75" customHeight="1" x14ac:dyDescent="0.2">
      <c r="A113" s="4"/>
      <c r="B113" s="4"/>
    </row>
    <row r="114" spans="1:2" ht="15.75" customHeight="1" x14ac:dyDescent="0.2">
      <c r="A114" s="4"/>
      <c r="B114" s="4"/>
    </row>
    <row r="115" spans="1:2" ht="15.75" customHeight="1" x14ac:dyDescent="0.2">
      <c r="A115" s="4"/>
      <c r="B115" s="4"/>
    </row>
    <row r="116" spans="1:2" ht="15.75" customHeight="1" x14ac:dyDescent="0.2">
      <c r="A116" s="4"/>
      <c r="B116" s="4"/>
    </row>
    <row r="117" spans="1:2" ht="15.75" customHeight="1" x14ac:dyDescent="0.2">
      <c r="A117" s="4"/>
      <c r="B117" s="4"/>
    </row>
    <row r="118" spans="1:2" ht="15.75" customHeight="1" x14ac:dyDescent="0.2">
      <c r="A118" s="4"/>
      <c r="B118" s="4"/>
    </row>
    <row r="119" spans="1:2" ht="15.75" customHeight="1" x14ac:dyDescent="0.2">
      <c r="A119" s="4"/>
      <c r="B119" s="4"/>
    </row>
    <row r="120" spans="1:2" ht="15.75" customHeight="1" x14ac:dyDescent="0.2">
      <c r="A120" s="4"/>
      <c r="B120" s="4"/>
    </row>
    <row r="121" spans="1:2" ht="15.75" customHeight="1" x14ac:dyDescent="0.2">
      <c r="A121" s="4"/>
      <c r="B121" s="4"/>
    </row>
    <row r="122" spans="1:2" ht="15.75" customHeight="1" x14ac:dyDescent="0.2">
      <c r="A122" s="4"/>
      <c r="B122" s="4"/>
    </row>
    <row r="123" spans="1:2" ht="15.75" customHeight="1" x14ac:dyDescent="0.2">
      <c r="A123" s="4"/>
      <c r="B123" s="4"/>
    </row>
    <row r="124" spans="1:2" ht="15.75" customHeight="1" x14ac:dyDescent="0.2">
      <c r="A124" s="4"/>
      <c r="B124" s="4"/>
    </row>
    <row r="125" spans="1:2" ht="15.75" customHeight="1" x14ac:dyDescent="0.2">
      <c r="A125" s="4"/>
      <c r="B125" s="4"/>
    </row>
    <row r="126" spans="1:2" ht="15.75" customHeight="1" x14ac:dyDescent="0.2">
      <c r="A126" s="4"/>
      <c r="B126" s="4"/>
    </row>
    <row r="127" spans="1:2" ht="15.75" customHeight="1" x14ac:dyDescent="0.2">
      <c r="A127" s="4"/>
      <c r="B127" s="4"/>
    </row>
    <row r="128" spans="1:2" ht="15.75" customHeight="1" x14ac:dyDescent="0.2">
      <c r="A128" s="4"/>
      <c r="B128" s="4"/>
    </row>
    <row r="129" spans="1:2" ht="15.75" customHeight="1" x14ac:dyDescent="0.2">
      <c r="A129" s="4"/>
      <c r="B129" s="4"/>
    </row>
    <row r="130" spans="1:2" ht="15.75" customHeight="1" x14ac:dyDescent="0.2">
      <c r="A130" s="4"/>
      <c r="B130" s="4"/>
    </row>
    <row r="131" spans="1:2" ht="15.75" customHeight="1" x14ac:dyDescent="0.2">
      <c r="A131" s="4"/>
      <c r="B131" s="4"/>
    </row>
    <row r="132" spans="1:2" ht="15.75" customHeight="1" x14ac:dyDescent="0.2">
      <c r="A132" s="4"/>
      <c r="B132" s="4"/>
    </row>
    <row r="133" spans="1:2" ht="15.75" customHeight="1" x14ac:dyDescent="0.2">
      <c r="A133" s="4"/>
      <c r="B133" s="4"/>
    </row>
    <row r="134" spans="1:2" ht="15.75" customHeight="1" x14ac:dyDescent="0.2">
      <c r="A134" s="4"/>
      <c r="B134" s="4"/>
    </row>
    <row r="135" spans="1:2" ht="15.75" customHeight="1" x14ac:dyDescent="0.2">
      <c r="A135" s="4"/>
      <c r="B135" s="4"/>
    </row>
    <row r="136" spans="1:2" ht="15.75" customHeight="1" x14ac:dyDescent="0.2">
      <c r="A136" s="4"/>
      <c r="B136" s="4"/>
    </row>
    <row r="137" spans="1:2" ht="15.75" customHeight="1" x14ac:dyDescent="0.2">
      <c r="A137" s="4"/>
      <c r="B137" s="4"/>
    </row>
    <row r="138" spans="1:2" ht="15.75" customHeight="1" x14ac:dyDescent="0.2">
      <c r="A138" s="4"/>
      <c r="B138" s="4"/>
    </row>
    <row r="139" spans="1:2" ht="15.75" customHeight="1" x14ac:dyDescent="0.2">
      <c r="A139" s="4"/>
      <c r="B139" s="4"/>
    </row>
    <row r="140" spans="1:2" ht="15.75" customHeight="1" x14ac:dyDescent="0.2">
      <c r="A140" s="4"/>
      <c r="B140" s="4"/>
    </row>
    <row r="141" spans="1:2" ht="15.75" customHeight="1" x14ac:dyDescent="0.2">
      <c r="A141" s="4"/>
      <c r="B141" s="4"/>
    </row>
    <row r="142" spans="1:2" ht="15.75" customHeight="1" x14ac:dyDescent="0.2">
      <c r="A142" s="4"/>
      <c r="B142" s="4"/>
    </row>
    <row r="143" spans="1:2" ht="15.75" customHeight="1" x14ac:dyDescent="0.2">
      <c r="A143" s="4"/>
      <c r="B143" s="4"/>
    </row>
    <row r="144" spans="1:2" ht="15.75" customHeight="1" x14ac:dyDescent="0.2">
      <c r="A144" s="4"/>
      <c r="B144" s="4"/>
    </row>
    <row r="145" spans="1:2" ht="15.75" customHeight="1" x14ac:dyDescent="0.2">
      <c r="A145" s="4"/>
      <c r="B145" s="4"/>
    </row>
    <row r="146" spans="1:2" ht="15.75" customHeight="1" x14ac:dyDescent="0.2">
      <c r="A146" s="4"/>
      <c r="B146" s="4"/>
    </row>
    <row r="147" spans="1:2" ht="15.75" customHeight="1" x14ac:dyDescent="0.2">
      <c r="A147" s="4"/>
      <c r="B147" s="4"/>
    </row>
    <row r="148" spans="1:2" ht="15.75" customHeight="1" x14ac:dyDescent="0.2">
      <c r="A148" s="4"/>
      <c r="B148" s="4"/>
    </row>
    <row r="149" spans="1:2" ht="15.75" customHeight="1" x14ac:dyDescent="0.2">
      <c r="A149" s="4"/>
      <c r="B149" s="4"/>
    </row>
    <row r="150" spans="1:2" ht="15.75" customHeight="1" x14ac:dyDescent="0.2">
      <c r="A150" s="4"/>
      <c r="B150" s="4"/>
    </row>
    <row r="151" spans="1:2" ht="15.75" customHeight="1" x14ac:dyDescent="0.2">
      <c r="A151" s="4"/>
      <c r="B151" s="4"/>
    </row>
    <row r="152" spans="1:2" ht="15.75" customHeight="1" x14ac:dyDescent="0.2">
      <c r="A152" s="4"/>
      <c r="B152" s="4"/>
    </row>
    <row r="153" spans="1:2" ht="15.75" customHeight="1" x14ac:dyDescent="0.2">
      <c r="A153" s="4"/>
      <c r="B153" s="4"/>
    </row>
    <row r="154" spans="1:2" ht="15.75" customHeight="1" x14ac:dyDescent="0.2">
      <c r="A154" s="4"/>
      <c r="B154" s="4"/>
    </row>
    <row r="155" spans="1:2" ht="15.75" customHeight="1" x14ac:dyDescent="0.2">
      <c r="A155" s="4"/>
      <c r="B155" s="4"/>
    </row>
    <row r="156" spans="1:2" ht="15.75" customHeight="1" x14ac:dyDescent="0.2">
      <c r="A156" s="4"/>
      <c r="B156" s="4"/>
    </row>
    <row r="157" spans="1:2" ht="15.75" customHeight="1" x14ac:dyDescent="0.2">
      <c r="A157" s="4"/>
      <c r="B157" s="4"/>
    </row>
    <row r="158" spans="1:2" ht="15.75" customHeight="1" x14ac:dyDescent="0.2">
      <c r="A158" s="4"/>
      <c r="B158" s="4"/>
    </row>
    <row r="159" spans="1:2" ht="15.75" customHeight="1" x14ac:dyDescent="0.2">
      <c r="A159" s="4"/>
      <c r="B159" s="4"/>
    </row>
    <row r="160" spans="1:2" ht="15.75" customHeight="1" x14ac:dyDescent="0.2">
      <c r="A160" s="4"/>
      <c r="B160" s="4"/>
    </row>
    <row r="161" spans="1:2" ht="15.75" customHeight="1" x14ac:dyDescent="0.2">
      <c r="A161" s="4"/>
      <c r="B161" s="4"/>
    </row>
    <row r="162" spans="1:2" ht="15.75" customHeight="1" x14ac:dyDescent="0.2">
      <c r="A162" s="4"/>
      <c r="B162" s="4"/>
    </row>
    <row r="163" spans="1:2" ht="15.75" customHeight="1" x14ac:dyDescent="0.2">
      <c r="A163" s="4"/>
      <c r="B163" s="4"/>
    </row>
    <row r="164" spans="1:2" ht="15.75" customHeight="1" x14ac:dyDescent="0.2">
      <c r="A164" s="4"/>
      <c r="B164" s="4"/>
    </row>
    <row r="165" spans="1:2" ht="15.75" customHeight="1" x14ac:dyDescent="0.2">
      <c r="A165" s="4"/>
      <c r="B165" s="4"/>
    </row>
    <row r="166" spans="1:2" ht="15.75" customHeight="1" x14ac:dyDescent="0.2">
      <c r="A166" s="4"/>
      <c r="B166" s="4"/>
    </row>
    <row r="167" spans="1:2" ht="15.75" customHeight="1" x14ac:dyDescent="0.2">
      <c r="A167" s="4"/>
      <c r="B167" s="4"/>
    </row>
    <row r="168" spans="1:2" ht="15.75" customHeight="1" x14ac:dyDescent="0.2">
      <c r="A168" s="4"/>
      <c r="B168" s="4"/>
    </row>
    <row r="169" spans="1:2" ht="15.75" customHeight="1" x14ac:dyDescent="0.2">
      <c r="A169" s="4"/>
      <c r="B169" s="4"/>
    </row>
    <row r="170" spans="1:2" ht="15.75" customHeight="1" x14ac:dyDescent="0.2">
      <c r="A170" s="4"/>
      <c r="B170" s="4"/>
    </row>
    <row r="171" spans="1:2" ht="15.75" customHeight="1" x14ac:dyDescent="0.2">
      <c r="A171" s="4"/>
      <c r="B171" s="4"/>
    </row>
    <row r="172" spans="1:2" ht="15.75" customHeight="1" x14ac:dyDescent="0.2">
      <c r="A172" s="4"/>
      <c r="B172" s="4"/>
    </row>
    <row r="173" spans="1:2" ht="15.75" customHeight="1" x14ac:dyDescent="0.2">
      <c r="A173" s="4"/>
      <c r="B173" s="4"/>
    </row>
    <row r="174" spans="1:2" ht="15.75" customHeight="1" x14ac:dyDescent="0.2">
      <c r="A174" s="4"/>
      <c r="B174" s="4"/>
    </row>
    <row r="175" spans="1:2" ht="15.75" customHeight="1" x14ac:dyDescent="0.2">
      <c r="A175" s="4"/>
      <c r="B175" s="4"/>
    </row>
    <row r="176" spans="1:2" ht="15.75" customHeight="1" x14ac:dyDescent="0.2">
      <c r="A176" s="4"/>
      <c r="B176" s="4"/>
    </row>
    <row r="177" spans="1:2" ht="15.75" customHeight="1" x14ac:dyDescent="0.2">
      <c r="A177" s="4"/>
      <c r="B177" s="4"/>
    </row>
    <row r="178" spans="1:2" ht="15.75" customHeight="1" x14ac:dyDescent="0.2">
      <c r="A178" s="4"/>
      <c r="B178" s="4"/>
    </row>
    <row r="179" spans="1:2" ht="15.75" customHeight="1" x14ac:dyDescent="0.2">
      <c r="A179" s="4"/>
      <c r="B179" s="4"/>
    </row>
    <row r="180" spans="1:2" ht="15.75" customHeight="1" x14ac:dyDescent="0.2">
      <c r="A180" s="4"/>
      <c r="B180" s="4"/>
    </row>
    <row r="181" spans="1:2" ht="15.75" customHeight="1" x14ac:dyDescent="0.2">
      <c r="A181" s="4"/>
      <c r="B181" s="4"/>
    </row>
    <row r="182" spans="1:2" ht="15.75" customHeight="1" x14ac:dyDescent="0.2">
      <c r="A182" s="4"/>
      <c r="B182" s="4"/>
    </row>
    <row r="183" spans="1:2" ht="15.75" customHeight="1" x14ac:dyDescent="0.2">
      <c r="A183" s="4"/>
      <c r="B183" s="4"/>
    </row>
    <row r="184" spans="1:2" ht="15.75" customHeight="1" x14ac:dyDescent="0.2">
      <c r="A184" s="4"/>
      <c r="B184" s="4"/>
    </row>
    <row r="185" spans="1:2" ht="15.75" customHeight="1" x14ac:dyDescent="0.2">
      <c r="A185" s="4"/>
      <c r="B185" s="4"/>
    </row>
    <row r="186" spans="1:2" ht="15.75" customHeight="1" x14ac:dyDescent="0.2">
      <c r="A186" s="4"/>
      <c r="B186" s="4"/>
    </row>
    <row r="187" spans="1:2" ht="15.75" customHeight="1" x14ac:dyDescent="0.2">
      <c r="A187" s="4"/>
      <c r="B187" s="4"/>
    </row>
    <row r="188" spans="1:2" ht="15.75" customHeight="1" x14ac:dyDescent="0.2">
      <c r="A188" s="4"/>
      <c r="B188" s="4"/>
    </row>
    <row r="189" spans="1:2" ht="15.75" customHeight="1" x14ac:dyDescent="0.2">
      <c r="A189" s="4"/>
      <c r="B189" s="4"/>
    </row>
    <row r="190" spans="1:2" ht="15.75" customHeight="1" x14ac:dyDescent="0.2">
      <c r="A190" s="4"/>
      <c r="B190" s="4"/>
    </row>
    <row r="191" spans="1:2" ht="15.75" customHeight="1" x14ac:dyDescent="0.2">
      <c r="A191" s="4"/>
      <c r="B191" s="4"/>
    </row>
    <row r="192" spans="1:2" ht="15.75" customHeight="1" x14ac:dyDescent="0.2">
      <c r="A192" s="4"/>
      <c r="B192" s="4"/>
    </row>
    <row r="193" spans="1:2" ht="15.75" customHeight="1" x14ac:dyDescent="0.2">
      <c r="A193" s="4"/>
      <c r="B193" s="4"/>
    </row>
    <row r="194" spans="1:2" ht="15.75" customHeight="1" x14ac:dyDescent="0.2">
      <c r="A194" s="4"/>
      <c r="B194" s="4"/>
    </row>
    <row r="195" spans="1:2" ht="15.75" customHeight="1" x14ac:dyDescent="0.2">
      <c r="A195" s="4"/>
      <c r="B195" s="4"/>
    </row>
    <row r="196" spans="1:2" ht="15.75" customHeight="1" x14ac:dyDescent="0.2">
      <c r="A196" s="4"/>
      <c r="B196" s="4"/>
    </row>
    <row r="197" spans="1:2" ht="15.75" customHeight="1" x14ac:dyDescent="0.2">
      <c r="A197" s="4"/>
      <c r="B197" s="4"/>
    </row>
    <row r="198" spans="1:2" ht="15.75" customHeight="1" x14ac:dyDescent="0.2">
      <c r="A198" s="4"/>
      <c r="B198" s="4"/>
    </row>
    <row r="199" spans="1:2" ht="15.75" customHeight="1" x14ac:dyDescent="0.2">
      <c r="A199" s="4"/>
      <c r="B199" s="4"/>
    </row>
    <row r="200" spans="1:2" ht="15.75" customHeight="1" x14ac:dyDescent="0.2">
      <c r="A200" s="4"/>
      <c r="B200" s="4"/>
    </row>
    <row r="201" spans="1:2" ht="15.75" customHeight="1" x14ac:dyDescent="0.2">
      <c r="A201" s="4"/>
      <c r="B201" s="4"/>
    </row>
    <row r="202" spans="1:2" ht="15.75" customHeight="1" x14ac:dyDescent="0.2">
      <c r="A202" s="4"/>
      <c r="B202" s="4"/>
    </row>
    <row r="203" spans="1:2" ht="15.75" customHeight="1" x14ac:dyDescent="0.2">
      <c r="A203" s="4"/>
      <c r="B203" s="4"/>
    </row>
    <row r="204" spans="1:2" ht="15.75" customHeight="1" x14ac:dyDescent="0.2">
      <c r="A204" s="4"/>
      <c r="B204" s="4"/>
    </row>
    <row r="205" spans="1:2" ht="15.75" customHeight="1" x14ac:dyDescent="0.2">
      <c r="A205" s="4"/>
      <c r="B205" s="4"/>
    </row>
    <row r="206" spans="1:2" ht="15.75" customHeight="1" x14ac:dyDescent="0.2">
      <c r="A206" s="4"/>
      <c r="B206" s="4"/>
    </row>
    <row r="207" spans="1:2" ht="15.75" customHeight="1" x14ac:dyDescent="0.2">
      <c r="A207" s="4"/>
      <c r="B207" s="4"/>
    </row>
    <row r="208" spans="1:2" ht="15.75" customHeight="1" x14ac:dyDescent="0.2">
      <c r="A208" s="4"/>
      <c r="B208" s="4"/>
    </row>
    <row r="209" spans="1:2" ht="15.75" customHeight="1" x14ac:dyDescent="0.2">
      <c r="A209" s="4"/>
      <c r="B209" s="4"/>
    </row>
    <row r="210" spans="1:2" ht="15.75" customHeight="1" x14ac:dyDescent="0.2">
      <c r="A210" s="4"/>
      <c r="B210" s="4"/>
    </row>
    <row r="211" spans="1:2" ht="15.75" customHeight="1" x14ac:dyDescent="0.2">
      <c r="A211" s="4"/>
      <c r="B211" s="4"/>
    </row>
    <row r="212" spans="1:2" ht="15.75" customHeight="1" x14ac:dyDescent="0.2">
      <c r="A212" s="4"/>
      <c r="B212" s="4"/>
    </row>
    <row r="213" spans="1:2" ht="15.75" customHeight="1" x14ac:dyDescent="0.2">
      <c r="A213" s="4"/>
      <c r="B213" s="4"/>
    </row>
    <row r="214" spans="1:2" ht="15.75" customHeight="1" x14ac:dyDescent="0.2">
      <c r="A214" s="4"/>
      <c r="B214" s="4"/>
    </row>
    <row r="215" spans="1:2" ht="15.75" customHeight="1" x14ac:dyDescent="0.2">
      <c r="A215" s="4"/>
      <c r="B215" s="4"/>
    </row>
    <row r="216" spans="1:2" ht="15.75" customHeight="1" x14ac:dyDescent="0.2">
      <c r="A216" s="4"/>
      <c r="B216" s="4"/>
    </row>
    <row r="217" spans="1:2" ht="15.75" customHeight="1" x14ac:dyDescent="0.2">
      <c r="A217" s="4"/>
      <c r="B217" s="4"/>
    </row>
    <row r="218" spans="1:2" ht="15.75" customHeight="1" x14ac:dyDescent="0.2">
      <c r="A218" s="4"/>
      <c r="B218" s="4"/>
    </row>
    <row r="219" spans="1:2" ht="15.75" customHeight="1" x14ac:dyDescent="0.2">
      <c r="A219" s="4"/>
      <c r="B219" s="4"/>
    </row>
    <row r="220" spans="1:2" ht="15.75" customHeight="1" x14ac:dyDescent="0.2">
      <c r="A220" s="4"/>
      <c r="B220" s="4"/>
    </row>
    <row r="221" spans="1:2" ht="15.75" customHeight="1" x14ac:dyDescent="0.2">
      <c r="A221" s="4"/>
      <c r="B221" s="4"/>
    </row>
    <row r="222" spans="1:2" ht="15.75" customHeight="1" x14ac:dyDescent="0.2">
      <c r="A222" s="4"/>
      <c r="B222" s="4"/>
    </row>
    <row r="223" spans="1:2" ht="15.75" customHeight="1" x14ac:dyDescent="0.2">
      <c r="A223" s="4"/>
      <c r="B223" s="4"/>
    </row>
    <row r="224" spans="1:2" ht="15.75" customHeight="1" x14ac:dyDescent="0.2">
      <c r="A224" s="4"/>
      <c r="B224" s="4"/>
    </row>
    <row r="225" spans="1:2" ht="15.75" customHeight="1" x14ac:dyDescent="0.2">
      <c r="A225" s="4"/>
      <c r="B225" s="4"/>
    </row>
    <row r="226" spans="1:2" ht="15.75" customHeight="1" x14ac:dyDescent="0.2">
      <c r="A226" s="4"/>
      <c r="B226" s="4"/>
    </row>
    <row r="227" spans="1:2" ht="15.75" customHeight="1" x14ac:dyDescent="0.2">
      <c r="A227" s="4"/>
      <c r="B227" s="4"/>
    </row>
    <row r="228" spans="1:2" ht="15.75" customHeight="1" x14ac:dyDescent="0.2">
      <c r="A228" s="4"/>
      <c r="B228" s="4"/>
    </row>
    <row r="229" spans="1:2" ht="15.75" customHeight="1" x14ac:dyDescent="0.2">
      <c r="A229" s="4"/>
      <c r="B229" s="4"/>
    </row>
    <row r="230" spans="1:2" ht="15.75" customHeight="1" x14ac:dyDescent="0.2">
      <c r="A230" s="4"/>
      <c r="B230" s="4"/>
    </row>
    <row r="231" spans="1:2" ht="15.75" customHeight="1" x14ac:dyDescent="0.2">
      <c r="A231" s="4"/>
      <c r="B231" s="4"/>
    </row>
    <row r="232" spans="1:2" ht="15.75" customHeight="1" x14ac:dyDescent="0.2">
      <c r="A232" s="4"/>
      <c r="B232" s="4"/>
    </row>
    <row r="233" spans="1:2" ht="15.75" customHeight="1" x14ac:dyDescent="0.2">
      <c r="A233" s="4"/>
      <c r="B233" s="4"/>
    </row>
    <row r="234" spans="1:2" ht="15.75" customHeight="1" x14ac:dyDescent="0.2">
      <c r="A234" s="4"/>
      <c r="B234" s="4"/>
    </row>
    <row r="235" spans="1:2" ht="15.75" customHeight="1" x14ac:dyDescent="0.2">
      <c r="A235" s="4"/>
      <c r="B235" s="4"/>
    </row>
    <row r="236" spans="1:2" ht="15.75" customHeight="1" x14ac:dyDescent="0.2">
      <c r="A236" s="4"/>
      <c r="B236" s="4"/>
    </row>
    <row r="237" spans="1:2" ht="15.75" customHeight="1" x14ac:dyDescent="0.2">
      <c r="A237" s="4"/>
      <c r="B237" s="4"/>
    </row>
    <row r="238" spans="1:2" ht="15.75" customHeight="1" x14ac:dyDescent="0.2">
      <c r="A238" s="4"/>
      <c r="B238" s="4"/>
    </row>
    <row r="239" spans="1:2" ht="15.75" customHeight="1" x14ac:dyDescent="0.2">
      <c r="A239" s="4"/>
      <c r="B239" s="4"/>
    </row>
    <row r="240" spans="1:2" ht="15.75" customHeight="1" x14ac:dyDescent="0.2">
      <c r="A240" s="4"/>
      <c r="B240" s="4"/>
    </row>
    <row r="241" spans="1:2" ht="15.75" customHeight="1" x14ac:dyDescent="0.2">
      <c r="A241" s="4"/>
      <c r="B241" s="4"/>
    </row>
    <row r="242" spans="1:2" ht="15.75" customHeight="1" x14ac:dyDescent="0.2">
      <c r="A242" s="4"/>
      <c r="B242" s="4"/>
    </row>
    <row r="243" spans="1:2" ht="15.75" customHeight="1" x14ac:dyDescent="0.2">
      <c r="A243" s="4"/>
      <c r="B243" s="4"/>
    </row>
    <row r="244" spans="1:2" ht="15.75" customHeight="1" x14ac:dyDescent="0.2">
      <c r="A244" s="4"/>
      <c r="B244" s="4"/>
    </row>
    <row r="245" spans="1:2" ht="15.75" customHeight="1" x14ac:dyDescent="0.2">
      <c r="A245" s="4"/>
      <c r="B245" s="4"/>
    </row>
    <row r="246" spans="1:2" ht="15.75" customHeight="1" x14ac:dyDescent="0.2">
      <c r="A246" s="4"/>
      <c r="B246" s="4"/>
    </row>
    <row r="247" spans="1:2" ht="15.75" customHeight="1" x14ac:dyDescent="0.2">
      <c r="A247" s="4"/>
      <c r="B247" s="4"/>
    </row>
    <row r="248" spans="1:2" ht="15.75" customHeight="1" x14ac:dyDescent="0.2">
      <c r="A248" s="4"/>
      <c r="B248" s="4"/>
    </row>
    <row r="249" spans="1:2" ht="15.75" customHeight="1" x14ac:dyDescent="0.2">
      <c r="A249" s="4"/>
      <c r="B249" s="4"/>
    </row>
    <row r="250" spans="1:2" ht="15.75" customHeight="1" x14ac:dyDescent="0.2">
      <c r="A250" s="4"/>
      <c r="B250" s="4"/>
    </row>
    <row r="251" spans="1:2" ht="15.75" customHeight="1" x14ac:dyDescent="0.2">
      <c r="A251" s="4"/>
      <c r="B251" s="4"/>
    </row>
    <row r="252" spans="1:2" ht="15.75" customHeight="1" x14ac:dyDescent="0.2">
      <c r="A252" s="4"/>
      <c r="B252" s="4"/>
    </row>
    <row r="253" spans="1:2" ht="15.75" customHeight="1" x14ac:dyDescent="0.2">
      <c r="A253" s="4"/>
      <c r="B253" s="4"/>
    </row>
    <row r="254" spans="1:2" ht="15.75" customHeight="1" x14ac:dyDescent="0.2">
      <c r="A254" s="4"/>
      <c r="B254" s="4"/>
    </row>
    <row r="255" spans="1:2" ht="15.75" customHeight="1" x14ac:dyDescent="0.2">
      <c r="A255" s="4"/>
      <c r="B255" s="4"/>
    </row>
    <row r="256" spans="1:2" ht="15.75" customHeight="1" x14ac:dyDescent="0.2">
      <c r="A256" s="4"/>
      <c r="B256" s="4"/>
    </row>
    <row r="257" spans="1:2" ht="15.75" customHeight="1" x14ac:dyDescent="0.2">
      <c r="A257" s="4"/>
      <c r="B257" s="4"/>
    </row>
    <row r="258" spans="1:2" ht="15.75" customHeight="1" x14ac:dyDescent="0.2">
      <c r="A258" s="4"/>
      <c r="B258" s="4"/>
    </row>
    <row r="259" spans="1:2" ht="15.75" customHeight="1" x14ac:dyDescent="0.2">
      <c r="A259" s="4"/>
      <c r="B259" s="4"/>
    </row>
    <row r="260" spans="1:2" ht="15.75" customHeight="1" x14ac:dyDescent="0.2">
      <c r="A260" s="4"/>
      <c r="B260" s="4"/>
    </row>
    <row r="261" spans="1:2" ht="15.75" customHeight="1" x14ac:dyDescent="0.2">
      <c r="A261" s="4"/>
      <c r="B261" s="4"/>
    </row>
    <row r="262" spans="1:2" ht="15.75" customHeight="1" x14ac:dyDescent="0.2">
      <c r="A262" s="4"/>
      <c r="B262" s="4"/>
    </row>
    <row r="263" spans="1:2" ht="15.75" customHeight="1" x14ac:dyDescent="0.2">
      <c r="A263" s="4"/>
      <c r="B263" s="4"/>
    </row>
    <row r="264" spans="1:2" ht="15.75" customHeight="1" x14ac:dyDescent="0.2">
      <c r="A264" s="4"/>
      <c r="B264" s="4"/>
    </row>
    <row r="265" spans="1:2" ht="15.75" customHeight="1" x14ac:dyDescent="0.2">
      <c r="A265" s="4"/>
      <c r="B265" s="4"/>
    </row>
    <row r="266" spans="1:2" ht="15.75" customHeight="1" x14ac:dyDescent="0.2">
      <c r="A266" s="4"/>
      <c r="B266" s="4"/>
    </row>
    <row r="267" spans="1:2" ht="15.75" customHeight="1" x14ac:dyDescent="0.2">
      <c r="A267" s="4"/>
      <c r="B267" s="4"/>
    </row>
    <row r="268" spans="1:2" ht="15.75" customHeight="1" x14ac:dyDescent="0.2">
      <c r="A268" s="4"/>
      <c r="B268" s="4"/>
    </row>
    <row r="269" spans="1:2" ht="15.75" customHeight="1" x14ac:dyDescent="0.2">
      <c r="A269" s="4"/>
      <c r="B269" s="4"/>
    </row>
    <row r="270" spans="1:2" ht="15.75" customHeight="1" x14ac:dyDescent="0.2">
      <c r="A270" s="4"/>
      <c r="B270" s="4"/>
    </row>
    <row r="271" spans="1:2" ht="15.75" customHeight="1" x14ac:dyDescent="0.2">
      <c r="A271" s="4"/>
      <c r="B271" s="4"/>
    </row>
    <row r="272" spans="1:2" ht="15.75" customHeight="1" x14ac:dyDescent="0.2">
      <c r="A272" s="4"/>
      <c r="B272" s="4"/>
    </row>
    <row r="273" spans="1:2" ht="15.75" customHeight="1" x14ac:dyDescent="0.2">
      <c r="A273" s="4"/>
      <c r="B273" s="4"/>
    </row>
    <row r="274" spans="1:2" ht="15.75" customHeight="1" x14ac:dyDescent="0.2">
      <c r="A274" s="4"/>
      <c r="B274" s="4"/>
    </row>
    <row r="275" spans="1:2" ht="15.75" customHeight="1" x14ac:dyDescent="0.2">
      <c r="A275" s="4"/>
      <c r="B275" s="4"/>
    </row>
    <row r="276" spans="1:2" ht="15.75" customHeight="1" x14ac:dyDescent="0.2">
      <c r="A276" s="4"/>
      <c r="B276" s="4"/>
    </row>
    <row r="277" spans="1:2" ht="15.75" customHeight="1" x14ac:dyDescent="0.2">
      <c r="A277" s="4"/>
      <c r="B277" s="4"/>
    </row>
    <row r="278" spans="1:2" ht="15.75" customHeight="1" x14ac:dyDescent="0.2">
      <c r="A278" s="4"/>
      <c r="B278" s="4"/>
    </row>
    <row r="279" spans="1:2" ht="15.75" customHeight="1" x14ac:dyDescent="0.2">
      <c r="A279" s="4"/>
      <c r="B279" s="4"/>
    </row>
    <row r="280" spans="1:2" ht="15.75" customHeight="1" x14ac:dyDescent="0.2">
      <c r="A280" s="4"/>
      <c r="B280" s="4"/>
    </row>
    <row r="281" spans="1:2" ht="15.75" customHeight="1" x14ac:dyDescent="0.2">
      <c r="A281" s="4"/>
      <c r="B281" s="4"/>
    </row>
    <row r="282" spans="1:2" ht="15.75" customHeight="1" x14ac:dyDescent="0.2">
      <c r="A282" s="4"/>
      <c r="B282" s="4"/>
    </row>
    <row r="283" spans="1:2" ht="15.75" customHeight="1" x14ac:dyDescent="0.2">
      <c r="A283" s="4"/>
      <c r="B283" s="4"/>
    </row>
    <row r="284" spans="1:2" ht="15.75" customHeight="1" x14ac:dyDescent="0.2">
      <c r="A284" s="4"/>
      <c r="B284" s="4"/>
    </row>
    <row r="285" spans="1:2" ht="15.75" customHeight="1" x14ac:dyDescent="0.2">
      <c r="A285" s="4"/>
      <c r="B285" s="4"/>
    </row>
    <row r="286" spans="1:2" ht="15.75" customHeight="1" x14ac:dyDescent="0.2">
      <c r="A286" s="4"/>
      <c r="B286" s="4"/>
    </row>
    <row r="287" spans="1:2" ht="15.75" customHeight="1" x14ac:dyDescent="0.2">
      <c r="A287" s="4"/>
      <c r="B287" s="4"/>
    </row>
    <row r="288" spans="1:2" ht="15.75" customHeight="1" x14ac:dyDescent="0.2">
      <c r="A288" s="4"/>
      <c r="B288" s="4"/>
    </row>
    <row r="289" spans="1:2" ht="15.75" customHeight="1" x14ac:dyDescent="0.2">
      <c r="A289" s="4"/>
      <c r="B289" s="4"/>
    </row>
    <row r="290" spans="1:2" ht="15.75" customHeight="1" x14ac:dyDescent="0.2">
      <c r="A290" s="4"/>
      <c r="B290" s="4"/>
    </row>
    <row r="291" spans="1:2" ht="15.75" customHeight="1" x14ac:dyDescent="0.2">
      <c r="A291" s="4"/>
      <c r="B291" s="4"/>
    </row>
    <row r="292" spans="1:2" ht="15.75" customHeight="1" x14ac:dyDescent="0.2">
      <c r="A292" s="4"/>
      <c r="B292" s="4"/>
    </row>
    <row r="293" spans="1:2" ht="15.75" customHeight="1" x14ac:dyDescent="0.2">
      <c r="A293" s="4"/>
      <c r="B293" s="4"/>
    </row>
    <row r="294" spans="1:2" ht="15.75" customHeight="1" x14ac:dyDescent="0.2">
      <c r="A294" s="4"/>
      <c r="B294" s="4"/>
    </row>
    <row r="295" spans="1:2" ht="15.75" customHeight="1" x14ac:dyDescent="0.2">
      <c r="A295" s="4"/>
      <c r="B295" s="4"/>
    </row>
    <row r="296" spans="1:2" ht="15.75" customHeight="1" x14ac:dyDescent="0.2">
      <c r="A296" s="4"/>
      <c r="B296" s="4"/>
    </row>
    <row r="297" spans="1:2" ht="15.75" customHeight="1" x14ac:dyDescent="0.2">
      <c r="A297" s="4"/>
      <c r="B297" s="4"/>
    </row>
    <row r="298" spans="1:2" ht="15.75" customHeight="1" x14ac:dyDescent="0.2">
      <c r="A298" s="4"/>
      <c r="B298" s="4"/>
    </row>
    <row r="299" spans="1:2" ht="15.75" customHeight="1" x14ac:dyDescent="0.2">
      <c r="A299" s="4"/>
      <c r="B299" s="4"/>
    </row>
    <row r="300" spans="1:2" ht="15.75" customHeight="1" x14ac:dyDescent="0.2">
      <c r="A300" s="4"/>
      <c r="B300" s="4"/>
    </row>
    <row r="301" spans="1:2" ht="15.75" customHeight="1" x14ac:dyDescent="0.2">
      <c r="A301" s="4"/>
      <c r="B301" s="4"/>
    </row>
    <row r="302" spans="1:2" ht="15.75" customHeight="1" x14ac:dyDescent="0.2">
      <c r="A302" s="4"/>
      <c r="B302" s="4"/>
    </row>
    <row r="303" spans="1:2" ht="15.75" customHeight="1" x14ac:dyDescent="0.2">
      <c r="A303" s="4"/>
      <c r="B303" s="4"/>
    </row>
    <row r="304" spans="1:2" ht="15.75" customHeight="1" x14ac:dyDescent="0.2">
      <c r="A304" s="4"/>
      <c r="B304" s="4"/>
    </row>
    <row r="305" spans="1:2" ht="15.75" customHeight="1" x14ac:dyDescent="0.2">
      <c r="A305" s="4"/>
      <c r="B305" s="4"/>
    </row>
    <row r="306" spans="1:2" ht="15.75" customHeight="1" x14ac:dyDescent="0.2">
      <c r="A306" s="4"/>
      <c r="B306" s="4"/>
    </row>
    <row r="307" spans="1:2" ht="15.75" customHeight="1" x14ac:dyDescent="0.2">
      <c r="A307" s="4"/>
      <c r="B307" s="4"/>
    </row>
    <row r="308" spans="1:2" ht="15.75" customHeight="1" x14ac:dyDescent="0.2">
      <c r="A308" s="4"/>
      <c r="B308" s="4"/>
    </row>
    <row r="309" spans="1:2" ht="15.75" customHeight="1" x14ac:dyDescent="0.2">
      <c r="A309" s="4"/>
      <c r="B309" s="4"/>
    </row>
    <row r="310" spans="1:2" ht="15.75" customHeight="1" x14ac:dyDescent="0.2">
      <c r="A310" s="4"/>
      <c r="B310" s="4"/>
    </row>
    <row r="311" spans="1:2" ht="15.75" customHeight="1" x14ac:dyDescent="0.2">
      <c r="A311" s="4"/>
      <c r="B311" s="4"/>
    </row>
    <row r="312" spans="1:2" ht="15.75" customHeight="1" x14ac:dyDescent="0.2">
      <c r="A312" s="4"/>
      <c r="B312" s="4"/>
    </row>
    <row r="313" spans="1:2" ht="15.75" customHeight="1" x14ac:dyDescent="0.2">
      <c r="A313" s="4"/>
      <c r="B313" s="4"/>
    </row>
    <row r="314" spans="1:2" ht="15.75" customHeight="1" x14ac:dyDescent="0.2">
      <c r="A314" s="4"/>
      <c r="B314" s="4"/>
    </row>
    <row r="315" spans="1:2" ht="15.75" customHeight="1" x14ac:dyDescent="0.2">
      <c r="A315" s="4"/>
      <c r="B315" s="4"/>
    </row>
    <row r="316" spans="1:2" ht="15.75" customHeight="1" x14ac:dyDescent="0.2">
      <c r="A316" s="4"/>
      <c r="B316" s="4"/>
    </row>
    <row r="317" spans="1:2" ht="15.75" customHeight="1" x14ac:dyDescent="0.2">
      <c r="A317" s="4"/>
      <c r="B317" s="4"/>
    </row>
    <row r="318" spans="1:2" ht="15.75" customHeight="1" x14ac:dyDescent="0.2">
      <c r="A318" s="4"/>
      <c r="B318" s="4"/>
    </row>
    <row r="319" spans="1:2" ht="15.75" customHeight="1" x14ac:dyDescent="0.2">
      <c r="A319" s="4"/>
      <c r="B319" s="4"/>
    </row>
    <row r="320" spans="1:2" ht="15.75" customHeight="1" x14ac:dyDescent="0.2">
      <c r="A320" s="4"/>
      <c r="B320" s="4"/>
    </row>
    <row r="321" spans="1:2" ht="15.75" customHeight="1" x14ac:dyDescent="0.2">
      <c r="A321" s="4"/>
      <c r="B321" s="4"/>
    </row>
    <row r="322" spans="1:2" ht="15.75" customHeight="1" x14ac:dyDescent="0.2">
      <c r="A322" s="4"/>
      <c r="B322" s="4"/>
    </row>
    <row r="323" spans="1:2" ht="15.75" customHeight="1" x14ac:dyDescent="0.2">
      <c r="A323" s="4"/>
      <c r="B323" s="4"/>
    </row>
    <row r="324" spans="1:2" ht="15.75" customHeight="1" x14ac:dyDescent="0.2">
      <c r="A324" s="4"/>
      <c r="B324" s="4"/>
    </row>
    <row r="325" spans="1:2" ht="15.75" customHeight="1" x14ac:dyDescent="0.2">
      <c r="A325" s="4"/>
      <c r="B325" s="4"/>
    </row>
    <row r="326" spans="1:2" ht="15.75" customHeight="1" x14ac:dyDescent="0.2">
      <c r="A326" s="4"/>
      <c r="B326" s="4"/>
    </row>
    <row r="327" spans="1:2" ht="15.75" customHeight="1" x14ac:dyDescent="0.2">
      <c r="A327" s="4"/>
      <c r="B327" s="4"/>
    </row>
    <row r="328" spans="1:2" ht="15.75" customHeight="1" x14ac:dyDescent="0.2">
      <c r="A328" s="4"/>
      <c r="B328" s="4"/>
    </row>
    <row r="329" spans="1:2" ht="15.75" customHeight="1" x14ac:dyDescent="0.2">
      <c r="A329" s="4"/>
      <c r="B329" s="4"/>
    </row>
    <row r="330" spans="1:2" ht="15.75" customHeight="1" x14ac:dyDescent="0.2">
      <c r="A330" s="4"/>
      <c r="B330" s="4"/>
    </row>
    <row r="331" spans="1:2" ht="15.75" customHeight="1" x14ac:dyDescent="0.2">
      <c r="A331" s="4"/>
      <c r="B331" s="4"/>
    </row>
    <row r="332" spans="1:2" ht="15.75" customHeight="1" x14ac:dyDescent="0.2">
      <c r="A332" s="4"/>
      <c r="B332" s="4"/>
    </row>
    <row r="333" spans="1:2" ht="15.75" customHeight="1" x14ac:dyDescent="0.2">
      <c r="A333" s="4"/>
      <c r="B333" s="4"/>
    </row>
    <row r="334" spans="1:2" ht="15.75" customHeight="1" x14ac:dyDescent="0.2">
      <c r="A334" s="4"/>
      <c r="B334" s="4"/>
    </row>
    <row r="335" spans="1:2" ht="15.75" customHeight="1" x14ac:dyDescent="0.2">
      <c r="A335" s="4"/>
      <c r="B335" s="4"/>
    </row>
    <row r="336" spans="1:2" ht="15.75" customHeight="1" x14ac:dyDescent="0.2">
      <c r="A336" s="4"/>
      <c r="B336" s="4"/>
    </row>
    <row r="337" spans="1:2" ht="15.75" customHeight="1" x14ac:dyDescent="0.2">
      <c r="A337" s="4"/>
      <c r="B337" s="4"/>
    </row>
    <row r="338" spans="1:2" ht="15.75" customHeight="1" x14ac:dyDescent="0.2">
      <c r="A338" s="4"/>
      <c r="B338" s="4"/>
    </row>
    <row r="339" spans="1:2" ht="15.75" customHeight="1" x14ac:dyDescent="0.2">
      <c r="A339" s="4"/>
      <c r="B339" s="4"/>
    </row>
    <row r="340" spans="1:2" ht="15.75" customHeight="1" x14ac:dyDescent="0.2">
      <c r="A340" s="4"/>
      <c r="B340" s="4"/>
    </row>
    <row r="341" spans="1:2" ht="15.75" customHeight="1" x14ac:dyDescent="0.2">
      <c r="A341" s="4"/>
      <c r="B341" s="4"/>
    </row>
    <row r="342" spans="1:2" ht="15.75" customHeight="1" x14ac:dyDescent="0.2">
      <c r="A342" s="4"/>
      <c r="B342" s="4"/>
    </row>
    <row r="343" spans="1:2" ht="15.75" customHeight="1" x14ac:dyDescent="0.2">
      <c r="A343" s="4"/>
      <c r="B343" s="4"/>
    </row>
    <row r="344" spans="1:2" ht="15.75" customHeight="1" x14ac:dyDescent="0.2">
      <c r="A344" s="4"/>
      <c r="B344" s="4"/>
    </row>
    <row r="345" spans="1:2" ht="15.75" customHeight="1" x14ac:dyDescent="0.2">
      <c r="A345" s="4"/>
      <c r="B345" s="4"/>
    </row>
    <row r="346" spans="1:2" ht="15.75" customHeight="1" x14ac:dyDescent="0.2">
      <c r="A346" s="4"/>
      <c r="B346" s="4"/>
    </row>
    <row r="347" spans="1:2" ht="15.75" customHeight="1" x14ac:dyDescent="0.2">
      <c r="A347" s="4"/>
      <c r="B347" s="4"/>
    </row>
    <row r="348" spans="1:2" ht="15.75" customHeight="1" x14ac:dyDescent="0.2">
      <c r="A348" s="4"/>
      <c r="B348" s="4"/>
    </row>
    <row r="349" spans="1:2" ht="15.75" customHeight="1" x14ac:dyDescent="0.2">
      <c r="A349" s="4"/>
      <c r="B349" s="4"/>
    </row>
    <row r="350" spans="1:2" ht="15.75" customHeight="1" x14ac:dyDescent="0.2">
      <c r="A350" s="4"/>
      <c r="B350" s="4"/>
    </row>
    <row r="351" spans="1:2" ht="15.75" customHeight="1" x14ac:dyDescent="0.2">
      <c r="A351" s="4"/>
      <c r="B351" s="4"/>
    </row>
    <row r="352" spans="1:2" ht="15.75" customHeight="1" x14ac:dyDescent="0.2">
      <c r="A352" s="4"/>
      <c r="B352" s="4"/>
    </row>
    <row r="353" spans="1:2" ht="15.75" customHeight="1" x14ac:dyDescent="0.2">
      <c r="A353" s="4"/>
      <c r="B353" s="4"/>
    </row>
    <row r="354" spans="1:2" ht="15.75" customHeight="1" x14ac:dyDescent="0.2">
      <c r="A354" s="4"/>
      <c r="B354" s="4"/>
    </row>
    <row r="355" spans="1:2" ht="15.75" customHeight="1" x14ac:dyDescent="0.2">
      <c r="A355" s="4"/>
      <c r="B355" s="4"/>
    </row>
    <row r="356" spans="1:2" ht="15.75" customHeight="1" x14ac:dyDescent="0.2">
      <c r="A356" s="4"/>
      <c r="B356" s="4"/>
    </row>
    <row r="357" spans="1:2" ht="15.75" customHeight="1" x14ac:dyDescent="0.2">
      <c r="A357" s="4"/>
      <c r="B357" s="4"/>
    </row>
    <row r="358" spans="1:2" ht="15.75" customHeight="1" x14ac:dyDescent="0.2">
      <c r="A358" s="4"/>
      <c r="B358" s="4"/>
    </row>
    <row r="359" spans="1:2" ht="15.75" customHeight="1" x14ac:dyDescent="0.2">
      <c r="A359" s="4"/>
      <c r="B359" s="4"/>
    </row>
    <row r="360" spans="1:2" ht="15.75" customHeight="1" x14ac:dyDescent="0.2">
      <c r="A360" s="4"/>
      <c r="B360" s="4"/>
    </row>
    <row r="361" spans="1:2" ht="15.75" customHeight="1" x14ac:dyDescent="0.2">
      <c r="A361" s="4"/>
      <c r="B361" s="4"/>
    </row>
    <row r="362" spans="1:2" ht="15.75" customHeight="1" x14ac:dyDescent="0.2">
      <c r="A362" s="4"/>
      <c r="B362" s="4"/>
    </row>
    <row r="363" spans="1:2" ht="15.75" customHeight="1" x14ac:dyDescent="0.2">
      <c r="A363" s="4"/>
      <c r="B363" s="4"/>
    </row>
    <row r="364" spans="1:2" ht="15.75" customHeight="1" x14ac:dyDescent="0.2">
      <c r="A364" s="4"/>
      <c r="B364" s="4"/>
    </row>
    <row r="365" spans="1:2" ht="15.75" customHeight="1" x14ac:dyDescent="0.2">
      <c r="A365" s="4"/>
      <c r="B365" s="4"/>
    </row>
    <row r="366" spans="1:2" ht="15.75" customHeight="1" x14ac:dyDescent="0.2">
      <c r="A366" s="4"/>
      <c r="B366" s="4"/>
    </row>
    <row r="367" spans="1:2" ht="15.75" customHeight="1" x14ac:dyDescent="0.2">
      <c r="A367" s="4"/>
      <c r="B367" s="4"/>
    </row>
    <row r="368" spans="1:2" ht="15.75" customHeight="1" x14ac:dyDescent="0.2">
      <c r="A368" s="4"/>
      <c r="B368" s="4"/>
    </row>
    <row r="369" spans="1:2" ht="15.75" customHeight="1" x14ac:dyDescent="0.2">
      <c r="A369" s="4"/>
      <c r="B369" s="4"/>
    </row>
    <row r="370" spans="1:2" ht="15.75" customHeight="1" x14ac:dyDescent="0.2">
      <c r="A370" s="4"/>
      <c r="B370" s="4"/>
    </row>
    <row r="371" spans="1:2" ht="15.75" customHeight="1" x14ac:dyDescent="0.2">
      <c r="A371" s="4"/>
      <c r="B371" s="4"/>
    </row>
    <row r="372" spans="1:2" ht="15.75" customHeight="1" x14ac:dyDescent="0.2">
      <c r="A372" s="4"/>
      <c r="B372" s="4"/>
    </row>
    <row r="373" spans="1:2" ht="15.75" customHeight="1" x14ac:dyDescent="0.2">
      <c r="A373" s="4"/>
      <c r="B373" s="4"/>
    </row>
    <row r="374" spans="1:2" ht="15.75" customHeight="1" x14ac:dyDescent="0.2">
      <c r="A374" s="4"/>
      <c r="B374" s="4"/>
    </row>
    <row r="375" spans="1:2" ht="15.75" customHeight="1" x14ac:dyDescent="0.2">
      <c r="A375" s="4"/>
      <c r="B375" s="4"/>
    </row>
    <row r="376" spans="1:2" ht="15.75" customHeight="1" x14ac:dyDescent="0.2">
      <c r="A376" s="4"/>
      <c r="B376" s="4"/>
    </row>
    <row r="377" spans="1:2" ht="15.75" customHeight="1" x14ac:dyDescent="0.2">
      <c r="A377" s="4"/>
      <c r="B377" s="4"/>
    </row>
    <row r="378" spans="1:2" ht="15.75" customHeight="1" x14ac:dyDescent="0.2">
      <c r="A378" s="4"/>
      <c r="B378" s="4"/>
    </row>
    <row r="379" spans="1:2" ht="15.75" customHeight="1" x14ac:dyDescent="0.2">
      <c r="A379" s="4"/>
      <c r="B379" s="4"/>
    </row>
    <row r="380" spans="1:2" ht="15.75" customHeight="1" x14ac:dyDescent="0.2">
      <c r="A380" s="4"/>
      <c r="B380" s="4"/>
    </row>
    <row r="381" spans="1:2" ht="15.75" customHeight="1" x14ac:dyDescent="0.2">
      <c r="A381" s="4"/>
      <c r="B381" s="4"/>
    </row>
    <row r="382" spans="1:2" ht="15.75" customHeight="1" x14ac:dyDescent="0.2">
      <c r="A382" s="4"/>
      <c r="B382" s="4"/>
    </row>
    <row r="383" spans="1:2" ht="15.75" customHeight="1" x14ac:dyDescent="0.2">
      <c r="A383" s="4"/>
      <c r="B383" s="4"/>
    </row>
    <row r="384" spans="1:2" ht="15.75" customHeight="1" x14ac:dyDescent="0.2">
      <c r="A384" s="4"/>
      <c r="B384" s="4"/>
    </row>
    <row r="385" spans="1:2" ht="15.75" customHeight="1" x14ac:dyDescent="0.2">
      <c r="A385" s="4"/>
      <c r="B385" s="4"/>
    </row>
    <row r="386" spans="1:2" ht="15.75" customHeight="1" x14ac:dyDescent="0.2">
      <c r="A386" s="4"/>
      <c r="B386" s="4"/>
    </row>
    <row r="387" spans="1:2" ht="15.75" customHeight="1" x14ac:dyDescent="0.2">
      <c r="A387" s="4"/>
      <c r="B387" s="4"/>
    </row>
    <row r="388" spans="1:2" ht="15.75" customHeight="1" x14ac:dyDescent="0.2">
      <c r="A388" s="4"/>
      <c r="B388" s="4"/>
    </row>
    <row r="389" spans="1:2" ht="15.75" customHeight="1" x14ac:dyDescent="0.2">
      <c r="A389" s="4"/>
      <c r="B389" s="4"/>
    </row>
    <row r="390" spans="1:2" ht="15.75" customHeight="1" x14ac:dyDescent="0.2">
      <c r="A390" s="4"/>
      <c r="B390" s="4"/>
    </row>
    <row r="391" spans="1:2" ht="15.75" customHeight="1" x14ac:dyDescent="0.2">
      <c r="A391" s="4"/>
      <c r="B391" s="4"/>
    </row>
    <row r="392" spans="1:2" ht="15.75" customHeight="1" x14ac:dyDescent="0.2">
      <c r="A392" s="4"/>
      <c r="B392" s="4"/>
    </row>
    <row r="393" spans="1:2" ht="15.75" customHeight="1" x14ac:dyDescent="0.2">
      <c r="A393" s="4"/>
      <c r="B393" s="4"/>
    </row>
    <row r="394" spans="1:2" ht="15.75" customHeight="1" x14ac:dyDescent="0.2">
      <c r="A394" s="4"/>
      <c r="B394" s="4"/>
    </row>
    <row r="395" spans="1:2" ht="15.75" customHeight="1" x14ac:dyDescent="0.2">
      <c r="A395" s="4"/>
      <c r="B395" s="4"/>
    </row>
    <row r="396" spans="1:2" ht="15.75" customHeight="1" x14ac:dyDescent="0.2">
      <c r="A396" s="4"/>
      <c r="B396" s="4"/>
    </row>
    <row r="397" spans="1:2" ht="15.75" customHeight="1" x14ac:dyDescent="0.2">
      <c r="A397" s="4"/>
      <c r="B397" s="4"/>
    </row>
    <row r="398" spans="1:2" ht="15.75" customHeight="1" x14ac:dyDescent="0.2">
      <c r="A398" s="4"/>
      <c r="B398" s="4"/>
    </row>
    <row r="399" spans="1:2" ht="15.75" customHeight="1" x14ac:dyDescent="0.2">
      <c r="A399" s="4"/>
      <c r="B399" s="4"/>
    </row>
    <row r="400" spans="1:2" ht="15.75" customHeight="1" x14ac:dyDescent="0.2">
      <c r="A400" s="4"/>
      <c r="B400" s="4"/>
    </row>
    <row r="401" spans="1:2" ht="15.75" customHeight="1" x14ac:dyDescent="0.2">
      <c r="A401" s="4"/>
      <c r="B401" s="4"/>
    </row>
    <row r="402" spans="1:2" ht="15.75" customHeight="1" x14ac:dyDescent="0.2">
      <c r="A402" s="4"/>
      <c r="B402" s="4"/>
    </row>
    <row r="403" spans="1:2" ht="15.75" customHeight="1" x14ac:dyDescent="0.2">
      <c r="A403" s="4"/>
      <c r="B403" s="4"/>
    </row>
    <row r="404" spans="1:2" ht="15.75" customHeight="1" x14ac:dyDescent="0.2">
      <c r="A404" s="4"/>
      <c r="B404" s="4"/>
    </row>
    <row r="405" spans="1:2" ht="15.75" customHeight="1" x14ac:dyDescent="0.2">
      <c r="A405" s="4"/>
      <c r="B405" s="4"/>
    </row>
    <row r="406" spans="1:2" ht="15.75" customHeight="1" x14ac:dyDescent="0.2">
      <c r="A406" s="4"/>
      <c r="B406" s="4"/>
    </row>
    <row r="407" spans="1:2" ht="15.75" customHeight="1" x14ac:dyDescent="0.2">
      <c r="A407" s="4"/>
      <c r="B407" s="4"/>
    </row>
    <row r="408" spans="1:2" ht="15.75" customHeight="1" x14ac:dyDescent="0.2">
      <c r="A408" s="4"/>
      <c r="B408" s="4"/>
    </row>
    <row r="409" spans="1:2" ht="15.75" customHeight="1" x14ac:dyDescent="0.2">
      <c r="A409" s="4"/>
      <c r="B409" s="4"/>
    </row>
    <row r="410" spans="1:2" ht="15.75" customHeight="1" x14ac:dyDescent="0.2">
      <c r="A410" s="4"/>
      <c r="B410" s="4"/>
    </row>
    <row r="411" spans="1:2" ht="15.75" customHeight="1" x14ac:dyDescent="0.2">
      <c r="A411" s="4"/>
      <c r="B411" s="4"/>
    </row>
    <row r="412" spans="1:2" ht="15.75" customHeight="1" x14ac:dyDescent="0.2">
      <c r="A412" s="4"/>
      <c r="B412" s="4"/>
    </row>
    <row r="413" spans="1:2" ht="15.75" customHeight="1" x14ac:dyDescent="0.2">
      <c r="A413" s="4"/>
      <c r="B413" s="4"/>
    </row>
    <row r="414" spans="1:2" ht="15.75" customHeight="1" x14ac:dyDescent="0.2">
      <c r="A414" s="4"/>
      <c r="B414" s="4"/>
    </row>
    <row r="415" spans="1:2" ht="15.75" customHeight="1" x14ac:dyDescent="0.2">
      <c r="A415" s="4"/>
      <c r="B415" s="4"/>
    </row>
    <row r="416" spans="1:2" ht="15.75" customHeight="1" x14ac:dyDescent="0.2">
      <c r="A416" s="4"/>
      <c r="B416" s="4"/>
    </row>
    <row r="417" spans="1:2" ht="15.75" customHeight="1" x14ac:dyDescent="0.2">
      <c r="A417" s="4"/>
      <c r="B417" s="4"/>
    </row>
    <row r="418" spans="1:2" ht="15.75" customHeight="1" x14ac:dyDescent="0.2">
      <c r="A418" s="4"/>
      <c r="B418" s="4"/>
    </row>
    <row r="419" spans="1:2" ht="15.75" customHeight="1" x14ac:dyDescent="0.2">
      <c r="A419" s="4"/>
      <c r="B419" s="4"/>
    </row>
    <row r="420" spans="1:2" ht="15.75" customHeight="1" x14ac:dyDescent="0.2">
      <c r="A420" s="4"/>
      <c r="B420" s="4"/>
    </row>
    <row r="421" spans="1:2" ht="15.75" customHeight="1" x14ac:dyDescent="0.2">
      <c r="A421" s="4"/>
      <c r="B421" s="4"/>
    </row>
    <row r="422" spans="1:2" ht="15.75" customHeight="1" x14ac:dyDescent="0.2">
      <c r="A422" s="4"/>
      <c r="B422" s="4"/>
    </row>
    <row r="423" spans="1:2" ht="15.75" customHeight="1" x14ac:dyDescent="0.2">
      <c r="A423" s="4"/>
      <c r="B423" s="4"/>
    </row>
    <row r="424" spans="1:2" ht="15.75" customHeight="1" x14ac:dyDescent="0.2">
      <c r="A424" s="4"/>
      <c r="B424" s="4"/>
    </row>
    <row r="425" spans="1:2" ht="15.75" customHeight="1" x14ac:dyDescent="0.2">
      <c r="A425" s="4"/>
      <c r="B425" s="4"/>
    </row>
    <row r="426" spans="1:2" ht="15.75" customHeight="1" x14ac:dyDescent="0.2">
      <c r="A426" s="4"/>
      <c r="B426" s="4"/>
    </row>
    <row r="427" spans="1:2" ht="15.75" customHeight="1" x14ac:dyDescent="0.2">
      <c r="A427" s="4"/>
      <c r="B427" s="4"/>
    </row>
    <row r="428" spans="1:2" ht="15.75" customHeight="1" x14ac:dyDescent="0.2">
      <c r="A428" s="4"/>
      <c r="B428" s="4"/>
    </row>
    <row r="429" spans="1:2" ht="15.75" customHeight="1" x14ac:dyDescent="0.2">
      <c r="A429" s="4"/>
      <c r="B429" s="4"/>
    </row>
    <row r="430" spans="1:2" ht="15.75" customHeight="1" x14ac:dyDescent="0.2">
      <c r="A430" s="4"/>
      <c r="B430" s="4"/>
    </row>
    <row r="431" spans="1:2" ht="15.75" customHeight="1" x14ac:dyDescent="0.2">
      <c r="A431" s="4"/>
      <c r="B431" s="4"/>
    </row>
    <row r="432" spans="1:2" ht="15.75" customHeight="1" x14ac:dyDescent="0.2">
      <c r="A432" s="4"/>
      <c r="B432" s="4"/>
    </row>
    <row r="433" spans="1:2" ht="15.75" customHeight="1" x14ac:dyDescent="0.2">
      <c r="A433" s="4"/>
      <c r="B433" s="4"/>
    </row>
    <row r="434" spans="1:2" ht="15.75" customHeight="1" x14ac:dyDescent="0.2">
      <c r="A434" s="4"/>
      <c r="B434" s="4"/>
    </row>
    <row r="435" spans="1:2" ht="15.75" customHeight="1" x14ac:dyDescent="0.2">
      <c r="A435" s="4"/>
      <c r="B435" s="4"/>
    </row>
    <row r="436" spans="1:2" ht="15.75" customHeight="1" x14ac:dyDescent="0.2">
      <c r="A436" s="4"/>
      <c r="B436" s="4"/>
    </row>
    <row r="437" spans="1:2" ht="15.75" customHeight="1" x14ac:dyDescent="0.2">
      <c r="A437" s="4"/>
      <c r="B437" s="4"/>
    </row>
    <row r="438" spans="1:2" ht="15.75" customHeight="1" x14ac:dyDescent="0.2">
      <c r="A438" s="4"/>
      <c r="B438" s="4"/>
    </row>
    <row r="439" spans="1:2" ht="15.75" customHeight="1" x14ac:dyDescent="0.2">
      <c r="A439" s="4"/>
      <c r="B439" s="4"/>
    </row>
    <row r="440" spans="1:2" ht="15.75" customHeight="1" x14ac:dyDescent="0.2">
      <c r="A440" s="4"/>
      <c r="B440" s="4"/>
    </row>
    <row r="441" spans="1:2" ht="15.75" customHeight="1" x14ac:dyDescent="0.2">
      <c r="A441" s="4"/>
      <c r="B441" s="4"/>
    </row>
    <row r="442" spans="1:2" ht="15.75" customHeight="1" x14ac:dyDescent="0.2">
      <c r="A442" s="4"/>
      <c r="B442" s="4"/>
    </row>
    <row r="443" spans="1:2" ht="15.75" customHeight="1" x14ac:dyDescent="0.2">
      <c r="A443" s="4"/>
      <c r="B443" s="4"/>
    </row>
    <row r="444" spans="1:2" ht="15.75" customHeight="1" x14ac:dyDescent="0.2">
      <c r="A444" s="4"/>
      <c r="B444" s="4"/>
    </row>
    <row r="445" spans="1:2" ht="15.75" customHeight="1" x14ac:dyDescent="0.2">
      <c r="A445" s="4"/>
      <c r="B445" s="4"/>
    </row>
    <row r="446" spans="1:2" ht="15.75" customHeight="1" x14ac:dyDescent="0.2">
      <c r="A446" s="4"/>
      <c r="B446" s="4"/>
    </row>
    <row r="447" spans="1:2" ht="15.75" customHeight="1" x14ac:dyDescent="0.2">
      <c r="A447" s="4"/>
      <c r="B447" s="4"/>
    </row>
    <row r="448" spans="1:2" ht="15.75" customHeight="1" x14ac:dyDescent="0.2">
      <c r="A448" s="4"/>
      <c r="B448" s="4"/>
    </row>
    <row r="449" spans="1:2" ht="15.75" customHeight="1" x14ac:dyDescent="0.2">
      <c r="A449" s="4"/>
      <c r="B449" s="4"/>
    </row>
    <row r="450" spans="1:2" ht="15.75" customHeight="1" x14ac:dyDescent="0.2">
      <c r="A450" s="4"/>
      <c r="B450" s="4"/>
    </row>
    <row r="451" spans="1:2" ht="15.75" customHeight="1" x14ac:dyDescent="0.2">
      <c r="A451" s="4"/>
      <c r="B451" s="4"/>
    </row>
    <row r="452" spans="1:2" ht="15.75" customHeight="1" x14ac:dyDescent="0.2">
      <c r="A452" s="4"/>
      <c r="B452" s="4"/>
    </row>
    <row r="453" spans="1:2" ht="15.75" customHeight="1" x14ac:dyDescent="0.2">
      <c r="A453" s="4"/>
      <c r="B453" s="4"/>
    </row>
    <row r="454" spans="1:2" ht="15.75" customHeight="1" x14ac:dyDescent="0.2">
      <c r="A454" s="4"/>
      <c r="B454" s="4"/>
    </row>
    <row r="455" spans="1:2" ht="15.75" customHeight="1" x14ac:dyDescent="0.2">
      <c r="A455" s="4"/>
      <c r="B455" s="4"/>
    </row>
    <row r="456" spans="1:2" ht="15.75" customHeight="1" x14ac:dyDescent="0.2">
      <c r="A456" s="4"/>
      <c r="B456" s="4"/>
    </row>
    <row r="457" spans="1:2" ht="15.75" customHeight="1" x14ac:dyDescent="0.2">
      <c r="A457" s="4"/>
      <c r="B457" s="4"/>
    </row>
    <row r="458" spans="1:2" ht="15.75" customHeight="1" x14ac:dyDescent="0.2">
      <c r="A458" s="4"/>
      <c r="B458" s="4"/>
    </row>
    <row r="459" spans="1:2" ht="15.75" customHeight="1" x14ac:dyDescent="0.2">
      <c r="A459" s="4"/>
      <c r="B459" s="4"/>
    </row>
    <row r="460" spans="1:2" ht="15.75" customHeight="1" x14ac:dyDescent="0.2">
      <c r="A460" s="4"/>
      <c r="B460" s="4"/>
    </row>
    <row r="461" spans="1:2" ht="15.75" customHeight="1" x14ac:dyDescent="0.2">
      <c r="A461" s="4"/>
      <c r="B461" s="4"/>
    </row>
    <row r="462" spans="1:2" ht="15.75" customHeight="1" x14ac:dyDescent="0.2">
      <c r="A462" s="4"/>
      <c r="B462" s="4"/>
    </row>
    <row r="463" spans="1:2" ht="15.75" customHeight="1" x14ac:dyDescent="0.2">
      <c r="A463" s="4"/>
      <c r="B463" s="4"/>
    </row>
    <row r="464" spans="1:2" ht="15.75" customHeight="1" x14ac:dyDescent="0.2">
      <c r="A464" s="4"/>
      <c r="B464" s="4"/>
    </row>
    <row r="465" spans="1:2" ht="15.75" customHeight="1" x14ac:dyDescent="0.2">
      <c r="A465" s="4"/>
      <c r="B465" s="4"/>
    </row>
    <row r="466" spans="1:2" ht="15.75" customHeight="1" x14ac:dyDescent="0.2">
      <c r="A466" s="4"/>
      <c r="B466" s="4"/>
    </row>
    <row r="467" spans="1:2" ht="15.75" customHeight="1" x14ac:dyDescent="0.2">
      <c r="A467" s="4"/>
      <c r="B467" s="4"/>
    </row>
    <row r="468" spans="1:2" ht="15.75" customHeight="1" x14ac:dyDescent="0.2">
      <c r="A468" s="4"/>
      <c r="B468" s="4"/>
    </row>
    <row r="469" spans="1:2" ht="15.75" customHeight="1" x14ac:dyDescent="0.2">
      <c r="A469" s="4"/>
      <c r="B469" s="4"/>
    </row>
    <row r="470" spans="1:2" ht="15.75" customHeight="1" x14ac:dyDescent="0.2">
      <c r="A470" s="4"/>
      <c r="B470" s="4"/>
    </row>
    <row r="471" spans="1:2" ht="15.75" customHeight="1" x14ac:dyDescent="0.2">
      <c r="A471" s="4"/>
      <c r="B471" s="4"/>
    </row>
    <row r="472" spans="1:2" ht="15.75" customHeight="1" x14ac:dyDescent="0.2">
      <c r="A472" s="4"/>
      <c r="B472" s="4"/>
    </row>
    <row r="473" spans="1:2" ht="15.75" customHeight="1" x14ac:dyDescent="0.2">
      <c r="A473" s="4"/>
      <c r="B473" s="4"/>
    </row>
    <row r="474" spans="1:2" ht="15.75" customHeight="1" x14ac:dyDescent="0.2">
      <c r="A474" s="4"/>
      <c r="B474" s="4"/>
    </row>
    <row r="475" spans="1:2" ht="15.75" customHeight="1" x14ac:dyDescent="0.2">
      <c r="A475" s="4"/>
      <c r="B475" s="4"/>
    </row>
    <row r="476" spans="1:2" ht="15.75" customHeight="1" x14ac:dyDescent="0.2">
      <c r="A476" s="4"/>
      <c r="B476" s="4"/>
    </row>
    <row r="477" spans="1:2" ht="15.75" customHeight="1" x14ac:dyDescent="0.2">
      <c r="A477" s="4"/>
      <c r="B477" s="4"/>
    </row>
    <row r="478" spans="1:2" ht="15.75" customHeight="1" x14ac:dyDescent="0.2">
      <c r="A478" s="4"/>
      <c r="B478" s="4"/>
    </row>
    <row r="479" spans="1:2" ht="15.75" customHeight="1" x14ac:dyDescent="0.2">
      <c r="A479" s="4"/>
      <c r="B479" s="4"/>
    </row>
    <row r="480" spans="1:2" ht="15.75" customHeight="1" x14ac:dyDescent="0.2">
      <c r="A480" s="4"/>
      <c r="B480" s="4"/>
    </row>
    <row r="481" spans="1:2" ht="15.75" customHeight="1" x14ac:dyDescent="0.2">
      <c r="A481" s="4"/>
      <c r="B481" s="4"/>
    </row>
    <row r="482" spans="1:2" ht="15.75" customHeight="1" x14ac:dyDescent="0.2">
      <c r="A482" s="4"/>
      <c r="B482" s="4"/>
    </row>
    <row r="483" spans="1:2" ht="15.75" customHeight="1" x14ac:dyDescent="0.2">
      <c r="A483" s="4"/>
      <c r="B483" s="4"/>
    </row>
    <row r="484" spans="1:2" ht="15.75" customHeight="1" x14ac:dyDescent="0.2">
      <c r="A484" s="4"/>
      <c r="B484" s="4"/>
    </row>
    <row r="485" spans="1:2" ht="15.75" customHeight="1" x14ac:dyDescent="0.2">
      <c r="A485" s="4"/>
      <c r="B485" s="4"/>
    </row>
    <row r="486" spans="1:2" ht="15.75" customHeight="1" x14ac:dyDescent="0.2">
      <c r="A486" s="4"/>
      <c r="B486" s="4"/>
    </row>
    <row r="487" spans="1:2" ht="15.75" customHeight="1" x14ac:dyDescent="0.2">
      <c r="A487" s="4"/>
      <c r="B487" s="4"/>
    </row>
    <row r="488" spans="1:2" ht="15.75" customHeight="1" x14ac:dyDescent="0.2">
      <c r="A488" s="4"/>
      <c r="B488" s="4"/>
    </row>
    <row r="489" spans="1:2" ht="15.75" customHeight="1" x14ac:dyDescent="0.2">
      <c r="A489" s="4"/>
      <c r="B489" s="4"/>
    </row>
    <row r="490" spans="1:2" ht="15.75" customHeight="1" x14ac:dyDescent="0.2">
      <c r="A490" s="4"/>
      <c r="B490" s="4"/>
    </row>
    <row r="491" spans="1:2" ht="15.75" customHeight="1" x14ac:dyDescent="0.2">
      <c r="A491" s="4"/>
      <c r="B491" s="4"/>
    </row>
    <row r="492" spans="1:2" ht="15.75" customHeight="1" x14ac:dyDescent="0.2">
      <c r="A492" s="4"/>
      <c r="B492" s="4"/>
    </row>
    <row r="493" spans="1:2" ht="15.75" customHeight="1" x14ac:dyDescent="0.2">
      <c r="A493" s="4"/>
      <c r="B493" s="4"/>
    </row>
    <row r="494" spans="1:2" ht="15.75" customHeight="1" x14ac:dyDescent="0.2">
      <c r="A494" s="4"/>
      <c r="B494" s="4"/>
    </row>
    <row r="495" spans="1:2" ht="15.75" customHeight="1" x14ac:dyDescent="0.2">
      <c r="A495" s="4"/>
      <c r="B495" s="4"/>
    </row>
    <row r="496" spans="1:2" ht="15.75" customHeight="1" x14ac:dyDescent="0.2">
      <c r="A496" s="4"/>
      <c r="B496" s="4"/>
    </row>
    <row r="497" spans="1:2" ht="15.75" customHeight="1" x14ac:dyDescent="0.2">
      <c r="A497" s="4"/>
      <c r="B497" s="4"/>
    </row>
    <row r="498" spans="1:2" ht="15.75" customHeight="1" x14ac:dyDescent="0.2">
      <c r="A498" s="4"/>
      <c r="B498" s="4"/>
    </row>
    <row r="499" spans="1:2" ht="15.75" customHeight="1" x14ac:dyDescent="0.2">
      <c r="A499" s="4"/>
      <c r="B499" s="4"/>
    </row>
    <row r="500" spans="1:2" ht="15.75" customHeight="1" x14ac:dyDescent="0.2">
      <c r="A500" s="4"/>
      <c r="B500" s="4"/>
    </row>
    <row r="501" spans="1:2" ht="15.75" customHeight="1" x14ac:dyDescent="0.2">
      <c r="A501" s="4"/>
      <c r="B501" s="4"/>
    </row>
    <row r="502" spans="1:2" ht="15.75" customHeight="1" x14ac:dyDescent="0.2">
      <c r="A502" s="4"/>
      <c r="B502" s="4"/>
    </row>
    <row r="503" spans="1:2" ht="15.75" customHeight="1" x14ac:dyDescent="0.2">
      <c r="A503" s="4"/>
      <c r="B503" s="4"/>
    </row>
    <row r="504" spans="1:2" ht="15.75" customHeight="1" x14ac:dyDescent="0.2">
      <c r="A504" s="4"/>
      <c r="B504" s="4"/>
    </row>
    <row r="505" spans="1:2" ht="15.75" customHeight="1" x14ac:dyDescent="0.2">
      <c r="A505" s="4"/>
      <c r="B505" s="4"/>
    </row>
    <row r="506" spans="1:2" ht="15.75" customHeight="1" x14ac:dyDescent="0.2">
      <c r="A506" s="4"/>
      <c r="B506" s="4"/>
    </row>
    <row r="507" spans="1:2" ht="15.75" customHeight="1" x14ac:dyDescent="0.2">
      <c r="A507" s="4"/>
      <c r="B507" s="4"/>
    </row>
    <row r="508" spans="1:2" ht="15.75" customHeight="1" x14ac:dyDescent="0.2">
      <c r="A508" s="4"/>
      <c r="B508" s="4"/>
    </row>
    <row r="509" spans="1:2" ht="15.75" customHeight="1" x14ac:dyDescent="0.2">
      <c r="A509" s="4"/>
      <c r="B509" s="4"/>
    </row>
    <row r="510" spans="1:2" ht="15.75" customHeight="1" x14ac:dyDescent="0.2">
      <c r="A510" s="4"/>
      <c r="B510" s="4"/>
    </row>
    <row r="511" spans="1:2" ht="15.75" customHeight="1" x14ac:dyDescent="0.2">
      <c r="A511" s="4"/>
      <c r="B511" s="4"/>
    </row>
    <row r="512" spans="1:2" ht="15.75" customHeight="1" x14ac:dyDescent="0.2">
      <c r="A512" s="4"/>
      <c r="B512" s="4"/>
    </row>
    <row r="513" spans="1:2" ht="15.75" customHeight="1" x14ac:dyDescent="0.2">
      <c r="A513" s="4"/>
      <c r="B513" s="4"/>
    </row>
    <row r="514" spans="1:2" ht="15.75" customHeight="1" x14ac:dyDescent="0.2">
      <c r="A514" s="4"/>
      <c r="B514" s="4"/>
    </row>
    <row r="515" spans="1:2" ht="15.75" customHeight="1" x14ac:dyDescent="0.2">
      <c r="A515" s="4"/>
      <c r="B515" s="4"/>
    </row>
    <row r="516" spans="1:2" ht="15.75" customHeight="1" x14ac:dyDescent="0.2">
      <c r="A516" s="4"/>
      <c r="B516" s="4"/>
    </row>
    <row r="517" spans="1:2" ht="15.75" customHeight="1" x14ac:dyDescent="0.2">
      <c r="A517" s="4"/>
      <c r="B517" s="4"/>
    </row>
    <row r="518" spans="1:2" ht="15.75" customHeight="1" x14ac:dyDescent="0.2">
      <c r="A518" s="4"/>
      <c r="B518" s="4"/>
    </row>
    <row r="519" spans="1:2" ht="15.75" customHeight="1" x14ac:dyDescent="0.2">
      <c r="A519" s="4"/>
      <c r="B519" s="4"/>
    </row>
    <row r="520" spans="1:2" ht="15.75" customHeight="1" x14ac:dyDescent="0.2">
      <c r="A520" s="4"/>
      <c r="B520" s="4"/>
    </row>
    <row r="521" spans="1:2" ht="15.75" customHeight="1" x14ac:dyDescent="0.2">
      <c r="A521" s="4"/>
      <c r="B521" s="4"/>
    </row>
    <row r="522" spans="1:2" ht="15.75" customHeight="1" x14ac:dyDescent="0.2">
      <c r="A522" s="4"/>
      <c r="B522" s="4"/>
    </row>
    <row r="523" spans="1:2" ht="15.75" customHeight="1" x14ac:dyDescent="0.2">
      <c r="A523" s="4"/>
      <c r="B523" s="4"/>
    </row>
    <row r="524" spans="1:2" ht="15.75" customHeight="1" x14ac:dyDescent="0.2">
      <c r="A524" s="4"/>
      <c r="B524" s="4"/>
    </row>
    <row r="525" spans="1:2" ht="15.75" customHeight="1" x14ac:dyDescent="0.2">
      <c r="A525" s="4"/>
      <c r="B525" s="4"/>
    </row>
    <row r="526" spans="1:2" ht="15.75" customHeight="1" x14ac:dyDescent="0.2">
      <c r="A526" s="4"/>
      <c r="B526" s="4"/>
    </row>
    <row r="527" spans="1:2" ht="15.75" customHeight="1" x14ac:dyDescent="0.2">
      <c r="A527" s="4"/>
      <c r="B527" s="4"/>
    </row>
    <row r="528" spans="1:2" ht="15.75" customHeight="1" x14ac:dyDescent="0.2">
      <c r="A528" s="4"/>
      <c r="B528" s="4"/>
    </row>
    <row r="529" spans="1:2" ht="15.75" customHeight="1" x14ac:dyDescent="0.2">
      <c r="A529" s="4"/>
      <c r="B529" s="4"/>
    </row>
    <row r="530" spans="1:2" ht="15.75" customHeight="1" x14ac:dyDescent="0.2">
      <c r="A530" s="4"/>
      <c r="B530" s="4"/>
    </row>
    <row r="531" spans="1:2" ht="15.75" customHeight="1" x14ac:dyDescent="0.2">
      <c r="A531" s="4"/>
      <c r="B531" s="4"/>
    </row>
    <row r="532" spans="1:2" ht="15.75" customHeight="1" x14ac:dyDescent="0.2">
      <c r="A532" s="4"/>
      <c r="B532" s="4"/>
    </row>
    <row r="533" spans="1:2" ht="15.75" customHeight="1" x14ac:dyDescent="0.2">
      <c r="A533" s="4"/>
      <c r="B533" s="4"/>
    </row>
    <row r="534" spans="1:2" ht="15.75" customHeight="1" x14ac:dyDescent="0.2">
      <c r="A534" s="4"/>
      <c r="B534" s="4"/>
    </row>
    <row r="535" spans="1:2" ht="15.75" customHeight="1" x14ac:dyDescent="0.2">
      <c r="A535" s="4"/>
      <c r="B535" s="4"/>
    </row>
    <row r="536" spans="1:2" ht="15.75" customHeight="1" x14ac:dyDescent="0.2">
      <c r="A536" s="4"/>
      <c r="B536" s="4"/>
    </row>
    <row r="537" spans="1:2" ht="15.75" customHeight="1" x14ac:dyDescent="0.2">
      <c r="A537" s="4"/>
      <c r="B537" s="4"/>
    </row>
    <row r="538" spans="1:2" ht="15.75" customHeight="1" x14ac:dyDescent="0.2">
      <c r="A538" s="4"/>
      <c r="B538" s="4"/>
    </row>
    <row r="539" spans="1:2" ht="15.75" customHeight="1" x14ac:dyDescent="0.2">
      <c r="A539" s="4"/>
      <c r="B539" s="4"/>
    </row>
    <row r="540" spans="1:2" ht="15.75" customHeight="1" x14ac:dyDescent="0.2">
      <c r="A540" s="4"/>
      <c r="B540" s="4"/>
    </row>
    <row r="541" spans="1:2" ht="15.75" customHeight="1" x14ac:dyDescent="0.2">
      <c r="A541" s="4"/>
      <c r="B541" s="4"/>
    </row>
    <row r="542" spans="1:2" ht="15.75" customHeight="1" x14ac:dyDescent="0.2">
      <c r="A542" s="4"/>
      <c r="B542" s="4"/>
    </row>
    <row r="543" spans="1:2" ht="15.75" customHeight="1" x14ac:dyDescent="0.2">
      <c r="A543" s="4"/>
      <c r="B543" s="4"/>
    </row>
    <row r="544" spans="1:2" ht="15.75" customHeight="1" x14ac:dyDescent="0.2">
      <c r="A544" s="4"/>
      <c r="B544" s="4"/>
    </row>
    <row r="545" spans="1:2" ht="15.75" customHeight="1" x14ac:dyDescent="0.2">
      <c r="A545" s="4"/>
      <c r="B545" s="4"/>
    </row>
    <row r="546" spans="1:2" ht="15.75" customHeight="1" x14ac:dyDescent="0.2">
      <c r="A546" s="4"/>
      <c r="B546" s="4"/>
    </row>
    <row r="547" spans="1:2" ht="15.75" customHeight="1" x14ac:dyDescent="0.2">
      <c r="A547" s="4"/>
      <c r="B547" s="4"/>
    </row>
    <row r="548" spans="1:2" ht="15.75" customHeight="1" x14ac:dyDescent="0.2">
      <c r="A548" s="4"/>
      <c r="B548" s="4"/>
    </row>
    <row r="549" spans="1:2" ht="15.75" customHeight="1" x14ac:dyDescent="0.2">
      <c r="A549" s="4"/>
      <c r="B549" s="4"/>
    </row>
    <row r="550" spans="1:2" ht="15.75" customHeight="1" x14ac:dyDescent="0.2">
      <c r="A550" s="4"/>
      <c r="B550" s="4"/>
    </row>
    <row r="551" spans="1:2" ht="15.75" customHeight="1" x14ac:dyDescent="0.2">
      <c r="A551" s="4"/>
      <c r="B551" s="4"/>
    </row>
    <row r="552" spans="1:2" ht="15.75" customHeight="1" x14ac:dyDescent="0.2">
      <c r="A552" s="4"/>
      <c r="B552" s="4"/>
    </row>
    <row r="553" spans="1:2" ht="15.75" customHeight="1" x14ac:dyDescent="0.2">
      <c r="A553" s="4"/>
      <c r="B553" s="4"/>
    </row>
    <row r="554" spans="1:2" ht="15.75" customHeight="1" x14ac:dyDescent="0.2">
      <c r="A554" s="4"/>
      <c r="B554" s="4"/>
    </row>
    <row r="555" spans="1:2" ht="15.75" customHeight="1" x14ac:dyDescent="0.2">
      <c r="A555" s="4"/>
      <c r="B555" s="4"/>
    </row>
    <row r="556" spans="1:2" ht="15.75" customHeight="1" x14ac:dyDescent="0.2">
      <c r="A556" s="4"/>
      <c r="B556" s="4"/>
    </row>
    <row r="557" spans="1:2" ht="15.75" customHeight="1" x14ac:dyDescent="0.2">
      <c r="A557" s="4"/>
      <c r="B557" s="4"/>
    </row>
    <row r="558" spans="1:2" ht="15.75" customHeight="1" x14ac:dyDescent="0.2">
      <c r="A558" s="4"/>
      <c r="B558" s="4"/>
    </row>
    <row r="559" spans="1:2" ht="15.75" customHeight="1" x14ac:dyDescent="0.2">
      <c r="A559" s="4"/>
      <c r="B559" s="4"/>
    </row>
    <row r="560" spans="1:2" ht="15.75" customHeight="1" x14ac:dyDescent="0.2">
      <c r="A560" s="4"/>
      <c r="B560" s="4"/>
    </row>
    <row r="561" spans="1:2" ht="15.75" customHeight="1" x14ac:dyDescent="0.2">
      <c r="A561" s="4"/>
      <c r="B561" s="4"/>
    </row>
    <row r="562" spans="1:2" ht="15.75" customHeight="1" x14ac:dyDescent="0.2">
      <c r="A562" s="4"/>
      <c r="B562" s="4"/>
    </row>
    <row r="563" spans="1:2" ht="15.75" customHeight="1" x14ac:dyDescent="0.2">
      <c r="A563" s="4"/>
      <c r="B563" s="4"/>
    </row>
    <row r="564" spans="1:2" ht="15.75" customHeight="1" x14ac:dyDescent="0.2">
      <c r="A564" s="4"/>
      <c r="B564" s="4"/>
    </row>
    <row r="565" spans="1:2" ht="15.75" customHeight="1" x14ac:dyDescent="0.2">
      <c r="A565" s="4"/>
      <c r="B565" s="4"/>
    </row>
    <row r="566" spans="1:2" ht="15.75" customHeight="1" x14ac:dyDescent="0.2">
      <c r="A566" s="4"/>
      <c r="B566" s="4"/>
    </row>
    <row r="567" spans="1:2" ht="15.75" customHeight="1" x14ac:dyDescent="0.2">
      <c r="A567" s="4"/>
      <c r="B567" s="4"/>
    </row>
    <row r="568" spans="1:2" ht="15.75" customHeight="1" x14ac:dyDescent="0.2">
      <c r="A568" s="4"/>
      <c r="B568" s="4"/>
    </row>
    <row r="569" spans="1:2" ht="15.75" customHeight="1" x14ac:dyDescent="0.2">
      <c r="A569" s="4"/>
      <c r="B569" s="4"/>
    </row>
    <row r="570" spans="1:2" ht="15.75" customHeight="1" x14ac:dyDescent="0.2">
      <c r="A570" s="4"/>
      <c r="B570" s="4"/>
    </row>
    <row r="571" spans="1:2" ht="15.75" customHeight="1" x14ac:dyDescent="0.2">
      <c r="A571" s="4"/>
      <c r="B571" s="4"/>
    </row>
    <row r="572" spans="1:2" ht="15.75" customHeight="1" x14ac:dyDescent="0.2">
      <c r="A572" s="4"/>
      <c r="B572" s="4"/>
    </row>
    <row r="573" spans="1:2" ht="15.75" customHeight="1" x14ac:dyDescent="0.2">
      <c r="A573" s="4"/>
      <c r="B573" s="4"/>
    </row>
    <row r="574" spans="1:2" ht="15.75" customHeight="1" x14ac:dyDescent="0.2">
      <c r="A574" s="4"/>
      <c r="B574" s="4"/>
    </row>
    <row r="575" spans="1:2" ht="15.75" customHeight="1" x14ac:dyDescent="0.2">
      <c r="A575" s="4"/>
      <c r="B575" s="4"/>
    </row>
    <row r="576" spans="1:2" ht="15.75" customHeight="1" x14ac:dyDescent="0.2">
      <c r="A576" s="4"/>
      <c r="B576" s="4"/>
    </row>
    <row r="577" spans="1:2" ht="15.75" customHeight="1" x14ac:dyDescent="0.2">
      <c r="A577" s="4"/>
      <c r="B577" s="4"/>
    </row>
    <row r="578" spans="1:2" ht="15.75" customHeight="1" x14ac:dyDescent="0.2">
      <c r="A578" s="4"/>
      <c r="B578" s="4"/>
    </row>
    <row r="579" spans="1:2" ht="15.75" customHeight="1" x14ac:dyDescent="0.2">
      <c r="A579" s="4"/>
      <c r="B579" s="4"/>
    </row>
    <row r="580" spans="1:2" ht="15.75" customHeight="1" x14ac:dyDescent="0.2">
      <c r="A580" s="4"/>
      <c r="B580" s="4"/>
    </row>
    <row r="581" spans="1:2" ht="15.75" customHeight="1" x14ac:dyDescent="0.2">
      <c r="A581" s="4"/>
      <c r="B581" s="4"/>
    </row>
    <row r="582" spans="1:2" ht="15.75" customHeight="1" x14ac:dyDescent="0.2">
      <c r="A582" s="4"/>
      <c r="B582" s="4"/>
    </row>
    <row r="583" spans="1:2" ht="15.75" customHeight="1" x14ac:dyDescent="0.2">
      <c r="A583" s="4"/>
      <c r="B583" s="4"/>
    </row>
    <row r="584" spans="1:2" ht="15.75" customHeight="1" x14ac:dyDescent="0.2">
      <c r="A584" s="4"/>
      <c r="B584" s="4"/>
    </row>
    <row r="585" spans="1:2" ht="15.75" customHeight="1" x14ac:dyDescent="0.2">
      <c r="A585" s="4"/>
      <c r="B585" s="4"/>
    </row>
    <row r="586" spans="1:2" ht="15.75" customHeight="1" x14ac:dyDescent="0.2">
      <c r="A586" s="4"/>
      <c r="B586" s="4"/>
    </row>
    <row r="587" spans="1:2" ht="15.75" customHeight="1" x14ac:dyDescent="0.2">
      <c r="A587" s="4"/>
      <c r="B587" s="4"/>
    </row>
    <row r="588" spans="1:2" ht="15.75" customHeight="1" x14ac:dyDescent="0.2">
      <c r="A588" s="4"/>
      <c r="B588" s="4"/>
    </row>
    <row r="589" spans="1:2" ht="15.75" customHeight="1" x14ac:dyDescent="0.2">
      <c r="A589" s="4"/>
      <c r="B589" s="4"/>
    </row>
    <row r="590" spans="1:2" ht="15.75" customHeight="1" x14ac:dyDescent="0.2">
      <c r="A590" s="4"/>
      <c r="B590" s="4"/>
    </row>
    <row r="591" spans="1:2" ht="15.75" customHeight="1" x14ac:dyDescent="0.2">
      <c r="A591" s="4"/>
      <c r="B591" s="4"/>
    </row>
    <row r="592" spans="1:2" ht="15.75" customHeight="1" x14ac:dyDescent="0.2">
      <c r="A592" s="4"/>
      <c r="B592" s="4"/>
    </row>
    <row r="593" spans="1:2" ht="15.75" customHeight="1" x14ac:dyDescent="0.2">
      <c r="A593" s="4"/>
      <c r="B593" s="4"/>
    </row>
    <row r="594" spans="1:2" ht="15.75" customHeight="1" x14ac:dyDescent="0.2">
      <c r="A594" s="4"/>
      <c r="B594" s="4"/>
    </row>
    <row r="595" spans="1:2" ht="15.75" customHeight="1" x14ac:dyDescent="0.2">
      <c r="A595" s="4"/>
      <c r="B595" s="4"/>
    </row>
    <row r="596" spans="1:2" ht="15.75" customHeight="1" x14ac:dyDescent="0.2">
      <c r="A596" s="4"/>
      <c r="B596" s="4"/>
    </row>
    <row r="597" spans="1:2" ht="15.75" customHeight="1" x14ac:dyDescent="0.2">
      <c r="A597" s="4"/>
      <c r="B597" s="4"/>
    </row>
    <row r="598" spans="1:2" ht="15.75" customHeight="1" x14ac:dyDescent="0.2">
      <c r="A598" s="4"/>
      <c r="B598" s="4"/>
    </row>
    <row r="599" spans="1:2" ht="15.75" customHeight="1" x14ac:dyDescent="0.2">
      <c r="A599" s="4"/>
      <c r="B599" s="4"/>
    </row>
    <row r="600" spans="1:2" ht="15.75" customHeight="1" x14ac:dyDescent="0.2">
      <c r="A600" s="4"/>
      <c r="B600" s="4"/>
    </row>
    <row r="601" spans="1:2" ht="15.75" customHeight="1" x14ac:dyDescent="0.2">
      <c r="A601" s="4"/>
      <c r="B601" s="4"/>
    </row>
    <row r="602" spans="1:2" ht="15.75" customHeight="1" x14ac:dyDescent="0.2">
      <c r="A602" s="4"/>
      <c r="B602" s="4"/>
    </row>
    <row r="603" spans="1:2" ht="15.75" customHeight="1" x14ac:dyDescent="0.2">
      <c r="A603" s="4"/>
      <c r="B603" s="4"/>
    </row>
    <row r="604" spans="1:2" ht="15.75" customHeight="1" x14ac:dyDescent="0.2">
      <c r="A604" s="4"/>
      <c r="B604" s="4"/>
    </row>
    <row r="605" spans="1:2" ht="15.75" customHeight="1" x14ac:dyDescent="0.2">
      <c r="A605" s="4"/>
      <c r="B605" s="4"/>
    </row>
    <row r="606" spans="1:2" ht="15.75" customHeight="1" x14ac:dyDescent="0.2">
      <c r="A606" s="4"/>
      <c r="B606" s="4"/>
    </row>
    <row r="607" spans="1:2" ht="15.75" customHeight="1" x14ac:dyDescent="0.2">
      <c r="A607" s="4"/>
      <c r="B607" s="4"/>
    </row>
    <row r="608" spans="1:2" ht="15.75" customHeight="1" x14ac:dyDescent="0.2">
      <c r="A608" s="4"/>
      <c r="B608" s="4"/>
    </row>
    <row r="609" spans="1:2" ht="15.75" customHeight="1" x14ac:dyDescent="0.2">
      <c r="A609" s="4"/>
      <c r="B609" s="4"/>
    </row>
    <row r="610" spans="1:2" ht="15.75" customHeight="1" x14ac:dyDescent="0.2">
      <c r="A610" s="4"/>
      <c r="B610" s="4"/>
    </row>
    <row r="611" spans="1:2" ht="15.75" customHeight="1" x14ac:dyDescent="0.2">
      <c r="A611" s="4"/>
      <c r="B611" s="4"/>
    </row>
    <row r="612" spans="1:2" ht="15.75" customHeight="1" x14ac:dyDescent="0.2">
      <c r="A612" s="4"/>
      <c r="B612" s="4"/>
    </row>
    <row r="613" spans="1:2" ht="15.75" customHeight="1" x14ac:dyDescent="0.2">
      <c r="A613" s="4"/>
      <c r="B613" s="4"/>
    </row>
    <row r="614" spans="1:2" ht="15.75" customHeight="1" x14ac:dyDescent="0.2">
      <c r="A614" s="4"/>
      <c r="B614" s="4"/>
    </row>
    <row r="615" spans="1:2" ht="15.75" customHeight="1" x14ac:dyDescent="0.2">
      <c r="A615" s="4"/>
      <c r="B615" s="4"/>
    </row>
    <row r="616" spans="1:2" ht="15.75" customHeight="1" x14ac:dyDescent="0.2">
      <c r="A616" s="4"/>
      <c r="B616" s="4"/>
    </row>
    <row r="617" spans="1:2" ht="15.75" customHeight="1" x14ac:dyDescent="0.2">
      <c r="A617" s="4"/>
      <c r="B617" s="4"/>
    </row>
    <row r="618" spans="1:2" ht="15.75" customHeight="1" x14ac:dyDescent="0.2">
      <c r="A618" s="4"/>
      <c r="B618" s="4"/>
    </row>
    <row r="619" spans="1:2" ht="15.75" customHeight="1" x14ac:dyDescent="0.2">
      <c r="A619" s="4"/>
      <c r="B619" s="4"/>
    </row>
    <row r="620" spans="1:2" ht="15.75" customHeight="1" x14ac:dyDescent="0.2">
      <c r="A620" s="4"/>
      <c r="B620" s="4"/>
    </row>
    <row r="621" spans="1:2" ht="15.75" customHeight="1" x14ac:dyDescent="0.2">
      <c r="A621" s="4"/>
      <c r="B621" s="4"/>
    </row>
    <row r="622" spans="1:2" ht="15.75" customHeight="1" x14ac:dyDescent="0.2">
      <c r="A622" s="4"/>
      <c r="B622" s="4"/>
    </row>
    <row r="623" spans="1:2" ht="15.75" customHeight="1" x14ac:dyDescent="0.2">
      <c r="A623" s="4"/>
      <c r="B623" s="4"/>
    </row>
    <row r="624" spans="1:2" ht="15.75" customHeight="1" x14ac:dyDescent="0.2">
      <c r="A624" s="4"/>
      <c r="B624" s="4"/>
    </row>
    <row r="625" spans="1:2" ht="15.75" customHeight="1" x14ac:dyDescent="0.2">
      <c r="A625" s="4"/>
      <c r="B625" s="4"/>
    </row>
    <row r="626" spans="1:2" ht="15.75" customHeight="1" x14ac:dyDescent="0.2">
      <c r="A626" s="4"/>
      <c r="B626" s="4"/>
    </row>
    <row r="627" spans="1:2" ht="15.75" customHeight="1" x14ac:dyDescent="0.2">
      <c r="A627" s="4"/>
      <c r="B627" s="4"/>
    </row>
    <row r="628" spans="1:2" ht="15.75" customHeight="1" x14ac:dyDescent="0.2">
      <c r="A628" s="4"/>
      <c r="B628" s="4"/>
    </row>
    <row r="629" spans="1:2" ht="15.75" customHeight="1" x14ac:dyDescent="0.2">
      <c r="A629" s="4"/>
      <c r="B629" s="4"/>
    </row>
    <row r="630" spans="1:2" ht="15.75" customHeight="1" x14ac:dyDescent="0.2">
      <c r="A630" s="4"/>
      <c r="B630" s="4"/>
    </row>
    <row r="631" spans="1:2" ht="15.75" customHeight="1" x14ac:dyDescent="0.2">
      <c r="A631" s="4"/>
      <c r="B631" s="4"/>
    </row>
    <row r="632" spans="1:2" ht="15.75" customHeight="1" x14ac:dyDescent="0.2">
      <c r="A632" s="4"/>
      <c r="B632" s="4"/>
    </row>
    <row r="633" spans="1:2" ht="15.75" customHeight="1" x14ac:dyDescent="0.2">
      <c r="A633" s="4"/>
      <c r="B633" s="4"/>
    </row>
    <row r="634" spans="1:2" ht="15.75" customHeight="1" x14ac:dyDescent="0.2">
      <c r="A634" s="4"/>
      <c r="B634" s="4"/>
    </row>
    <row r="635" spans="1:2" ht="15.75" customHeight="1" x14ac:dyDescent="0.2">
      <c r="A635" s="4"/>
      <c r="B635" s="4"/>
    </row>
    <row r="636" spans="1:2" ht="15.75" customHeight="1" x14ac:dyDescent="0.2">
      <c r="A636" s="4"/>
      <c r="B636" s="4"/>
    </row>
    <row r="637" spans="1:2" ht="15.75" customHeight="1" x14ac:dyDescent="0.2">
      <c r="A637" s="4"/>
      <c r="B637" s="4"/>
    </row>
    <row r="638" spans="1:2" ht="15.75" customHeight="1" x14ac:dyDescent="0.2">
      <c r="A638" s="4"/>
      <c r="B638" s="4"/>
    </row>
    <row r="639" spans="1:2" ht="15.75" customHeight="1" x14ac:dyDescent="0.2">
      <c r="A639" s="4"/>
      <c r="B639" s="4"/>
    </row>
    <row r="640" spans="1:2" ht="15.75" customHeight="1" x14ac:dyDescent="0.2">
      <c r="A640" s="4"/>
      <c r="B640" s="4"/>
    </row>
    <row r="641" spans="1:2" ht="15.75" customHeight="1" x14ac:dyDescent="0.2">
      <c r="A641" s="4"/>
      <c r="B641" s="4"/>
    </row>
    <row r="642" spans="1:2" ht="15.75" customHeight="1" x14ac:dyDescent="0.2">
      <c r="A642" s="4"/>
      <c r="B642" s="4"/>
    </row>
    <row r="643" spans="1:2" ht="15.75" customHeight="1" x14ac:dyDescent="0.2">
      <c r="A643" s="4"/>
      <c r="B643" s="4"/>
    </row>
    <row r="644" spans="1:2" ht="15.75" customHeight="1" x14ac:dyDescent="0.2">
      <c r="A644" s="4"/>
      <c r="B644" s="4"/>
    </row>
    <row r="645" spans="1:2" ht="15.75" customHeight="1" x14ac:dyDescent="0.2">
      <c r="A645" s="4"/>
      <c r="B645" s="4"/>
    </row>
    <row r="646" spans="1:2" ht="15.75" customHeight="1" x14ac:dyDescent="0.2">
      <c r="A646" s="4"/>
      <c r="B646" s="4"/>
    </row>
    <row r="647" spans="1:2" ht="15.75" customHeight="1" x14ac:dyDescent="0.2">
      <c r="A647" s="4"/>
      <c r="B647" s="4"/>
    </row>
    <row r="648" spans="1:2" ht="15.75" customHeight="1" x14ac:dyDescent="0.2">
      <c r="A648" s="4"/>
      <c r="B648" s="4"/>
    </row>
    <row r="649" spans="1:2" ht="15.75" customHeight="1" x14ac:dyDescent="0.2">
      <c r="A649" s="4"/>
      <c r="B649" s="4"/>
    </row>
    <row r="650" spans="1:2" ht="15.75" customHeight="1" x14ac:dyDescent="0.2">
      <c r="A650" s="4"/>
      <c r="B650" s="4"/>
    </row>
    <row r="651" spans="1:2" ht="15.75" customHeight="1" x14ac:dyDescent="0.2">
      <c r="A651" s="4"/>
      <c r="B651" s="4"/>
    </row>
    <row r="652" spans="1:2" ht="15.75" customHeight="1" x14ac:dyDescent="0.2">
      <c r="A652" s="4"/>
      <c r="B652" s="4"/>
    </row>
    <row r="653" spans="1:2" ht="15.75" customHeight="1" x14ac:dyDescent="0.2">
      <c r="A653" s="4"/>
      <c r="B653" s="4"/>
    </row>
    <row r="654" spans="1:2" ht="15.75" customHeight="1" x14ac:dyDescent="0.2">
      <c r="A654" s="4"/>
      <c r="B654" s="4"/>
    </row>
    <row r="655" spans="1:2" ht="15.75" customHeight="1" x14ac:dyDescent="0.2">
      <c r="A655" s="4"/>
      <c r="B655" s="4"/>
    </row>
    <row r="656" spans="1:2" ht="15.75" customHeight="1" x14ac:dyDescent="0.2">
      <c r="A656" s="4"/>
      <c r="B656" s="4"/>
    </row>
    <row r="657" spans="1:2" ht="15.75" customHeight="1" x14ac:dyDescent="0.2">
      <c r="A657" s="4"/>
      <c r="B657" s="4"/>
    </row>
    <row r="658" spans="1:2" ht="15.75" customHeight="1" x14ac:dyDescent="0.2">
      <c r="A658" s="4"/>
      <c r="B658" s="4"/>
    </row>
    <row r="659" spans="1:2" ht="15.75" customHeight="1" x14ac:dyDescent="0.2">
      <c r="A659" s="4"/>
      <c r="B659" s="4"/>
    </row>
    <row r="660" spans="1:2" ht="15.75" customHeight="1" x14ac:dyDescent="0.2">
      <c r="A660" s="4"/>
      <c r="B660" s="4"/>
    </row>
    <row r="661" spans="1:2" ht="15.75" customHeight="1" x14ac:dyDescent="0.2">
      <c r="A661" s="4"/>
      <c r="B661" s="4"/>
    </row>
    <row r="662" spans="1:2" ht="15.75" customHeight="1" x14ac:dyDescent="0.2">
      <c r="A662" s="4"/>
      <c r="B662" s="4"/>
    </row>
    <row r="663" spans="1:2" ht="15.75" customHeight="1" x14ac:dyDescent="0.2">
      <c r="A663" s="4"/>
      <c r="B663" s="4"/>
    </row>
    <row r="664" spans="1:2" ht="15.75" customHeight="1" x14ac:dyDescent="0.2">
      <c r="A664" s="4"/>
      <c r="B664" s="4"/>
    </row>
    <row r="665" spans="1:2" ht="15.75" customHeight="1" x14ac:dyDescent="0.2">
      <c r="A665" s="4"/>
      <c r="B665" s="4"/>
    </row>
    <row r="666" spans="1:2" ht="15.75" customHeight="1" x14ac:dyDescent="0.2">
      <c r="A666" s="4"/>
      <c r="B666" s="4"/>
    </row>
    <row r="667" spans="1:2" ht="15.75" customHeight="1" x14ac:dyDescent="0.2">
      <c r="A667" s="4"/>
      <c r="B667" s="4"/>
    </row>
    <row r="668" spans="1:2" ht="15.75" customHeight="1" x14ac:dyDescent="0.2">
      <c r="A668" s="4"/>
      <c r="B668" s="4"/>
    </row>
    <row r="669" spans="1:2" ht="15.75" customHeight="1" x14ac:dyDescent="0.2">
      <c r="A669" s="4"/>
      <c r="B669" s="4"/>
    </row>
    <row r="670" spans="1:2" ht="15.75" customHeight="1" x14ac:dyDescent="0.2">
      <c r="A670" s="4"/>
      <c r="B670" s="4"/>
    </row>
    <row r="671" spans="1:2" ht="15.75" customHeight="1" x14ac:dyDescent="0.2">
      <c r="A671" s="4"/>
      <c r="B671" s="4"/>
    </row>
    <row r="672" spans="1:2" ht="15.75" customHeight="1" x14ac:dyDescent="0.2">
      <c r="A672" s="4"/>
      <c r="B672" s="4"/>
    </row>
    <row r="673" spans="1:2" ht="15.75" customHeight="1" x14ac:dyDescent="0.2">
      <c r="A673" s="4"/>
      <c r="B673" s="4"/>
    </row>
    <row r="674" spans="1:2" ht="15.75" customHeight="1" x14ac:dyDescent="0.2">
      <c r="A674" s="4"/>
      <c r="B674" s="4"/>
    </row>
    <row r="675" spans="1:2" ht="15.75" customHeight="1" x14ac:dyDescent="0.2">
      <c r="A675" s="4"/>
      <c r="B675" s="4"/>
    </row>
    <row r="676" spans="1:2" ht="15.75" customHeight="1" x14ac:dyDescent="0.2">
      <c r="A676" s="4"/>
      <c r="B676" s="4"/>
    </row>
    <row r="677" spans="1:2" ht="15.75" customHeight="1" x14ac:dyDescent="0.2">
      <c r="A677" s="4"/>
      <c r="B677" s="4"/>
    </row>
    <row r="678" spans="1:2" ht="15.75" customHeight="1" x14ac:dyDescent="0.2">
      <c r="A678" s="4"/>
      <c r="B678" s="4"/>
    </row>
    <row r="679" spans="1:2" ht="15.75" customHeight="1" x14ac:dyDescent="0.2">
      <c r="A679" s="4"/>
      <c r="B679" s="4"/>
    </row>
    <row r="680" spans="1:2" ht="15.75" customHeight="1" x14ac:dyDescent="0.2">
      <c r="A680" s="4"/>
      <c r="B680" s="4"/>
    </row>
    <row r="681" spans="1:2" ht="15.75" customHeight="1" x14ac:dyDescent="0.2">
      <c r="A681" s="4"/>
      <c r="B681" s="4"/>
    </row>
    <row r="682" spans="1:2" ht="15.75" customHeight="1" x14ac:dyDescent="0.2">
      <c r="A682" s="4"/>
      <c r="B682" s="4"/>
    </row>
    <row r="683" spans="1:2" ht="15.75" customHeight="1" x14ac:dyDescent="0.2">
      <c r="A683" s="4"/>
      <c r="B683" s="4"/>
    </row>
    <row r="684" spans="1:2" ht="15.75" customHeight="1" x14ac:dyDescent="0.2">
      <c r="A684" s="4"/>
      <c r="B684" s="4"/>
    </row>
    <row r="685" spans="1:2" ht="15.75" customHeight="1" x14ac:dyDescent="0.2">
      <c r="A685" s="4"/>
      <c r="B685" s="4"/>
    </row>
    <row r="686" spans="1:2" ht="15.75" customHeight="1" x14ac:dyDescent="0.2">
      <c r="A686" s="4"/>
      <c r="B686" s="4"/>
    </row>
    <row r="687" spans="1:2" ht="15.75" customHeight="1" x14ac:dyDescent="0.2">
      <c r="A687" s="4"/>
      <c r="B687" s="4"/>
    </row>
    <row r="688" spans="1:2" ht="15.75" customHeight="1" x14ac:dyDescent="0.2">
      <c r="A688" s="4"/>
      <c r="B688" s="4"/>
    </row>
    <row r="689" spans="1:2" ht="15.75" customHeight="1" x14ac:dyDescent="0.2">
      <c r="A689" s="4"/>
      <c r="B689" s="4"/>
    </row>
    <row r="690" spans="1:2" ht="15.75" customHeight="1" x14ac:dyDescent="0.2">
      <c r="A690" s="4"/>
      <c r="B690" s="4"/>
    </row>
    <row r="691" spans="1:2" ht="15.75" customHeight="1" x14ac:dyDescent="0.2">
      <c r="A691" s="4"/>
      <c r="B691" s="4"/>
    </row>
    <row r="692" spans="1:2" ht="15.75" customHeight="1" x14ac:dyDescent="0.2">
      <c r="A692" s="4"/>
      <c r="B692" s="4"/>
    </row>
    <row r="693" spans="1:2" ht="15.75" customHeight="1" x14ac:dyDescent="0.2">
      <c r="A693" s="4"/>
      <c r="B693" s="4"/>
    </row>
    <row r="694" spans="1:2" ht="15.75" customHeight="1" x14ac:dyDescent="0.2">
      <c r="A694" s="4"/>
      <c r="B694" s="4"/>
    </row>
    <row r="695" spans="1:2" ht="15.75" customHeight="1" x14ac:dyDescent="0.2">
      <c r="A695" s="4"/>
      <c r="B695" s="4"/>
    </row>
    <row r="696" spans="1:2" ht="15.75" customHeight="1" x14ac:dyDescent="0.2">
      <c r="A696" s="4"/>
      <c r="B696" s="4"/>
    </row>
    <row r="697" spans="1:2" ht="15.75" customHeight="1" x14ac:dyDescent="0.2">
      <c r="A697" s="4"/>
      <c r="B697" s="4"/>
    </row>
    <row r="698" spans="1:2" ht="15.75" customHeight="1" x14ac:dyDescent="0.2">
      <c r="A698" s="4"/>
      <c r="B698" s="4"/>
    </row>
    <row r="699" spans="1:2" ht="15.75" customHeight="1" x14ac:dyDescent="0.2">
      <c r="A699" s="4"/>
      <c r="B699" s="4"/>
    </row>
    <row r="700" spans="1:2" ht="15.75" customHeight="1" x14ac:dyDescent="0.2">
      <c r="A700" s="4"/>
      <c r="B700" s="4"/>
    </row>
    <row r="701" spans="1:2" ht="15.75" customHeight="1" x14ac:dyDescent="0.2">
      <c r="A701" s="4"/>
      <c r="B701" s="4"/>
    </row>
    <row r="702" spans="1:2" ht="15.75" customHeight="1" x14ac:dyDescent="0.2">
      <c r="A702" s="4"/>
      <c r="B702" s="4"/>
    </row>
    <row r="703" spans="1:2" ht="15.75" customHeight="1" x14ac:dyDescent="0.2">
      <c r="A703" s="4"/>
      <c r="B703" s="4"/>
    </row>
    <row r="704" spans="1:2" ht="15.75" customHeight="1" x14ac:dyDescent="0.2">
      <c r="A704" s="4"/>
      <c r="B704" s="4"/>
    </row>
    <row r="705" spans="1:2" ht="15.75" customHeight="1" x14ac:dyDescent="0.2">
      <c r="A705" s="4"/>
      <c r="B705" s="4"/>
    </row>
    <row r="706" spans="1:2" ht="15.75" customHeight="1" x14ac:dyDescent="0.2">
      <c r="A706" s="4"/>
      <c r="B706" s="4"/>
    </row>
    <row r="707" spans="1:2" ht="15.75" customHeight="1" x14ac:dyDescent="0.2">
      <c r="A707" s="4"/>
      <c r="B707" s="4"/>
    </row>
    <row r="708" spans="1:2" ht="15.75" customHeight="1" x14ac:dyDescent="0.2">
      <c r="A708" s="4"/>
      <c r="B708" s="4"/>
    </row>
    <row r="709" spans="1:2" ht="15.75" customHeight="1" x14ac:dyDescent="0.2">
      <c r="A709" s="4"/>
      <c r="B709" s="4"/>
    </row>
    <row r="710" spans="1:2" ht="15.75" customHeight="1" x14ac:dyDescent="0.2">
      <c r="A710" s="4"/>
      <c r="B710" s="4"/>
    </row>
    <row r="711" spans="1:2" ht="15.75" customHeight="1" x14ac:dyDescent="0.2">
      <c r="A711" s="4"/>
      <c r="B711" s="4"/>
    </row>
    <row r="712" spans="1:2" ht="15.75" customHeight="1" x14ac:dyDescent="0.2">
      <c r="A712" s="4"/>
      <c r="B712" s="4"/>
    </row>
    <row r="713" spans="1:2" ht="15.75" customHeight="1" x14ac:dyDescent="0.2">
      <c r="A713" s="4"/>
      <c r="B713" s="4"/>
    </row>
    <row r="714" spans="1:2" ht="15.75" customHeight="1" x14ac:dyDescent="0.2">
      <c r="A714" s="4"/>
      <c r="B714" s="4"/>
    </row>
    <row r="715" spans="1:2" ht="15.75" customHeight="1" x14ac:dyDescent="0.2">
      <c r="A715" s="4"/>
      <c r="B715" s="4"/>
    </row>
    <row r="716" spans="1:2" ht="15.75" customHeight="1" x14ac:dyDescent="0.2">
      <c r="A716" s="4"/>
      <c r="B716" s="4"/>
    </row>
    <row r="717" spans="1:2" ht="15.75" customHeight="1" x14ac:dyDescent="0.2">
      <c r="A717" s="4"/>
      <c r="B717" s="4"/>
    </row>
    <row r="718" spans="1:2" ht="15.75" customHeight="1" x14ac:dyDescent="0.2">
      <c r="A718" s="4"/>
      <c r="B718" s="4"/>
    </row>
    <row r="719" spans="1:2" ht="15.75" customHeight="1" x14ac:dyDescent="0.2">
      <c r="A719" s="4"/>
      <c r="B719" s="4"/>
    </row>
    <row r="720" spans="1:2" ht="15.75" customHeight="1" x14ac:dyDescent="0.2">
      <c r="A720" s="4"/>
      <c r="B720" s="4"/>
    </row>
    <row r="721" spans="1:2" ht="15.75" customHeight="1" x14ac:dyDescent="0.2">
      <c r="A721" s="4"/>
      <c r="B721" s="4"/>
    </row>
    <row r="722" spans="1:2" ht="15.75" customHeight="1" x14ac:dyDescent="0.2">
      <c r="A722" s="4"/>
      <c r="B722" s="4"/>
    </row>
    <row r="723" spans="1:2" ht="15.75" customHeight="1" x14ac:dyDescent="0.2">
      <c r="A723" s="4"/>
      <c r="B723" s="4"/>
    </row>
    <row r="724" spans="1:2" ht="15.75" customHeight="1" x14ac:dyDescent="0.2">
      <c r="A724" s="4"/>
      <c r="B724" s="4"/>
    </row>
    <row r="725" spans="1:2" ht="15.75" customHeight="1" x14ac:dyDescent="0.2">
      <c r="A725" s="4"/>
      <c r="B725" s="4"/>
    </row>
    <row r="726" spans="1:2" ht="15.75" customHeight="1" x14ac:dyDescent="0.2">
      <c r="A726" s="4"/>
      <c r="B726" s="4"/>
    </row>
    <row r="727" spans="1:2" ht="15.75" customHeight="1" x14ac:dyDescent="0.2">
      <c r="A727" s="4"/>
      <c r="B727" s="4"/>
    </row>
    <row r="728" spans="1:2" ht="15.75" customHeight="1" x14ac:dyDescent="0.2">
      <c r="A728" s="4"/>
      <c r="B728" s="4"/>
    </row>
    <row r="729" spans="1:2" ht="15.75" customHeight="1" x14ac:dyDescent="0.2">
      <c r="A729" s="4"/>
      <c r="B729" s="4"/>
    </row>
    <row r="730" spans="1:2" ht="15.75" customHeight="1" x14ac:dyDescent="0.2">
      <c r="A730" s="4"/>
      <c r="B730" s="4"/>
    </row>
    <row r="731" spans="1:2" ht="15.75" customHeight="1" x14ac:dyDescent="0.2">
      <c r="A731" s="4"/>
      <c r="B731" s="4"/>
    </row>
    <row r="732" spans="1:2" ht="15.75" customHeight="1" x14ac:dyDescent="0.2">
      <c r="A732" s="4"/>
      <c r="B732" s="4"/>
    </row>
    <row r="733" spans="1:2" ht="15.75" customHeight="1" x14ac:dyDescent="0.2">
      <c r="A733" s="4"/>
      <c r="B733" s="4"/>
    </row>
    <row r="734" spans="1:2" ht="15.75" customHeight="1" x14ac:dyDescent="0.2">
      <c r="A734" s="4"/>
      <c r="B734" s="4"/>
    </row>
    <row r="735" spans="1:2" ht="15.75" customHeight="1" x14ac:dyDescent="0.2">
      <c r="A735" s="4"/>
      <c r="B735" s="4"/>
    </row>
    <row r="736" spans="1:2" ht="15.75" customHeight="1" x14ac:dyDescent="0.2">
      <c r="A736" s="4"/>
      <c r="B736" s="4"/>
    </row>
    <row r="737" spans="1:2" ht="15.75" customHeight="1" x14ac:dyDescent="0.2">
      <c r="A737" s="4"/>
      <c r="B737" s="4"/>
    </row>
    <row r="738" spans="1:2" ht="15.75" customHeight="1" x14ac:dyDescent="0.2">
      <c r="A738" s="4"/>
      <c r="B738" s="4"/>
    </row>
    <row r="739" spans="1:2" ht="15.75" customHeight="1" x14ac:dyDescent="0.2">
      <c r="A739" s="4"/>
      <c r="B739" s="4"/>
    </row>
    <row r="740" spans="1:2" ht="15.75" customHeight="1" x14ac:dyDescent="0.2">
      <c r="A740" s="4"/>
      <c r="B740" s="4"/>
    </row>
    <row r="741" spans="1:2" ht="15.75" customHeight="1" x14ac:dyDescent="0.2">
      <c r="A741" s="4"/>
      <c r="B741" s="4"/>
    </row>
    <row r="742" spans="1:2" ht="15.75" customHeight="1" x14ac:dyDescent="0.2">
      <c r="A742" s="4"/>
      <c r="B742" s="4"/>
    </row>
    <row r="743" spans="1:2" ht="15.75" customHeight="1" x14ac:dyDescent="0.2">
      <c r="A743" s="4"/>
      <c r="B743" s="4"/>
    </row>
    <row r="744" spans="1:2" ht="15.75" customHeight="1" x14ac:dyDescent="0.2">
      <c r="A744" s="4"/>
      <c r="B744" s="4"/>
    </row>
    <row r="745" spans="1:2" ht="15.75" customHeight="1" x14ac:dyDescent="0.2">
      <c r="A745" s="4"/>
      <c r="B745" s="4"/>
    </row>
    <row r="746" spans="1:2" ht="15.75" customHeight="1" x14ac:dyDescent="0.2">
      <c r="A746" s="4"/>
      <c r="B746" s="4"/>
    </row>
    <row r="747" spans="1:2" ht="15.75" customHeight="1" x14ac:dyDescent="0.2">
      <c r="A747" s="4"/>
      <c r="B747" s="4"/>
    </row>
    <row r="748" spans="1:2" ht="15.75" customHeight="1" x14ac:dyDescent="0.2">
      <c r="A748" s="4"/>
      <c r="B748" s="4"/>
    </row>
    <row r="749" spans="1:2" ht="15.75" customHeight="1" x14ac:dyDescent="0.2">
      <c r="A749" s="4"/>
      <c r="B749" s="4"/>
    </row>
    <row r="750" spans="1:2" ht="15.75" customHeight="1" x14ac:dyDescent="0.2">
      <c r="A750" s="4"/>
      <c r="B750" s="4"/>
    </row>
    <row r="751" spans="1:2" ht="15.75" customHeight="1" x14ac:dyDescent="0.2">
      <c r="A751" s="4"/>
      <c r="B751" s="4"/>
    </row>
    <row r="752" spans="1:2" ht="15.75" customHeight="1" x14ac:dyDescent="0.2">
      <c r="A752" s="4"/>
      <c r="B752" s="4"/>
    </row>
    <row r="753" spans="1:2" ht="15.75" customHeight="1" x14ac:dyDescent="0.2">
      <c r="A753" s="4"/>
      <c r="B753" s="4"/>
    </row>
    <row r="754" spans="1:2" ht="15.75" customHeight="1" x14ac:dyDescent="0.2">
      <c r="A754" s="4"/>
      <c r="B754" s="4"/>
    </row>
    <row r="755" spans="1:2" ht="15.75" customHeight="1" x14ac:dyDescent="0.2">
      <c r="A755" s="4"/>
      <c r="B755" s="4"/>
    </row>
    <row r="756" spans="1:2" ht="15.75" customHeight="1" x14ac:dyDescent="0.2">
      <c r="A756" s="4"/>
      <c r="B756" s="4"/>
    </row>
    <row r="757" spans="1:2" ht="15.75" customHeight="1" x14ac:dyDescent="0.2">
      <c r="A757" s="4"/>
      <c r="B757" s="4"/>
    </row>
    <row r="758" spans="1:2" ht="15.75" customHeight="1" x14ac:dyDescent="0.2">
      <c r="A758" s="4"/>
      <c r="B758" s="4"/>
    </row>
    <row r="759" spans="1:2" ht="15.75" customHeight="1" x14ac:dyDescent="0.2">
      <c r="A759" s="4"/>
      <c r="B759" s="4"/>
    </row>
    <row r="760" spans="1:2" ht="15.75" customHeight="1" x14ac:dyDescent="0.2">
      <c r="A760" s="4"/>
      <c r="B760" s="4"/>
    </row>
    <row r="761" spans="1:2" ht="15.75" customHeight="1" x14ac:dyDescent="0.2">
      <c r="A761" s="4"/>
      <c r="B761" s="4"/>
    </row>
    <row r="762" spans="1:2" ht="15.75" customHeight="1" x14ac:dyDescent="0.2">
      <c r="A762" s="4"/>
      <c r="B762" s="4"/>
    </row>
    <row r="763" spans="1:2" ht="15.75" customHeight="1" x14ac:dyDescent="0.2">
      <c r="A763" s="4"/>
      <c r="B763" s="4"/>
    </row>
    <row r="764" spans="1:2" ht="15.75" customHeight="1" x14ac:dyDescent="0.2">
      <c r="A764" s="4"/>
      <c r="B764" s="4"/>
    </row>
    <row r="765" spans="1:2" ht="15.75" customHeight="1" x14ac:dyDescent="0.2">
      <c r="A765" s="4"/>
      <c r="B765" s="4"/>
    </row>
    <row r="766" spans="1:2" ht="15.75" customHeight="1" x14ac:dyDescent="0.2">
      <c r="A766" s="4"/>
      <c r="B766" s="4"/>
    </row>
    <row r="767" spans="1:2" ht="15.75" customHeight="1" x14ac:dyDescent="0.2">
      <c r="A767" s="4"/>
      <c r="B767" s="4"/>
    </row>
    <row r="768" spans="1:2" ht="15.75" customHeight="1" x14ac:dyDescent="0.2">
      <c r="A768" s="4"/>
      <c r="B768" s="4"/>
    </row>
    <row r="769" spans="1:2" ht="15.75" customHeight="1" x14ac:dyDescent="0.2">
      <c r="A769" s="4"/>
      <c r="B769" s="4"/>
    </row>
    <row r="770" spans="1:2" ht="15.75" customHeight="1" x14ac:dyDescent="0.2">
      <c r="A770" s="4"/>
      <c r="B770" s="4"/>
    </row>
    <row r="771" spans="1:2" ht="15.75" customHeight="1" x14ac:dyDescent="0.2">
      <c r="A771" s="4"/>
      <c r="B771" s="4"/>
    </row>
    <row r="772" spans="1:2" ht="15.75" customHeight="1" x14ac:dyDescent="0.2">
      <c r="A772" s="4"/>
      <c r="B772" s="4"/>
    </row>
    <row r="773" spans="1:2" ht="15.75" customHeight="1" x14ac:dyDescent="0.2">
      <c r="A773" s="4"/>
      <c r="B773" s="4"/>
    </row>
    <row r="774" spans="1:2" ht="15.75" customHeight="1" x14ac:dyDescent="0.2">
      <c r="A774" s="4"/>
      <c r="B774" s="4"/>
    </row>
    <row r="775" spans="1:2" ht="15.75" customHeight="1" x14ac:dyDescent="0.2">
      <c r="A775" s="4"/>
      <c r="B775" s="4"/>
    </row>
    <row r="776" spans="1:2" ht="15.75" customHeight="1" x14ac:dyDescent="0.2">
      <c r="A776" s="4"/>
      <c r="B776" s="4"/>
    </row>
    <row r="777" spans="1:2" ht="15.75" customHeight="1" x14ac:dyDescent="0.2">
      <c r="A777" s="4"/>
      <c r="B777" s="4"/>
    </row>
    <row r="778" spans="1:2" ht="15.75" customHeight="1" x14ac:dyDescent="0.2">
      <c r="A778" s="4"/>
      <c r="B778" s="4"/>
    </row>
    <row r="779" spans="1:2" ht="15.75" customHeight="1" x14ac:dyDescent="0.2">
      <c r="A779" s="4"/>
      <c r="B779" s="4"/>
    </row>
    <row r="780" spans="1:2" ht="15.75" customHeight="1" x14ac:dyDescent="0.2">
      <c r="A780" s="4"/>
      <c r="B780" s="4"/>
    </row>
    <row r="781" spans="1:2" ht="15.75" customHeight="1" x14ac:dyDescent="0.2">
      <c r="A781" s="4"/>
      <c r="B781" s="4"/>
    </row>
    <row r="782" spans="1:2" ht="15.75" customHeight="1" x14ac:dyDescent="0.2">
      <c r="A782" s="4"/>
      <c r="B782" s="4"/>
    </row>
    <row r="783" spans="1:2" ht="15.75" customHeight="1" x14ac:dyDescent="0.2">
      <c r="A783" s="4"/>
      <c r="B783" s="4"/>
    </row>
    <row r="784" spans="1:2" ht="15.75" customHeight="1" x14ac:dyDescent="0.2">
      <c r="A784" s="4"/>
      <c r="B784" s="4"/>
    </row>
    <row r="785" spans="1:2" ht="15.75" customHeight="1" x14ac:dyDescent="0.2">
      <c r="A785" s="4"/>
      <c r="B785" s="4"/>
    </row>
    <row r="786" spans="1:2" ht="15.75" customHeight="1" x14ac:dyDescent="0.2">
      <c r="A786" s="4"/>
      <c r="B786" s="4"/>
    </row>
    <row r="787" spans="1:2" ht="15.75" customHeight="1" x14ac:dyDescent="0.2">
      <c r="A787" s="4"/>
      <c r="B787" s="4"/>
    </row>
    <row r="788" spans="1:2" ht="15.75" customHeight="1" x14ac:dyDescent="0.2">
      <c r="A788" s="4"/>
      <c r="B788" s="4"/>
    </row>
    <row r="789" spans="1:2" ht="15.75" customHeight="1" x14ac:dyDescent="0.2">
      <c r="A789" s="4"/>
      <c r="B789" s="4"/>
    </row>
    <row r="790" spans="1:2" ht="15.75" customHeight="1" x14ac:dyDescent="0.2">
      <c r="A790" s="4"/>
      <c r="B790" s="4"/>
    </row>
    <row r="791" spans="1:2" ht="15.75" customHeight="1" x14ac:dyDescent="0.2">
      <c r="A791" s="4"/>
      <c r="B791" s="4"/>
    </row>
    <row r="792" spans="1:2" ht="15.75" customHeight="1" x14ac:dyDescent="0.2">
      <c r="A792" s="4"/>
      <c r="B792" s="4"/>
    </row>
    <row r="793" spans="1:2" ht="15.75" customHeight="1" x14ac:dyDescent="0.2">
      <c r="A793" s="4"/>
      <c r="B793" s="4"/>
    </row>
    <row r="794" spans="1:2" ht="15.75" customHeight="1" x14ac:dyDescent="0.2">
      <c r="A794" s="4"/>
      <c r="B794" s="4"/>
    </row>
    <row r="795" spans="1:2" ht="15.75" customHeight="1" x14ac:dyDescent="0.2">
      <c r="A795" s="4"/>
      <c r="B795" s="4"/>
    </row>
    <row r="796" spans="1:2" ht="15.75" customHeight="1" x14ac:dyDescent="0.2">
      <c r="A796" s="4"/>
      <c r="B796" s="4"/>
    </row>
    <row r="797" spans="1:2" ht="15.75" customHeight="1" x14ac:dyDescent="0.2">
      <c r="A797" s="4"/>
      <c r="B797" s="4"/>
    </row>
    <row r="798" spans="1:2" ht="15.75" customHeight="1" x14ac:dyDescent="0.2">
      <c r="A798" s="4"/>
      <c r="B798" s="4"/>
    </row>
    <row r="799" spans="1:2" ht="15.75" customHeight="1" x14ac:dyDescent="0.2">
      <c r="A799" s="4"/>
      <c r="B799" s="4"/>
    </row>
    <row r="800" spans="1:2" ht="15.75" customHeight="1" x14ac:dyDescent="0.2">
      <c r="A800" s="4"/>
      <c r="B800" s="4"/>
    </row>
    <row r="801" spans="1:2" ht="15.75" customHeight="1" x14ac:dyDescent="0.2">
      <c r="A801" s="4"/>
      <c r="B801" s="4"/>
    </row>
    <row r="802" spans="1:2" ht="15.75" customHeight="1" x14ac:dyDescent="0.2">
      <c r="A802" s="4"/>
      <c r="B802" s="4"/>
    </row>
    <row r="803" spans="1:2" ht="15.75" customHeight="1" x14ac:dyDescent="0.2">
      <c r="A803" s="4"/>
      <c r="B803" s="4"/>
    </row>
    <row r="804" spans="1:2" ht="15.75" customHeight="1" x14ac:dyDescent="0.2">
      <c r="A804" s="4"/>
      <c r="B804" s="4"/>
    </row>
    <row r="805" spans="1:2" ht="15.75" customHeight="1" x14ac:dyDescent="0.2">
      <c r="A805" s="4"/>
      <c r="B805" s="4"/>
    </row>
    <row r="806" spans="1:2" ht="15.75" customHeight="1" x14ac:dyDescent="0.2">
      <c r="A806" s="4"/>
      <c r="B806" s="4"/>
    </row>
    <row r="807" spans="1:2" ht="15.75" customHeight="1" x14ac:dyDescent="0.2">
      <c r="A807" s="4"/>
      <c r="B807" s="4"/>
    </row>
    <row r="808" spans="1:2" ht="15.75" customHeight="1" x14ac:dyDescent="0.2">
      <c r="A808" s="4"/>
      <c r="B808" s="4"/>
    </row>
    <row r="809" spans="1:2" ht="15.75" customHeight="1" x14ac:dyDescent="0.2">
      <c r="A809" s="4"/>
      <c r="B809" s="4"/>
    </row>
    <row r="810" spans="1:2" ht="15.75" customHeight="1" x14ac:dyDescent="0.2">
      <c r="A810" s="4"/>
      <c r="B810" s="4"/>
    </row>
    <row r="811" spans="1:2" ht="15.75" customHeight="1" x14ac:dyDescent="0.2">
      <c r="A811" s="4"/>
      <c r="B811" s="4"/>
    </row>
    <row r="812" spans="1:2" ht="15.75" customHeight="1" x14ac:dyDescent="0.2">
      <c r="A812" s="4"/>
      <c r="B812" s="4"/>
    </row>
    <row r="813" spans="1:2" ht="15.75" customHeight="1" x14ac:dyDescent="0.2">
      <c r="A813" s="4"/>
      <c r="B813" s="4"/>
    </row>
    <row r="814" spans="1:2" ht="15.75" customHeight="1" x14ac:dyDescent="0.2">
      <c r="A814" s="4"/>
      <c r="B814" s="4"/>
    </row>
    <row r="815" spans="1:2" ht="15.75" customHeight="1" x14ac:dyDescent="0.2">
      <c r="A815" s="4"/>
      <c r="B815" s="4"/>
    </row>
    <row r="816" spans="1:2" ht="15.75" customHeight="1" x14ac:dyDescent="0.2">
      <c r="A816" s="4"/>
      <c r="B816" s="4"/>
    </row>
    <row r="817" spans="1:2" ht="15.75" customHeight="1" x14ac:dyDescent="0.2">
      <c r="A817" s="4"/>
      <c r="B817" s="4"/>
    </row>
    <row r="818" spans="1:2" ht="15.75" customHeight="1" x14ac:dyDescent="0.2">
      <c r="A818" s="4"/>
      <c r="B818" s="4"/>
    </row>
    <row r="819" spans="1:2" ht="15.75" customHeight="1" x14ac:dyDescent="0.2">
      <c r="A819" s="4"/>
      <c r="B819" s="4"/>
    </row>
    <row r="820" spans="1:2" ht="15.75" customHeight="1" x14ac:dyDescent="0.2">
      <c r="A820" s="4"/>
      <c r="B820" s="4"/>
    </row>
    <row r="821" spans="1:2" ht="15.75" customHeight="1" x14ac:dyDescent="0.2">
      <c r="A821" s="4"/>
      <c r="B821" s="4"/>
    </row>
    <row r="822" spans="1:2" ht="15.75" customHeight="1" x14ac:dyDescent="0.2">
      <c r="A822" s="4"/>
      <c r="B822" s="4"/>
    </row>
    <row r="823" spans="1:2" ht="15.75" customHeight="1" x14ac:dyDescent="0.2">
      <c r="A823" s="4"/>
      <c r="B823" s="4"/>
    </row>
    <row r="824" spans="1:2" ht="15.75" customHeight="1" x14ac:dyDescent="0.2">
      <c r="A824" s="4"/>
      <c r="B824" s="4"/>
    </row>
    <row r="825" spans="1:2" ht="15.75" customHeight="1" x14ac:dyDescent="0.2">
      <c r="A825" s="4"/>
      <c r="B825" s="4"/>
    </row>
    <row r="826" spans="1:2" ht="15.75" customHeight="1" x14ac:dyDescent="0.2">
      <c r="A826" s="4"/>
      <c r="B826" s="4"/>
    </row>
    <row r="827" spans="1:2" ht="15.75" customHeight="1" x14ac:dyDescent="0.2">
      <c r="A827" s="4"/>
      <c r="B827" s="4"/>
    </row>
    <row r="828" spans="1:2" ht="15.75" customHeight="1" x14ac:dyDescent="0.2">
      <c r="A828" s="4"/>
      <c r="B828" s="4"/>
    </row>
    <row r="829" spans="1:2" ht="15.75" customHeight="1" x14ac:dyDescent="0.2">
      <c r="A829" s="4"/>
      <c r="B829" s="4"/>
    </row>
    <row r="830" spans="1:2" ht="15.75" customHeight="1" x14ac:dyDescent="0.2">
      <c r="A830" s="4"/>
      <c r="B830" s="4"/>
    </row>
    <row r="831" spans="1:2" ht="15.75" customHeight="1" x14ac:dyDescent="0.2">
      <c r="A831" s="4"/>
      <c r="B831" s="4"/>
    </row>
    <row r="832" spans="1:2" ht="15.75" customHeight="1" x14ac:dyDescent="0.2">
      <c r="A832" s="4"/>
      <c r="B832" s="4"/>
    </row>
    <row r="833" spans="1:2" ht="15.75" customHeight="1" x14ac:dyDescent="0.2">
      <c r="A833" s="4"/>
      <c r="B833" s="4"/>
    </row>
    <row r="834" spans="1:2" ht="15.75" customHeight="1" x14ac:dyDescent="0.2">
      <c r="A834" s="4"/>
      <c r="B834" s="4"/>
    </row>
    <row r="835" spans="1:2" ht="15.75" customHeight="1" x14ac:dyDescent="0.2">
      <c r="A835" s="4"/>
      <c r="B835" s="4"/>
    </row>
    <row r="836" spans="1:2" ht="15.75" customHeight="1" x14ac:dyDescent="0.2">
      <c r="A836" s="4"/>
      <c r="B836" s="4"/>
    </row>
    <row r="837" spans="1:2" ht="15.75" customHeight="1" x14ac:dyDescent="0.2">
      <c r="A837" s="4"/>
      <c r="B837" s="4"/>
    </row>
    <row r="838" spans="1:2" ht="15.75" customHeight="1" x14ac:dyDescent="0.2">
      <c r="A838" s="4"/>
      <c r="B838" s="4"/>
    </row>
    <row r="839" spans="1:2" ht="15.75" customHeight="1" x14ac:dyDescent="0.2">
      <c r="A839" s="4"/>
      <c r="B839" s="4"/>
    </row>
    <row r="840" spans="1:2" ht="15.75" customHeight="1" x14ac:dyDescent="0.2">
      <c r="A840" s="4"/>
      <c r="B840" s="4"/>
    </row>
    <row r="841" spans="1:2" ht="15.75" customHeight="1" x14ac:dyDescent="0.2">
      <c r="A841" s="4"/>
      <c r="B841" s="4"/>
    </row>
    <row r="842" spans="1:2" ht="15.75" customHeight="1" x14ac:dyDescent="0.2">
      <c r="A842" s="4"/>
      <c r="B842" s="4"/>
    </row>
    <row r="843" spans="1:2" ht="15.75" customHeight="1" x14ac:dyDescent="0.2">
      <c r="A843" s="4"/>
      <c r="B843" s="4"/>
    </row>
    <row r="844" spans="1:2" ht="15.75" customHeight="1" x14ac:dyDescent="0.2">
      <c r="A844" s="4"/>
      <c r="B844" s="4"/>
    </row>
    <row r="845" spans="1:2" ht="15.75" customHeight="1" x14ac:dyDescent="0.2">
      <c r="A845" s="4"/>
      <c r="B845" s="4"/>
    </row>
    <row r="846" spans="1:2" ht="15.75" customHeight="1" x14ac:dyDescent="0.2">
      <c r="A846" s="4"/>
      <c r="B846" s="4"/>
    </row>
    <row r="847" spans="1:2" ht="15.75" customHeight="1" x14ac:dyDescent="0.2">
      <c r="A847" s="4"/>
      <c r="B847" s="4"/>
    </row>
    <row r="848" spans="1:2" ht="15.75" customHeight="1" x14ac:dyDescent="0.2">
      <c r="A848" s="4"/>
      <c r="B848" s="4"/>
    </row>
    <row r="849" spans="1:2" ht="15.75" customHeight="1" x14ac:dyDescent="0.2">
      <c r="A849" s="4"/>
      <c r="B849" s="4"/>
    </row>
    <row r="850" spans="1:2" ht="15.75" customHeight="1" x14ac:dyDescent="0.2">
      <c r="A850" s="4"/>
      <c r="B850" s="4"/>
    </row>
    <row r="851" spans="1:2" ht="15.75" customHeight="1" x14ac:dyDescent="0.2">
      <c r="A851" s="4"/>
      <c r="B851" s="4"/>
    </row>
    <row r="852" spans="1:2" ht="15.75" customHeight="1" x14ac:dyDescent="0.2">
      <c r="A852" s="4"/>
      <c r="B852" s="4"/>
    </row>
    <row r="853" spans="1:2" ht="15.75" customHeight="1" x14ac:dyDescent="0.2">
      <c r="A853" s="4"/>
      <c r="B853" s="4"/>
    </row>
    <row r="854" spans="1:2" ht="15.75" customHeight="1" x14ac:dyDescent="0.2">
      <c r="A854" s="4"/>
      <c r="B854" s="4"/>
    </row>
    <row r="855" spans="1:2" ht="15.75" customHeight="1" x14ac:dyDescent="0.2">
      <c r="A855" s="4"/>
      <c r="B855" s="4"/>
    </row>
    <row r="856" spans="1:2" ht="15.75" customHeight="1" x14ac:dyDescent="0.2">
      <c r="A856" s="4"/>
      <c r="B856" s="4"/>
    </row>
    <row r="857" spans="1:2" ht="15.75" customHeight="1" x14ac:dyDescent="0.2">
      <c r="A857" s="4"/>
      <c r="B857" s="4"/>
    </row>
    <row r="858" spans="1:2" ht="15.75" customHeight="1" x14ac:dyDescent="0.2">
      <c r="A858" s="4"/>
      <c r="B858" s="4"/>
    </row>
    <row r="859" spans="1:2" ht="15.75" customHeight="1" x14ac:dyDescent="0.2">
      <c r="A859" s="4"/>
      <c r="B859" s="4"/>
    </row>
    <row r="860" spans="1:2" ht="15.75" customHeight="1" x14ac:dyDescent="0.2">
      <c r="A860" s="4"/>
      <c r="B860" s="4"/>
    </row>
    <row r="861" spans="1:2" ht="15.75" customHeight="1" x14ac:dyDescent="0.2">
      <c r="A861" s="4"/>
      <c r="B861" s="4"/>
    </row>
    <row r="862" spans="1:2" ht="15.75" customHeight="1" x14ac:dyDescent="0.2">
      <c r="A862" s="4"/>
      <c r="B862" s="4"/>
    </row>
    <row r="863" spans="1:2" ht="15.75" customHeight="1" x14ac:dyDescent="0.2">
      <c r="A863" s="4"/>
      <c r="B863" s="4"/>
    </row>
    <row r="864" spans="1:2" ht="15.75" customHeight="1" x14ac:dyDescent="0.2">
      <c r="A864" s="4"/>
      <c r="B864" s="4"/>
    </row>
    <row r="865" spans="1:2" ht="15.75" customHeight="1" x14ac:dyDescent="0.2">
      <c r="A865" s="4"/>
      <c r="B865" s="4"/>
    </row>
    <row r="866" spans="1:2" ht="15.75" customHeight="1" x14ac:dyDescent="0.2">
      <c r="A866" s="4"/>
      <c r="B866" s="4"/>
    </row>
    <row r="867" spans="1:2" ht="15.75" customHeight="1" x14ac:dyDescent="0.2">
      <c r="A867" s="4"/>
      <c r="B867" s="4"/>
    </row>
    <row r="868" spans="1:2" ht="15.75" customHeight="1" x14ac:dyDescent="0.2">
      <c r="A868" s="4"/>
      <c r="B868" s="4"/>
    </row>
    <row r="869" spans="1:2" ht="15.75" customHeight="1" x14ac:dyDescent="0.2">
      <c r="A869" s="4"/>
      <c r="B869" s="4"/>
    </row>
    <row r="870" spans="1:2" ht="15.75" customHeight="1" x14ac:dyDescent="0.2">
      <c r="A870" s="4"/>
      <c r="B870" s="4"/>
    </row>
    <row r="871" spans="1:2" ht="15.75" customHeight="1" x14ac:dyDescent="0.2">
      <c r="A871" s="4"/>
      <c r="B871" s="4"/>
    </row>
    <row r="872" spans="1:2" ht="15.75" customHeight="1" x14ac:dyDescent="0.2">
      <c r="A872" s="4"/>
      <c r="B872" s="4"/>
    </row>
    <row r="873" spans="1:2" ht="15.75" customHeight="1" x14ac:dyDescent="0.2">
      <c r="A873" s="4"/>
      <c r="B873" s="4"/>
    </row>
    <row r="874" spans="1:2" ht="15.75" customHeight="1" x14ac:dyDescent="0.2">
      <c r="A874" s="4"/>
      <c r="B874" s="4"/>
    </row>
    <row r="875" spans="1:2" ht="15.75" customHeight="1" x14ac:dyDescent="0.2">
      <c r="A875" s="4"/>
      <c r="B875" s="4"/>
    </row>
    <row r="876" spans="1:2" ht="15.75" customHeight="1" x14ac:dyDescent="0.2">
      <c r="A876" s="4"/>
      <c r="B876" s="4"/>
    </row>
    <row r="877" spans="1:2" ht="15.75" customHeight="1" x14ac:dyDescent="0.2">
      <c r="A877" s="4"/>
      <c r="B877" s="4"/>
    </row>
    <row r="878" spans="1:2" ht="15.75" customHeight="1" x14ac:dyDescent="0.2">
      <c r="A878" s="4"/>
      <c r="B878" s="4"/>
    </row>
    <row r="879" spans="1:2" ht="15.75" customHeight="1" x14ac:dyDescent="0.2">
      <c r="A879" s="4"/>
      <c r="B879" s="4"/>
    </row>
    <row r="880" spans="1:2" ht="15.75" customHeight="1" x14ac:dyDescent="0.2">
      <c r="A880" s="4"/>
      <c r="B880" s="4"/>
    </row>
    <row r="881" spans="1:2" ht="15.75" customHeight="1" x14ac:dyDescent="0.2">
      <c r="A881" s="4"/>
      <c r="B881" s="4"/>
    </row>
    <row r="882" spans="1:2" ht="15.75" customHeight="1" x14ac:dyDescent="0.2">
      <c r="A882" s="4"/>
      <c r="B882" s="4"/>
    </row>
    <row r="883" spans="1:2" ht="15.75" customHeight="1" x14ac:dyDescent="0.2">
      <c r="A883" s="4"/>
      <c r="B883" s="4"/>
    </row>
    <row r="884" spans="1:2" ht="15.75" customHeight="1" x14ac:dyDescent="0.2">
      <c r="A884" s="4"/>
      <c r="B884" s="4"/>
    </row>
    <row r="885" spans="1:2" ht="15.75" customHeight="1" x14ac:dyDescent="0.2">
      <c r="A885" s="4"/>
      <c r="B885" s="4"/>
    </row>
    <row r="886" spans="1:2" ht="15.75" customHeight="1" x14ac:dyDescent="0.2">
      <c r="A886" s="4"/>
      <c r="B886" s="4"/>
    </row>
    <row r="887" spans="1:2" ht="15.75" customHeight="1" x14ac:dyDescent="0.2">
      <c r="A887" s="4"/>
      <c r="B887" s="4"/>
    </row>
    <row r="888" spans="1:2" ht="15.75" customHeight="1" x14ac:dyDescent="0.2">
      <c r="A888" s="4"/>
      <c r="B888" s="4"/>
    </row>
    <row r="889" spans="1:2" ht="15.75" customHeight="1" x14ac:dyDescent="0.2">
      <c r="A889" s="4"/>
      <c r="B889" s="4"/>
    </row>
    <row r="890" spans="1:2" ht="15.75" customHeight="1" x14ac:dyDescent="0.2">
      <c r="A890" s="4"/>
      <c r="B890" s="4"/>
    </row>
    <row r="891" spans="1:2" ht="15.75" customHeight="1" x14ac:dyDescent="0.2">
      <c r="A891" s="4"/>
      <c r="B891" s="4"/>
    </row>
    <row r="892" spans="1:2" ht="15.75" customHeight="1" x14ac:dyDescent="0.2">
      <c r="A892" s="4"/>
      <c r="B892" s="4"/>
    </row>
    <row r="893" spans="1:2" ht="15.75" customHeight="1" x14ac:dyDescent="0.2">
      <c r="A893" s="4"/>
      <c r="B893" s="4"/>
    </row>
    <row r="894" spans="1:2" ht="15.75" customHeight="1" x14ac:dyDescent="0.2">
      <c r="A894" s="4"/>
      <c r="B894" s="4"/>
    </row>
    <row r="895" spans="1:2" ht="15.75" customHeight="1" x14ac:dyDescent="0.2">
      <c r="A895" s="4"/>
      <c r="B895" s="4"/>
    </row>
    <row r="896" spans="1:2" ht="15.75" customHeight="1" x14ac:dyDescent="0.2">
      <c r="A896" s="4"/>
      <c r="B896" s="4"/>
    </row>
    <row r="897" spans="1:2" ht="15.75" customHeight="1" x14ac:dyDescent="0.2">
      <c r="A897" s="4"/>
      <c r="B897" s="4"/>
    </row>
    <row r="898" spans="1:2" ht="15.75" customHeight="1" x14ac:dyDescent="0.2">
      <c r="A898" s="4"/>
      <c r="B898" s="4"/>
    </row>
    <row r="899" spans="1:2" ht="15.75" customHeight="1" x14ac:dyDescent="0.2">
      <c r="A899" s="4"/>
      <c r="B899" s="4"/>
    </row>
    <row r="900" spans="1:2" ht="15.75" customHeight="1" x14ac:dyDescent="0.2">
      <c r="A900" s="4"/>
      <c r="B900" s="4"/>
    </row>
    <row r="901" spans="1:2" ht="15.75" customHeight="1" x14ac:dyDescent="0.2">
      <c r="A901" s="4"/>
      <c r="B901" s="4"/>
    </row>
    <row r="902" spans="1:2" ht="15.75" customHeight="1" x14ac:dyDescent="0.2">
      <c r="A902" s="4"/>
      <c r="B902" s="4"/>
    </row>
    <row r="903" spans="1:2" ht="15.75" customHeight="1" x14ac:dyDescent="0.2">
      <c r="A903" s="4"/>
      <c r="B903" s="4"/>
    </row>
    <row r="904" spans="1:2" ht="15.75" customHeight="1" x14ac:dyDescent="0.2">
      <c r="A904" s="4"/>
      <c r="B904" s="4"/>
    </row>
    <row r="905" spans="1:2" ht="15.75" customHeight="1" x14ac:dyDescent="0.2">
      <c r="A905" s="4"/>
      <c r="B905" s="4"/>
    </row>
    <row r="906" spans="1:2" ht="15.75" customHeight="1" x14ac:dyDescent="0.2">
      <c r="A906" s="4"/>
      <c r="B906" s="4"/>
    </row>
    <row r="907" spans="1:2" ht="15.75" customHeight="1" x14ac:dyDescent="0.2">
      <c r="A907" s="4"/>
      <c r="B907" s="4"/>
    </row>
    <row r="908" spans="1:2" ht="15.75" customHeight="1" x14ac:dyDescent="0.2">
      <c r="A908" s="4"/>
      <c r="B908" s="4"/>
    </row>
    <row r="909" spans="1:2" ht="15.75" customHeight="1" x14ac:dyDescent="0.2">
      <c r="A909" s="4"/>
      <c r="B909" s="4"/>
    </row>
    <row r="910" spans="1:2" ht="15.75" customHeight="1" x14ac:dyDescent="0.2">
      <c r="A910" s="4"/>
      <c r="B910" s="4"/>
    </row>
    <row r="911" spans="1:2" ht="15.75" customHeight="1" x14ac:dyDescent="0.2">
      <c r="A911" s="4"/>
      <c r="B911" s="4"/>
    </row>
    <row r="912" spans="1:2" ht="15.75" customHeight="1" x14ac:dyDescent="0.2">
      <c r="A912" s="4"/>
      <c r="B912" s="4"/>
    </row>
    <row r="913" spans="1:2" ht="15.75" customHeight="1" x14ac:dyDescent="0.2">
      <c r="A913" s="4"/>
      <c r="B913" s="4"/>
    </row>
    <row r="914" spans="1:2" ht="15.75" customHeight="1" x14ac:dyDescent="0.2">
      <c r="A914" s="4"/>
      <c r="B914" s="4"/>
    </row>
    <row r="915" spans="1:2" ht="15.75" customHeight="1" x14ac:dyDescent="0.2">
      <c r="A915" s="4"/>
      <c r="B915" s="4"/>
    </row>
    <row r="916" spans="1:2" ht="15.75" customHeight="1" x14ac:dyDescent="0.2">
      <c r="A916" s="4"/>
      <c r="B916" s="4"/>
    </row>
    <row r="917" spans="1:2" ht="15.75" customHeight="1" x14ac:dyDescent="0.2">
      <c r="A917" s="4"/>
      <c r="B917" s="4"/>
    </row>
    <row r="918" spans="1:2" ht="15.75" customHeight="1" x14ac:dyDescent="0.2">
      <c r="A918" s="4"/>
      <c r="B918" s="4"/>
    </row>
    <row r="919" spans="1:2" ht="15.75" customHeight="1" x14ac:dyDescent="0.2">
      <c r="A919" s="4"/>
      <c r="B919" s="4"/>
    </row>
    <row r="920" spans="1:2" ht="15.75" customHeight="1" x14ac:dyDescent="0.2">
      <c r="A920" s="4"/>
      <c r="B920" s="4"/>
    </row>
    <row r="921" spans="1:2" ht="15.75" customHeight="1" x14ac:dyDescent="0.2">
      <c r="A921" s="4"/>
      <c r="B921" s="4"/>
    </row>
    <row r="922" spans="1:2" ht="15.75" customHeight="1" x14ac:dyDescent="0.2">
      <c r="A922" s="4"/>
      <c r="B922" s="4"/>
    </row>
    <row r="923" spans="1:2" ht="15.75" customHeight="1" x14ac:dyDescent="0.2">
      <c r="A923" s="4"/>
      <c r="B923" s="4"/>
    </row>
    <row r="924" spans="1:2" ht="15.75" customHeight="1" x14ac:dyDescent="0.2">
      <c r="A924" s="4"/>
      <c r="B924" s="4"/>
    </row>
    <row r="925" spans="1:2" ht="15.75" customHeight="1" x14ac:dyDescent="0.2">
      <c r="A925" s="4"/>
      <c r="B925" s="4"/>
    </row>
    <row r="926" spans="1:2" ht="15.75" customHeight="1" x14ac:dyDescent="0.2">
      <c r="A926" s="4"/>
      <c r="B926" s="4"/>
    </row>
    <row r="927" spans="1:2" ht="15.75" customHeight="1" x14ac:dyDescent="0.2">
      <c r="A927" s="4"/>
      <c r="B927" s="4"/>
    </row>
    <row r="928" spans="1:2" ht="15.75" customHeight="1" x14ac:dyDescent="0.2">
      <c r="A928" s="4"/>
      <c r="B928" s="4"/>
    </row>
    <row r="929" spans="1:2" ht="15.75" customHeight="1" x14ac:dyDescent="0.2">
      <c r="A929" s="4"/>
      <c r="B929" s="4"/>
    </row>
    <row r="930" spans="1:2" ht="15.75" customHeight="1" x14ac:dyDescent="0.2">
      <c r="A930" s="4"/>
      <c r="B930" s="4"/>
    </row>
    <row r="931" spans="1:2" ht="15.75" customHeight="1" x14ac:dyDescent="0.2">
      <c r="A931" s="4"/>
      <c r="B931" s="4"/>
    </row>
    <row r="932" spans="1:2" ht="15.75" customHeight="1" x14ac:dyDescent="0.2">
      <c r="A932" s="4"/>
      <c r="B932" s="4"/>
    </row>
    <row r="933" spans="1:2" ht="15.75" customHeight="1" x14ac:dyDescent="0.2">
      <c r="A933" s="4"/>
      <c r="B933" s="4"/>
    </row>
    <row r="934" spans="1:2" ht="15.75" customHeight="1" x14ac:dyDescent="0.2">
      <c r="A934" s="4"/>
      <c r="B934" s="4"/>
    </row>
    <row r="935" spans="1:2" ht="15.75" customHeight="1" x14ac:dyDescent="0.2">
      <c r="A935" s="4"/>
      <c r="B935" s="4"/>
    </row>
    <row r="936" spans="1:2" ht="15.75" customHeight="1" x14ac:dyDescent="0.2">
      <c r="A936" s="4"/>
      <c r="B936" s="4"/>
    </row>
    <row r="937" spans="1:2" ht="15.75" customHeight="1" x14ac:dyDescent="0.2">
      <c r="A937" s="4"/>
      <c r="B937" s="4"/>
    </row>
    <row r="938" spans="1:2" ht="15.75" customHeight="1" x14ac:dyDescent="0.2">
      <c r="A938" s="4"/>
      <c r="B938" s="4"/>
    </row>
    <row r="939" spans="1:2" ht="15.75" customHeight="1" x14ac:dyDescent="0.2">
      <c r="A939" s="4"/>
      <c r="B939" s="4"/>
    </row>
    <row r="940" spans="1:2" ht="15.75" customHeight="1" x14ac:dyDescent="0.2">
      <c r="A940" s="4"/>
      <c r="B940" s="4"/>
    </row>
    <row r="941" spans="1:2" ht="15.75" customHeight="1" x14ac:dyDescent="0.2">
      <c r="A941" s="4"/>
      <c r="B941" s="4"/>
    </row>
    <row r="942" spans="1:2" ht="15.75" customHeight="1" x14ac:dyDescent="0.2">
      <c r="A942" s="4"/>
      <c r="B942" s="4"/>
    </row>
    <row r="943" spans="1:2" ht="15.75" customHeight="1" x14ac:dyDescent="0.2">
      <c r="A943" s="4"/>
      <c r="B943" s="4"/>
    </row>
    <row r="944" spans="1:2" ht="15.75" customHeight="1" x14ac:dyDescent="0.2">
      <c r="A944" s="4"/>
      <c r="B944" s="4"/>
    </row>
    <row r="945" spans="1:2" ht="15.75" customHeight="1" x14ac:dyDescent="0.2">
      <c r="A945" s="4"/>
      <c r="B945" s="4"/>
    </row>
    <row r="946" spans="1:2" ht="15.75" customHeight="1" x14ac:dyDescent="0.2">
      <c r="A946" s="4"/>
      <c r="B946" s="4"/>
    </row>
    <row r="947" spans="1:2" ht="15.75" customHeight="1" x14ac:dyDescent="0.2">
      <c r="A947" s="4"/>
      <c r="B947" s="4"/>
    </row>
    <row r="948" spans="1:2" ht="15.75" customHeight="1" x14ac:dyDescent="0.2">
      <c r="A948" s="4"/>
      <c r="B948" s="4"/>
    </row>
    <row r="949" spans="1:2" ht="15.75" customHeight="1" x14ac:dyDescent="0.2">
      <c r="A949" s="4"/>
      <c r="B949" s="4"/>
    </row>
    <row r="950" spans="1:2" ht="15.75" customHeight="1" x14ac:dyDescent="0.2">
      <c r="A950" s="4"/>
      <c r="B950" s="4"/>
    </row>
    <row r="951" spans="1:2" ht="15.75" customHeight="1" x14ac:dyDescent="0.2">
      <c r="A951" s="4"/>
      <c r="B951" s="4"/>
    </row>
    <row r="952" spans="1:2" ht="15.75" customHeight="1" x14ac:dyDescent="0.2">
      <c r="A952" s="4"/>
      <c r="B952" s="4"/>
    </row>
    <row r="953" spans="1:2" ht="15.75" customHeight="1" x14ac:dyDescent="0.2">
      <c r="A953" s="4"/>
      <c r="B953" s="4"/>
    </row>
    <row r="954" spans="1:2" ht="15.75" customHeight="1" x14ac:dyDescent="0.2">
      <c r="A954" s="4"/>
      <c r="B954" s="4"/>
    </row>
    <row r="955" spans="1:2" ht="15.75" customHeight="1" x14ac:dyDescent="0.2">
      <c r="A955" s="4"/>
      <c r="B955" s="4"/>
    </row>
    <row r="956" spans="1:2" ht="15.75" customHeight="1" x14ac:dyDescent="0.2">
      <c r="A956" s="4"/>
      <c r="B956" s="4"/>
    </row>
    <row r="957" spans="1:2" ht="15.75" customHeight="1" x14ac:dyDescent="0.2">
      <c r="A957" s="4"/>
      <c r="B957" s="4"/>
    </row>
    <row r="958" spans="1:2" ht="15.75" customHeight="1" x14ac:dyDescent="0.2">
      <c r="A958" s="4"/>
      <c r="B958" s="4"/>
    </row>
    <row r="959" spans="1:2" ht="15.75" customHeight="1" x14ac:dyDescent="0.2">
      <c r="A959" s="4"/>
      <c r="B959" s="4"/>
    </row>
    <row r="960" spans="1:2" ht="15.75" customHeight="1" x14ac:dyDescent="0.2">
      <c r="A960" s="4"/>
      <c r="B960" s="4"/>
    </row>
    <row r="961" spans="1:2" ht="15.75" customHeight="1" x14ac:dyDescent="0.2">
      <c r="A961" s="4"/>
      <c r="B961" s="4"/>
    </row>
    <row r="962" spans="1:2" ht="15.75" customHeight="1" x14ac:dyDescent="0.2">
      <c r="A962" s="4"/>
      <c r="B962" s="4"/>
    </row>
    <row r="963" spans="1:2" ht="15.75" customHeight="1" x14ac:dyDescent="0.2">
      <c r="A963" s="4"/>
      <c r="B963" s="4"/>
    </row>
    <row r="964" spans="1:2" ht="15.75" customHeight="1" x14ac:dyDescent="0.2">
      <c r="A964" s="4"/>
      <c r="B964" s="4"/>
    </row>
    <row r="965" spans="1:2" ht="15.75" customHeight="1" x14ac:dyDescent="0.2">
      <c r="A965" s="4"/>
      <c r="B965" s="4"/>
    </row>
    <row r="966" spans="1:2" ht="15.75" customHeight="1" x14ac:dyDescent="0.2">
      <c r="A966" s="4"/>
      <c r="B966" s="4"/>
    </row>
    <row r="967" spans="1:2" ht="15.75" customHeight="1" x14ac:dyDescent="0.2">
      <c r="A967" s="4"/>
      <c r="B967" s="4"/>
    </row>
    <row r="968" spans="1:2" ht="15.75" customHeight="1" x14ac:dyDescent="0.2">
      <c r="A968" s="4"/>
      <c r="B968" s="4"/>
    </row>
    <row r="969" spans="1:2" ht="15.75" customHeight="1" x14ac:dyDescent="0.2">
      <c r="A969" s="4"/>
      <c r="B969" s="4"/>
    </row>
    <row r="970" spans="1:2" ht="15.75" customHeight="1" x14ac:dyDescent="0.2">
      <c r="A970" s="4"/>
      <c r="B970" s="4"/>
    </row>
    <row r="971" spans="1:2" ht="15.75" customHeight="1" x14ac:dyDescent="0.2">
      <c r="A971" s="4"/>
      <c r="B971" s="4"/>
    </row>
    <row r="972" spans="1:2" ht="15.75" customHeight="1" x14ac:dyDescent="0.2">
      <c r="A972" s="4"/>
      <c r="B972" s="4"/>
    </row>
    <row r="973" spans="1:2" ht="15.75" customHeight="1" x14ac:dyDescent="0.2">
      <c r="A973" s="4"/>
      <c r="B973" s="4"/>
    </row>
    <row r="974" spans="1:2" ht="15.75" customHeight="1" x14ac:dyDescent="0.2">
      <c r="A974" s="4"/>
      <c r="B974" s="4"/>
    </row>
    <row r="975" spans="1:2" ht="15.75" customHeight="1" x14ac:dyDescent="0.2">
      <c r="A975" s="4"/>
      <c r="B975" s="4"/>
    </row>
    <row r="976" spans="1:2" ht="15.75" customHeight="1" x14ac:dyDescent="0.2">
      <c r="A976" s="4"/>
      <c r="B976" s="4"/>
    </row>
    <row r="977" spans="1:2" ht="15.75" customHeight="1" x14ac:dyDescent="0.2">
      <c r="A977" s="4"/>
      <c r="B977" s="4"/>
    </row>
    <row r="978" spans="1:2" ht="15.75" customHeight="1" x14ac:dyDescent="0.2">
      <c r="A978" s="4"/>
      <c r="B978" s="4"/>
    </row>
    <row r="979" spans="1:2" ht="15.75" customHeight="1" x14ac:dyDescent="0.2">
      <c r="A979" s="4"/>
      <c r="B979" s="4"/>
    </row>
    <row r="980" spans="1:2" ht="15.75" customHeight="1" x14ac:dyDescent="0.2">
      <c r="A980" s="4"/>
      <c r="B980" s="4"/>
    </row>
    <row r="981" spans="1:2" ht="15.75" customHeight="1" x14ac:dyDescent="0.2">
      <c r="A981" s="4"/>
      <c r="B981" s="4"/>
    </row>
    <row r="982" spans="1:2" ht="15.75" customHeight="1" x14ac:dyDescent="0.2">
      <c r="A982" s="4"/>
      <c r="B982" s="4"/>
    </row>
    <row r="983" spans="1:2" ht="15.75" customHeight="1" x14ac:dyDescent="0.2">
      <c r="A983" s="4"/>
      <c r="B983" s="4"/>
    </row>
    <row r="984" spans="1:2" ht="15.75" customHeight="1" x14ac:dyDescent="0.2">
      <c r="A984" s="4"/>
      <c r="B984" s="4"/>
    </row>
    <row r="985" spans="1:2" ht="15.75" customHeight="1" x14ac:dyDescent="0.2">
      <c r="A985" s="4"/>
      <c r="B985" s="4"/>
    </row>
    <row r="986" spans="1:2" ht="15.75" customHeight="1" x14ac:dyDescent="0.2">
      <c r="A986" s="4"/>
      <c r="B986" s="4"/>
    </row>
    <row r="987" spans="1:2" ht="15.75" customHeight="1" x14ac:dyDescent="0.2">
      <c r="A987" s="4"/>
      <c r="B987" s="4"/>
    </row>
    <row r="988" spans="1:2" ht="15.75" customHeight="1" x14ac:dyDescent="0.2">
      <c r="A988" s="4"/>
      <c r="B988" s="4"/>
    </row>
    <row r="989" spans="1:2" ht="15.75" customHeight="1" x14ac:dyDescent="0.2">
      <c r="A989" s="4"/>
      <c r="B989" s="4"/>
    </row>
    <row r="990" spans="1:2" ht="15.75" customHeight="1" x14ac:dyDescent="0.2">
      <c r="A990" s="4"/>
      <c r="B990" s="4"/>
    </row>
    <row r="991" spans="1:2" ht="15.75" customHeight="1" x14ac:dyDescent="0.2">
      <c r="A991" s="4"/>
      <c r="B991" s="4"/>
    </row>
    <row r="992" spans="1:2" ht="15.75" customHeight="1" x14ac:dyDescent="0.2">
      <c r="A992" s="4"/>
      <c r="B992" s="4"/>
    </row>
    <row r="993" spans="1:2" ht="15.75" customHeight="1" x14ac:dyDescent="0.2">
      <c r="A993" s="4"/>
      <c r="B993" s="4"/>
    </row>
    <row r="994" spans="1:2" ht="15.75" customHeight="1" x14ac:dyDescent="0.2">
      <c r="A994" s="4"/>
      <c r="B994" s="4"/>
    </row>
    <row r="995" spans="1:2" ht="15.75" customHeight="1" x14ac:dyDescent="0.2">
      <c r="A995" s="4"/>
      <c r="B995" s="4"/>
    </row>
    <row r="996" spans="1:2" ht="15.75" customHeight="1" x14ac:dyDescent="0.2">
      <c r="A996" s="4"/>
      <c r="B996" s="4"/>
    </row>
    <row r="997" spans="1:2" ht="15.75" customHeight="1" x14ac:dyDescent="0.2">
      <c r="A997" s="4"/>
      <c r="B997" s="4"/>
    </row>
    <row r="998" spans="1:2" ht="15.75" customHeight="1" x14ac:dyDescent="0.2">
      <c r="A998" s="4"/>
      <c r="B998" s="4"/>
    </row>
    <row r="999" spans="1:2" ht="15.75" customHeight="1" x14ac:dyDescent="0.2">
      <c r="A999" s="4"/>
      <c r="B999" s="4"/>
    </row>
    <row r="1000" spans="1:2" ht="15.75" customHeight="1" x14ac:dyDescent="0.2">
      <c r="A1000" s="4"/>
      <c r="B1000"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00"/>
  <sheetViews>
    <sheetView workbookViewId="0"/>
  </sheetViews>
  <sheetFormatPr baseColWidth="10" defaultColWidth="14.5" defaultRowHeight="15" x14ac:dyDescent="0.2"/>
  <cols>
    <col min="1" max="1" width="9" customWidth="1"/>
    <col min="2" max="2" width="11" customWidth="1"/>
    <col min="3" max="3" width="17" customWidth="1"/>
    <col min="4" max="4" width="24" customWidth="1"/>
    <col min="5" max="5" width="13" customWidth="1"/>
    <col min="6" max="7" width="7" customWidth="1"/>
    <col min="8" max="8" width="20" customWidth="1"/>
    <col min="9" max="9" width="11" customWidth="1"/>
    <col min="10" max="10" width="24" customWidth="1"/>
    <col min="11" max="11" width="13" customWidth="1"/>
    <col min="12" max="12" width="26" customWidth="1"/>
    <col min="13" max="13" width="7" customWidth="1"/>
    <col min="14" max="26" width="8.6640625" customWidth="1"/>
  </cols>
  <sheetData>
    <row r="1" spans="1:16" ht="26" x14ac:dyDescent="0.2">
      <c r="A1" s="18" t="s">
        <v>32</v>
      </c>
      <c r="B1" s="18" t="s">
        <v>4241</v>
      </c>
      <c r="C1" s="18" t="s">
        <v>97</v>
      </c>
      <c r="D1" s="18" t="s">
        <v>101</v>
      </c>
      <c r="E1" s="18" t="s">
        <v>4242</v>
      </c>
      <c r="F1" s="18" t="s">
        <v>4243</v>
      </c>
      <c r="G1" s="18" t="s">
        <v>4244</v>
      </c>
      <c r="H1" s="18" t="s">
        <v>147</v>
      </c>
      <c r="I1" s="18" t="s">
        <v>4245</v>
      </c>
      <c r="J1" s="18" t="s">
        <v>4246</v>
      </c>
      <c r="K1" s="18" t="s">
        <v>4247</v>
      </c>
      <c r="L1" s="18" t="s">
        <v>4248</v>
      </c>
      <c r="M1" s="18" t="s">
        <v>4249</v>
      </c>
      <c r="N1" s="18" t="s">
        <v>4250</v>
      </c>
    </row>
    <row r="2" spans="1:16" x14ac:dyDescent="0.2">
      <c r="A2" s="19" t="s">
        <v>175</v>
      </c>
      <c r="B2" s="19" t="s">
        <v>182</v>
      </c>
      <c r="C2" s="19" t="s">
        <v>164</v>
      </c>
      <c r="D2" s="19" t="s">
        <v>187</v>
      </c>
      <c r="E2" s="19" t="s">
        <v>130</v>
      </c>
      <c r="F2" s="19" t="s">
        <v>130</v>
      </c>
      <c r="G2" s="19" t="s">
        <v>130</v>
      </c>
      <c r="H2" s="19" t="s">
        <v>193</v>
      </c>
      <c r="I2" s="19" t="s">
        <v>4251</v>
      </c>
      <c r="J2" s="20" t="s">
        <v>4252</v>
      </c>
      <c r="K2" s="21"/>
      <c r="L2" s="21"/>
      <c r="M2" s="21"/>
      <c r="N2" s="22">
        <f t="shared" ref="N2:N256" si="0">LEN(H2)-LEN(SUBSTITUTE(H2,";",""))+1</f>
        <v>3</v>
      </c>
      <c r="O2" s="22">
        <f>COUNTIF(N:N,"1")</f>
        <v>74</v>
      </c>
    </row>
    <row r="3" spans="1:16" x14ac:dyDescent="0.2">
      <c r="A3" s="19" t="s">
        <v>195</v>
      </c>
      <c r="B3" s="19" t="s">
        <v>182</v>
      </c>
      <c r="C3" s="19" t="s">
        <v>164</v>
      </c>
      <c r="D3" s="19" t="s">
        <v>165</v>
      </c>
      <c r="E3" s="19" t="s">
        <v>130</v>
      </c>
      <c r="F3" s="19" t="s">
        <v>130</v>
      </c>
      <c r="G3" s="19" t="s">
        <v>130</v>
      </c>
      <c r="H3" s="19" t="s">
        <v>193</v>
      </c>
      <c r="I3" s="19" t="s">
        <v>4251</v>
      </c>
      <c r="J3" s="20" t="s">
        <v>4252</v>
      </c>
      <c r="K3" s="21"/>
      <c r="L3" s="21"/>
      <c r="M3" s="21"/>
      <c r="N3" s="22">
        <f t="shared" si="0"/>
        <v>3</v>
      </c>
      <c r="O3" s="22">
        <f>COUNTIF(N:N,"2")</f>
        <v>141</v>
      </c>
    </row>
    <row r="4" spans="1:16" x14ac:dyDescent="0.2">
      <c r="A4" s="19" t="s">
        <v>212</v>
      </c>
      <c r="B4" s="19" t="s">
        <v>182</v>
      </c>
      <c r="C4" s="19" t="s">
        <v>164</v>
      </c>
      <c r="D4" s="19" t="s">
        <v>223</v>
      </c>
      <c r="E4" s="19" t="s">
        <v>130</v>
      </c>
      <c r="F4" s="19" t="s">
        <v>130</v>
      </c>
      <c r="G4" s="19" t="s">
        <v>130</v>
      </c>
      <c r="H4" s="19" t="s">
        <v>173</v>
      </c>
      <c r="I4" s="19" t="s">
        <v>4251</v>
      </c>
      <c r="J4" s="20" t="s">
        <v>4252</v>
      </c>
      <c r="K4" s="21"/>
      <c r="L4" s="21"/>
      <c r="M4" s="21"/>
      <c r="N4" s="22">
        <f t="shared" si="0"/>
        <v>2</v>
      </c>
      <c r="O4" s="22">
        <f>COUNTIF(N:N,"3")</f>
        <v>83</v>
      </c>
    </row>
    <row r="5" spans="1:16" x14ac:dyDescent="0.2">
      <c r="A5" s="19" t="s">
        <v>227</v>
      </c>
      <c r="B5" s="19" t="s">
        <v>182</v>
      </c>
      <c r="C5" s="19" t="s">
        <v>164</v>
      </c>
      <c r="D5" s="19" t="s">
        <v>236</v>
      </c>
      <c r="E5" s="19" t="s">
        <v>130</v>
      </c>
      <c r="F5" s="19" t="s">
        <v>130</v>
      </c>
      <c r="G5" s="19" t="s">
        <v>130</v>
      </c>
      <c r="H5" s="19" t="s">
        <v>193</v>
      </c>
      <c r="I5" s="19" t="s">
        <v>4251</v>
      </c>
      <c r="J5" s="20" t="s">
        <v>4252</v>
      </c>
      <c r="K5" s="21"/>
      <c r="L5" s="21"/>
      <c r="M5" s="21"/>
      <c r="N5" s="22">
        <f t="shared" si="0"/>
        <v>3</v>
      </c>
      <c r="O5" s="22">
        <f>COUNTIF(N:N,"4")</f>
        <v>14</v>
      </c>
    </row>
    <row r="6" spans="1:16" x14ac:dyDescent="0.2">
      <c r="A6" s="19" t="s">
        <v>242</v>
      </c>
      <c r="B6" s="19" t="s">
        <v>182</v>
      </c>
      <c r="C6" s="19" t="s">
        <v>164</v>
      </c>
      <c r="D6" s="19" t="s">
        <v>165</v>
      </c>
      <c r="E6" s="19" t="s">
        <v>130</v>
      </c>
      <c r="F6" s="19" t="s">
        <v>130</v>
      </c>
      <c r="G6" s="19" t="s">
        <v>130</v>
      </c>
      <c r="H6" s="19" t="s">
        <v>193</v>
      </c>
      <c r="I6" s="19" t="s">
        <v>4251</v>
      </c>
      <c r="J6" s="20" t="s">
        <v>4252</v>
      </c>
      <c r="K6" s="21"/>
      <c r="L6" s="21"/>
      <c r="M6" s="21"/>
      <c r="N6" s="22">
        <f t="shared" si="0"/>
        <v>3</v>
      </c>
      <c r="P6" s="22">
        <f>83+14+141</f>
        <v>238</v>
      </c>
    </row>
    <row r="7" spans="1:16" x14ac:dyDescent="0.2">
      <c r="A7" s="19" t="s">
        <v>256</v>
      </c>
      <c r="B7" s="19" t="s">
        <v>182</v>
      </c>
      <c r="C7" s="19" t="s">
        <v>164</v>
      </c>
      <c r="D7" s="19" t="s">
        <v>236</v>
      </c>
      <c r="E7" s="19" t="s">
        <v>130</v>
      </c>
      <c r="F7" s="19" t="s">
        <v>130</v>
      </c>
      <c r="G7" s="19" t="s">
        <v>130</v>
      </c>
      <c r="H7" s="19" t="s">
        <v>193</v>
      </c>
      <c r="I7" s="19" t="s">
        <v>4251</v>
      </c>
      <c r="J7" s="20" t="s">
        <v>4252</v>
      </c>
      <c r="K7" s="21"/>
      <c r="L7" s="21"/>
      <c r="M7" s="21"/>
      <c r="N7" s="22">
        <f t="shared" si="0"/>
        <v>3</v>
      </c>
    </row>
    <row r="8" spans="1:16" x14ac:dyDescent="0.2">
      <c r="A8" s="19" t="s">
        <v>270</v>
      </c>
      <c r="B8" s="19" t="s">
        <v>168</v>
      </c>
      <c r="C8" s="19" t="s">
        <v>162</v>
      </c>
      <c r="D8" s="19" t="s">
        <v>280</v>
      </c>
      <c r="E8" s="19" t="s">
        <v>130</v>
      </c>
      <c r="F8" s="19" t="s">
        <v>83</v>
      </c>
      <c r="G8" s="19" t="s">
        <v>130</v>
      </c>
      <c r="H8" s="19" t="s">
        <v>282</v>
      </c>
      <c r="I8" s="19" t="s">
        <v>162</v>
      </c>
      <c r="J8" s="20" t="s">
        <v>4253</v>
      </c>
      <c r="K8" s="21"/>
      <c r="L8" s="21"/>
      <c r="M8" s="21"/>
      <c r="N8" s="22">
        <f t="shared" si="0"/>
        <v>1</v>
      </c>
    </row>
    <row r="9" spans="1:16" x14ac:dyDescent="0.2">
      <c r="A9" s="19" t="s">
        <v>284</v>
      </c>
      <c r="B9" s="19" t="s">
        <v>182</v>
      </c>
      <c r="C9" s="19" t="s">
        <v>164</v>
      </c>
      <c r="D9" s="19" t="s">
        <v>236</v>
      </c>
      <c r="E9" s="19" t="s">
        <v>130</v>
      </c>
      <c r="F9" s="19" t="s">
        <v>130</v>
      </c>
      <c r="G9" s="19" t="s">
        <v>130</v>
      </c>
      <c r="H9" s="19" t="s">
        <v>193</v>
      </c>
      <c r="I9" s="19" t="s">
        <v>4251</v>
      </c>
      <c r="J9" s="20" t="s">
        <v>4252</v>
      </c>
      <c r="K9" s="21"/>
      <c r="L9" s="21"/>
      <c r="M9" s="21"/>
      <c r="N9" s="22">
        <f t="shared" si="0"/>
        <v>3</v>
      </c>
    </row>
    <row r="10" spans="1:16" x14ac:dyDescent="0.2">
      <c r="A10" s="19" t="s">
        <v>298</v>
      </c>
      <c r="B10" s="19" t="s">
        <v>182</v>
      </c>
      <c r="C10" s="19" t="s">
        <v>164</v>
      </c>
      <c r="D10" s="19" t="s">
        <v>165</v>
      </c>
      <c r="E10" s="19" t="s">
        <v>130</v>
      </c>
      <c r="F10" s="19" t="s">
        <v>130</v>
      </c>
      <c r="G10" s="19" t="s">
        <v>130</v>
      </c>
      <c r="H10" s="19" t="s">
        <v>173</v>
      </c>
      <c r="I10" s="19" t="s">
        <v>4251</v>
      </c>
      <c r="J10" s="20" t="s">
        <v>4252</v>
      </c>
      <c r="K10" s="21"/>
      <c r="L10" s="21"/>
      <c r="M10" s="21"/>
      <c r="N10" s="22">
        <f t="shared" si="0"/>
        <v>2</v>
      </c>
    </row>
    <row r="11" spans="1:16" x14ac:dyDescent="0.2">
      <c r="A11" s="19" t="s">
        <v>313</v>
      </c>
      <c r="B11" s="19" t="s">
        <v>182</v>
      </c>
      <c r="C11" s="19" t="s">
        <v>164</v>
      </c>
      <c r="D11" s="19" t="s">
        <v>236</v>
      </c>
      <c r="E11" s="19" t="s">
        <v>130</v>
      </c>
      <c r="F11" s="19" t="s">
        <v>130</v>
      </c>
      <c r="G11" s="19" t="s">
        <v>130</v>
      </c>
      <c r="H11" s="19" t="s">
        <v>325</v>
      </c>
      <c r="I11" s="19" t="s">
        <v>4251</v>
      </c>
      <c r="J11" s="20" t="s">
        <v>4252</v>
      </c>
      <c r="K11" s="21"/>
      <c r="L11" s="21"/>
      <c r="M11" s="21"/>
      <c r="N11" s="22">
        <f t="shared" si="0"/>
        <v>3</v>
      </c>
    </row>
    <row r="12" spans="1:16" x14ac:dyDescent="0.2">
      <c r="A12" s="19" t="s">
        <v>327</v>
      </c>
      <c r="B12" s="19" t="s">
        <v>182</v>
      </c>
      <c r="C12" s="19" t="s">
        <v>164</v>
      </c>
      <c r="D12" s="19" t="s">
        <v>336</v>
      </c>
      <c r="E12" s="19" t="s">
        <v>130</v>
      </c>
      <c r="F12" s="19" t="s">
        <v>130</v>
      </c>
      <c r="G12" s="19" t="s">
        <v>130</v>
      </c>
      <c r="H12" s="19" t="s">
        <v>344</v>
      </c>
      <c r="I12" s="19" t="s">
        <v>4251</v>
      </c>
      <c r="J12" s="20" t="s">
        <v>4252</v>
      </c>
      <c r="K12" s="21"/>
      <c r="L12" s="21"/>
      <c r="M12" s="21"/>
      <c r="N12" s="22">
        <f t="shared" si="0"/>
        <v>4</v>
      </c>
    </row>
    <row r="13" spans="1:16" x14ac:dyDescent="0.2">
      <c r="A13" s="19" t="s">
        <v>346</v>
      </c>
      <c r="B13" s="19" t="s">
        <v>182</v>
      </c>
      <c r="C13" s="19" t="s">
        <v>164</v>
      </c>
      <c r="D13" s="19" t="s">
        <v>165</v>
      </c>
      <c r="E13" s="19" t="s">
        <v>130</v>
      </c>
      <c r="F13" s="19" t="s">
        <v>130</v>
      </c>
      <c r="G13" s="19" t="s">
        <v>130</v>
      </c>
      <c r="H13" s="19" t="s">
        <v>173</v>
      </c>
      <c r="I13" s="19" t="s">
        <v>4251</v>
      </c>
      <c r="J13" s="20" t="s">
        <v>4252</v>
      </c>
      <c r="K13" s="21"/>
      <c r="L13" s="21"/>
      <c r="M13" s="21"/>
      <c r="N13" s="22">
        <f t="shared" si="0"/>
        <v>2</v>
      </c>
    </row>
    <row r="14" spans="1:16" x14ac:dyDescent="0.2">
      <c r="A14" s="19" t="s">
        <v>358</v>
      </c>
      <c r="B14" s="19" t="s">
        <v>182</v>
      </c>
      <c r="C14" s="19" t="s">
        <v>164</v>
      </c>
      <c r="D14" s="19" t="s">
        <v>165</v>
      </c>
      <c r="E14" s="19" t="s">
        <v>130</v>
      </c>
      <c r="F14" s="19" t="s">
        <v>130</v>
      </c>
      <c r="G14" s="19" t="s">
        <v>130</v>
      </c>
      <c r="H14" s="19" t="s">
        <v>173</v>
      </c>
      <c r="I14" s="19" t="s">
        <v>4251</v>
      </c>
      <c r="J14" s="20" t="s">
        <v>4252</v>
      </c>
      <c r="K14" s="21"/>
      <c r="L14" s="21"/>
      <c r="M14" s="21"/>
      <c r="N14" s="22">
        <f t="shared" si="0"/>
        <v>2</v>
      </c>
    </row>
    <row r="15" spans="1:16" x14ac:dyDescent="0.2">
      <c r="A15" s="19" t="s">
        <v>370</v>
      </c>
      <c r="B15" s="19" t="s">
        <v>182</v>
      </c>
      <c r="C15" s="19" t="s">
        <v>164</v>
      </c>
      <c r="D15" s="19" t="s">
        <v>379</v>
      </c>
      <c r="E15" s="19" t="s">
        <v>130</v>
      </c>
      <c r="F15" s="19" t="s">
        <v>130</v>
      </c>
      <c r="G15" s="19" t="s">
        <v>130</v>
      </c>
      <c r="H15" s="19" t="s">
        <v>173</v>
      </c>
      <c r="I15" s="19" t="s">
        <v>4251</v>
      </c>
      <c r="J15" s="20" t="s">
        <v>4252</v>
      </c>
      <c r="K15" s="21"/>
      <c r="L15" s="21"/>
      <c r="M15" s="21"/>
      <c r="N15" s="22">
        <f t="shared" si="0"/>
        <v>2</v>
      </c>
    </row>
    <row r="16" spans="1:16" x14ac:dyDescent="0.2">
      <c r="A16" s="19" t="s">
        <v>384</v>
      </c>
      <c r="B16" s="19" t="s">
        <v>182</v>
      </c>
      <c r="C16" s="19" t="s">
        <v>393</v>
      </c>
      <c r="D16" s="19" t="s">
        <v>165</v>
      </c>
      <c r="E16" s="19" t="s">
        <v>130</v>
      </c>
      <c r="F16" s="19" t="s">
        <v>130</v>
      </c>
      <c r="G16" s="19" t="s">
        <v>130</v>
      </c>
      <c r="H16" s="19" t="s">
        <v>173</v>
      </c>
      <c r="I16" s="19" t="s">
        <v>4251</v>
      </c>
      <c r="J16" s="20" t="s">
        <v>4252</v>
      </c>
      <c r="K16" s="21"/>
      <c r="L16" s="21"/>
      <c r="M16" s="21"/>
      <c r="N16" s="22">
        <f t="shared" si="0"/>
        <v>2</v>
      </c>
    </row>
    <row r="17" spans="1:14" ht="26" x14ac:dyDescent="0.2">
      <c r="A17" s="19" t="s">
        <v>397</v>
      </c>
      <c r="B17" s="19" t="s">
        <v>182</v>
      </c>
      <c r="C17" s="19" t="s">
        <v>409</v>
      </c>
      <c r="D17" s="19" t="s">
        <v>410</v>
      </c>
      <c r="E17" s="19" t="s">
        <v>130</v>
      </c>
      <c r="F17" s="19" t="s">
        <v>130</v>
      </c>
      <c r="G17" s="19" t="s">
        <v>130</v>
      </c>
      <c r="H17" s="19" t="s">
        <v>413</v>
      </c>
      <c r="I17" s="19" t="s">
        <v>4251</v>
      </c>
      <c r="J17" s="20" t="s">
        <v>4252</v>
      </c>
      <c r="K17" s="21"/>
      <c r="L17" s="21"/>
      <c r="M17" s="21"/>
      <c r="N17" s="22">
        <f t="shared" si="0"/>
        <v>2</v>
      </c>
    </row>
    <row r="18" spans="1:14" x14ac:dyDescent="0.2">
      <c r="A18" s="19" t="s">
        <v>415</v>
      </c>
      <c r="B18" s="19" t="s">
        <v>182</v>
      </c>
      <c r="C18" s="19" t="s">
        <v>424</v>
      </c>
      <c r="D18" s="19" t="s">
        <v>165</v>
      </c>
      <c r="E18" s="19" t="s">
        <v>130</v>
      </c>
      <c r="F18" s="19" t="s">
        <v>130</v>
      </c>
      <c r="G18" s="19" t="s">
        <v>130</v>
      </c>
      <c r="H18" s="19" t="s">
        <v>173</v>
      </c>
      <c r="I18" s="19" t="s">
        <v>4251</v>
      </c>
      <c r="J18" s="20" t="s">
        <v>4252</v>
      </c>
      <c r="K18" s="21"/>
      <c r="L18" s="21"/>
      <c r="M18" s="21"/>
      <c r="N18" s="22">
        <f t="shared" si="0"/>
        <v>2</v>
      </c>
    </row>
    <row r="19" spans="1:14" ht="26" x14ac:dyDescent="0.2">
      <c r="A19" s="19" t="s">
        <v>430</v>
      </c>
      <c r="B19" s="19" t="s">
        <v>182</v>
      </c>
      <c r="C19" s="19" t="s">
        <v>393</v>
      </c>
      <c r="D19" s="19" t="s">
        <v>439</v>
      </c>
      <c r="E19" s="19" t="s">
        <v>130</v>
      </c>
      <c r="F19" s="19" t="s">
        <v>130</v>
      </c>
      <c r="G19" s="19" t="s">
        <v>130</v>
      </c>
      <c r="H19" s="19" t="s">
        <v>193</v>
      </c>
      <c r="I19" s="19" t="s">
        <v>4251</v>
      </c>
      <c r="J19" s="20" t="s">
        <v>4252</v>
      </c>
      <c r="K19" s="21"/>
      <c r="L19" s="21"/>
      <c r="M19" s="21"/>
      <c r="N19" s="22">
        <f t="shared" si="0"/>
        <v>3</v>
      </c>
    </row>
    <row r="20" spans="1:14" x14ac:dyDescent="0.2">
      <c r="A20" s="19" t="s">
        <v>446</v>
      </c>
      <c r="B20" s="19" t="s">
        <v>182</v>
      </c>
      <c r="C20" s="19" t="s">
        <v>164</v>
      </c>
      <c r="D20" s="19" t="s">
        <v>165</v>
      </c>
      <c r="E20" s="19" t="s">
        <v>130</v>
      </c>
      <c r="F20" s="19" t="s">
        <v>130</v>
      </c>
      <c r="G20" s="19" t="s">
        <v>130</v>
      </c>
      <c r="H20" s="19" t="s">
        <v>193</v>
      </c>
      <c r="I20" s="19" t="s">
        <v>4251</v>
      </c>
      <c r="J20" s="20" t="s">
        <v>4252</v>
      </c>
      <c r="K20" s="21"/>
      <c r="L20" s="21"/>
      <c r="M20" s="21"/>
      <c r="N20" s="22">
        <f t="shared" si="0"/>
        <v>3</v>
      </c>
    </row>
    <row r="21" spans="1:14" ht="28" customHeight="1" x14ac:dyDescent="0.2">
      <c r="A21" s="19" t="s">
        <v>460</v>
      </c>
      <c r="B21" s="19" t="s">
        <v>182</v>
      </c>
      <c r="C21" s="19" t="s">
        <v>164</v>
      </c>
      <c r="D21" s="19" t="s">
        <v>469</v>
      </c>
      <c r="E21" s="19" t="s">
        <v>130</v>
      </c>
      <c r="F21" s="19" t="s">
        <v>130</v>
      </c>
      <c r="G21" s="19" t="s">
        <v>130</v>
      </c>
      <c r="H21" s="19" t="s">
        <v>344</v>
      </c>
      <c r="I21" s="19" t="s">
        <v>4251</v>
      </c>
      <c r="J21" s="20" t="s">
        <v>4252</v>
      </c>
      <c r="K21" s="21"/>
      <c r="L21" s="21"/>
      <c r="M21" s="21"/>
      <c r="N21" s="22">
        <f t="shared" si="0"/>
        <v>4</v>
      </c>
    </row>
    <row r="22" spans="1:14" ht="28" customHeight="1" x14ac:dyDescent="0.2">
      <c r="A22" s="19" t="s">
        <v>477</v>
      </c>
      <c r="B22" s="19" t="s">
        <v>182</v>
      </c>
      <c r="C22" s="19" t="s">
        <v>164</v>
      </c>
      <c r="D22" s="19" t="s">
        <v>165</v>
      </c>
      <c r="E22" s="19" t="s">
        <v>130</v>
      </c>
      <c r="F22" s="19" t="s">
        <v>130</v>
      </c>
      <c r="G22" s="19" t="s">
        <v>130</v>
      </c>
      <c r="H22" s="19" t="s">
        <v>173</v>
      </c>
      <c r="I22" s="19" t="s">
        <v>4251</v>
      </c>
      <c r="J22" s="20" t="s">
        <v>4252</v>
      </c>
      <c r="K22" s="21"/>
      <c r="L22" s="21"/>
      <c r="M22" s="21"/>
      <c r="N22" s="22">
        <f t="shared" si="0"/>
        <v>2</v>
      </c>
    </row>
    <row r="23" spans="1:14" ht="28" customHeight="1" x14ac:dyDescent="0.2">
      <c r="A23" s="19" t="s">
        <v>491</v>
      </c>
      <c r="B23" s="19" t="s">
        <v>182</v>
      </c>
      <c r="C23" s="19" t="s">
        <v>164</v>
      </c>
      <c r="D23" s="19" t="s">
        <v>165</v>
      </c>
      <c r="E23" s="19" t="s">
        <v>130</v>
      </c>
      <c r="F23" s="19" t="s">
        <v>130</v>
      </c>
      <c r="G23" s="19" t="s">
        <v>130</v>
      </c>
      <c r="H23" s="19" t="s">
        <v>193</v>
      </c>
      <c r="I23" s="19" t="s">
        <v>4251</v>
      </c>
      <c r="J23" s="20" t="s">
        <v>4252</v>
      </c>
      <c r="K23" s="21"/>
      <c r="L23" s="21"/>
      <c r="M23" s="21"/>
      <c r="N23" s="22">
        <f t="shared" si="0"/>
        <v>3</v>
      </c>
    </row>
    <row r="24" spans="1:14" ht="28" customHeight="1" x14ac:dyDescent="0.2">
      <c r="A24" s="19" t="s">
        <v>505</v>
      </c>
      <c r="B24" s="19" t="s">
        <v>182</v>
      </c>
      <c r="C24" s="19" t="s">
        <v>164</v>
      </c>
      <c r="D24" s="19" t="s">
        <v>165</v>
      </c>
      <c r="E24" s="19" t="s">
        <v>130</v>
      </c>
      <c r="F24" s="19" t="s">
        <v>130</v>
      </c>
      <c r="G24" s="19" t="s">
        <v>130</v>
      </c>
      <c r="H24" s="19" t="s">
        <v>173</v>
      </c>
      <c r="I24" s="19" t="s">
        <v>4251</v>
      </c>
      <c r="J24" s="20" t="s">
        <v>4252</v>
      </c>
      <c r="K24" s="21"/>
      <c r="L24" s="21"/>
      <c r="M24" s="21"/>
      <c r="N24" s="22">
        <f t="shared" si="0"/>
        <v>2</v>
      </c>
    </row>
    <row r="25" spans="1:14" ht="28" customHeight="1" x14ac:dyDescent="0.2">
      <c r="A25" s="19" t="s">
        <v>518</v>
      </c>
      <c r="B25" s="19" t="s">
        <v>182</v>
      </c>
      <c r="C25" s="19" t="s">
        <v>164</v>
      </c>
      <c r="D25" s="19" t="s">
        <v>165</v>
      </c>
      <c r="E25" s="19" t="s">
        <v>130</v>
      </c>
      <c r="F25" s="19" t="s">
        <v>130</v>
      </c>
      <c r="G25" s="19" t="s">
        <v>130</v>
      </c>
      <c r="H25" s="19" t="s">
        <v>173</v>
      </c>
      <c r="I25" s="19" t="s">
        <v>4251</v>
      </c>
      <c r="J25" s="20" t="s">
        <v>4252</v>
      </c>
      <c r="K25" s="21"/>
      <c r="L25" s="21"/>
      <c r="M25" s="21"/>
      <c r="N25" s="22">
        <f t="shared" si="0"/>
        <v>2</v>
      </c>
    </row>
    <row r="26" spans="1:14" ht="28" customHeight="1" x14ac:dyDescent="0.2">
      <c r="A26" s="19" t="s">
        <v>532</v>
      </c>
      <c r="B26" s="19" t="s">
        <v>182</v>
      </c>
      <c r="C26" s="19" t="s">
        <v>164</v>
      </c>
      <c r="D26" s="19" t="s">
        <v>541</v>
      </c>
      <c r="E26" s="19" t="s">
        <v>130</v>
      </c>
      <c r="F26" s="19" t="s">
        <v>130</v>
      </c>
      <c r="G26" s="19" t="s">
        <v>130</v>
      </c>
      <c r="H26" s="19" t="s">
        <v>193</v>
      </c>
      <c r="I26" s="19" t="s">
        <v>4251</v>
      </c>
      <c r="J26" s="20" t="s">
        <v>4252</v>
      </c>
      <c r="K26" s="21"/>
      <c r="L26" s="21"/>
      <c r="M26" s="21"/>
      <c r="N26" s="22">
        <f t="shared" si="0"/>
        <v>3</v>
      </c>
    </row>
    <row r="27" spans="1:14" ht="28" customHeight="1" x14ac:dyDescent="0.2">
      <c r="A27" s="19" t="s">
        <v>548</v>
      </c>
      <c r="B27" s="19" t="s">
        <v>182</v>
      </c>
      <c r="C27" s="19" t="s">
        <v>164</v>
      </c>
      <c r="D27" s="19" t="s">
        <v>236</v>
      </c>
      <c r="E27" s="19" t="s">
        <v>130</v>
      </c>
      <c r="F27" s="19" t="s">
        <v>130</v>
      </c>
      <c r="G27" s="19" t="s">
        <v>130</v>
      </c>
      <c r="H27" s="19" t="s">
        <v>344</v>
      </c>
      <c r="I27" s="19" t="s">
        <v>4251</v>
      </c>
      <c r="J27" s="20" t="s">
        <v>4252</v>
      </c>
      <c r="K27" s="21"/>
      <c r="L27" s="21"/>
      <c r="M27" s="21"/>
      <c r="N27" s="22">
        <f t="shared" si="0"/>
        <v>4</v>
      </c>
    </row>
    <row r="28" spans="1:14" ht="28" customHeight="1" x14ac:dyDescent="0.2">
      <c r="A28" s="19" t="s">
        <v>565</v>
      </c>
      <c r="B28" s="19" t="s">
        <v>182</v>
      </c>
      <c r="C28" s="19" t="s">
        <v>164</v>
      </c>
      <c r="D28" s="19" t="s">
        <v>236</v>
      </c>
      <c r="E28" s="19" t="s">
        <v>130</v>
      </c>
      <c r="F28" s="19" t="s">
        <v>130</v>
      </c>
      <c r="G28" s="19" t="s">
        <v>130</v>
      </c>
      <c r="H28" s="19" t="s">
        <v>193</v>
      </c>
      <c r="I28" s="19" t="s">
        <v>4251</v>
      </c>
      <c r="J28" s="20" t="s">
        <v>4252</v>
      </c>
      <c r="K28" s="21"/>
      <c r="L28" s="21"/>
      <c r="M28" s="21"/>
      <c r="N28" s="22">
        <f t="shared" si="0"/>
        <v>3</v>
      </c>
    </row>
    <row r="29" spans="1:14" ht="28" customHeight="1" x14ac:dyDescent="0.2">
      <c r="A29" s="19" t="s">
        <v>579</v>
      </c>
      <c r="B29" s="19" t="s">
        <v>182</v>
      </c>
      <c r="C29" s="19" t="s">
        <v>164</v>
      </c>
      <c r="D29" s="19" t="s">
        <v>236</v>
      </c>
      <c r="E29" s="19" t="s">
        <v>130</v>
      </c>
      <c r="F29" s="19" t="s">
        <v>130</v>
      </c>
      <c r="G29" s="19" t="s">
        <v>130</v>
      </c>
      <c r="H29" s="19" t="s">
        <v>344</v>
      </c>
      <c r="I29" s="19" t="s">
        <v>4251</v>
      </c>
      <c r="J29" s="20" t="s">
        <v>4252</v>
      </c>
      <c r="K29" s="21"/>
      <c r="L29" s="21"/>
      <c r="M29" s="21"/>
      <c r="N29" s="22">
        <f t="shared" si="0"/>
        <v>4</v>
      </c>
    </row>
    <row r="30" spans="1:14" ht="28" customHeight="1" x14ac:dyDescent="0.2">
      <c r="A30" s="19" t="s">
        <v>594</v>
      </c>
      <c r="B30" s="19" t="s">
        <v>182</v>
      </c>
      <c r="C30" s="19" t="s">
        <v>393</v>
      </c>
      <c r="D30" s="19" t="s">
        <v>165</v>
      </c>
      <c r="E30" s="19" t="s">
        <v>130</v>
      </c>
      <c r="F30" s="19" t="s">
        <v>130</v>
      </c>
      <c r="G30" s="19" t="s">
        <v>130</v>
      </c>
      <c r="H30" s="19" t="s">
        <v>193</v>
      </c>
      <c r="I30" s="19" t="s">
        <v>4251</v>
      </c>
      <c r="J30" s="20" t="s">
        <v>4252</v>
      </c>
      <c r="K30" s="21"/>
      <c r="L30" s="21"/>
      <c r="M30" s="21"/>
      <c r="N30" s="22">
        <f t="shared" si="0"/>
        <v>3</v>
      </c>
    </row>
    <row r="31" spans="1:14" ht="28" customHeight="1" x14ac:dyDescent="0.2">
      <c r="A31" s="19" t="s">
        <v>609</v>
      </c>
      <c r="B31" s="19" t="s">
        <v>182</v>
      </c>
      <c r="C31" s="19" t="s">
        <v>164</v>
      </c>
      <c r="D31" s="19" t="s">
        <v>165</v>
      </c>
      <c r="E31" s="19" t="s">
        <v>130</v>
      </c>
      <c r="F31" s="19" t="s">
        <v>130</v>
      </c>
      <c r="G31" s="19" t="s">
        <v>130</v>
      </c>
      <c r="H31" s="19" t="s">
        <v>193</v>
      </c>
      <c r="I31" s="19" t="s">
        <v>4251</v>
      </c>
      <c r="J31" s="20" t="s">
        <v>4252</v>
      </c>
      <c r="K31" s="21"/>
      <c r="L31" s="21"/>
      <c r="M31" s="21"/>
      <c r="N31" s="22">
        <f t="shared" si="0"/>
        <v>3</v>
      </c>
    </row>
    <row r="32" spans="1:14" ht="28" customHeight="1" x14ac:dyDescent="0.2">
      <c r="A32" s="19" t="s">
        <v>623</v>
      </c>
      <c r="B32" s="19" t="s">
        <v>182</v>
      </c>
      <c r="C32" s="19" t="s">
        <v>164</v>
      </c>
      <c r="D32" s="19" t="s">
        <v>165</v>
      </c>
      <c r="E32" s="19" t="s">
        <v>130</v>
      </c>
      <c r="F32" s="19" t="s">
        <v>130</v>
      </c>
      <c r="G32" s="19" t="s">
        <v>130</v>
      </c>
      <c r="H32" s="19" t="s">
        <v>173</v>
      </c>
      <c r="I32" s="19" t="s">
        <v>4251</v>
      </c>
      <c r="J32" s="20" t="s">
        <v>4252</v>
      </c>
      <c r="K32" s="21"/>
      <c r="L32" s="21"/>
      <c r="M32" s="21"/>
      <c r="N32" s="22">
        <f t="shared" si="0"/>
        <v>2</v>
      </c>
    </row>
    <row r="33" spans="1:14" ht="28" customHeight="1" x14ac:dyDescent="0.2">
      <c r="A33" s="19" t="s">
        <v>636</v>
      </c>
      <c r="B33" s="19" t="s">
        <v>182</v>
      </c>
      <c r="C33" s="19" t="s">
        <v>393</v>
      </c>
      <c r="D33" s="19" t="s">
        <v>236</v>
      </c>
      <c r="E33" s="19" t="s">
        <v>130</v>
      </c>
      <c r="F33" s="19" t="s">
        <v>130</v>
      </c>
      <c r="G33" s="19" t="s">
        <v>130</v>
      </c>
      <c r="H33" s="19" t="s">
        <v>193</v>
      </c>
      <c r="I33" s="19" t="s">
        <v>4251</v>
      </c>
      <c r="J33" s="20" t="s">
        <v>4252</v>
      </c>
      <c r="K33" s="21"/>
      <c r="L33" s="21"/>
      <c r="M33" s="21"/>
      <c r="N33" s="22">
        <f t="shared" si="0"/>
        <v>3</v>
      </c>
    </row>
    <row r="34" spans="1:14" ht="28" customHeight="1" x14ac:dyDescent="0.2">
      <c r="A34" s="19" t="s">
        <v>651</v>
      </c>
      <c r="B34" s="19" t="s">
        <v>182</v>
      </c>
      <c r="C34" s="19" t="s">
        <v>164</v>
      </c>
      <c r="D34" s="19" t="s">
        <v>236</v>
      </c>
      <c r="E34" s="19" t="s">
        <v>130</v>
      </c>
      <c r="F34" s="19" t="s">
        <v>130</v>
      </c>
      <c r="G34" s="19" t="s">
        <v>130</v>
      </c>
      <c r="H34" s="19" t="s">
        <v>193</v>
      </c>
      <c r="I34" s="19" t="s">
        <v>4251</v>
      </c>
      <c r="J34" s="20" t="s">
        <v>4252</v>
      </c>
      <c r="K34" s="21"/>
      <c r="L34" s="21"/>
      <c r="M34" s="21"/>
      <c r="N34" s="22">
        <f t="shared" si="0"/>
        <v>3</v>
      </c>
    </row>
    <row r="35" spans="1:14" ht="28" customHeight="1" x14ac:dyDescent="0.2">
      <c r="A35" s="19" t="s">
        <v>665</v>
      </c>
      <c r="B35" s="19" t="s">
        <v>182</v>
      </c>
      <c r="C35" s="19" t="s">
        <v>409</v>
      </c>
      <c r="D35" s="19" t="s">
        <v>165</v>
      </c>
      <c r="E35" s="19" t="s">
        <v>130</v>
      </c>
      <c r="F35" s="19" t="s">
        <v>130</v>
      </c>
      <c r="G35" s="19" t="s">
        <v>130</v>
      </c>
      <c r="H35" s="19" t="s">
        <v>193</v>
      </c>
      <c r="I35" s="19" t="s">
        <v>4251</v>
      </c>
      <c r="J35" s="20" t="s">
        <v>4252</v>
      </c>
      <c r="K35" s="21"/>
      <c r="L35" s="21"/>
      <c r="M35" s="21"/>
      <c r="N35" s="22">
        <f t="shared" si="0"/>
        <v>3</v>
      </c>
    </row>
    <row r="36" spans="1:14" ht="28" customHeight="1" x14ac:dyDescent="0.2">
      <c r="A36" s="19" t="s">
        <v>680</v>
      </c>
      <c r="B36" s="19" t="s">
        <v>182</v>
      </c>
      <c r="C36" s="19" t="s">
        <v>164</v>
      </c>
      <c r="D36" s="19" t="s">
        <v>165</v>
      </c>
      <c r="E36" s="19" t="s">
        <v>130</v>
      </c>
      <c r="F36" s="19" t="s">
        <v>130</v>
      </c>
      <c r="G36" s="19" t="s">
        <v>130</v>
      </c>
      <c r="H36" s="19" t="s">
        <v>173</v>
      </c>
      <c r="I36" s="19" t="s">
        <v>4251</v>
      </c>
      <c r="J36" s="20" t="s">
        <v>4252</v>
      </c>
      <c r="K36" s="21"/>
      <c r="L36" s="21"/>
      <c r="M36" s="21"/>
      <c r="N36" s="22">
        <f t="shared" si="0"/>
        <v>2</v>
      </c>
    </row>
    <row r="37" spans="1:14" ht="28" customHeight="1" x14ac:dyDescent="0.2">
      <c r="A37" s="19" t="s">
        <v>693</v>
      </c>
      <c r="B37" s="19" t="s">
        <v>182</v>
      </c>
      <c r="C37" s="19" t="s">
        <v>164</v>
      </c>
      <c r="D37" s="19" t="s">
        <v>165</v>
      </c>
      <c r="E37" s="19" t="s">
        <v>130</v>
      </c>
      <c r="F37" s="19" t="s">
        <v>130</v>
      </c>
      <c r="G37" s="19" t="s">
        <v>130</v>
      </c>
      <c r="H37" s="19" t="s">
        <v>173</v>
      </c>
      <c r="I37" s="19" t="s">
        <v>4251</v>
      </c>
      <c r="J37" s="20" t="s">
        <v>4252</v>
      </c>
      <c r="K37" s="21"/>
      <c r="L37" s="21"/>
      <c r="M37" s="21"/>
      <c r="N37" s="22">
        <f t="shared" si="0"/>
        <v>2</v>
      </c>
    </row>
    <row r="38" spans="1:14" ht="28" customHeight="1" x14ac:dyDescent="0.2">
      <c r="A38" s="19" t="s">
        <v>705</v>
      </c>
      <c r="B38" s="19" t="s">
        <v>182</v>
      </c>
      <c r="C38" s="19" t="s">
        <v>714</v>
      </c>
      <c r="D38" s="19" t="s">
        <v>165</v>
      </c>
      <c r="E38" s="19" t="s">
        <v>130</v>
      </c>
      <c r="F38" s="19" t="s">
        <v>130</v>
      </c>
      <c r="G38" s="19" t="s">
        <v>130</v>
      </c>
      <c r="H38" s="19" t="s">
        <v>173</v>
      </c>
      <c r="I38" s="19" t="s">
        <v>4251</v>
      </c>
      <c r="J38" s="20" t="s">
        <v>4252</v>
      </c>
      <c r="K38" s="21"/>
      <c r="L38" s="21"/>
      <c r="M38" s="21"/>
      <c r="N38" s="22">
        <f t="shared" si="0"/>
        <v>2</v>
      </c>
    </row>
    <row r="39" spans="1:14" ht="28" customHeight="1" x14ac:dyDescent="0.2">
      <c r="A39" s="19" t="s">
        <v>718</v>
      </c>
      <c r="B39" s="19" t="s">
        <v>182</v>
      </c>
      <c r="C39" s="19" t="s">
        <v>164</v>
      </c>
      <c r="D39" s="19" t="s">
        <v>165</v>
      </c>
      <c r="E39" s="19" t="s">
        <v>130</v>
      </c>
      <c r="F39" s="19" t="s">
        <v>130</v>
      </c>
      <c r="G39" s="19" t="s">
        <v>130</v>
      </c>
      <c r="H39" s="19" t="s">
        <v>193</v>
      </c>
      <c r="I39" s="19" t="s">
        <v>4251</v>
      </c>
      <c r="J39" s="20" t="s">
        <v>4252</v>
      </c>
      <c r="K39" s="21"/>
      <c r="L39" s="21"/>
      <c r="M39" s="21"/>
      <c r="N39" s="22">
        <f t="shared" si="0"/>
        <v>3</v>
      </c>
    </row>
    <row r="40" spans="1:14" ht="28" customHeight="1" x14ac:dyDescent="0.2">
      <c r="A40" s="19" t="s">
        <v>732</v>
      </c>
      <c r="B40" s="19" t="s">
        <v>182</v>
      </c>
      <c r="C40" s="19" t="s">
        <v>164</v>
      </c>
      <c r="D40" s="19" t="s">
        <v>236</v>
      </c>
      <c r="E40" s="19" t="s">
        <v>130</v>
      </c>
      <c r="F40" s="19" t="s">
        <v>130</v>
      </c>
      <c r="G40" s="19" t="s">
        <v>130</v>
      </c>
      <c r="H40" s="19" t="s">
        <v>173</v>
      </c>
      <c r="I40" s="19" t="s">
        <v>4251</v>
      </c>
      <c r="J40" s="20" t="s">
        <v>4252</v>
      </c>
      <c r="K40" s="21"/>
      <c r="L40" s="21"/>
      <c r="M40" s="21"/>
      <c r="N40" s="22">
        <f t="shared" si="0"/>
        <v>2</v>
      </c>
    </row>
    <row r="41" spans="1:14" ht="28" customHeight="1" x14ac:dyDescent="0.2">
      <c r="A41" s="19" t="s">
        <v>746</v>
      </c>
      <c r="B41" s="19" t="s">
        <v>182</v>
      </c>
      <c r="C41" s="19" t="s">
        <v>164</v>
      </c>
      <c r="D41" s="19" t="s">
        <v>236</v>
      </c>
      <c r="E41" s="19" t="s">
        <v>130</v>
      </c>
      <c r="F41" s="19" t="s">
        <v>130</v>
      </c>
      <c r="G41" s="19" t="s">
        <v>130</v>
      </c>
      <c r="H41" s="19" t="s">
        <v>193</v>
      </c>
      <c r="I41" s="19" t="s">
        <v>4251</v>
      </c>
      <c r="J41" s="20" t="s">
        <v>4252</v>
      </c>
      <c r="K41" s="21"/>
      <c r="L41" s="21"/>
      <c r="M41" s="21"/>
      <c r="N41" s="22">
        <f t="shared" si="0"/>
        <v>3</v>
      </c>
    </row>
    <row r="42" spans="1:14" ht="28" customHeight="1" x14ac:dyDescent="0.2">
      <c r="A42" s="19" t="s">
        <v>762</v>
      </c>
      <c r="B42" s="19" t="s">
        <v>182</v>
      </c>
      <c r="C42" s="19" t="s">
        <v>164</v>
      </c>
      <c r="D42" s="19" t="s">
        <v>165</v>
      </c>
      <c r="E42" s="19" t="s">
        <v>130</v>
      </c>
      <c r="F42" s="19" t="s">
        <v>130</v>
      </c>
      <c r="G42" s="19" t="s">
        <v>130</v>
      </c>
      <c r="H42" s="19" t="s">
        <v>173</v>
      </c>
      <c r="I42" s="19" t="s">
        <v>4251</v>
      </c>
      <c r="J42" s="20" t="s">
        <v>4252</v>
      </c>
      <c r="K42" s="21"/>
      <c r="L42" s="21"/>
      <c r="M42" s="21"/>
      <c r="N42" s="22">
        <f t="shared" si="0"/>
        <v>2</v>
      </c>
    </row>
    <row r="43" spans="1:14" ht="28" customHeight="1" x14ac:dyDescent="0.2">
      <c r="A43" s="19" t="s">
        <v>775</v>
      </c>
      <c r="B43" s="19" t="s">
        <v>182</v>
      </c>
      <c r="C43" s="19" t="s">
        <v>164</v>
      </c>
      <c r="D43" s="19" t="s">
        <v>236</v>
      </c>
      <c r="E43" s="19" t="s">
        <v>130</v>
      </c>
      <c r="F43" s="19" t="s">
        <v>130</v>
      </c>
      <c r="G43" s="19" t="s">
        <v>130</v>
      </c>
      <c r="H43" s="19" t="s">
        <v>193</v>
      </c>
      <c r="I43" s="19" t="s">
        <v>4251</v>
      </c>
      <c r="J43" s="20" t="s">
        <v>4252</v>
      </c>
      <c r="K43" s="21"/>
      <c r="L43" s="21"/>
      <c r="M43" s="21"/>
      <c r="N43" s="22">
        <f t="shared" si="0"/>
        <v>3</v>
      </c>
    </row>
    <row r="44" spans="1:14" ht="28" customHeight="1" x14ac:dyDescent="0.2">
      <c r="A44" s="19" t="s">
        <v>790</v>
      </c>
      <c r="B44" s="19" t="s">
        <v>182</v>
      </c>
      <c r="C44" s="19" t="s">
        <v>164</v>
      </c>
      <c r="D44" s="19" t="s">
        <v>165</v>
      </c>
      <c r="E44" s="19" t="s">
        <v>130</v>
      </c>
      <c r="F44" s="19" t="s">
        <v>130</v>
      </c>
      <c r="G44" s="19" t="s">
        <v>130</v>
      </c>
      <c r="H44" s="19" t="s">
        <v>173</v>
      </c>
      <c r="I44" s="19" t="s">
        <v>4251</v>
      </c>
      <c r="J44" s="20" t="s">
        <v>4252</v>
      </c>
      <c r="K44" s="21"/>
      <c r="L44" s="21"/>
      <c r="M44" s="21"/>
      <c r="N44" s="22">
        <f t="shared" si="0"/>
        <v>2</v>
      </c>
    </row>
    <row r="45" spans="1:14" ht="28" customHeight="1" x14ac:dyDescent="0.2">
      <c r="A45" s="19" t="s">
        <v>804</v>
      </c>
      <c r="B45" s="19" t="s">
        <v>182</v>
      </c>
      <c r="C45" s="19" t="s">
        <v>424</v>
      </c>
      <c r="D45" s="19" t="s">
        <v>165</v>
      </c>
      <c r="E45" s="19" t="s">
        <v>130</v>
      </c>
      <c r="F45" s="19" t="s">
        <v>130</v>
      </c>
      <c r="G45" s="19" t="s">
        <v>130</v>
      </c>
      <c r="H45" s="19" t="s">
        <v>173</v>
      </c>
      <c r="I45" s="19" t="s">
        <v>4251</v>
      </c>
      <c r="J45" s="20" t="s">
        <v>4252</v>
      </c>
      <c r="K45" s="21"/>
      <c r="L45" s="21"/>
      <c r="M45" s="21"/>
      <c r="N45" s="22">
        <f t="shared" si="0"/>
        <v>2</v>
      </c>
    </row>
    <row r="46" spans="1:14" ht="28" customHeight="1" x14ac:dyDescent="0.2">
      <c r="A46" s="19" t="s">
        <v>818</v>
      </c>
      <c r="B46" s="19" t="s">
        <v>182</v>
      </c>
      <c r="C46" s="19" t="s">
        <v>164</v>
      </c>
      <c r="D46" s="19" t="s">
        <v>165</v>
      </c>
      <c r="E46" s="19" t="s">
        <v>130</v>
      </c>
      <c r="F46" s="19" t="s">
        <v>130</v>
      </c>
      <c r="G46" s="19" t="s">
        <v>130</v>
      </c>
      <c r="H46" s="19" t="s">
        <v>193</v>
      </c>
      <c r="I46" s="19" t="s">
        <v>4251</v>
      </c>
      <c r="J46" s="20" t="s">
        <v>4252</v>
      </c>
      <c r="K46" s="21"/>
      <c r="L46" s="21"/>
      <c r="M46" s="21"/>
      <c r="N46" s="22">
        <f t="shared" si="0"/>
        <v>3</v>
      </c>
    </row>
    <row r="47" spans="1:14" ht="28" customHeight="1" x14ac:dyDescent="0.2">
      <c r="A47" s="19" t="s">
        <v>833</v>
      </c>
      <c r="B47" s="19" t="s">
        <v>182</v>
      </c>
      <c r="C47" s="19" t="s">
        <v>409</v>
      </c>
      <c r="D47" s="19" t="s">
        <v>842</v>
      </c>
      <c r="E47" s="19" t="s">
        <v>130</v>
      </c>
      <c r="F47" s="19" t="s">
        <v>130</v>
      </c>
      <c r="G47" s="19" t="s">
        <v>130</v>
      </c>
      <c r="H47" s="19" t="s">
        <v>845</v>
      </c>
      <c r="I47" s="19" t="s">
        <v>4251</v>
      </c>
      <c r="J47" s="20" t="s">
        <v>4252</v>
      </c>
      <c r="K47" s="21"/>
      <c r="L47" s="21"/>
      <c r="M47" s="21"/>
      <c r="N47" s="22">
        <f t="shared" si="0"/>
        <v>2</v>
      </c>
    </row>
    <row r="48" spans="1:14" ht="28" customHeight="1" x14ac:dyDescent="0.2">
      <c r="A48" s="19" t="s">
        <v>847</v>
      </c>
      <c r="B48" s="19" t="s">
        <v>182</v>
      </c>
      <c r="C48" s="19" t="s">
        <v>164</v>
      </c>
      <c r="D48" s="19" t="s">
        <v>855</v>
      </c>
      <c r="E48" s="19" t="s">
        <v>130</v>
      </c>
      <c r="F48" s="19" t="s">
        <v>130</v>
      </c>
      <c r="G48" s="19" t="s">
        <v>130</v>
      </c>
      <c r="H48" s="19" t="s">
        <v>173</v>
      </c>
      <c r="I48" s="19" t="s">
        <v>4251</v>
      </c>
      <c r="J48" s="20" t="s">
        <v>4252</v>
      </c>
      <c r="K48" s="21"/>
      <c r="L48" s="21"/>
      <c r="M48" s="21"/>
      <c r="N48" s="22">
        <f t="shared" si="0"/>
        <v>2</v>
      </c>
    </row>
    <row r="49" spans="1:14" ht="28" customHeight="1" x14ac:dyDescent="0.2">
      <c r="A49" s="19" t="s">
        <v>861</v>
      </c>
      <c r="B49" s="19" t="s">
        <v>182</v>
      </c>
      <c r="C49" s="19" t="s">
        <v>164</v>
      </c>
      <c r="D49" s="19" t="s">
        <v>165</v>
      </c>
      <c r="E49" s="19" t="s">
        <v>130</v>
      </c>
      <c r="F49" s="19" t="s">
        <v>130</v>
      </c>
      <c r="G49" s="19" t="s">
        <v>130</v>
      </c>
      <c r="H49" s="19" t="s">
        <v>193</v>
      </c>
      <c r="I49" s="19" t="s">
        <v>4251</v>
      </c>
      <c r="J49" s="20" t="s">
        <v>4252</v>
      </c>
      <c r="K49" s="21"/>
      <c r="L49" s="21"/>
      <c r="M49" s="21"/>
      <c r="N49" s="22">
        <f t="shared" si="0"/>
        <v>3</v>
      </c>
    </row>
    <row r="50" spans="1:14" ht="28" customHeight="1" x14ac:dyDescent="0.2">
      <c r="A50" s="19" t="s">
        <v>873</v>
      </c>
      <c r="B50" s="19" t="s">
        <v>182</v>
      </c>
      <c r="C50" s="19" t="s">
        <v>164</v>
      </c>
      <c r="D50" s="19" t="s">
        <v>165</v>
      </c>
      <c r="E50" s="19" t="s">
        <v>130</v>
      </c>
      <c r="F50" s="19" t="s">
        <v>130</v>
      </c>
      <c r="G50" s="19" t="s">
        <v>130</v>
      </c>
      <c r="H50" s="19" t="s">
        <v>173</v>
      </c>
      <c r="I50" s="19" t="s">
        <v>4251</v>
      </c>
      <c r="J50" s="20" t="s">
        <v>4252</v>
      </c>
      <c r="K50" s="21"/>
      <c r="L50" s="21"/>
      <c r="M50" s="21"/>
      <c r="N50" s="22">
        <f t="shared" si="0"/>
        <v>2</v>
      </c>
    </row>
    <row r="51" spans="1:14" ht="28" customHeight="1" x14ac:dyDescent="0.2">
      <c r="A51" s="19" t="s">
        <v>885</v>
      </c>
      <c r="B51" s="19" t="s">
        <v>182</v>
      </c>
      <c r="C51" s="19" t="s">
        <v>164</v>
      </c>
      <c r="D51" s="19" t="s">
        <v>236</v>
      </c>
      <c r="E51" s="19" t="s">
        <v>130</v>
      </c>
      <c r="F51" s="19" t="s">
        <v>130</v>
      </c>
      <c r="G51" s="19" t="s">
        <v>130</v>
      </c>
      <c r="H51" s="19" t="s">
        <v>193</v>
      </c>
      <c r="I51" s="19" t="s">
        <v>4251</v>
      </c>
      <c r="J51" s="20" t="s">
        <v>4252</v>
      </c>
      <c r="K51" s="21"/>
      <c r="L51" s="21"/>
      <c r="M51" s="21"/>
      <c r="N51" s="22">
        <f t="shared" si="0"/>
        <v>3</v>
      </c>
    </row>
    <row r="52" spans="1:14" ht="28" customHeight="1" x14ac:dyDescent="0.2">
      <c r="A52" s="19" t="s">
        <v>900</v>
      </c>
      <c r="B52" s="19" t="s">
        <v>182</v>
      </c>
      <c r="C52" s="19" t="s">
        <v>164</v>
      </c>
      <c r="D52" s="19" t="s">
        <v>909</v>
      </c>
      <c r="E52" s="19" t="s">
        <v>130</v>
      </c>
      <c r="F52" s="19" t="s">
        <v>130</v>
      </c>
      <c r="G52" s="19" t="s">
        <v>130</v>
      </c>
      <c r="H52" s="19" t="s">
        <v>193</v>
      </c>
      <c r="I52" s="19" t="s">
        <v>4251</v>
      </c>
      <c r="J52" s="20" t="s">
        <v>4252</v>
      </c>
      <c r="K52" s="21"/>
      <c r="L52" s="21"/>
      <c r="M52" s="21"/>
      <c r="N52" s="22">
        <f t="shared" si="0"/>
        <v>3</v>
      </c>
    </row>
    <row r="53" spans="1:14" ht="28" customHeight="1" x14ac:dyDescent="0.2">
      <c r="A53" s="19" t="s">
        <v>916</v>
      </c>
      <c r="B53" s="19" t="s">
        <v>182</v>
      </c>
      <c r="C53" s="19" t="s">
        <v>164</v>
      </c>
      <c r="D53" s="19" t="s">
        <v>187</v>
      </c>
      <c r="E53" s="19" t="s">
        <v>130</v>
      </c>
      <c r="F53" s="19" t="s">
        <v>130</v>
      </c>
      <c r="G53" s="19" t="s">
        <v>130</v>
      </c>
      <c r="H53" s="19" t="s">
        <v>193</v>
      </c>
      <c r="I53" s="19" t="s">
        <v>4251</v>
      </c>
      <c r="J53" s="20" t="s">
        <v>4252</v>
      </c>
      <c r="K53" s="21"/>
      <c r="L53" s="21"/>
      <c r="M53" s="21"/>
      <c r="N53" s="22">
        <f t="shared" si="0"/>
        <v>3</v>
      </c>
    </row>
    <row r="54" spans="1:14" ht="28" customHeight="1" x14ac:dyDescent="0.2">
      <c r="A54" s="19" t="s">
        <v>932</v>
      </c>
      <c r="B54" s="19" t="s">
        <v>182</v>
      </c>
      <c r="C54" s="19" t="s">
        <v>393</v>
      </c>
      <c r="D54" s="19" t="s">
        <v>165</v>
      </c>
      <c r="E54" s="19" t="s">
        <v>130</v>
      </c>
      <c r="F54" s="19" t="s">
        <v>130</v>
      </c>
      <c r="G54" s="19" t="s">
        <v>130</v>
      </c>
      <c r="H54" s="19" t="s">
        <v>193</v>
      </c>
      <c r="I54" s="19" t="s">
        <v>4251</v>
      </c>
      <c r="J54" s="20" t="s">
        <v>4252</v>
      </c>
      <c r="K54" s="21"/>
      <c r="L54" s="21"/>
      <c r="M54" s="21"/>
      <c r="N54" s="22">
        <f t="shared" si="0"/>
        <v>3</v>
      </c>
    </row>
    <row r="55" spans="1:14" ht="28" customHeight="1" x14ac:dyDescent="0.2">
      <c r="A55" s="19" t="s">
        <v>947</v>
      </c>
      <c r="B55" s="19" t="s">
        <v>182</v>
      </c>
      <c r="C55" s="19" t="s">
        <v>409</v>
      </c>
      <c r="D55" s="19" t="s">
        <v>236</v>
      </c>
      <c r="E55" s="19" t="s">
        <v>130</v>
      </c>
      <c r="F55" s="19" t="s">
        <v>130</v>
      </c>
      <c r="G55" s="19" t="s">
        <v>130</v>
      </c>
      <c r="H55" s="19" t="s">
        <v>193</v>
      </c>
      <c r="I55" s="19" t="s">
        <v>4251</v>
      </c>
      <c r="J55" s="20" t="s">
        <v>4252</v>
      </c>
      <c r="K55" s="21"/>
      <c r="L55" s="21"/>
      <c r="M55" s="21"/>
      <c r="N55" s="22">
        <f t="shared" si="0"/>
        <v>3</v>
      </c>
    </row>
    <row r="56" spans="1:14" ht="28" customHeight="1" x14ac:dyDescent="0.2">
      <c r="A56" s="19" t="s">
        <v>966</v>
      </c>
      <c r="B56" s="19" t="s">
        <v>182</v>
      </c>
      <c r="C56" s="19" t="s">
        <v>164</v>
      </c>
      <c r="D56" s="19" t="s">
        <v>165</v>
      </c>
      <c r="E56" s="19" t="s">
        <v>130</v>
      </c>
      <c r="F56" s="19" t="s">
        <v>130</v>
      </c>
      <c r="G56" s="19" t="s">
        <v>130</v>
      </c>
      <c r="H56" s="19" t="s">
        <v>193</v>
      </c>
      <c r="I56" s="19" t="s">
        <v>4251</v>
      </c>
      <c r="J56" s="20" t="s">
        <v>4252</v>
      </c>
      <c r="K56" s="21"/>
      <c r="L56" s="21"/>
      <c r="M56" s="21"/>
      <c r="N56" s="22">
        <f t="shared" si="0"/>
        <v>3</v>
      </c>
    </row>
    <row r="57" spans="1:14" ht="28" customHeight="1" x14ac:dyDescent="0.2">
      <c r="A57" s="19" t="s">
        <v>978</v>
      </c>
      <c r="B57" s="19" t="s">
        <v>182</v>
      </c>
      <c r="C57" s="19" t="s">
        <v>164</v>
      </c>
      <c r="D57" s="19" t="s">
        <v>986</v>
      </c>
      <c r="E57" s="19" t="s">
        <v>130</v>
      </c>
      <c r="F57" s="19" t="s">
        <v>130</v>
      </c>
      <c r="G57" s="19" t="s">
        <v>130</v>
      </c>
      <c r="H57" s="19" t="s">
        <v>173</v>
      </c>
      <c r="I57" s="19" t="s">
        <v>4251</v>
      </c>
      <c r="J57" s="20" t="s">
        <v>4252</v>
      </c>
      <c r="K57" s="21"/>
      <c r="L57" s="21"/>
      <c r="M57" s="21"/>
      <c r="N57" s="22">
        <f t="shared" si="0"/>
        <v>2</v>
      </c>
    </row>
    <row r="58" spans="1:14" ht="28" customHeight="1" x14ac:dyDescent="0.2">
      <c r="A58" s="19" t="s">
        <v>992</v>
      </c>
      <c r="B58" s="19" t="s">
        <v>182</v>
      </c>
      <c r="C58" s="19" t="s">
        <v>393</v>
      </c>
      <c r="D58" s="19" t="s">
        <v>165</v>
      </c>
      <c r="E58" s="19" t="s">
        <v>130</v>
      </c>
      <c r="F58" s="19" t="s">
        <v>130</v>
      </c>
      <c r="G58" s="19" t="s">
        <v>130</v>
      </c>
      <c r="H58" s="19" t="s">
        <v>193</v>
      </c>
      <c r="I58" s="19" t="s">
        <v>4251</v>
      </c>
      <c r="J58" s="20" t="s">
        <v>4252</v>
      </c>
      <c r="K58" s="21"/>
      <c r="L58" s="21"/>
      <c r="M58" s="21"/>
      <c r="N58" s="22">
        <f t="shared" si="0"/>
        <v>3</v>
      </c>
    </row>
    <row r="59" spans="1:14" ht="28" customHeight="1" x14ac:dyDescent="0.2">
      <c r="A59" s="19" t="s">
        <v>1007</v>
      </c>
      <c r="B59" s="19" t="s">
        <v>182</v>
      </c>
      <c r="C59" s="19" t="s">
        <v>164</v>
      </c>
      <c r="D59" s="19" t="s">
        <v>236</v>
      </c>
      <c r="E59" s="19" t="s">
        <v>130</v>
      </c>
      <c r="F59" s="19" t="s">
        <v>130</v>
      </c>
      <c r="G59" s="19" t="s">
        <v>130</v>
      </c>
      <c r="H59" s="19" t="s">
        <v>193</v>
      </c>
      <c r="I59" s="19" t="s">
        <v>4251</v>
      </c>
      <c r="J59" s="20" t="s">
        <v>4252</v>
      </c>
      <c r="K59" s="21"/>
      <c r="L59" s="21"/>
      <c r="M59" s="21"/>
      <c r="N59" s="22">
        <f t="shared" si="0"/>
        <v>3</v>
      </c>
    </row>
    <row r="60" spans="1:14" ht="28" customHeight="1" x14ac:dyDescent="0.2">
      <c r="A60" s="19" t="s">
        <v>1017</v>
      </c>
      <c r="B60" s="19" t="s">
        <v>182</v>
      </c>
      <c r="C60" s="19" t="s">
        <v>393</v>
      </c>
      <c r="D60" s="19" t="s">
        <v>165</v>
      </c>
      <c r="E60" s="19" t="s">
        <v>130</v>
      </c>
      <c r="F60" s="19" t="s">
        <v>130</v>
      </c>
      <c r="G60" s="19" t="s">
        <v>130</v>
      </c>
      <c r="H60" s="19" t="s">
        <v>193</v>
      </c>
      <c r="I60" s="19" t="s">
        <v>4251</v>
      </c>
      <c r="J60" s="20" t="s">
        <v>4252</v>
      </c>
      <c r="K60" s="21"/>
      <c r="L60" s="21"/>
      <c r="M60" s="21"/>
      <c r="N60" s="22">
        <f t="shared" si="0"/>
        <v>3</v>
      </c>
    </row>
    <row r="61" spans="1:14" ht="28" customHeight="1" x14ac:dyDescent="0.2">
      <c r="A61" s="19" t="s">
        <v>1032</v>
      </c>
      <c r="B61" s="19" t="s">
        <v>182</v>
      </c>
      <c r="C61" s="19" t="s">
        <v>393</v>
      </c>
      <c r="D61" s="19" t="s">
        <v>1041</v>
      </c>
      <c r="E61" s="19" t="s">
        <v>130</v>
      </c>
      <c r="F61" s="19" t="s">
        <v>130</v>
      </c>
      <c r="G61" s="19" t="s">
        <v>130</v>
      </c>
      <c r="H61" s="19" t="s">
        <v>193</v>
      </c>
      <c r="I61" s="19" t="s">
        <v>4251</v>
      </c>
      <c r="J61" s="20" t="s">
        <v>4252</v>
      </c>
      <c r="K61" s="21"/>
      <c r="L61" s="21"/>
      <c r="M61" s="21"/>
      <c r="N61" s="22">
        <f t="shared" si="0"/>
        <v>3</v>
      </c>
    </row>
    <row r="62" spans="1:14" ht="28" customHeight="1" x14ac:dyDescent="0.2">
      <c r="A62" s="19" t="s">
        <v>1047</v>
      </c>
      <c r="B62" s="19" t="s">
        <v>182</v>
      </c>
      <c r="C62" s="19" t="s">
        <v>164</v>
      </c>
      <c r="D62" s="19" t="s">
        <v>165</v>
      </c>
      <c r="E62" s="19" t="s">
        <v>130</v>
      </c>
      <c r="F62" s="19" t="s">
        <v>130</v>
      </c>
      <c r="G62" s="19" t="s">
        <v>130</v>
      </c>
      <c r="H62" s="19" t="s">
        <v>173</v>
      </c>
      <c r="I62" s="19" t="s">
        <v>4251</v>
      </c>
      <c r="J62" s="20" t="s">
        <v>4252</v>
      </c>
      <c r="K62" s="21"/>
      <c r="L62" s="21"/>
      <c r="M62" s="21"/>
      <c r="N62" s="22">
        <f t="shared" si="0"/>
        <v>2</v>
      </c>
    </row>
    <row r="63" spans="1:14" ht="28" customHeight="1" x14ac:dyDescent="0.2">
      <c r="A63" s="19" t="s">
        <v>1060</v>
      </c>
      <c r="B63" s="19" t="s">
        <v>182</v>
      </c>
      <c r="C63" s="19" t="s">
        <v>1069</v>
      </c>
      <c r="D63" s="19" t="s">
        <v>165</v>
      </c>
      <c r="E63" s="19" t="s">
        <v>130</v>
      </c>
      <c r="F63" s="19" t="s">
        <v>130</v>
      </c>
      <c r="G63" s="19" t="s">
        <v>130</v>
      </c>
      <c r="H63" s="19" t="s">
        <v>193</v>
      </c>
      <c r="I63" s="19" t="s">
        <v>4251</v>
      </c>
      <c r="J63" s="20" t="s">
        <v>4252</v>
      </c>
      <c r="K63" s="21"/>
      <c r="L63" s="21"/>
      <c r="M63" s="21"/>
      <c r="N63" s="22">
        <f t="shared" si="0"/>
        <v>3</v>
      </c>
    </row>
    <row r="64" spans="1:14" ht="28" customHeight="1" x14ac:dyDescent="0.2">
      <c r="A64" s="19" t="s">
        <v>1075</v>
      </c>
      <c r="B64" s="19" t="s">
        <v>182</v>
      </c>
      <c r="C64" s="19" t="s">
        <v>393</v>
      </c>
      <c r="D64" s="19" t="s">
        <v>1084</v>
      </c>
      <c r="E64" s="19" t="s">
        <v>130</v>
      </c>
      <c r="F64" s="19" t="s">
        <v>130</v>
      </c>
      <c r="G64" s="19" t="s">
        <v>130</v>
      </c>
      <c r="H64" s="19" t="s">
        <v>344</v>
      </c>
      <c r="I64" s="19" t="s">
        <v>4251</v>
      </c>
      <c r="J64" s="20" t="s">
        <v>4252</v>
      </c>
      <c r="K64" s="21"/>
      <c r="L64" s="21"/>
      <c r="M64" s="21"/>
      <c r="N64" s="22">
        <f t="shared" si="0"/>
        <v>4</v>
      </c>
    </row>
    <row r="65" spans="1:14" ht="28" customHeight="1" x14ac:dyDescent="0.2">
      <c r="A65" s="19" t="s">
        <v>1094</v>
      </c>
      <c r="B65" s="19" t="s">
        <v>182</v>
      </c>
      <c r="C65" s="19" t="s">
        <v>164</v>
      </c>
      <c r="D65" s="19" t="s">
        <v>1103</v>
      </c>
      <c r="E65" s="19" t="s">
        <v>130</v>
      </c>
      <c r="F65" s="19" t="s">
        <v>130</v>
      </c>
      <c r="G65" s="19" t="s">
        <v>130</v>
      </c>
      <c r="H65" s="19" t="s">
        <v>193</v>
      </c>
      <c r="I65" s="19" t="s">
        <v>4251</v>
      </c>
      <c r="J65" s="20" t="s">
        <v>4252</v>
      </c>
      <c r="K65" s="21"/>
      <c r="L65" s="21"/>
      <c r="M65" s="21"/>
      <c r="N65" s="22">
        <f t="shared" si="0"/>
        <v>3</v>
      </c>
    </row>
    <row r="66" spans="1:14" ht="28" customHeight="1" x14ac:dyDescent="0.2">
      <c r="A66" s="19" t="s">
        <v>1111</v>
      </c>
      <c r="B66" s="19" t="s">
        <v>182</v>
      </c>
      <c r="C66" s="19" t="s">
        <v>164</v>
      </c>
      <c r="D66" s="19" t="s">
        <v>236</v>
      </c>
      <c r="E66" s="19" t="s">
        <v>130</v>
      </c>
      <c r="F66" s="19" t="s">
        <v>130</v>
      </c>
      <c r="G66" s="19" t="s">
        <v>130</v>
      </c>
      <c r="H66" s="19" t="s">
        <v>193</v>
      </c>
      <c r="I66" s="19" t="s">
        <v>4251</v>
      </c>
      <c r="J66" s="20" t="s">
        <v>4252</v>
      </c>
      <c r="K66" s="21"/>
      <c r="L66" s="21"/>
      <c r="M66" s="21"/>
      <c r="N66" s="22">
        <f t="shared" si="0"/>
        <v>3</v>
      </c>
    </row>
    <row r="67" spans="1:14" ht="28" customHeight="1" x14ac:dyDescent="0.2">
      <c r="A67" s="19" t="s">
        <v>1126</v>
      </c>
      <c r="B67" s="19" t="s">
        <v>168</v>
      </c>
      <c r="C67" s="19" t="s">
        <v>164</v>
      </c>
      <c r="D67" s="19" t="s">
        <v>1134</v>
      </c>
      <c r="E67" s="19" t="s">
        <v>130</v>
      </c>
      <c r="F67" s="19" t="s">
        <v>130</v>
      </c>
      <c r="G67" s="19" t="s">
        <v>130</v>
      </c>
      <c r="H67" s="19" t="s">
        <v>1137</v>
      </c>
      <c r="I67" s="19" t="s">
        <v>162</v>
      </c>
      <c r="J67" s="20" t="s">
        <v>4253</v>
      </c>
      <c r="K67" s="21"/>
      <c r="L67" s="21"/>
      <c r="M67" s="21"/>
      <c r="N67" s="22">
        <f t="shared" si="0"/>
        <v>1</v>
      </c>
    </row>
    <row r="68" spans="1:14" ht="28" customHeight="1" x14ac:dyDescent="0.2">
      <c r="A68" s="19" t="s">
        <v>1139</v>
      </c>
      <c r="B68" s="19" t="s">
        <v>182</v>
      </c>
      <c r="C68" s="19" t="s">
        <v>164</v>
      </c>
      <c r="D68" s="19" t="s">
        <v>165</v>
      </c>
      <c r="E68" s="19" t="s">
        <v>130</v>
      </c>
      <c r="F68" s="19" t="s">
        <v>130</v>
      </c>
      <c r="G68" s="19" t="s">
        <v>130</v>
      </c>
      <c r="H68" s="19" t="s">
        <v>193</v>
      </c>
      <c r="I68" s="19" t="s">
        <v>4251</v>
      </c>
      <c r="J68" s="20" t="s">
        <v>4252</v>
      </c>
      <c r="K68" s="21"/>
      <c r="L68" s="21"/>
      <c r="M68" s="21"/>
      <c r="N68" s="22">
        <f t="shared" si="0"/>
        <v>3</v>
      </c>
    </row>
    <row r="69" spans="1:14" ht="28" customHeight="1" x14ac:dyDescent="0.2">
      <c r="A69" s="19" t="s">
        <v>1154</v>
      </c>
      <c r="B69" s="19" t="s">
        <v>182</v>
      </c>
      <c r="C69" s="19" t="s">
        <v>409</v>
      </c>
      <c r="D69" s="19" t="s">
        <v>236</v>
      </c>
      <c r="E69" s="19" t="s">
        <v>130</v>
      </c>
      <c r="F69" s="19" t="s">
        <v>130</v>
      </c>
      <c r="G69" s="19" t="s">
        <v>130</v>
      </c>
      <c r="H69" s="19" t="s">
        <v>1168</v>
      </c>
      <c r="I69" s="19" t="s">
        <v>4251</v>
      </c>
      <c r="J69" s="20" t="s">
        <v>4252</v>
      </c>
      <c r="K69" s="21"/>
      <c r="L69" s="21"/>
      <c r="M69" s="21"/>
      <c r="N69" s="22">
        <f t="shared" si="0"/>
        <v>3</v>
      </c>
    </row>
    <row r="70" spans="1:14" ht="28" customHeight="1" x14ac:dyDescent="0.2">
      <c r="A70" s="19" t="s">
        <v>1170</v>
      </c>
      <c r="B70" s="19" t="s">
        <v>182</v>
      </c>
      <c r="C70" s="19" t="s">
        <v>1179</v>
      </c>
      <c r="D70" s="19" t="s">
        <v>1180</v>
      </c>
      <c r="E70" s="19" t="s">
        <v>130</v>
      </c>
      <c r="F70" s="19" t="s">
        <v>130</v>
      </c>
      <c r="G70" s="19" t="s">
        <v>130</v>
      </c>
      <c r="H70" s="19" t="s">
        <v>1185</v>
      </c>
      <c r="I70" s="19" t="s">
        <v>4251</v>
      </c>
      <c r="J70" s="20" t="s">
        <v>4252</v>
      </c>
      <c r="K70" s="21"/>
      <c r="L70" s="21"/>
      <c r="M70" s="21"/>
      <c r="N70" s="22">
        <f t="shared" si="0"/>
        <v>3</v>
      </c>
    </row>
    <row r="71" spans="1:14" ht="28" customHeight="1" x14ac:dyDescent="0.2">
      <c r="A71" s="19" t="s">
        <v>1187</v>
      </c>
      <c r="B71" s="19" t="s">
        <v>182</v>
      </c>
      <c r="C71" s="19" t="s">
        <v>164</v>
      </c>
      <c r="D71" s="19" t="s">
        <v>1196</v>
      </c>
      <c r="E71" s="19" t="s">
        <v>130</v>
      </c>
      <c r="F71" s="19" t="s">
        <v>130</v>
      </c>
      <c r="G71" s="19" t="s">
        <v>130</v>
      </c>
      <c r="H71" s="19" t="s">
        <v>1201</v>
      </c>
      <c r="I71" s="19" t="s">
        <v>4251</v>
      </c>
      <c r="J71" s="20" t="s">
        <v>4252</v>
      </c>
      <c r="K71" s="21"/>
      <c r="L71" s="21"/>
      <c r="M71" s="21"/>
      <c r="N71" s="22">
        <f t="shared" si="0"/>
        <v>4</v>
      </c>
    </row>
    <row r="72" spans="1:14" ht="28" customHeight="1" x14ac:dyDescent="0.2">
      <c r="A72" s="19" t="s">
        <v>1203</v>
      </c>
      <c r="B72" s="19" t="s">
        <v>1208</v>
      </c>
      <c r="C72" s="19" t="s">
        <v>164</v>
      </c>
      <c r="D72" s="19" t="s">
        <v>1212</v>
      </c>
      <c r="E72" s="19" t="s">
        <v>83</v>
      </c>
      <c r="F72" s="19" t="s">
        <v>130</v>
      </c>
      <c r="G72" s="19" t="s">
        <v>130</v>
      </c>
      <c r="H72" s="19" t="s">
        <v>1214</v>
      </c>
      <c r="I72" s="19" t="s">
        <v>162</v>
      </c>
      <c r="J72" s="23" t="s">
        <v>4254</v>
      </c>
      <c r="K72" s="21"/>
      <c r="L72" s="21"/>
      <c r="M72" s="21"/>
      <c r="N72" s="22">
        <f t="shared" si="0"/>
        <v>1</v>
      </c>
    </row>
    <row r="73" spans="1:14" ht="28" customHeight="1" x14ac:dyDescent="0.2">
      <c r="A73" s="19" t="s">
        <v>1216</v>
      </c>
      <c r="B73" s="19" t="s">
        <v>182</v>
      </c>
      <c r="C73" s="19" t="s">
        <v>164</v>
      </c>
      <c r="D73" s="19" t="s">
        <v>165</v>
      </c>
      <c r="E73" s="19" t="s">
        <v>130</v>
      </c>
      <c r="F73" s="19" t="s">
        <v>130</v>
      </c>
      <c r="G73" s="19" t="s">
        <v>130</v>
      </c>
      <c r="H73" s="19" t="s">
        <v>173</v>
      </c>
      <c r="I73" s="19" t="s">
        <v>4251</v>
      </c>
      <c r="J73" s="20" t="s">
        <v>4252</v>
      </c>
      <c r="K73" s="21"/>
      <c r="L73" s="21"/>
      <c r="M73" s="21"/>
      <c r="N73" s="22">
        <f t="shared" si="0"/>
        <v>2</v>
      </c>
    </row>
    <row r="74" spans="1:14" ht="28" customHeight="1" x14ac:dyDescent="0.2">
      <c r="A74" s="19" t="s">
        <v>1228</v>
      </c>
      <c r="B74" s="19" t="s">
        <v>182</v>
      </c>
      <c r="C74" s="19" t="s">
        <v>164</v>
      </c>
      <c r="D74" s="19" t="s">
        <v>165</v>
      </c>
      <c r="E74" s="19" t="s">
        <v>130</v>
      </c>
      <c r="F74" s="19" t="s">
        <v>130</v>
      </c>
      <c r="G74" s="19" t="s">
        <v>130</v>
      </c>
      <c r="H74" s="19" t="s">
        <v>193</v>
      </c>
      <c r="I74" s="19" t="s">
        <v>4251</v>
      </c>
      <c r="J74" s="20" t="s">
        <v>4252</v>
      </c>
      <c r="K74" s="21"/>
      <c r="L74" s="21"/>
      <c r="M74" s="21"/>
      <c r="N74" s="22">
        <f t="shared" si="0"/>
        <v>3</v>
      </c>
    </row>
    <row r="75" spans="1:14" ht="28" customHeight="1" x14ac:dyDescent="0.2">
      <c r="A75" s="19" t="s">
        <v>1241</v>
      </c>
      <c r="B75" s="19" t="s">
        <v>182</v>
      </c>
      <c r="C75" s="19" t="s">
        <v>714</v>
      </c>
      <c r="D75" s="19" t="s">
        <v>236</v>
      </c>
      <c r="E75" s="19" t="s">
        <v>130</v>
      </c>
      <c r="F75" s="19" t="s">
        <v>130</v>
      </c>
      <c r="G75" s="19" t="s">
        <v>130</v>
      </c>
      <c r="H75" s="19" t="s">
        <v>193</v>
      </c>
      <c r="I75" s="19" t="s">
        <v>4251</v>
      </c>
      <c r="J75" s="20" t="s">
        <v>4252</v>
      </c>
      <c r="K75" s="21"/>
      <c r="L75" s="21"/>
      <c r="M75" s="21"/>
      <c r="N75" s="22">
        <f t="shared" si="0"/>
        <v>3</v>
      </c>
    </row>
    <row r="76" spans="1:14" ht="28" customHeight="1" x14ac:dyDescent="0.2">
      <c r="A76" s="19" t="s">
        <v>1251</v>
      </c>
      <c r="B76" s="19" t="s">
        <v>182</v>
      </c>
      <c r="C76" s="19" t="s">
        <v>164</v>
      </c>
      <c r="D76" s="19" t="s">
        <v>165</v>
      </c>
      <c r="E76" s="19" t="s">
        <v>130</v>
      </c>
      <c r="F76" s="19" t="s">
        <v>130</v>
      </c>
      <c r="G76" s="19" t="s">
        <v>130</v>
      </c>
      <c r="H76" s="19" t="s">
        <v>173</v>
      </c>
      <c r="I76" s="19" t="s">
        <v>4251</v>
      </c>
      <c r="J76" s="20" t="s">
        <v>4252</v>
      </c>
      <c r="K76" s="21"/>
      <c r="L76" s="21"/>
      <c r="M76" s="21"/>
      <c r="N76" s="22">
        <f t="shared" si="0"/>
        <v>2</v>
      </c>
    </row>
    <row r="77" spans="1:14" ht="28" customHeight="1" x14ac:dyDescent="0.2">
      <c r="A77" s="19" t="s">
        <v>1264</v>
      </c>
      <c r="B77" s="19" t="s">
        <v>182</v>
      </c>
      <c r="C77" s="19" t="s">
        <v>164</v>
      </c>
      <c r="D77" s="19" t="s">
        <v>236</v>
      </c>
      <c r="E77" s="19" t="s">
        <v>130</v>
      </c>
      <c r="F77" s="19" t="s">
        <v>130</v>
      </c>
      <c r="G77" s="19" t="s">
        <v>130</v>
      </c>
      <c r="H77" s="19" t="s">
        <v>193</v>
      </c>
      <c r="I77" s="19" t="s">
        <v>4251</v>
      </c>
      <c r="J77" s="20" t="s">
        <v>4252</v>
      </c>
      <c r="K77" s="21"/>
      <c r="L77" s="21"/>
      <c r="M77" s="21"/>
      <c r="N77" s="22">
        <f t="shared" si="0"/>
        <v>3</v>
      </c>
    </row>
    <row r="78" spans="1:14" ht="28" customHeight="1" x14ac:dyDescent="0.2">
      <c r="A78" s="19" t="s">
        <v>1278</v>
      </c>
      <c r="B78" s="19" t="s">
        <v>182</v>
      </c>
      <c r="C78" s="19" t="s">
        <v>164</v>
      </c>
      <c r="D78" s="19" t="s">
        <v>986</v>
      </c>
      <c r="E78" s="19" t="s">
        <v>130</v>
      </c>
      <c r="F78" s="19" t="s">
        <v>130</v>
      </c>
      <c r="G78" s="19" t="s">
        <v>130</v>
      </c>
      <c r="H78" s="19" t="s">
        <v>173</v>
      </c>
      <c r="I78" s="19" t="s">
        <v>4251</v>
      </c>
      <c r="J78" s="20" t="s">
        <v>4252</v>
      </c>
      <c r="K78" s="21"/>
      <c r="L78" s="21"/>
      <c r="M78" s="21"/>
      <c r="N78" s="22">
        <f t="shared" si="0"/>
        <v>2</v>
      </c>
    </row>
    <row r="79" spans="1:14" ht="28" customHeight="1" x14ac:dyDescent="0.2">
      <c r="A79" s="19" t="s">
        <v>1298</v>
      </c>
      <c r="B79" s="19" t="s">
        <v>182</v>
      </c>
      <c r="C79" s="19" t="s">
        <v>164</v>
      </c>
      <c r="D79" s="19" t="s">
        <v>236</v>
      </c>
      <c r="E79" s="19" t="s">
        <v>130</v>
      </c>
      <c r="F79" s="19" t="s">
        <v>130</v>
      </c>
      <c r="G79" s="19" t="s">
        <v>130</v>
      </c>
      <c r="H79" s="19" t="s">
        <v>193</v>
      </c>
      <c r="I79" s="19" t="s">
        <v>4251</v>
      </c>
      <c r="J79" s="20" t="s">
        <v>4252</v>
      </c>
      <c r="K79" s="21"/>
      <c r="L79" s="21"/>
      <c r="M79" s="21"/>
      <c r="N79" s="22">
        <f t="shared" si="0"/>
        <v>3</v>
      </c>
    </row>
    <row r="80" spans="1:14" ht="28" customHeight="1" x14ac:dyDescent="0.2">
      <c r="A80" s="19" t="s">
        <v>1313</v>
      </c>
      <c r="B80" s="19" t="s">
        <v>182</v>
      </c>
      <c r="C80" s="19" t="s">
        <v>164</v>
      </c>
      <c r="D80" s="19" t="s">
        <v>236</v>
      </c>
      <c r="E80" s="19" t="s">
        <v>130</v>
      </c>
      <c r="F80" s="19" t="s">
        <v>130</v>
      </c>
      <c r="G80" s="19" t="s">
        <v>130</v>
      </c>
      <c r="H80" s="19" t="s">
        <v>193</v>
      </c>
      <c r="I80" s="19" t="s">
        <v>4251</v>
      </c>
      <c r="J80" s="20" t="s">
        <v>4252</v>
      </c>
      <c r="K80" s="21"/>
      <c r="L80" s="21"/>
      <c r="M80" s="21"/>
      <c r="N80" s="22">
        <f t="shared" si="0"/>
        <v>3</v>
      </c>
    </row>
    <row r="81" spans="1:14" ht="28" customHeight="1" x14ac:dyDescent="0.2">
      <c r="A81" s="19" t="s">
        <v>1330</v>
      </c>
      <c r="B81" s="19" t="s">
        <v>182</v>
      </c>
      <c r="C81" s="19" t="s">
        <v>164</v>
      </c>
      <c r="D81" s="19" t="s">
        <v>165</v>
      </c>
      <c r="E81" s="19" t="s">
        <v>130</v>
      </c>
      <c r="F81" s="19" t="s">
        <v>130</v>
      </c>
      <c r="G81" s="19" t="s">
        <v>130</v>
      </c>
      <c r="H81" s="19" t="s">
        <v>193</v>
      </c>
      <c r="I81" s="19" t="s">
        <v>4251</v>
      </c>
      <c r="J81" s="20" t="s">
        <v>4252</v>
      </c>
      <c r="K81" s="21"/>
      <c r="L81" s="21"/>
      <c r="M81" s="21"/>
      <c r="N81" s="22">
        <f t="shared" si="0"/>
        <v>3</v>
      </c>
    </row>
    <row r="82" spans="1:14" ht="28" customHeight="1" x14ac:dyDescent="0.2">
      <c r="A82" s="19" t="s">
        <v>1348</v>
      </c>
      <c r="B82" s="19" t="s">
        <v>182</v>
      </c>
      <c r="C82" s="19" t="s">
        <v>164</v>
      </c>
      <c r="D82" s="19" t="s">
        <v>165</v>
      </c>
      <c r="E82" s="19" t="s">
        <v>130</v>
      </c>
      <c r="F82" s="19" t="s">
        <v>130</v>
      </c>
      <c r="G82" s="19" t="s">
        <v>130</v>
      </c>
      <c r="H82" s="19" t="s">
        <v>193</v>
      </c>
      <c r="I82" s="19" t="s">
        <v>4251</v>
      </c>
      <c r="J82" s="20" t="s">
        <v>4252</v>
      </c>
      <c r="K82" s="21"/>
      <c r="L82" s="21"/>
      <c r="M82" s="21"/>
      <c r="N82" s="22">
        <f t="shared" si="0"/>
        <v>3</v>
      </c>
    </row>
    <row r="83" spans="1:14" ht="28" customHeight="1" x14ac:dyDescent="0.2">
      <c r="A83" s="19" t="s">
        <v>1362</v>
      </c>
      <c r="B83" s="19" t="s">
        <v>182</v>
      </c>
      <c r="C83" s="19" t="s">
        <v>164</v>
      </c>
      <c r="D83" s="19" t="s">
        <v>165</v>
      </c>
      <c r="E83" s="19" t="s">
        <v>130</v>
      </c>
      <c r="F83" s="19" t="s">
        <v>130</v>
      </c>
      <c r="G83" s="19" t="s">
        <v>130</v>
      </c>
      <c r="H83" s="19" t="s">
        <v>193</v>
      </c>
      <c r="I83" s="19" t="s">
        <v>4251</v>
      </c>
      <c r="J83" s="20" t="s">
        <v>4252</v>
      </c>
      <c r="K83" s="21"/>
      <c r="L83" s="21"/>
      <c r="M83" s="21"/>
      <c r="N83" s="22">
        <f t="shared" si="0"/>
        <v>3</v>
      </c>
    </row>
    <row r="84" spans="1:14" ht="28" customHeight="1" x14ac:dyDescent="0.2">
      <c r="A84" s="19" t="s">
        <v>1378</v>
      </c>
      <c r="B84" s="19" t="s">
        <v>182</v>
      </c>
      <c r="C84" s="19" t="s">
        <v>164</v>
      </c>
      <c r="D84" s="19" t="s">
        <v>165</v>
      </c>
      <c r="E84" s="19" t="s">
        <v>130</v>
      </c>
      <c r="F84" s="19" t="s">
        <v>130</v>
      </c>
      <c r="G84" s="19" t="s">
        <v>130</v>
      </c>
      <c r="H84" s="19" t="s">
        <v>193</v>
      </c>
      <c r="I84" s="19" t="s">
        <v>4251</v>
      </c>
      <c r="J84" s="20" t="s">
        <v>4252</v>
      </c>
      <c r="K84" s="21"/>
      <c r="L84" s="21"/>
      <c r="M84" s="21"/>
      <c r="N84" s="22">
        <f t="shared" si="0"/>
        <v>3</v>
      </c>
    </row>
    <row r="85" spans="1:14" ht="28" customHeight="1" x14ac:dyDescent="0.2">
      <c r="A85" s="19" t="s">
        <v>1398</v>
      </c>
      <c r="B85" s="19" t="s">
        <v>182</v>
      </c>
      <c r="C85" s="19" t="s">
        <v>1406</v>
      </c>
      <c r="D85" s="19" t="s">
        <v>165</v>
      </c>
      <c r="E85" s="19" t="s">
        <v>130</v>
      </c>
      <c r="F85" s="19" t="s">
        <v>130</v>
      </c>
      <c r="G85" s="19" t="s">
        <v>130</v>
      </c>
      <c r="H85" s="19" t="s">
        <v>193</v>
      </c>
      <c r="I85" s="19" t="s">
        <v>4251</v>
      </c>
      <c r="J85" s="20" t="s">
        <v>4252</v>
      </c>
      <c r="K85" s="21"/>
      <c r="L85" s="21"/>
      <c r="M85" s="21"/>
      <c r="N85" s="22">
        <f t="shared" si="0"/>
        <v>3</v>
      </c>
    </row>
    <row r="86" spans="1:14" ht="28" customHeight="1" x14ac:dyDescent="0.2">
      <c r="A86" s="19" t="s">
        <v>1413</v>
      </c>
      <c r="B86" s="19" t="s">
        <v>168</v>
      </c>
      <c r="C86" s="19" t="s">
        <v>164</v>
      </c>
      <c r="D86" s="19" t="s">
        <v>1422</v>
      </c>
      <c r="E86" s="19" t="s">
        <v>130</v>
      </c>
      <c r="F86" s="19" t="s">
        <v>130</v>
      </c>
      <c r="G86" s="19" t="s">
        <v>130</v>
      </c>
      <c r="H86" s="19" t="s">
        <v>1137</v>
      </c>
      <c r="I86" s="19" t="s">
        <v>162</v>
      </c>
      <c r="J86" s="20" t="s">
        <v>4253</v>
      </c>
      <c r="K86" s="21"/>
      <c r="L86" s="21"/>
      <c r="M86" s="21"/>
      <c r="N86" s="22">
        <f t="shared" si="0"/>
        <v>1</v>
      </c>
    </row>
    <row r="87" spans="1:14" ht="28" customHeight="1" x14ac:dyDescent="0.2">
      <c r="A87" s="19" t="s">
        <v>1427</v>
      </c>
      <c r="B87" s="19" t="s">
        <v>182</v>
      </c>
      <c r="C87" s="19" t="s">
        <v>409</v>
      </c>
      <c r="D87" s="19" t="s">
        <v>165</v>
      </c>
      <c r="E87" s="19" t="s">
        <v>130</v>
      </c>
      <c r="F87" s="19" t="s">
        <v>130</v>
      </c>
      <c r="G87" s="19" t="s">
        <v>130</v>
      </c>
      <c r="H87" s="19" t="s">
        <v>193</v>
      </c>
      <c r="I87" s="19" t="s">
        <v>4251</v>
      </c>
      <c r="J87" s="20" t="s">
        <v>4252</v>
      </c>
      <c r="K87" s="21"/>
      <c r="L87" s="21"/>
      <c r="M87" s="21"/>
      <c r="N87" s="22">
        <f t="shared" si="0"/>
        <v>3</v>
      </c>
    </row>
    <row r="88" spans="1:14" ht="28" customHeight="1" x14ac:dyDescent="0.2">
      <c r="A88" s="19" t="s">
        <v>1442</v>
      </c>
      <c r="B88" s="19" t="s">
        <v>182</v>
      </c>
      <c r="C88" s="19" t="s">
        <v>393</v>
      </c>
      <c r="D88" s="19" t="s">
        <v>165</v>
      </c>
      <c r="E88" s="19" t="s">
        <v>130</v>
      </c>
      <c r="F88" s="19" t="s">
        <v>130</v>
      </c>
      <c r="G88" s="19" t="s">
        <v>130</v>
      </c>
      <c r="H88" s="19" t="s">
        <v>173</v>
      </c>
      <c r="I88" s="19" t="s">
        <v>4251</v>
      </c>
      <c r="J88" s="20" t="s">
        <v>4252</v>
      </c>
      <c r="K88" s="21"/>
      <c r="L88" s="21"/>
      <c r="M88" s="21"/>
      <c r="N88" s="22">
        <f t="shared" si="0"/>
        <v>2</v>
      </c>
    </row>
    <row r="89" spans="1:14" ht="28" customHeight="1" x14ac:dyDescent="0.2">
      <c r="A89" s="19" t="s">
        <v>1455</v>
      </c>
      <c r="B89" s="19" t="s">
        <v>182</v>
      </c>
      <c r="C89" s="19" t="s">
        <v>393</v>
      </c>
      <c r="D89" s="19" t="s">
        <v>165</v>
      </c>
      <c r="E89" s="19" t="s">
        <v>130</v>
      </c>
      <c r="F89" s="19" t="s">
        <v>130</v>
      </c>
      <c r="G89" s="19" t="s">
        <v>130</v>
      </c>
      <c r="H89" s="19" t="s">
        <v>193</v>
      </c>
      <c r="I89" s="19" t="s">
        <v>4251</v>
      </c>
      <c r="J89" s="20" t="s">
        <v>4252</v>
      </c>
      <c r="K89" s="21"/>
      <c r="L89" s="21"/>
      <c r="M89" s="21"/>
      <c r="N89" s="22">
        <f t="shared" si="0"/>
        <v>3</v>
      </c>
    </row>
    <row r="90" spans="1:14" ht="28" customHeight="1" x14ac:dyDescent="0.2">
      <c r="A90" s="19" t="s">
        <v>1471</v>
      </c>
      <c r="B90" s="19" t="s">
        <v>182</v>
      </c>
      <c r="C90" s="19" t="s">
        <v>164</v>
      </c>
      <c r="D90" s="19" t="s">
        <v>187</v>
      </c>
      <c r="E90" s="19" t="s">
        <v>130</v>
      </c>
      <c r="F90" s="19" t="s">
        <v>130</v>
      </c>
      <c r="G90" s="19" t="s">
        <v>130</v>
      </c>
      <c r="H90" s="19" t="s">
        <v>193</v>
      </c>
      <c r="I90" s="19" t="s">
        <v>4251</v>
      </c>
      <c r="J90" s="20" t="s">
        <v>4252</v>
      </c>
      <c r="K90" s="21"/>
      <c r="L90" s="21"/>
      <c r="M90" s="21"/>
      <c r="N90" s="22">
        <f t="shared" si="0"/>
        <v>3</v>
      </c>
    </row>
    <row r="91" spans="1:14" ht="28" customHeight="1" x14ac:dyDescent="0.2">
      <c r="A91" s="19" t="s">
        <v>1486</v>
      </c>
      <c r="B91" s="19" t="s">
        <v>182</v>
      </c>
      <c r="C91" s="19" t="s">
        <v>164</v>
      </c>
      <c r="D91" s="19" t="s">
        <v>165</v>
      </c>
      <c r="E91" s="19" t="s">
        <v>130</v>
      </c>
      <c r="F91" s="19" t="s">
        <v>130</v>
      </c>
      <c r="G91" s="19" t="s">
        <v>130</v>
      </c>
      <c r="H91" s="19" t="s">
        <v>1502</v>
      </c>
      <c r="I91" s="19" t="s">
        <v>4251</v>
      </c>
      <c r="J91" s="20" t="s">
        <v>4252</v>
      </c>
      <c r="K91" s="21"/>
      <c r="L91" s="21"/>
      <c r="M91" s="21"/>
      <c r="N91" s="22">
        <f t="shared" si="0"/>
        <v>4</v>
      </c>
    </row>
    <row r="92" spans="1:14" ht="28" customHeight="1" x14ac:dyDescent="0.2">
      <c r="A92" s="19" t="s">
        <v>1504</v>
      </c>
      <c r="B92" s="19" t="s">
        <v>182</v>
      </c>
      <c r="C92" s="19" t="s">
        <v>164</v>
      </c>
      <c r="D92" s="19" t="s">
        <v>236</v>
      </c>
      <c r="E92" s="19" t="s">
        <v>130</v>
      </c>
      <c r="F92" s="19" t="s">
        <v>130</v>
      </c>
      <c r="G92" s="19" t="s">
        <v>130</v>
      </c>
      <c r="H92" s="19" t="s">
        <v>193</v>
      </c>
      <c r="I92" s="19" t="s">
        <v>4251</v>
      </c>
      <c r="J92" s="20" t="s">
        <v>4252</v>
      </c>
      <c r="K92" s="21"/>
      <c r="L92" s="21"/>
      <c r="M92" s="21"/>
      <c r="N92" s="22">
        <f t="shared" si="0"/>
        <v>3</v>
      </c>
    </row>
    <row r="93" spans="1:14" ht="28" customHeight="1" x14ac:dyDescent="0.2">
      <c r="A93" s="19" t="s">
        <v>1518</v>
      </c>
      <c r="B93" s="19" t="s">
        <v>182</v>
      </c>
      <c r="C93" s="19" t="s">
        <v>164</v>
      </c>
      <c r="D93" s="19" t="s">
        <v>165</v>
      </c>
      <c r="E93" s="19" t="s">
        <v>130</v>
      </c>
      <c r="F93" s="19" t="s">
        <v>130</v>
      </c>
      <c r="G93" s="19" t="s">
        <v>130</v>
      </c>
      <c r="H93" s="19" t="s">
        <v>193</v>
      </c>
      <c r="I93" s="19" t="s">
        <v>4251</v>
      </c>
      <c r="J93" s="20" t="s">
        <v>4252</v>
      </c>
      <c r="K93" s="21"/>
      <c r="L93" s="21"/>
      <c r="M93" s="21"/>
      <c r="N93" s="22">
        <f t="shared" si="0"/>
        <v>3</v>
      </c>
    </row>
    <row r="94" spans="1:14" ht="28" customHeight="1" x14ac:dyDescent="0.2">
      <c r="A94" s="19" t="s">
        <v>1533</v>
      </c>
      <c r="B94" s="19" t="s">
        <v>182</v>
      </c>
      <c r="C94" s="19" t="s">
        <v>164</v>
      </c>
      <c r="D94" s="19" t="s">
        <v>165</v>
      </c>
      <c r="E94" s="19" t="s">
        <v>130</v>
      </c>
      <c r="F94" s="19" t="s">
        <v>130</v>
      </c>
      <c r="G94" s="19" t="s">
        <v>130</v>
      </c>
      <c r="H94" s="19" t="s">
        <v>173</v>
      </c>
      <c r="I94" s="19" t="s">
        <v>4251</v>
      </c>
      <c r="J94" s="20" t="s">
        <v>4252</v>
      </c>
      <c r="K94" s="21"/>
      <c r="L94" s="21"/>
      <c r="M94" s="21"/>
      <c r="N94" s="22">
        <f t="shared" si="0"/>
        <v>2</v>
      </c>
    </row>
    <row r="95" spans="1:14" ht="28" customHeight="1" x14ac:dyDescent="0.2">
      <c r="A95" s="19" t="s">
        <v>1546</v>
      </c>
      <c r="B95" s="19" t="s">
        <v>182</v>
      </c>
      <c r="C95" s="19" t="s">
        <v>164</v>
      </c>
      <c r="D95" s="19" t="s">
        <v>236</v>
      </c>
      <c r="E95" s="19" t="s">
        <v>130</v>
      </c>
      <c r="F95" s="19" t="s">
        <v>130</v>
      </c>
      <c r="G95" s="19" t="s">
        <v>130</v>
      </c>
      <c r="H95" s="19" t="s">
        <v>193</v>
      </c>
      <c r="I95" s="19" t="s">
        <v>4251</v>
      </c>
      <c r="J95" s="20" t="s">
        <v>4252</v>
      </c>
      <c r="K95" s="21"/>
      <c r="L95" s="21"/>
      <c r="M95" s="21"/>
      <c r="N95" s="22">
        <f t="shared" si="0"/>
        <v>3</v>
      </c>
    </row>
    <row r="96" spans="1:14" ht="28" customHeight="1" x14ac:dyDescent="0.2">
      <c r="A96" s="19" t="s">
        <v>1560</v>
      </c>
      <c r="B96" s="19" t="s">
        <v>182</v>
      </c>
      <c r="C96" s="19" t="s">
        <v>1569</v>
      </c>
      <c r="D96" s="19" t="s">
        <v>165</v>
      </c>
      <c r="E96" s="19" t="s">
        <v>130</v>
      </c>
      <c r="F96" s="19" t="s">
        <v>130</v>
      </c>
      <c r="G96" s="19" t="s">
        <v>130</v>
      </c>
      <c r="H96" s="19" t="s">
        <v>193</v>
      </c>
      <c r="I96" s="19" t="s">
        <v>4251</v>
      </c>
      <c r="J96" s="20" t="s">
        <v>4252</v>
      </c>
      <c r="K96" s="21"/>
      <c r="L96" s="21"/>
      <c r="M96" s="21"/>
      <c r="N96" s="22">
        <f t="shared" si="0"/>
        <v>3</v>
      </c>
    </row>
    <row r="97" spans="1:14" ht="28" customHeight="1" x14ac:dyDescent="0.2">
      <c r="A97" s="19" t="s">
        <v>1575</v>
      </c>
      <c r="B97" s="19" t="s">
        <v>182</v>
      </c>
      <c r="C97" s="19" t="s">
        <v>164</v>
      </c>
      <c r="D97" s="19" t="s">
        <v>165</v>
      </c>
      <c r="E97" s="19" t="s">
        <v>130</v>
      </c>
      <c r="F97" s="19" t="s">
        <v>130</v>
      </c>
      <c r="G97" s="19" t="s">
        <v>130</v>
      </c>
      <c r="H97" s="19" t="s">
        <v>173</v>
      </c>
      <c r="I97" s="19" t="s">
        <v>4251</v>
      </c>
      <c r="J97" s="20" t="s">
        <v>4252</v>
      </c>
      <c r="K97" s="21"/>
      <c r="L97" s="21"/>
      <c r="M97" s="21"/>
      <c r="N97" s="22">
        <f t="shared" si="0"/>
        <v>2</v>
      </c>
    </row>
    <row r="98" spans="1:14" ht="28" customHeight="1" x14ac:dyDescent="0.2">
      <c r="A98" s="19" t="s">
        <v>1588</v>
      </c>
      <c r="B98" s="19" t="s">
        <v>182</v>
      </c>
      <c r="C98" s="19" t="s">
        <v>164</v>
      </c>
      <c r="D98" s="19" t="s">
        <v>236</v>
      </c>
      <c r="E98" s="19" t="s">
        <v>130</v>
      </c>
      <c r="F98" s="19" t="s">
        <v>130</v>
      </c>
      <c r="G98" s="19" t="s">
        <v>130</v>
      </c>
      <c r="H98" s="19" t="s">
        <v>344</v>
      </c>
      <c r="I98" s="19" t="s">
        <v>4251</v>
      </c>
      <c r="J98" s="20" t="s">
        <v>4252</v>
      </c>
      <c r="K98" s="21"/>
      <c r="L98" s="21"/>
      <c r="M98" s="21"/>
      <c r="N98" s="22">
        <f t="shared" si="0"/>
        <v>4</v>
      </c>
    </row>
    <row r="99" spans="1:14" ht="28" customHeight="1" x14ac:dyDescent="0.2">
      <c r="A99" s="19" t="s">
        <v>1604</v>
      </c>
      <c r="B99" s="19" t="s">
        <v>182</v>
      </c>
      <c r="C99" s="19" t="s">
        <v>164</v>
      </c>
      <c r="D99" s="19" t="s">
        <v>1613</v>
      </c>
      <c r="E99" s="19" t="s">
        <v>130</v>
      </c>
      <c r="F99" s="19" t="s">
        <v>130</v>
      </c>
      <c r="G99" s="19" t="s">
        <v>130</v>
      </c>
      <c r="H99" s="19" t="s">
        <v>344</v>
      </c>
      <c r="I99" s="19" t="s">
        <v>4251</v>
      </c>
      <c r="J99" s="20" t="s">
        <v>4252</v>
      </c>
      <c r="K99" s="21"/>
      <c r="L99" s="21"/>
      <c r="M99" s="21"/>
      <c r="N99" s="22">
        <f t="shared" si="0"/>
        <v>4</v>
      </c>
    </row>
    <row r="100" spans="1:14" ht="28" customHeight="1" x14ac:dyDescent="0.2">
      <c r="A100" s="19" t="s">
        <v>1621</v>
      </c>
      <c r="B100" s="19" t="s">
        <v>182</v>
      </c>
      <c r="C100" s="19" t="s">
        <v>393</v>
      </c>
      <c r="D100" s="19" t="s">
        <v>165</v>
      </c>
      <c r="E100" s="19" t="s">
        <v>130</v>
      </c>
      <c r="F100" s="19" t="s">
        <v>130</v>
      </c>
      <c r="G100" s="19" t="s">
        <v>130</v>
      </c>
      <c r="H100" s="19" t="s">
        <v>193</v>
      </c>
      <c r="I100" s="19" t="s">
        <v>4251</v>
      </c>
      <c r="J100" s="20" t="s">
        <v>4252</v>
      </c>
      <c r="K100" s="21"/>
      <c r="L100" s="21"/>
      <c r="M100" s="21"/>
      <c r="N100" s="22">
        <f t="shared" si="0"/>
        <v>3</v>
      </c>
    </row>
    <row r="101" spans="1:14" ht="28" customHeight="1" x14ac:dyDescent="0.2">
      <c r="A101" s="19" t="s">
        <v>1633</v>
      </c>
      <c r="B101" s="19" t="s">
        <v>182</v>
      </c>
      <c r="C101" s="19" t="s">
        <v>164</v>
      </c>
      <c r="D101" s="19" t="s">
        <v>236</v>
      </c>
      <c r="E101" s="19" t="s">
        <v>130</v>
      </c>
      <c r="F101" s="19" t="s">
        <v>130</v>
      </c>
      <c r="G101" s="19" t="s">
        <v>130</v>
      </c>
      <c r="H101" s="19" t="s">
        <v>193</v>
      </c>
      <c r="I101" s="19" t="s">
        <v>4251</v>
      </c>
      <c r="J101" s="20" t="s">
        <v>4252</v>
      </c>
      <c r="K101" s="21"/>
      <c r="L101" s="21"/>
      <c r="M101" s="21"/>
      <c r="N101" s="22">
        <f t="shared" si="0"/>
        <v>3</v>
      </c>
    </row>
    <row r="102" spans="1:14" ht="28" customHeight="1" x14ac:dyDescent="0.2">
      <c r="A102" s="19" t="s">
        <v>1647</v>
      </c>
      <c r="B102" s="19" t="s">
        <v>182</v>
      </c>
      <c r="C102" s="19" t="s">
        <v>164</v>
      </c>
      <c r="D102" s="19" t="s">
        <v>165</v>
      </c>
      <c r="E102" s="19" t="s">
        <v>130</v>
      </c>
      <c r="F102" s="19" t="s">
        <v>130</v>
      </c>
      <c r="G102" s="19" t="s">
        <v>130</v>
      </c>
      <c r="H102" s="19" t="s">
        <v>93</v>
      </c>
      <c r="I102" s="19" t="s">
        <v>4251</v>
      </c>
      <c r="J102" s="20" t="s">
        <v>4252</v>
      </c>
      <c r="K102" s="21"/>
      <c r="L102" s="21"/>
      <c r="M102" s="21"/>
      <c r="N102" s="22">
        <f t="shared" si="0"/>
        <v>1</v>
      </c>
    </row>
    <row r="103" spans="1:14" ht="28" customHeight="1" x14ac:dyDescent="0.2">
      <c r="A103" s="19" t="s">
        <v>1658</v>
      </c>
      <c r="B103" s="19" t="s">
        <v>182</v>
      </c>
      <c r="C103" s="19" t="s">
        <v>164</v>
      </c>
      <c r="D103" s="19" t="s">
        <v>236</v>
      </c>
      <c r="E103" s="19" t="s">
        <v>130</v>
      </c>
      <c r="F103" s="19" t="s">
        <v>130</v>
      </c>
      <c r="G103" s="19" t="s">
        <v>130</v>
      </c>
      <c r="H103" s="19" t="s">
        <v>93</v>
      </c>
      <c r="I103" s="19" t="s">
        <v>4251</v>
      </c>
      <c r="J103" s="20" t="s">
        <v>4252</v>
      </c>
      <c r="K103" s="21"/>
      <c r="L103" s="21"/>
      <c r="M103" s="21"/>
      <c r="N103" s="22">
        <f t="shared" si="0"/>
        <v>1</v>
      </c>
    </row>
    <row r="104" spans="1:14" ht="28" customHeight="1" x14ac:dyDescent="0.2">
      <c r="A104" s="19" t="s">
        <v>1669</v>
      </c>
      <c r="B104" s="19" t="s">
        <v>182</v>
      </c>
      <c r="C104" s="19" t="s">
        <v>164</v>
      </c>
      <c r="D104" s="19" t="s">
        <v>165</v>
      </c>
      <c r="E104" s="19" t="s">
        <v>130</v>
      </c>
      <c r="F104" s="19" t="s">
        <v>130</v>
      </c>
      <c r="G104" s="19" t="s">
        <v>130</v>
      </c>
      <c r="H104" s="19" t="s">
        <v>173</v>
      </c>
      <c r="I104" s="19" t="s">
        <v>4251</v>
      </c>
      <c r="J104" s="20" t="s">
        <v>4252</v>
      </c>
      <c r="K104" s="21"/>
      <c r="L104" s="21"/>
      <c r="M104" s="21"/>
      <c r="N104" s="22">
        <f t="shared" si="0"/>
        <v>2</v>
      </c>
    </row>
    <row r="105" spans="1:14" ht="28" customHeight="1" x14ac:dyDescent="0.2">
      <c r="A105" s="19" t="s">
        <v>1678</v>
      </c>
      <c r="B105" s="19" t="s">
        <v>182</v>
      </c>
      <c r="C105" s="19" t="s">
        <v>164</v>
      </c>
      <c r="D105" s="19" t="s">
        <v>165</v>
      </c>
      <c r="E105" s="19" t="s">
        <v>130</v>
      </c>
      <c r="F105" s="19" t="s">
        <v>130</v>
      </c>
      <c r="G105" s="19" t="s">
        <v>130</v>
      </c>
      <c r="H105" s="19" t="s">
        <v>173</v>
      </c>
      <c r="I105" s="19" t="s">
        <v>4251</v>
      </c>
      <c r="J105" s="20" t="s">
        <v>4252</v>
      </c>
      <c r="K105" s="21"/>
      <c r="L105" s="21"/>
      <c r="M105" s="21"/>
      <c r="N105" s="22">
        <f t="shared" si="0"/>
        <v>2</v>
      </c>
    </row>
    <row r="106" spans="1:14" ht="28" customHeight="1" x14ac:dyDescent="0.2">
      <c r="A106" s="19" t="s">
        <v>1688</v>
      </c>
      <c r="B106" s="19" t="s">
        <v>1208</v>
      </c>
      <c r="C106" s="19" t="s">
        <v>164</v>
      </c>
      <c r="D106" s="19" t="s">
        <v>1697</v>
      </c>
      <c r="E106" s="19" t="s">
        <v>83</v>
      </c>
      <c r="F106" s="19" t="s">
        <v>130</v>
      </c>
      <c r="G106" s="19" t="s">
        <v>130</v>
      </c>
      <c r="H106" s="19" t="s">
        <v>1214</v>
      </c>
      <c r="I106" s="19" t="s">
        <v>162</v>
      </c>
      <c r="J106" s="23" t="s">
        <v>4254</v>
      </c>
      <c r="K106" s="21"/>
      <c r="L106" s="21"/>
      <c r="M106" s="21"/>
      <c r="N106" s="22">
        <f t="shared" si="0"/>
        <v>1</v>
      </c>
    </row>
    <row r="107" spans="1:14" ht="28" customHeight="1" x14ac:dyDescent="0.2">
      <c r="A107" s="19" t="s">
        <v>1701</v>
      </c>
      <c r="B107" s="19" t="s">
        <v>182</v>
      </c>
      <c r="C107" s="19" t="s">
        <v>164</v>
      </c>
      <c r="D107" s="19" t="s">
        <v>236</v>
      </c>
      <c r="E107" s="19" t="s">
        <v>130</v>
      </c>
      <c r="F107" s="19" t="s">
        <v>130</v>
      </c>
      <c r="G107" s="19" t="s">
        <v>130</v>
      </c>
      <c r="H107" s="19" t="s">
        <v>173</v>
      </c>
      <c r="I107" s="19" t="s">
        <v>4251</v>
      </c>
      <c r="J107" s="20" t="s">
        <v>4252</v>
      </c>
      <c r="K107" s="21"/>
      <c r="L107" s="21"/>
      <c r="M107" s="21"/>
      <c r="N107" s="22">
        <f t="shared" si="0"/>
        <v>2</v>
      </c>
    </row>
    <row r="108" spans="1:14" ht="28" customHeight="1" x14ac:dyDescent="0.2">
      <c r="A108" s="19" t="s">
        <v>1712</v>
      </c>
      <c r="B108" s="19" t="s">
        <v>182</v>
      </c>
      <c r="C108" s="19" t="s">
        <v>164</v>
      </c>
      <c r="D108" s="19" t="s">
        <v>236</v>
      </c>
      <c r="E108" s="19" t="s">
        <v>130</v>
      </c>
      <c r="F108" s="19" t="s">
        <v>130</v>
      </c>
      <c r="G108" s="19" t="s">
        <v>130</v>
      </c>
      <c r="H108" s="19" t="s">
        <v>173</v>
      </c>
      <c r="I108" s="19" t="s">
        <v>4251</v>
      </c>
      <c r="J108" s="20" t="s">
        <v>4252</v>
      </c>
      <c r="K108" s="21"/>
      <c r="L108" s="21"/>
      <c r="M108" s="21"/>
      <c r="N108" s="22">
        <f t="shared" si="0"/>
        <v>2</v>
      </c>
    </row>
    <row r="109" spans="1:14" ht="28" customHeight="1" x14ac:dyDescent="0.2">
      <c r="A109" s="19" t="s">
        <v>1724</v>
      </c>
      <c r="B109" s="19" t="s">
        <v>182</v>
      </c>
      <c r="C109" s="19" t="s">
        <v>164</v>
      </c>
      <c r="D109" s="19" t="s">
        <v>165</v>
      </c>
      <c r="E109" s="19" t="s">
        <v>130</v>
      </c>
      <c r="F109" s="19" t="s">
        <v>130</v>
      </c>
      <c r="G109" s="19" t="s">
        <v>130</v>
      </c>
      <c r="H109" s="19" t="s">
        <v>193</v>
      </c>
      <c r="I109" s="19" t="s">
        <v>4251</v>
      </c>
      <c r="J109" s="20" t="s">
        <v>4252</v>
      </c>
      <c r="K109" s="21"/>
      <c r="L109" s="21"/>
      <c r="M109" s="21"/>
      <c r="N109" s="22">
        <f t="shared" si="0"/>
        <v>3</v>
      </c>
    </row>
    <row r="110" spans="1:14" ht="28" customHeight="1" x14ac:dyDescent="0.2">
      <c r="A110" s="19" t="s">
        <v>1737</v>
      </c>
      <c r="B110" s="19" t="s">
        <v>182</v>
      </c>
      <c r="C110" s="19" t="s">
        <v>164</v>
      </c>
      <c r="D110" s="19" t="s">
        <v>165</v>
      </c>
      <c r="E110" s="19" t="s">
        <v>130</v>
      </c>
      <c r="F110" s="19" t="s">
        <v>130</v>
      </c>
      <c r="G110" s="19" t="s">
        <v>130</v>
      </c>
      <c r="H110" s="19" t="s">
        <v>173</v>
      </c>
      <c r="I110" s="19" t="s">
        <v>4251</v>
      </c>
      <c r="J110" s="20" t="s">
        <v>4252</v>
      </c>
      <c r="K110" s="21"/>
      <c r="L110" s="21"/>
      <c r="M110" s="21"/>
      <c r="N110" s="22">
        <f t="shared" si="0"/>
        <v>2</v>
      </c>
    </row>
    <row r="111" spans="1:14" ht="28" customHeight="1" x14ac:dyDescent="0.2">
      <c r="A111" s="19" t="s">
        <v>1747</v>
      </c>
      <c r="B111" s="19" t="s">
        <v>182</v>
      </c>
      <c r="C111" s="19" t="s">
        <v>164</v>
      </c>
      <c r="D111" s="19" t="s">
        <v>236</v>
      </c>
      <c r="E111" s="19" t="s">
        <v>130</v>
      </c>
      <c r="F111" s="19" t="s">
        <v>130</v>
      </c>
      <c r="G111" s="19" t="s">
        <v>130</v>
      </c>
      <c r="H111" s="19" t="s">
        <v>173</v>
      </c>
      <c r="I111" s="19" t="s">
        <v>4251</v>
      </c>
      <c r="J111" s="20" t="s">
        <v>4252</v>
      </c>
      <c r="K111" s="21"/>
      <c r="L111" s="21"/>
      <c r="M111" s="21"/>
      <c r="N111" s="22">
        <f t="shared" si="0"/>
        <v>2</v>
      </c>
    </row>
    <row r="112" spans="1:14" ht="28" customHeight="1" x14ac:dyDescent="0.2">
      <c r="A112" s="19" t="s">
        <v>1758</v>
      </c>
      <c r="B112" s="19" t="s">
        <v>182</v>
      </c>
      <c r="C112" s="19" t="s">
        <v>1767</v>
      </c>
      <c r="D112" s="19" t="s">
        <v>165</v>
      </c>
      <c r="E112" s="19" t="s">
        <v>130</v>
      </c>
      <c r="F112" s="19" t="s">
        <v>130</v>
      </c>
      <c r="G112" s="19" t="s">
        <v>130</v>
      </c>
      <c r="H112" s="19" t="s">
        <v>1771</v>
      </c>
      <c r="I112" s="19" t="s">
        <v>4251</v>
      </c>
      <c r="J112" s="20" t="s">
        <v>4252</v>
      </c>
      <c r="K112" s="21"/>
      <c r="L112" s="21"/>
      <c r="M112" s="21"/>
      <c r="N112" s="22">
        <f t="shared" si="0"/>
        <v>2</v>
      </c>
    </row>
    <row r="113" spans="1:14" ht="28" customHeight="1" x14ac:dyDescent="0.2">
      <c r="A113" s="19" t="s">
        <v>1773</v>
      </c>
      <c r="B113" s="19" t="s">
        <v>182</v>
      </c>
      <c r="C113" s="19" t="s">
        <v>164</v>
      </c>
      <c r="D113" s="19" t="s">
        <v>187</v>
      </c>
      <c r="E113" s="19" t="s">
        <v>130</v>
      </c>
      <c r="F113" s="19" t="s">
        <v>130</v>
      </c>
      <c r="G113" s="19" t="s">
        <v>130</v>
      </c>
      <c r="H113" s="19" t="s">
        <v>93</v>
      </c>
      <c r="I113" s="19" t="s">
        <v>4251</v>
      </c>
      <c r="J113" s="20" t="s">
        <v>4252</v>
      </c>
      <c r="K113" s="21"/>
      <c r="L113" s="21"/>
      <c r="M113" s="21"/>
      <c r="N113" s="22">
        <f t="shared" si="0"/>
        <v>1</v>
      </c>
    </row>
    <row r="114" spans="1:14" ht="28" customHeight="1" x14ac:dyDescent="0.2">
      <c r="A114" s="19" t="s">
        <v>1784</v>
      </c>
      <c r="B114" s="19" t="s">
        <v>182</v>
      </c>
      <c r="C114" s="19" t="s">
        <v>164</v>
      </c>
      <c r="D114" s="19" t="s">
        <v>236</v>
      </c>
      <c r="E114" s="19" t="s">
        <v>130</v>
      </c>
      <c r="F114" s="19" t="s">
        <v>130</v>
      </c>
      <c r="G114" s="19" t="s">
        <v>130</v>
      </c>
      <c r="H114" s="19" t="s">
        <v>173</v>
      </c>
      <c r="I114" s="19" t="s">
        <v>4251</v>
      </c>
      <c r="J114" s="20" t="s">
        <v>4252</v>
      </c>
      <c r="K114" s="21"/>
      <c r="L114" s="21"/>
      <c r="M114" s="21"/>
      <c r="N114" s="22">
        <f t="shared" si="0"/>
        <v>2</v>
      </c>
    </row>
    <row r="115" spans="1:14" ht="28" customHeight="1" x14ac:dyDescent="0.2">
      <c r="A115" s="19" t="s">
        <v>1797</v>
      </c>
      <c r="B115" s="19" t="s">
        <v>182</v>
      </c>
      <c r="C115" s="19" t="s">
        <v>409</v>
      </c>
      <c r="D115" s="19" t="s">
        <v>165</v>
      </c>
      <c r="E115" s="19" t="s">
        <v>130</v>
      </c>
      <c r="F115" s="19" t="s">
        <v>130</v>
      </c>
      <c r="G115" s="19" t="s">
        <v>130</v>
      </c>
      <c r="H115" s="19" t="s">
        <v>93</v>
      </c>
      <c r="I115" s="19" t="s">
        <v>4251</v>
      </c>
      <c r="J115" s="20" t="s">
        <v>4252</v>
      </c>
      <c r="K115" s="21"/>
      <c r="L115" s="21"/>
      <c r="M115" s="21"/>
      <c r="N115" s="22">
        <f t="shared" si="0"/>
        <v>1</v>
      </c>
    </row>
    <row r="116" spans="1:14" ht="28" customHeight="1" x14ac:dyDescent="0.2">
      <c r="A116" s="19" t="s">
        <v>1809</v>
      </c>
      <c r="B116" s="19" t="s">
        <v>182</v>
      </c>
      <c r="C116" s="19" t="s">
        <v>164</v>
      </c>
      <c r="D116" s="19" t="s">
        <v>165</v>
      </c>
      <c r="E116" s="19" t="s">
        <v>130</v>
      </c>
      <c r="F116" s="19" t="s">
        <v>130</v>
      </c>
      <c r="G116" s="19" t="s">
        <v>130</v>
      </c>
      <c r="H116" s="19" t="s">
        <v>173</v>
      </c>
      <c r="I116" s="19" t="s">
        <v>4251</v>
      </c>
      <c r="J116" s="20" t="s">
        <v>4252</v>
      </c>
      <c r="K116" s="21"/>
      <c r="L116" s="21"/>
      <c r="M116" s="21"/>
      <c r="N116" s="22">
        <f t="shared" si="0"/>
        <v>2</v>
      </c>
    </row>
    <row r="117" spans="1:14" ht="28" customHeight="1" x14ac:dyDescent="0.2">
      <c r="A117" s="19" t="s">
        <v>1827</v>
      </c>
      <c r="B117" s="19" t="s">
        <v>182</v>
      </c>
      <c r="C117" s="19" t="s">
        <v>164</v>
      </c>
      <c r="D117" s="19" t="s">
        <v>236</v>
      </c>
      <c r="E117" s="19" t="s">
        <v>130</v>
      </c>
      <c r="F117" s="19" t="s">
        <v>130</v>
      </c>
      <c r="G117" s="19" t="s">
        <v>130</v>
      </c>
      <c r="H117" s="19" t="s">
        <v>173</v>
      </c>
      <c r="I117" s="19" t="s">
        <v>4251</v>
      </c>
      <c r="J117" s="20" t="s">
        <v>4252</v>
      </c>
      <c r="K117" s="21"/>
      <c r="L117" s="21"/>
      <c r="M117" s="21"/>
      <c r="N117" s="22">
        <f t="shared" si="0"/>
        <v>2</v>
      </c>
    </row>
    <row r="118" spans="1:14" ht="28" customHeight="1" x14ac:dyDescent="0.2">
      <c r="A118" s="19" t="s">
        <v>1839</v>
      </c>
      <c r="B118" s="19" t="s">
        <v>182</v>
      </c>
      <c r="C118" s="19" t="s">
        <v>164</v>
      </c>
      <c r="D118" s="19" t="s">
        <v>236</v>
      </c>
      <c r="E118" s="19" t="s">
        <v>130</v>
      </c>
      <c r="F118" s="19" t="s">
        <v>130</v>
      </c>
      <c r="G118" s="19" t="s">
        <v>130</v>
      </c>
      <c r="H118" s="19" t="s">
        <v>193</v>
      </c>
      <c r="I118" s="19" t="s">
        <v>4251</v>
      </c>
      <c r="J118" s="20" t="s">
        <v>4252</v>
      </c>
      <c r="K118" s="21"/>
      <c r="L118" s="21"/>
      <c r="M118" s="21"/>
      <c r="N118" s="22">
        <f t="shared" si="0"/>
        <v>3</v>
      </c>
    </row>
    <row r="119" spans="1:14" ht="28" customHeight="1" x14ac:dyDescent="0.2">
      <c r="A119" s="19" t="s">
        <v>1857</v>
      </c>
      <c r="B119" s="19" t="s">
        <v>182</v>
      </c>
      <c r="C119" s="19" t="s">
        <v>164</v>
      </c>
      <c r="D119" s="19" t="s">
        <v>236</v>
      </c>
      <c r="E119" s="19" t="s">
        <v>130</v>
      </c>
      <c r="F119" s="19" t="s">
        <v>130</v>
      </c>
      <c r="G119" s="19" t="s">
        <v>130</v>
      </c>
      <c r="H119" s="19" t="s">
        <v>173</v>
      </c>
      <c r="I119" s="19" t="s">
        <v>4251</v>
      </c>
      <c r="J119" s="20" t="s">
        <v>4252</v>
      </c>
      <c r="K119" s="21"/>
      <c r="L119" s="21"/>
      <c r="M119" s="21"/>
      <c r="N119" s="22">
        <f t="shared" si="0"/>
        <v>2</v>
      </c>
    </row>
    <row r="120" spans="1:14" ht="28" customHeight="1" x14ac:dyDescent="0.2">
      <c r="A120" s="19" t="s">
        <v>1868</v>
      </c>
      <c r="B120" s="19" t="s">
        <v>182</v>
      </c>
      <c r="C120" s="19" t="s">
        <v>164</v>
      </c>
      <c r="D120" s="19" t="s">
        <v>165</v>
      </c>
      <c r="E120" s="19" t="s">
        <v>130</v>
      </c>
      <c r="F120" s="19" t="s">
        <v>130</v>
      </c>
      <c r="G120" s="19" t="s">
        <v>130</v>
      </c>
      <c r="H120" s="19" t="s">
        <v>173</v>
      </c>
      <c r="I120" s="19" t="s">
        <v>4251</v>
      </c>
      <c r="J120" s="20" t="s">
        <v>4252</v>
      </c>
      <c r="K120" s="21"/>
      <c r="L120" s="21"/>
      <c r="M120" s="21"/>
      <c r="N120" s="22">
        <f t="shared" si="0"/>
        <v>2</v>
      </c>
    </row>
    <row r="121" spans="1:14" ht="28" customHeight="1" x14ac:dyDescent="0.2">
      <c r="A121" s="19" t="s">
        <v>1879</v>
      </c>
      <c r="B121" s="19" t="s">
        <v>182</v>
      </c>
      <c r="C121" s="19" t="s">
        <v>164</v>
      </c>
      <c r="D121" s="19" t="s">
        <v>165</v>
      </c>
      <c r="E121" s="19" t="s">
        <v>130</v>
      </c>
      <c r="F121" s="19" t="s">
        <v>130</v>
      </c>
      <c r="G121" s="19" t="s">
        <v>130</v>
      </c>
      <c r="H121" s="19" t="s">
        <v>193</v>
      </c>
      <c r="I121" s="19" t="s">
        <v>4251</v>
      </c>
      <c r="J121" s="20" t="s">
        <v>4252</v>
      </c>
      <c r="K121" s="21"/>
      <c r="L121" s="21"/>
      <c r="M121" s="21"/>
      <c r="N121" s="22">
        <f t="shared" si="0"/>
        <v>3</v>
      </c>
    </row>
    <row r="122" spans="1:14" ht="28" customHeight="1" x14ac:dyDescent="0.2">
      <c r="A122" s="19" t="s">
        <v>1892</v>
      </c>
      <c r="B122" s="19" t="s">
        <v>182</v>
      </c>
      <c r="C122" s="19" t="s">
        <v>409</v>
      </c>
      <c r="D122" s="19" t="s">
        <v>1901</v>
      </c>
      <c r="E122" s="19" t="s">
        <v>130</v>
      </c>
      <c r="F122" s="19" t="s">
        <v>130</v>
      </c>
      <c r="G122" s="19" t="s">
        <v>130</v>
      </c>
      <c r="H122" s="19" t="s">
        <v>93</v>
      </c>
      <c r="I122" s="19" t="s">
        <v>4251</v>
      </c>
      <c r="J122" s="20" t="s">
        <v>4252</v>
      </c>
      <c r="K122" s="21"/>
      <c r="L122" s="21"/>
      <c r="M122" s="21"/>
      <c r="N122" s="22">
        <f t="shared" si="0"/>
        <v>1</v>
      </c>
    </row>
    <row r="123" spans="1:14" ht="28" customHeight="1" x14ac:dyDescent="0.2">
      <c r="A123" s="19" t="s">
        <v>1904</v>
      </c>
      <c r="B123" s="19" t="s">
        <v>182</v>
      </c>
      <c r="C123" s="19" t="s">
        <v>424</v>
      </c>
      <c r="D123" s="19" t="s">
        <v>165</v>
      </c>
      <c r="E123" s="19" t="s">
        <v>130</v>
      </c>
      <c r="F123" s="19" t="s">
        <v>130</v>
      </c>
      <c r="G123" s="19" t="s">
        <v>130</v>
      </c>
      <c r="H123" s="19" t="s">
        <v>1916</v>
      </c>
      <c r="I123" s="19" t="s">
        <v>4251</v>
      </c>
      <c r="J123" s="20" t="s">
        <v>4252</v>
      </c>
      <c r="K123" s="21"/>
      <c r="L123" s="21"/>
      <c r="M123" s="21"/>
      <c r="N123" s="22">
        <f t="shared" si="0"/>
        <v>2</v>
      </c>
    </row>
    <row r="124" spans="1:14" ht="28" customHeight="1" x14ac:dyDescent="0.2">
      <c r="A124" s="19" t="s">
        <v>1918</v>
      </c>
      <c r="B124" s="19" t="s">
        <v>182</v>
      </c>
      <c r="C124" s="19" t="s">
        <v>164</v>
      </c>
      <c r="D124" s="19" t="s">
        <v>165</v>
      </c>
      <c r="E124" s="19" t="s">
        <v>130</v>
      </c>
      <c r="F124" s="19" t="s">
        <v>130</v>
      </c>
      <c r="G124" s="19" t="s">
        <v>130</v>
      </c>
      <c r="H124" s="19" t="s">
        <v>173</v>
      </c>
      <c r="I124" s="19" t="s">
        <v>4251</v>
      </c>
      <c r="J124" s="20" t="s">
        <v>4252</v>
      </c>
      <c r="K124" s="21"/>
      <c r="L124" s="21"/>
      <c r="M124" s="21"/>
      <c r="N124" s="22">
        <f t="shared" si="0"/>
        <v>2</v>
      </c>
    </row>
    <row r="125" spans="1:14" ht="28" customHeight="1" x14ac:dyDescent="0.2">
      <c r="A125" s="19" t="s">
        <v>1929</v>
      </c>
      <c r="B125" s="19" t="s">
        <v>182</v>
      </c>
      <c r="C125" s="19" t="s">
        <v>164</v>
      </c>
      <c r="D125" s="19" t="s">
        <v>165</v>
      </c>
      <c r="E125" s="19" t="s">
        <v>130</v>
      </c>
      <c r="F125" s="19" t="s">
        <v>130</v>
      </c>
      <c r="G125" s="19" t="s">
        <v>130</v>
      </c>
      <c r="H125" s="19" t="s">
        <v>173</v>
      </c>
      <c r="I125" s="19" t="s">
        <v>4251</v>
      </c>
      <c r="J125" s="20" t="s">
        <v>4252</v>
      </c>
      <c r="K125" s="21"/>
      <c r="L125" s="21"/>
      <c r="M125" s="21"/>
      <c r="N125" s="22">
        <f t="shared" si="0"/>
        <v>2</v>
      </c>
    </row>
    <row r="126" spans="1:14" ht="28" customHeight="1" x14ac:dyDescent="0.2">
      <c r="A126" s="19" t="s">
        <v>1940</v>
      </c>
      <c r="B126" s="19" t="s">
        <v>182</v>
      </c>
      <c r="C126" s="19" t="s">
        <v>164</v>
      </c>
      <c r="D126" s="19" t="s">
        <v>165</v>
      </c>
      <c r="E126" s="19" t="s">
        <v>130</v>
      </c>
      <c r="F126" s="19" t="s">
        <v>130</v>
      </c>
      <c r="G126" s="19" t="s">
        <v>130</v>
      </c>
      <c r="H126" s="19" t="s">
        <v>344</v>
      </c>
      <c r="I126" s="19" t="s">
        <v>4251</v>
      </c>
      <c r="J126" s="20" t="s">
        <v>4252</v>
      </c>
      <c r="K126" s="21"/>
      <c r="L126" s="21"/>
      <c r="M126" s="21"/>
      <c r="N126" s="22">
        <f t="shared" si="0"/>
        <v>4</v>
      </c>
    </row>
    <row r="127" spans="1:14" ht="28" customHeight="1" x14ac:dyDescent="0.2">
      <c r="A127" s="19" t="s">
        <v>1954</v>
      </c>
      <c r="B127" s="19" t="s">
        <v>182</v>
      </c>
      <c r="C127" s="19" t="s">
        <v>393</v>
      </c>
      <c r="D127" s="19" t="s">
        <v>165</v>
      </c>
      <c r="E127" s="19" t="s">
        <v>130</v>
      </c>
      <c r="F127" s="19" t="s">
        <v>130</v>
      </c>
      <c r="G127" s="19" t="s">
        <v>130</v>
      </c>
      <c r="H127" s="19" t="s">
        <v>1771</v>
      </c>
      <c r="I127" s="19" t="s">
        <v>4251</v>
      </c>
      <c r="J127" s="20" t="s">
        <v>4252</v>
      </c>
      <c r="K127" s="21"/>
      <c r="L127" s="21"/>
      <c r="M127" s="21"/>
      <c r="N127" s="22">
        <f t="shared" si="0"/>
        <v>2</v>
      </c>
    </row>
    <row r="128" spans="1:14" ht="28" customHeight="1" x14ac:dyDescent="0.2">
      <c r="A128" s="19" t="s">
        <v>1967</v>
      </c>
      <c r="B128" s="19" t="s">
        <v>182</v>
      </c>
      <c r="C128" s="19" t="s">
        <v>164</v>
      </c>
      <c r="D128" s="19" t="s">
        <v>236</v>
      </c>
      <c r="E128" s="19" t="s">
        <v>130</v>
      </c>
      <c r="F128" s="19" t="s">
        <v>130</v>
      </c>
      <c r="G128" s="19" t="s">
        <v>130</v>
      </c>
      <c r="H128" s="19" t="s">
        <v>193</v>
      </c>
      <c r="I128" s="19" t="s">
        <v>4251</v>
      </c>
      <c r="J128" s="20" t="s">
        <v>4252</v>
      </c>
      <c r="K128" s="21"/>
      <c r="L128" s="21"/>
      <c r="M128" s="21"/>
      <c r="N128" s="22">
        <f t="shared" si="0"/>
        <v>3</v>
      </c>
    </row>
    <row r="129" spans="1:14" ht="28" customHeight="1" x14ac:dyDescent="0.2">
      <c r="A129" s="19" t="s">
        <v>1979</v>
      </c>
      <c r="B129" s="19" t="s">
        <v>182</v>
      </c>
      <c r="C129" s="19" t="s">
        <v>714</v>
      </c>
      <c r="D129" s="19" t="s">
        <v>165</v>
      </c>
      <c r="E129" s="19" t="s">
        <v>130</v>
      </c>
      <c r="F129" s="19" t="s">
        <v>130</v>
      </c>
      <c r="G129" s="19" t="s">
        <v>130</v>
      </c>
      <c r="H129" s="19" t="s">
        <v>93</v>
      </c>
      <c r="I129" s="19" t="s">
        <v>4251</v>
      </c>
      <c r="J129" s="20" t="s">
        <v>4252</v>
      </c>
      <c r="K129" s="21"/>
      <c r="L129" s="21"/>
      <c r="M129" s="21"/>
      <c r="N129" s="22">
        <f t="shared" si="0"/>
        <v>1</v>
      </c>
    </row>
    <row r="130" spans="1:14" ht="28" customHeight="1" x14ac:dyDescent="0.2">
      <c r="A130" s="19" t="s">
        <v>1990</v>
      </c>
      <c r="B130" s="19" t="s">
        <v>182</v>
      </c>
      <c r="C130" s="19" t="s">
        <v>164</v>
      </c>
      <c r="D130" s="19" t="s">
        <v>236</v>
      </c>
      <c r="E130" s="19" t="s">
        <v>130</v>
      </c>
      <c r="F130" s="19" t="s">
        <v>130</v>
      </c>
      <c r="G130" s="19" t="s">
        <v>130</v>
      </c>
      <c r="H130" s="19" t="s">
        <v>2000</v>
      </c>
      <c r="I130" s="19" t="s">
        <v>4251</v>
      </c>
      <c r="J130" s="20" t="s">
        <v>4252</v>
      </c>
      <c r="K130" s="21"/>
      <c r="L130" s="21"/>
      <c r="M130" s="21"/>
      <c r="N130" s="22">
        <f t="shared" si="0"/>
        <v>2</v>
      </c>
    </row>
    <row r="131" spans="1:14" ht="28" customHeight="1" x14ac:dyDescent="0.2">
      <c r="A131" s="19" t="s">
        <v>2002</v>
      </c>
      <c r="B131" s="19" t="s">
        <v>182</v>
      </c>
      <c r="C131" s="19" t="s">
        <v>164</v>
      </c>
      <c r="D131" s="19" t="s">
        <v>236</v>
      </c>
      <c r="E131" s="19" t="s">
        <v>130</v>
      </c>
      <c r="F131" s="19" t="s">
        <v>130</v>
      </c>
      <c r="G131" s="19" t="s">
        <v>130</v>
      </c>
      <c r="H131" s="19" t="s">
        <v>173</v>
      </c>
      <c r="I131" s="19" t="s">
        <v>4251</v>
      </c>
      <c r="J131" s="20" t="s">
        <v>4252</v>
      </c>
      <c r="K131" s="21"/>
      <c r="L131" s="21"/>
      <c r="M131" s="21"/>
      <c r="N131" s="22">
        <f t="shared" si="0"/>
        <v>2</v>
      </c>
    </row>
    <row r="132" spans="1:14" ht="28" customHeight="1" x14ac:dyDescent="0.2">
      <c r="A132" s="19" t="s">
        <v>2014</v>
      </c>
      <c r="B132" s="19" t="s">
        <v>182</v>
      </c>
      <c r="C132" s="19" t="s">
        <v>164</v>
      </c>
      <c r="D132" s="19" t="s">
        <v>165</v>
      </c>
      <c r="E132" s="19" t="s">
        <v>130</v>
      </c>
      <c r="F132" s="19" t="s">
        <v>130</v>
      </c>
      <c r="G132" s="19" t="s">
        <v>130</v>
      </c>
      <c r="H132" s="19" t="s">
        <v>173</v>
      </c>
      <c r="I132" s="19" t="s">
        <v>4251</v>
      </c>
      <c r="J132" s="20" t="s">
        <v>4252</v>
      </c>
      <c r="K132" s="21"/>
      <c r="L132" s="21"/>
      <c r="M132" s="21"/>
      <c r="N132" s="22">
        <f t="shared" si="0"/>
        <v>2</v>
      </c>
    </row>
    <row r="133" spans="1:14" ht="28" customHeight="1" x14ac:dyDescent="0.2">
      <c r="A133" s="19" t="s">
        <v>2025</v>
      </c>
      <c r="B133" s="19" t="s">
        <v>168</v>
      </c>
      <c r="C133" s="19" t="s">
        <v>162</v>
      </c>
      <c r="D133" s="19" t="s">
        <v>2033</v>
      </c>
      <c r="E133" s="19" t="s">
        <v>130</v>
      </c>
      <c r="F133" s="19" t="s">
        <v>83</v>
      </c>
      <c r="G133" s="19" t="s">
        <v>130</v>
      </c>
      <c r="H133" s="19" t="s">
        <v>282</v>
      </c>
      <c r="I133" s="19" t="s">
        <v>162</v>
      </c>
      <c r="J133" s="20" t="s">
        <v>4253</v>
      </c>
      <c r="K133" s="21"/>
      <c r="L133" s="21"/>
      <c r="M133" s="21"/>
      <c r="N133" s="22">
        <f t="shared" si="0"/>
        <v>1</v>
      </c>
    </row>
    <row r="134" spans="1:14" ht="28" customHeight="1" x14ac:dyDescent="0.2">
      <c r="A134" s="19" t="s">
        <v>2035</v>
      </c>
      <c r="B134" s="19" t="s">
        <v>182</v>
      </c>
      <c r="C134" s="19" t="s">
        <v>164</v>
      </c>
      <c r="D134" s="19" t="s">
        <v>165</v>
      </c>
      <c r="E134" s="19" t="s">
        <v>130</v>
      </c>
      <c r="F134" s="19" t="s">
        <v>130</v>
      </c>
      <c r="G134" s="19" t="s">
        <v>130</v>
      </c>
      <c r="H134" s="19" t="s">
        <v>173</v>
      </c>
      <c r="I134" s="19" t="s">
        <v>4251</v>
      </c>
      <c r="J134" s="20" t="s">
        <v>4252</v>
      </c>
      <c r="K134" s="21"/>
      <c r="L134" s="21"/>
      <c r="M134" s="21"/>
      <c r="N134" s="22">
        <f t="shared" si="0"/>
        <v>2</v>
      </c>
    </row>
    <row r="135" spans="1:14" ht="28" customHeight="1" x14ac:dyDescent="0.2">
      <c r="A135" s="19" t="s">
        <v>2047</v>
      </c>
      <c r="B135" s="19" t="s">
        <v>182</v>
      </c>
      <c r="C135" s="19" t="s">
        <v>164</v>
      </c>
      <c r="D135" s="19" t="s">
        <v>165</v>
      </c>
      <c r="E135" s="19" t="s">
        <v>130</v>
      </c>
      <c r="F135" s="19" t="s">
        <v>130</v>
      </c>
      <c r="G135" s="19" t="s">
        <v>130</v>
      </c>
      <c r="H135" s="19" t="s">
        <v>173</v>
      </c>
      <c r="I135" s="19" t="s">
        <v>4251</v>
      </c>
      <c r="J135" s="20" t="s">
        <v>4252</v>
      </c>
      <c r="K135" s="21"/>
      <c r="L135" s="21"/>
      <c r="M135" s="21"/>
      <c r="N135" s="22">
        <f t="shared" si="0"/>
        <v>2</v>
      </c>
    </row>
    <row r="136" spans="1:14" ht="28" customHeight="1" x14ac:dyDescent="0.2">
      <c r="A136" s="19" t="s">
        <v>2059</v>
      </c>
      <c r="B136" s="19" t="s">
        <v>182</v>
      </c>
      <c r="C136" s="19" t="s">
        <v>164</v>
      </c>
      <c r="D136" s="19" t="s">
        <v>165</v>
      </c>
      <c r="E136" s="19" t="s">
        <v>130</v>
      </c>
      <c r="F136" s="19" t="s">
        <v>130</v>
      </c>
      <c r="G136" s="19" t="s">
        <v>130</v>
      </c>
      <c r="H136" s="19" t="s">
        <v>173</v>
      </c>
      <c r="I136" s="19" t="s">
        <v>4251</v>
      </c>
      <c r="J136" s="20" t="s">
        <v>4252</v>
      </c>
      <c r="K136" s="21"/>
      <c r="L136" s="21"/>
      <c r="M136" s="21"/>
      <c r="N136" s="22">
        <f t="shared" si="0"/>
        <v>2</v>
      </c>
    </row>
    <row r="137" spans="1:14" ht="28" customHeight="1" x14ac:dyDescent="0.2">
      <c r="A137" s="19" t="s">
        <v>2072</v>
      </c>
      <c r="B137" s="19" t="s">
        <v>182</v>
      </c>
      <c r="C137" s="19" t="s">
        <v>409</v>
      </c>
      <c r="D137" s="19" t="s">
        <v>165</v>
      </c>
      <c r="E137" s="19" t="s">
        <v>130</v>
      </c>
      <c r="F137" s="19" t="s">
        <v>130</v>
      </c>
      <c r="G137" s="19" t="s">
        <v>130</v>
      </c>
      <c r="H137" s="19" t="s">
        <v>93</v>
      </c>
      <c r="I137" s="19" t="s">
        <v>4251</v>
      </c>
      <c r="J137" s="20" t="s">
        <v>4252</v>
      </c>
      <c r="K137" s="21"/>
      <c r="L137" s="21"/>
      <c r="M137" s="21"/>
      <c r="N137" s="22">
        <f t="shared" si="0"/>
        <v>1</v>
      </c>
    </row>
    <row r="138" spans="1:14" ht="28" customHeight="1" x14ac:dyDescent="0.2">
      <c r="A138" s="19" t="s">
        <v>2088</v>
      </c>
      <c r="B138" s="19" t="s">
        <v>182</v>
      </c>
      <c r="C138" s="19" t="s">
        <v>2096</v>
      </c>
      <c r="D138" s="19" t="s">
        <v>165</v>
      </c>
      <c r="E138" s="19" t="s">
        <v>130</v>
      </c>
      <c r="F138" s="19" t="s">
        <v>130</v>
      </c>
      <c r="G138" s="19" t="s">
        <v>130</v>
      </c>
      <c r="H138" s="19" t="s">
        <v>93</v>
      </c>
      <c r="I138" s="19" t="s">
        <v>4251</v>
      </c>
      <c r="J138" s="20" t="s">
        <v>4252</v>
      </c>
      <c r="K138" s="21"/>
      <c r="L138" s="21"/>
      <c r="M138" s="21"/>
      <c r="N138" s="22">
        <f t="shared" si="0"/>
        <v>1</v>
      </c>
    </row>
    <row r="139" spans="1:14" ht="28" customHeight="1" x14ac:dyDescent="0.2">
      <c r="A139" s="19" t="s">
        <v>2105</v>
      </c>
      <c r="B139" s="19" t="s">
        <v>182</v>
      </c>
      <c r="C139" s="19" t="s">
        <v>393</v>
      </c>
      <c r="D139" s="19" t="s">
        <v>236</v>
      </c>
      <c r="E139" s="19" t="s">
        <v>130</v>
      </c>
      <c r="F139" s="19" t="s">
        <v>130</v>
      </c>
      <c r="G139" s="19" t="s">
        <v>130</v>
      </c>
      <c r="H139" s="19" t="s">
        <v>93</v>
      </c>
      <c r="I139" s="19" t="s">
        <v>4251</v>
      </c>
      <c r="J139" s="20" t="s">
        <v>4252</v>
      </c>
      <c r="K139" s="21"/>
      <c r="L139" s="21"/>
      <c r="M139" s="21"/>
      <c r="N139" s="22">
        <f t="shared" si="0"/>
        <v>1</v>
      </c>
    </row>
    <row r="140" spans="1:14" ht="28" customHeight="1" x14ac:dyDescent="0.2">
      <c r="A140" s="19" t="s">
        <v>2116</v>
      </c>
      <c r="B140" s="19" t="s">
        <v>182</v>
      </c>
      <c r="C140" s="19" t="s">
        <v>164</v>
      </c>
      <c r="D140" s="19" t="s">
        <v>236</v>
      </c>
      <c r="E140" s="19" t="s">
        <v>130</v>
      </c>
      <c r="F140" s="19" t="s">
        <v>130</v>
      </c>
      <c r="G140" s="19" t="s">
        <v>130</v>
      </c>
      <c r="H140" s="19" t="s">
        <v>173</v>
      </c>
      <c r="I140" s="19" t="s">
        <v>4251</v>
      </c>
      <c r="J140" s="20" t="s">
        <v>4252</v>
      </c>
      <c r="K140" s="21"/>
      <c r="L140" s="21"/>
      <c r="M140" s="21"/>
      <c r="N140" s="22">
        <f t="shared" si="0"/>
        <v>2</v>
      </c>
    </row>
    <row r="141" spans="1:14" ht="28" customHeight="1" x14ac:dyDescent="0.2">
      <c r="A141" s="19" t="s">
        <v>2130</v>
      </c>
      <c r="B141" s="19" t="s">
        <v>182</v>
      </c>
      <c r="C141" s="19" t="s">
        <v>164</v>
      </c>
      <c r="D141" s="19" t="s">
        <v>165</v>
      </c>
      <c r="E141" s="19" t="s">
        <v>130</v>
      </c>
      <c r="F141" s="19" t="s">
        <v>130</v>
      </c>
      <c r="G141" s="19" t="s">
        <v>130</v>
      </c>
      <c r="H141" s="19" t="s">
        <v>173</v>
      </c>
      <c r="I141" s="19" t="s">
        <v>4251</v>
      </c>
      <c r="J141" s="20" t="s">
        <v>4252</v>
      </c>
      <c r="K141" s="21"/>
      <c r="L141" s="21"/>
      <c r="M141" s="21"/>
      <c r="N141" s="22">
        <f t="shared" si="0"/>
        <v>2</v>
      </c>
    </row>
    <row r="142" spans="1:14" ht="28" customHeight="1" x14ac:dyDescent="0.2">
      <c r="A142" s="19" t="s">
        <v>2143</v>
      </c>
      <c r="B142" s="19" t="s">
        <v>182</v>
      </c>
      <c r="C142" s="19" t="s">
        <v>164</v>
      </c>
      <c r="D142" s="19" t="s">
        <v>165</v>
      </c>
      <c r="E142" s="19" t="s">
        <v>130</v>
      </c>
      <c r="F142" s="19" t="s">
        <v>130</v>
      </c>
      <c r="G142" s="19" t="s">
        <v>130</v>
      </c>
      <c r="H142" s="19" t="s">
        <v>173</v>
      </c>
      <c r="I142" s="19" t="s">
        <v>4251</v>
      </c>
      <c r="J142" s="20" t="s">
        <v>4252</v>
      </c>
      <c r="K142" s="21"/>
      <c r="L142" s="21"/>
      <c r="M142" s="21"/>
      <c r="N142" s="22">
        <f t="shared" si="0"/>
        <v>2</v>
      </c>
    </row>
    <row r="143" spans="1:14" ht="28" customHeight="1" x14ac:dyDescent="0.2">
      <c r="A143" s="19" t="s">
        <v>2156</v>
      </c>
      <c r="B143" s="19" t="s">
        <v>182</v>
      </c>
      <c r="C143" s="19" t="s">
        <v>164</v>
      </c>
      <c r="D143" s="19" t="s">
        <v>165</v>
      </c>
      <c r="E143" s="19" t="s">
        <v>130</v>
      </c>
      <c r="F143" s="19" t="s">
        <v>130</v>
      </c>
      <c r="G143" s="19" t="s">
        <v>130</v>
      </c>
      <c r="H143" s="19" t="s">
        <v>93</v>
      </c>
      <c r="I143" s="19" t="s">
        <v>4251</v>
      </c>
      <c r="J143" s="20" t="s">
        <v>4252</v>
      </c>
      <c r="K143" s="21"/>
      <c r="L143" s="21"/>
      <c r="M143" s="21"/>
      <c r="N143" s="22">
        <f t="shared" si="0"/>
        <v>1</v>
      </c>
    </row>
    <row r="144" spans="1:14" ht="28" customHeight="1" x14ac:dyDescent="0.2">
      <c r="A144" s="19" t="s">
        <v>2167</v>
      </c>
      <c r="B144" s="19" t="s">
        <v>168</v>
      </c>
      <c r="C144" s="19" t="s">
        <v>162</v>
      </c>
      <c r="D144" s="19" t="s">
        <v>2033</v>
      </c>
      <c r="E144" s="19" t="s">
        <v>130</v>
      </c>
      <c r="F144" s="19" t="s">
        <v>83</v>
      </c>
      <c r="G144" s="19" t="s">
        <v>130</v>
      </c>
      <c r="H144" s="19" t="s">
        <v>282</v>
      </c>
      <c r="I144" s="19" t="s">
        <v>162</v>
      </c>
      <c r="J144" s="20" t="s">
        <v>4253</v>
      </c>
      <c r="K144" s="21"/>
      <c r="L144" s="21"/>
      <c r="M144" s="21"/>
      <c r="N144" s="22">
        <f t="shared" si="0"/>
        <v>1</v>
      </c>
    </row>
    <row r="145" spans="1:14" ht="28" customHeight="1" x14ac:dyDescent="0.2">
      <c r="A145" s="19" t="s">
        <v>2176</v>
      </c>
      <c r="B145" s="19" t="s">
        <v>182</v>
      </c>
      <c r="C145" s="19" t="s">
        <v>164</v>
      </c>
      <c r="D145" s="19" t="s">
        <v>165</v>
      </c>
      <c r="E145" s="19" t="s">
        <v>130</v>
      </c>
      <c r="F145" s="19" t="s">
        <v>130</v>
      </c>
      <c r="G145" s="19" t="s">
        <v>130</v>
      </c>
      <c r="H145" s="19" t="s">
        <v>93</v>
      </c>
      <c r="I145" s="19" t="s">
        <v>4251</v>
      </c>
      <c r="J145" s="20" t="s">
        <v>4252</v>
      </c>
      <c r="K145" s="21"/>
      <c r="L145" s="21"/>
      <c r="M145" s="21"/>
      <c r="N145" s="22">
        <f t="shared" si="0"/>
        <v>1</v>
      </c>
    </row>
    <row r="146" spans="1:14" ht="28" customHeight="1" x14ac:dyDescent="0.2">
      <c r="A146" s="19" t="s">
        <v>2187</v>
      </c>
      <c r="B146" s="19" t="s">
        <v>182</v>
      </c>
      <c r="C146" s="19" t="s">
        <v>164</v>
      </c>
      <c r="D146" s="19" t="s">
        <v>165</v>
      </c>
      <c r="E146" s="19" t="s">
        <v>130</v>
      </c>
      <c r="F146" s="19" t="s">
        <v>130</v>
      </c>
      <c r="G146" s="19" t="s">
        <v>130</v>
      </c>
      <c r="H146" s="19" t="s">
        <v>173</v>
      </c>
      <c r="I146" s="19" t="s">
        <v>4251</v>
      </c>
      <c r="J146" s="20" t="s">
        <v>4252</v>
      </c>
      <c r="K146" s="21"/>
      <c r="L146" s="21"/>
      <c r="M146" s="21"/>
      <c r="N146" s="22">
        <f t="shared" si="0"/>
        <v>2</v>
      </c>
    </row>
    <row r="147" spans="1:14" ht="28" customHeight="1" x14ac:dyDescent="0.2">
      <c r="A147" s="19" t="s">
        <v>2199</v>
      </c>
      <c r="B147" s="19" t="s">
        <v>182</v>
      </c>
      <c r="C147" s="19" t="s">
        <v>164</v>
      </c>
      <c r="D147" s="19" t="s">
        <v>165</v>
      </c>
      <c r="E147" s="19" t="s">
        <v>130</v>
      </c>
      <c r="F147" s="19" t="s">
        <v>130</v>
      </c>
      <c r="G147" s="19" t="s">
        <v>130</v>
      </c>
      <c r="H147" s="19" t="s">
        <v>193</v>
      </c>
      <c r="I147" s="19" t="s">
        <v>4251</v>
      </c>
      <c r="J147" s="20" t="s">
        <v>4252</v>
      </c>
      <c r="K147" s="21"/>
      <c r="L147" s="21"/>
      <c r="M147" s="21"/>
      <c r="N147" s="22">
        <f t="shared" si="0"/>
        <v>3</v>
      </c>
    </row>
    <row r="148" spans="1:14" ht="28" customHeight="1" x14ac:dyDescent="0.2">
      <c r="A148" s="19" t="s">
        <v>2213</v>
      </c>
      <c r="B148" s="19" t="s">
        <v>182</v>
      </c>
      <c r="C148" s="19" t="s">
        <v>393</v>
      </c>
      <c r="D148" s="19" t="s">
        <v>165</v>
      </c>
      <c r="E148" s="19" t="s">
        <v>130</v>
      </c>
      <c r="F148" s="19" t="s">
        <v>130</v>
      </c>
      <c r="G148" s="19" t="s">
        <v>130</v>
      </c>
      <c r="H148" s="19" t="s">
        <v>93</v>
      </c>
      <c r="I148" s="19" t="s">
        <v>4251</v>
      </c>
      <c r="J148" s="20" t="s">
        <v>4252</v>
      </c>
      <c r="K148" s="21"/>
      <c r="L148" s="21"/>
      <c r="M148" s="21"/>
      <c r="N148" s="22">
        <f t="shared" si="0"/>
        <v>1</v>
      </c>
    </row>
    <row r="149" spans="1:14" ht="28" customHeight="1" x14ac:dyDescent="0.2">
      <c r="A149" s="19" t="s">
        <v>2223</v>
      </c>
      <c r="B149" s="19" t="s">
        <v>182</v>
      </c>
      <c r="C149" s="19" t="s">
        <v>409</v>
      </c>
      <c r="D149" s="19" t="s">
        <v>165</v>
      </c>
      <c r="E149" s="19" t="s">
        <v>130</v>
      </c>
      <c r="F149" s="19" t="s">
        <v>130</v>
      </c>
      <c r="G149" s="19" t="s">
        <v>130</v>
      </c>
      <c r="H149" s="19" t="s">
        <v>2233</v>
      </c>
      <c r="I149" s="19" t="s">
        <v>4251</v>
      </c>
      <c r="J149" s="20" t="s">
        <v>4252</v>
      </c>
      <c r="K149" s="21"/>
      <c r="L149" s="21"/>
      <c r="M149" s="21"/>
      <c r="N149" s="22">
        <f t="shared" si="0"/>
        <v>2</v>
      </c>
    </row>
    <row r="150" spans="1:14" ht="28" customHeight="1" x14ac:dyDescent="0.2">
      <c r="A150" s="19" t="s">
        <v>2235</v>
      </c>
      <c r="B150" s="19" t="s">
        <v>168</v>
      </c>
      <c r="C150" s="19" t="s">
        <v>162</v>
      </c>
      <c r="D150" s="19" t="s">
        <v>2033</v>
      </c>
      <c r="E150" s="19" t="s">
        <v>130</v>
      </c>
      <c r="F150" s="19" t="s">
        <v>83</v>
      </c>
      <c r="G150" s="19" t="s">
        <v>130</v>
      </c>
      <c r="H150" s="19" t="s">
        <v>282</v>
      </c>
      <c r="I150" s="19" t="s">
        <v>162</v>
      </c>
      <c r="J150" s="20" t="s">
        <v>4253</v>
      </c>
      <c r="K150" s="21"/>
      <c r="L150" s="21"/>
      <c r="M150" s="21"/>
      <c r="N150" s="22">
        <f t="shared" si="0"/>
        <v>1</v>
      </c>
    </row>
    <row r="151" spans="1:14" ht="28" customHeight="1" x14ac:dyDescent="0.2">
      <c r="A151" s="19" t="s">
        <v>2244</v>
      </c>
      <c r="B151" s="19" t="s">
        <v>182</v>
      </c>
      <c r="C151" s="19" t="s">
        <v>393</v>
      </c>
      <c r="D151" s="19" t="s">
        <v>165</v>
      </c>
      <c r="E151" s="19" t="s">
        <v>130</v>
      </c>
      <c r="F151" s="19" t="s">
        <v>130</v>
      </c>
      <c r="G151" s="19" t="s">
        <v>130</v>
      </c>
      <c r="H151" s="19" t="s">
        <v>93</v>
      </c>
      <c r="I151" s="19" t="s">
        <v>4251</v>
      </c>
      <c r="J151" s="20" t="s">
        <v>4252</v>
      </c>
      <c r="K151" s="21"/>
      <c r="L151" s="21"/>
      <c r="M151" s="21"/>
      <c r="N151" s="22">
        <f t="shared" si="0"/>
        <v>1</v>
      </c>
    </row>
    <row r="152" spans="1:14" ht="28" customHeight="1" x14ac:dyDescent="0.2">
      <c r="A152" s="19" t="s">
        <v>2255</v>
      </c>
      <c r="B152" s="19" t="s">
        <v>182</v>
      </c>
      <c r="C152" s="19" t="s">
        <v>164</v>
      </c>
      <c r="D152" s="19" t="s">
        <v>236</v>
      </c>
      <c r="E152" s="19" t="s">
        <v>130</v>
      </c>
      <c r="F152" s="19" t="s">
        <v>130</v>
      </c>
      <c r="G152" s="19" t="s">
        <v>130</v>
      </c>
      <c r="H152" s="19" t="s">
        <v>173</v>
      </c>
      <c r="I152" s="19" t="s">
        <v>4251</v>
      </c>
      <c r="J152" s="20" t="s">
        <v>4252</v>
      </c>
      <c r="K152" s="21"/>
      <c r="L152" s="21"/>
      <c r="M152" s="21"/>
      <c r="N152" s="22">
        <f t="shared" si="0"/>
        <v>2</v>
      </c>
    </row>
    <row r="153" spans="1:14" ht="28" customHeight="1" x14ac:dyDescent="0.2">
      <c r="A153" s="19" t="s">
        <v>2266</v>
      </c>
      <c r="B153" s="19" t="s">
        <v>182</v>
      </c>
      <c r="C153" s="19" t="s">
        <v>164</v>
      </c>
      <c r="D153" s="19" t="s">
        <v>165</v>
      </c>
      <c r="E153" s="19" t="s">
        <v>130</v>
      </c>
      <c r="F153" s="19" t="s">
        <v>130</v>
      </c>
      <c r="G153" s="19" t="s">
        <v>130</v>
      </c>
      <c r="H153" s="19" t="s">
        <v>193</v>
      </c>
      <c r="I153" s="19" t="s">
        <v>4251</v>
      </c>
      <c r="J153" s="20" t="s">
        <v>4252</v>
      </c>
      <c r="K153" s="21"/>
      <c r="L153" s="21"/>
      <c r="M153" s="21"/>
      <c r="N153" s="22">
        <f t="shared" si="0"/>
        <v>3</v>
      </c>
    </row>
    <row r="154" spans="1:14" ht="28" customHeight="1" x14ac:dyDescent="0.2">
      <c r="A154" s="19" t="s">
        <v>2282</v>
      </c>
      <c r="B154" s="19" t="s">
        <v>182</v>
      </c>
      <c r="C154" s="19" t="s">
        <v>164</v>
      </c>
      <c r="D154" s="19" t="s">
        <v>2292</v>
      </c>
      <c r="E154" s="19" t="s">
        <v>130</v>
      </c>
      <c r="F154" s="19" t="s">
        <v>130</v>
      </c>
      <c r="G154" s="19" t="s">
        <v>130</v>
      </c>
      <c r="H154" s="19" t="s">
        <v>193</v>
      </c>
      <c r="I154" s="19" t="s">
        <v>4251</v>
      </c>
      <c r="J154" s="20" t="s">
        <v>4252</v>
      </c>
      <c r="K154" s="21"/>
      <c r="L154" s="21"/>
      <c r="M154" s="21"/>
      <c r="N154" s="22">
        <f t="shared" si="0"/>
        <v>3</v>
      </c>
    </row>
    <row r="155" spans="1:14" ht="28" customHeight="1" x14ac:dyDescent="0.2">
      <c r="A155" s="19" t="s">
        <v>2299</v>
      </c>
      <c r="B155" s="19" t="s">
        <v>182</v>
      </c>
      <c r="C155" s="19" t="s">
        <v>164</v>
      </c>
      <c r="D155" s="19" t="s">
        <v>2308</v>
      </c>
      <c r="E155" s="19" t="s">
        <v>130</v>
      </c>
      <c r="F155" s="19" t="s">
        <v>130</v>
      </c>
      <c r="G155" s="19" t="s">
        <v>130</v>
      </c>
      <c r="H155" s="19" t="s">
        <v>344</v>
      </c>
      <c r="I155" s="19" t="s">
        <v>4251</v>
      </c>
      <c r="J155" s="20" t="s">
        <v>4252</v>
      </c>
      <c r="K155" s="21"/>
      <c r="L155" s="21"/>
      <c r="M155" s="21"/>
      <c r="N155" s="22">
        <f t="shared" si="0"/>
        <v>4</v>
      </c>
    </row>
    <row r="156" spans="1:14" ht="28" customHeight="1" x14ac:dyDescent="0.2">
      <c r="A156" s="19" t="s">
        <v>2316</v>
      </c>
      <c r="B156" s="19" t="s">
        <v>182</v>
      </c>
      <c r="C156" s="19" t="s">
        <v>164</v>
      </c>
      <c r="D156" s="19" t="s">
        <v>165</v>
      </c>
      <c r="E156" s="19" t="s">
        <v>130</v>
      </c>
      <c r="F156" s="19" t="s">
        <v>130</v>
      </c>
      <c r="G156" s="19" t="s">
        <v>130</v>
      </c>
      <c r="H156" s="19" t="s">
        <v>173</v>
      </c>
      <c r="I156" s="19" t="s">
        <v>4251</v>
      </c>
      <c r="J156" s="20" t="s">
        <v>4252</v>
      </c>
      <c r="K156" s="21"/>
      <c r="L156" s="21"/>
      <c r="M156" s="21"/>
      <c r="N156" s="22">
        <f t="shared" si="0"/>
        <v>2</v>
      </c>
    </row>
    <row r="157" spans="1:14" ht="28" customHeight="1" x14ac:dyDescent="0.2">
      <c r="A157" s="19" t="s">
        <v>2328</v>
      </c>
      <c r="B157" s="19" t="s">
        <v>182</v>
      </c>
      <c r="C157" s="19" t="s">
        <v>2337</v>
      </c>
      <c r="D157" s="19" t="s">
        <v>2338</v>
      </c>
      <c r="E157" s="19" t="s">
        <v>130</v>
      </c>
      <c r="F157" s="19" t="s">
        <v>130</v>
      </c>
      <c r="G157" s="19" t="s">
        <v>130</v>
      </c>
      <c r="H157" s="19" t="s">
        <v>193</v>
      </c>
      <c r="I157" s="19" t="s">
        <v>4251</v>
      </c>
      <c r="J157" s="20" t="s">
        <v>4252</v>
      </c>
      <c r="K157" s="21"/>
      <c r="L157" s="21"/>
      <c r="M157" s="21"/>
      <c r="N157" s="22">
        <f t="shared" si="0"/>
        <v>3</v>
      </c>
    </row>
    <row r="158" spans="1:14" ht="28" customHeight="1" x14ac:dyDescent="0.2">
      <c r="A158" s="19" t="s">
        <v>2346</v>
      </c>
      <c r="B158" s="19" t="s">
        <v>182</v>
      </c>
      <c r="C158" s="19" t="s">
        <v>164</v>
      </c>
      <c r="D158" s="19" t="s">
        <v>2356</v>
      </c>
      <c r="E158" s="19" t="s">
        <v>130</v>
      </c>
      <c r="F158" s="19" t="s">
        <v>130</v>
      </c>
      <c r="G158" s="19" t="s">
        <v>130</v>
      </c>
      <c r="H158" s="19" t="s">
        <v>193</v>
      </c>
      <c r="I158" s="19" t="s">
        <v>4251</v>
      </c>
      <c r="J158" s="20" t="s">
        <v>4252</v>
      </c>
      <c r="K158" s="21"/>
      <c r="L158" s="21"/>
      <c r="M158" s="21"/>
      <c r="N158" s="22">
        <f t="shared" si="0"/>
        <v>3</v>
      </c>
    </row>
    <row r="159" spans="1:14" ht="28" customHeight="1" x14ac:dyDescent="0.2">
      <c r="A159" s="19" t="s">
        <v>2364</v>
      </c>
      <c r="B159" s="19" t="s">
        <v>182</v>
      </c>
      <c r="C159" s="19" t="s">
        <v>393</v>
      </c>
      <c r="D159" s="19" t="s">
        <v>187</v>
      </c>
      <c r="E159" s="19" t="s">
        <v>130</v>
      </c>
      <c r="F159" s="19" t="s">
        <v>130</v>
      </c>
      <c r="G159" s="19" t="s">
        <v>130</v>
      </c>
      <c r="H159" s="19" t="s">
        <v>173</v>
      </c>
      <c r="I159" s="19" t="s">
        <v>4251</v>
      </c>
      <c r="J159" s="20" t="s">
        <v>4252</v>
      </c>
      <c r="K159" s="21"/>
      <c r="L159" s="21"/>
      <c r="M159" s="21"/>
      <c r="N159" s="22">
        <f t="shared" si="0"/>
        <v>2</v>
      </c>
    </row>
    <row r="160" spans="1:14" ht="28" customHeight="1" x14ac:dyDescent="0.2">
      <c r="A160" s="19" t="s">
        <v>2376</v>
      </c>
      <c r="B160" s="19" t="s">
        <v>182</v>
      </c>
      <c r="C160" s="19" t="s">
        <v>164</v>
      </c>
      <c r="D160" s="19" t="s">
        <v>165</v>
      </c>
      <c r="E160" s="19" t="s">
        <v>130</v>
      </c>
      <c r="F160" s="19" t="s">
        <v>130</v>
      </c>
      <c r="G160" s="19" t="s">
        <v>130</v>
      </c>
      <c r="H160" s="19" t="s">
        <v>173</v>
      </c>
      <c r="I160" s="19" t="s">
        <v>4251</v>
      </c>
      <c r="J160" s="20" t="s">
        <v>4252</v>
      </c>
      <c r="K160" s="21"/>
      <c r="L160" s="21"/>
      <c r="M160" s="21"/>
      <c r="N160" s="22">
        <f t="shared" si="0"/>
        <v>2</v>
      </c>
    </row>
    <row r="161" spans="1:14" ht="28" customHeight="1" x14ac:dyDescent="0.2">
      <c r="A161" s="19" t="s">
        <v>2389</v>
      </c>
      <c r="B161" s="19" t="s">
        <v>182</v>
      </c>
      <c r="C161" s="19" t="s">
        <v>164</v>
      </c>
      <c r="D161" s="19" t="s">
        <v>165</v>
      </c>
      <c r="E161" s="19" t="s">
        <v>130</v>
      </c>
      <c r="F161" s="19" t="s">
        <v>130</v>
      </c>
      <c r="G161" s="19" t="s">
        <v>130</v>
      </c>
      <c r="H161" s="19" t="s">
        <v>344</v>
      </c>
      <c r="I161" s="19" t="s">
        <v>4251</v>
      </c>
      <c r="J161" s="20" t="s">
        <v>4252</v>
      </c>
      <c r="K161" s="21"/>
      <c r="L161" s="21"/>
      <c r="M161" s="21"/>
      <c r="N161" s="22">
        <f t="shared" si="0"/>
        <v>4</v>
      </c>
    </row>
    <row r="162" spans="1:14" ht="28" customHeight="1" x14ac:dyDescent="0.2">
      <c r="A162" s="19" t="s">
        <v>2404</v>
      </c>
      <c r="B162" s="19" t="s">
        <v>182</v>
      </c>
      <c r="C162" s="19" t="s">
        <v>409</v>
      </c>
      <c r="D162" s="19" t="s">
        <v>165</v>
      </c>
      <c r="E162" s="19" t="s">
        <v>130</v>
      </c>
      <c r="F162" s="19" t="s">
        <v>130</v>
      </c>
      <c r="G162" s="19" t="s">
        <v>130</v>
      </c>
      <c r="H162" s="19" t="s">
        <v>93</v>
      </c>
      <c r="I162" s="19" t="s">
        <v>4251</v>
      </c>
      <c r="J162" s="20" t="s">
        <v>4252</v>
      </c>
      <c r="K162" s="21"/>
      <c r="L162" s="21"/>
      <c r="M162" s="21"/>
      <c r="N162" s="22">
        <f t="shared" si="0"/>
        <v>1</v>
      </c>
    </row>
    <row r="163" spans="1:14" ht="28" customHeight="1" x14ac:dyDescent="0.2">
      <c r="A163" s="19" t="s">
        <v>2415</v>
      </c>
      <c r="B163" s="19" t="s">
        <v>182</v>
      </c>
      <c r="C163" s="19" t="s">
        <v>393</v>
      </c>
      <c r="D163" s="19" t="s">
        <v>165</v>
      </c>
      <c r="E163" s="19" t="s">
        <v>130</v>
      </c>
      <c r="F163" s="19" t="s">
        <v>130</v>
      </c>
      <c r="G163" s="19" t="s">
        <v>130</v>
      </c>
      <c r="H163" s="19" t="s">
        <v>93</v>
      </c>
      <c r="I163" s="19" t="s">
        <v>4251</v>
      </c>
      <c r="J163" s="20" t="s">
        <v>4252</v>
      </c>
      <c r="K163" s="21"/>
      <c r="L163" s="21"/>
      <c r="M163" s="21"/>
      <c r="N163" s="22">
        <f t="shared" si="0"/>
        <v>1</v>
      </c>
    </row>
    <row r="164" spans="1:14" ht="28" customHeight="1" x14ac:dyDescent="0.2">
      <c r="A164" s="19" t="s">
        <v>2427</v>
      </c>
      <c r="B164" s="19" t="s">
        <v>168</v>
      </c>
      <c r="C164" s="19" t="s">
        <v>162</v>
      </c>
      <c r="D164" s="19" t="s">
        <v>2033</v>
      </c>
      <c r="E164" s="19" t="s">
        <v>130</v>
      </c>
      <c r="F164" s="19" t="s">
        <v>83</v>
      </c>
      <c r="G164" s="19" t="s">
        <v>130</v>
      </c>
      <c r="H164" s="19" t="s">
        <v>282</v>
      </c>
      <c r="I164" s="19" t="s">
        <v>162</v>
      </c>
      <c r="J164" s="20" t="s">
        <v>4253</v>
      </c>
      <c r="K164" s="21"/>
      <c r="L164" s="21"/>
      <c r="M164" s="21"/>
      <c r="N164" s="22">
        <f t="shared" si="0"/>
        <v>1</v>
      </c>
    </row>
    <row r="165" spans="1:14" ht="28" customHeight="1" x14ac:dyDescent="0.2">
      <c r="A165" s="19" t="s">
        <v>2436</v>
      </c>
      <c r="B165" s="19" t="s">
        <v>182</v>
      </c>
      <c r="C165" s="19" t="s">
        <v>164</v>
      </c>
      <c r="D165" s="19" t="s">
        <v>187</v>
      </c>
      <c r="E165" s="19" t="s">
        <v>130</v>
      </c>
      <c r="F165" s="19" t="s">
        <v>130</v>
      </c>
      <c r="G165" s="19" t="s">
        <v>130</v>
      </c>
      <c r="H165" s="19" t="s">
        <v>173</v>
      </c>
      <c r="I165" s="19" t="s">
        <v>4251</v>
      </c>
      <c r="J165" s="20" t="s">
        <v>4252</v>
      </c>
      <c r="K165" s="21"/>
      <c r="L165" s="21"/>
      <c r="M165" s="21"/>
      <c r="N165" s="22">
        <f t="shared" si="0"/>
        <v>2</v>
      </c>
    </row>
    <row r="166" spans="1:14" ht="28" customHeight="1" x14ac:dyDescent="0.2">
      <c r="A166" s="19" t="s">
        <v>2448</v>
      </c>
      <c r="B166" s="19" t="s">
        <v>182</v>
      </c>
      <c r="C166" s="19" t="s">
        <v>164</v>
      </c>
      <c r="D166" s="19" t="s">
        <v>165</v>
      </c>
      <c r="E166" s="19" t="s">
        <v>130</v>
      </c>
      <c r="F166" s="19" t="s">
        <v>130</v>
      </c>
      <c r="G166" s="19" t="s">
        <v>130</v>
      </c>
      <c r="H166" s="19" t="s">
        <v>93</v>
      </c>
      <c r="I166" s="19" t="s">
        <v>4251</v>
      </c>
      <c r="J166" s="20" t="s">
        <v>4252</v>
      </c>
      <c r="K166" s="21"/>
      <c r="L166" s="21"/>
      <c r="M166" s="21"/>
      <c r="N166" s="22">
        <f t="shared" si="0"/>
        <v>1</v>
      </c>
    </row>
    <row r="167" spans="1:14" ht="28" customHeight="1" x14ac:dyDescent="0.2">
      <c r="A167" s="19" t="s">
        <v>2459</v>
      </c>
      <c r="B167" s="19" t="s">
        <v>182</v>
      </c>
      <c r="C167" s="19" t="s">
        <v>164</v>
      </c>
      <c r="D167" s="19" t="s">
        <v>165</v>
      </c>
      <c r="E167" s="19" t="s">
        <v>130</v>
      </c>
      <c r="F167" s="19" t="s">
        <v>130</v>
      </c>
      <c r="G167" s="19" t="s">
        <v>130</v>
      </c>
      <c r="H167" s="19" t="s">
        <v>173</v>
      </c>
      <c r="I167" s="19" t="s">
        <v>4251</v>
      </c>
      <c r="J167" s="20" t="s">
        <v>4252</v>
      </c>
      <c r="K167" s="21"/>
      <c r="L167" s="21"/>
      <c r="M167" s="21"/>
      <c r="N167" s="22">
        <f t="shared" si="0"/>
        <v>2</v>
      </c>
    </row>
    <row r="168" spans="1:14" ht="28" customHeight="1" x14ac:dyDescent="0.2">
      <c r="A168" s="19" t="s">
        <v>2471</v>
      </c>
      <c r="B168" s="19" t="s">
        <v>182</v>
      </c>
      <c r="C168" s="19" t="s">
        <v>164</v>
      </c>
      <c r="D168" s="19" t="s">
        <v>165</v>
      </c>
      <c r="E168" s="19" t="s">
        <v>130</v>
      </c>
      <c r="F168" s="19" t="s">
        <v>130</v>
      </c>
      <c r="G168" s="19" t="s">
        <v>130</v>
      </c>
      <c r="H168" s="19" t="s">
        <v>2485</v>
      </c>
      <c r="I168" s="19" t="s">
        <v>4251</v>
      </c>
      <c r="J168" s="20" t="s">
        <v>4252</v>
      </c>
      <c r="K168" s="21"/>
      <c r="L168" s="21"/>
      <c r="M168" s="21"/>
      <c r="N168" s="22">
        <f t="shared" si="0"/>
        <v>3</v>
      </c>
    </row>
    <row r="169" spans="1:14" ht="28" customHeight="1" x14ac:dyDescent="0.2">
      <c r="A169" s="19" t="s">
        <v>2487</v>
      </c>
      <c r="B169" s="19" t="s">
        <v>182</v>
      </c>
      <c r="C169" s="19" t="s">
        <v>393</v>
      </c>
      <c r="D169" s="19" t="s">
        <v>165</v>
      </c>
      <c r="E169" s="19" t="s">
        <v>130</v>
      </c>
      <c r="F169" s="19" t="s">
        <v>130</v>
      </c>
      <c r="G169" s="19" t="s">
        <v>130</v>
      </c>
      <c r="H169" s="19" t="s">
        <v>93</v>
      </c>
      <c r="I169" s="19" t="s">
        <v>4251</v>
      </c>
      <c r="J169" s="20" t="s">
        <v>4252</v>
      </c>
      <c r="K169" s="21"/>
      <c r="L169" s="21"/>
      <c r="M169" s="21"/>
      <c r="N169" s="22">
        <f t="shared" si="0"/>
        <v>1</v>
      </c>
    </row>
    <row r="170" spans="1:14" ht="28" customHeight="1" x14ac:dyDescent="0.2">
      <c r="A170" s="19" t="s">
        <v>2497</v>
      </c>
      <c r="B170" s="19" t="s">
        <v>168</v>
      </c>
      <c r="C170" s="19" t="s">
        <v>162</v>
      </c>
      <c r="D170" s="19" t="s">
        <v>2033</v>
      </c>
      <c r="E170" s="19" t="s">
        <v>130</v>
      </c>
      <c r="F170" s="19" t="s">
        <v>83</v>
      </c>
      <c r="G170" s="19" t="s">
        <v>130</v>
      </c>
      <c r="H170" s="19" t="s">
        <v>282</v>
      </c>
      <c r="I170" s="19" t="s">
        <v>162</v>
      </c>
      <c r="J170" s="20" t="s">
        <v>4253</v>
      </c>
      <c r="K170" s="21"/>
      <c r="L170" s="21"/>
      <c r="M170" s="21"/>
      <c r="N170" s="22">
        <f t="shared" si="0"/>
        <v>1</v>
      </c>
    </row>
    <row r="171" spans="1:14" ht="28" customHeight="1" x14ac:dyDescent="0.2">
      <c r="A171" s="19" t="s">
        <v>2507</v>
      </c>
      <c r="B171" s="19" t="s">
        <v>182</v>
      </c>
      <c r="C171" s="19" t="s">
        <v>393</v>
      </c>
      <c r="D171" s="19" t="s">
        <v>187</v>
      </c>
      <c r="E171" s="19" t="s">
        <v>130</v>
      </c>
      <c r="F171" s="19" t="s">
        <v>130</v>
      </c>
      <c r="G171" s="19" t="s">
        <v>130</v>
      </c>
      <c r="H171" s="19" t="s">
        <v>173</v>
      </c>
      <c r="I171" s="19" t="s">
        <v>4251</v>
      </c>
      <c r="J171" s="20" t="s">
        <v>4252</v>
      </c>
      <c r="K171" s="21"/>
      <c r="L171" s="21"/>
      <c r="M171" s="21"/>
      <c r="N171" s="22">
        <f t="shared" si="0"/>
        <v>2</v>
      </c>
    </row>
    <row r="172" spans="1:14" ht="28" customHeight="1" x14ac:dyDescent="0.2">
      <c r="A172" s="19" t="s">
        <v>2519</v>
      </c>
      <c r="B172" s="19" t="s">
        <v>182</v>
      </c>
      <c r="C172" s="19" t="s">
        <v>164</v>
      </c>
      <c r="D172" s="19" t="s">
        <v>236</v>
      </c>
      <c r="E172" s="19" t="s">
        <v>130</v>
      </c>
      <c r="F172" s="19" t="s">
        <v>130</v>
      </c>
      <c r="G172" s="19" t="s">
        <v>130</v>
      </c>
      <c r="H172" s="19" t="s">
        <v>173</v>
      </c>
      <c r="I172" s="19" t="s">
        <v>4251</v>
      </c>
      <c r="J172" s="20" t="s">
        <v>4252</v>
      </c>
      <c r="K172" s="21"/>
      <c r="L172" s="21"/>
      <c r="M172" s="21"/>
      <c r="N172" s="22">
        <f t="shared" si="0"/>
        <v>2</v>
      </c>
    </row>
    <row r="173" spans="1:14" ht="28" customHeight="1" x14ac:dyDescent="0.2">
      <c r="A173" s="19" t="s">
        <v>2531</v>
      </c>
      <c r="B173" s="19" t="s">
        <v>182</v>
      </c>
      <c r="C173" s="19" t="s">
        <v>164</v>
      </c>
      <c r="D173" s="19" t="s">
        <v>165</v>
      </c>
      <c r="E173" s="19" t="s">
        <v>130</v>
      </c>
      <c r="F173" s="19" t="s">
        <v>130</v>
      </c>
      <c r="G173" s="19" t="s">
        <v>130</v>
      </c>
      <c r="H173" s="19" t="s">
        <v>173</v>
      </c>
      <c r="I173" s="19" t="s">
        <v>4251</v>
      </c>
      <c r="J173" s="20" t="s">
        <v>4252</v>
      </c>
      <c r="K173" s="21"/>
      <c r="L173" s="21"/>
      <c r="M173" s="21"/>
      <c r="N173" s="22">
        <f t="shared" si="0"/>
        <v>2</v>
      </c>
    </row>
    <row r="174" spans="1:14" ht="28" customHeight="1" x14ac:dyDescent="0.2">
      <c r="A174" s="19" t="s">
        <v>2543</v>
      </c>
      <c r="B174" s="19" t="s">
        <v>182</v>
      </c>
      <c r="C174" s="19" t="s">
        <v>393</v>
      </c>
      <c r="D174" s="19" t="s">
        <v>236</v>
      </c>
      <c r="E174" s="19" t="s">
        <v>130</v>
      </c>
      <c r="F174" s="19" t="s">
        <v>130</v>
      </c>
      <c r="G174" s="19" t="s">
        <v>130</v>
      </c>
      <c r="H174" s="19" t="s">
        <v>93</v>
      </c>
      <c r="I174" s="19" t="s">
        <v>4251</v>
      </c>
      <c r="J174" s="20" t="s">
        <v>4252</v>
      </c>
      <c r="K174" s="21"/>
      <c r="L174" s="21"/>
      <c r="M174" s="21"/>
      <c r="N174" s="22">
        <f t="shared" si="0"/>
        <v>1</v>
      </c>
    </row>
    <row r="175" spans="1:14" ht="28" customHeight="1" x14ac:dyDescent="0.2">
      <c r="A175" s="19" t="s">
        <v>2561</v>
      </c>
      <c r="B175" s="19" t="s">
        <v>182</v>
      </c>
      <c r="C175" s="19" t="s">
        <v>164</v>
      </c>
      <c r="D175" s="19" t="s">
        <v>165</v>
      </c>
      <c r="E175" s="19" t="s">
        <v>130</v>
      </c>
      <c r="F175" s="19" t="s">
        <v>130</v>
      </c>
      <c r="G175" s="19" t="s">
        <v>130</v>
      </c>
      <c r="H175" s="19" t="s">
        <v>93</v>
      </c>
      <c r="I175" s="19" t="s">
        <v>4251</v>
      </c>
      <c r="J175" s="20" t="s">
        <v>4252</v>
      </c>
      <c r="K175" s="21"/>
      <c r="L175" s="21"/>
      <c r="M175" s="21"/>
      <c r="N175" s="22">
        <f t="shared" si="0"/>
        <v>1</v>
      </c>
    </row>
    <row r="176" spans="1:14" ht="28" customHeight="1" x14ac:dyDescent="0.2">
      <c r="A176" s="19" t="s">
        <v>2573</v>
      </c>
      <c r="B176" s="19" t="s">
        <v>182</v>
      </c>
      <c r="C176" s="19" t="s">
        <v>409</v>
      </c>
      <c r="D176" s="19" t="s">
        <v>187</v>
      </c>
      <c r="E176" s="19" t="s">
        <v>130</v>
      </c>
      <c r="F176" s="19" t="s">
        <v>130</v>
      </c>
      <c r="G176" s="19" t="s">
        <v>130</v>
      </c>
      <c r="H176" s="19" t="s">
        <v>1916</v>
      </c>
      <c r="I176" s="19" t="s">
        <v>4251</v>
      </c>
      <c r="J176" s="20" t="s">
        <v>4252</v>
      </c>
      <c r="K176" s="21"/>
      <c r="L176" s="21"/>
      <c r="M176" s="21"/>
      <c r="N176" s="22">
        <f t="shared" si="0"/>
        <v>2</v>
      </c>
    </row>
    <row r="177" spans="1:14" ht="28" customHeight="1" x14ac:dyDescent="0.2">
      <c r="A177" s="19" t="s">
        <v>2587</v>
      </c>
      <c r="B177" s="19" t="s">
        <v>182</v>
      </c>
      <c r="C177" s="19" t="s">
        <v>164</v>
      </c>
      <c r="D177" s="19" t="s">
        <v>165</v>
      </c>
      <c r="E177" s="19" t="s">
        <v>130</v>
      </c>
      <c r="F177" s="19" t="s">
        <v>130</v>
      </c>
      <c r="G177" s="19" t="s">
        <v>130</v>
      </c>
      <c r="H177" s="19" t="s">
        <v>2485</v>
      </c>
      <c r="I177" s="19" t="s">
        <v>4251</v>
      </c>
      <c r="J177" s="20" t="s">
        <v>4252</v>
      </c>
      <c r="K177" s="21"/>
      <c r="L177" s="21"/>
      <c r="M177" s="21"/>
      <c r="N177" s="22">
        <f t="shared" si="0"/>
        <v>3</v>
      </c>
    </row>
    <row r="178" spans="1:14" ht="28" customHeight="1" x14ac:dyDescent="0.2">
      <c r="A178" s="19" t="s">
        <v>2601</v>
      </c>
      <c r="B178" s="19" t="s">
        <v>182</v>
      </c>
      <c r="C178" s="19" t="s">
        <v>164</v>
      </c>
      <c r="D178" s="19" t="s">
        <v>165</v>
      </c>
      <c r="E178" s="19" t="s">
        <v>130</v>
      </c>
      <c r="F178" s="19" t="s">
        <v>130</v>
      </c>
      <c r="G178" s="19" t="s">
        <v>130</v>
      </c>
      <c r="H178" s="19" t="s">
        <v>2611</v>
      </c>
      <c r="I178" s="19" t="s">
        <v>4251</v>
      </c>
      <c r="J178" s="20" t="s">
        <v>4252</v>
      </c>
      <c r="K178" s="21"/>
      <c r="L178" s="21"/>
      <c r="M178" s="21"/>
      <c r="N178" s="22">
        <f t="shared" si="0"/>
        <v>2</v>
      </c>
    </row>
    <row r="179" spans="1:14" ht="28" customHeight="1" x14ac:dyDescent="0.2">
      <c r="A179" s="19" t="s">
        <v>2618</v>
      </c>
      <c r="B179" s="19" t="s">
        <v>182</v>
      </c>
      <c r="C179" s="19" t="s">
        <v>164</v>
      </c>
      <c r="D179" s="19" t="s">
        <v>165</v>
      </c>
      <c r="E179" s="19" t="s">
        <v>130</v>
      </c>
      <c r="F179" s="19" t="s">
        <v>130</v>
      </c>
      <c r="G179" s="19" t="s">
        <v>130</v>
      </c>
      <c r="H179" s="19" t="s">
        <v>93</v>
      </c>
      <c r="I179" s="19" t="s">
        <v>4251</v>
      </c>
      <c r="J179" s="20" t="s">
        <v>4252</v>
      </c>
      <c r="K179" s="21"/>
      <c r="L179" s="21"/>
      <c r="M179" s="21"/>
      <c r="N179" s="22">
        <f t="shared" si="0"/>
        <v>1</v>
      </c>
    </row>
    <row r="180" spans="1:14" ht="28" customHeight="1" x14ac:dyDescent="0.2">
      <c r="A180" s="19" t="s">
        <v>2628</v>
      </c>
      <c r="B180" s="19" t="s">
        <v>182</v>
      </c>
      <c r="C180" s="19" t="s">
        <v>409</v>
      </c>
      <c r="D180" s="19" t="s">
        <v>165</v>
      </c>
      <c r="E180" s="19" t="s">
        <v>130</v>
      </c>
      <c r="F180" s="19" t="s">
        <v>130</v>
      </c>
      <c r="G180" s="19" t="s">
        <v>130</v>
      </c>
      <c r="H180" s="19" t="s">
        <v>93</v>
      </c>
      <c r="I180" s="19" t="s">
        <v>4251</v>
      </c>
      <c r="J180" s="20" t="s">
        <v>4252</v>
      </c>
      <c r="K180" s="21"/>
      <c r="L180" s="21"/>
      <c r="M180" s="21"/>
      <c r="N180" s="22">
        <f t="shared" si="0"/>
        <v>1</v>
      </c>
    </row>
    <row r="181" spans="1:14" ht="28" customHeight="1" x14ac:dyDescent="0.2">
      <c r="A181" s="19" t="s">
        <v>2639</v>
      </c>
      <c r="B181" s="19" t="s">
        <v>182</v>
      </c>
      <c r="C181" s="19" t="s">
        <v>393</v>
      </c>
      <c r="D181" s="19" t="s">
        <v>236</v>
      </c>
      <c r="E181" s="19" t="s">
        <v>130</v>
      </c>
      <c r="F181" s="19" t="s">
        <v>130</v>
      </c>
      <c r="G181" s="19" t="s">
        <v>130</v>
      </c>
      <c r="H181" s="19" t="s">
        <v>2485</v>
      </c>
      <c r="I181" s="19" t="s">
        <v>4251</v>
      </c>
      <c r="J181" s="20" t="s">
        <v>4252</v>
      </c>
      <c r="K181" s="21"/>
      <c r="L181" s="21"/>
      <c r="M181" s="21"/>
      <c r="N181" s="22">
        <f t="shared" si="0"/>
        <v>3</v>
      </c>
    </row>
    <row r="182" spans="1:14" ht="28" customHeight="1" x14ac:dyDescent="0.2">
      <c r="A182" s="19" t="s">
        <v>2653</v>
      </c>
      <c r="B182" s="19" t="s">
        <v>182</v>
      </c>
      <c r="C182" s="19" t="s">
        <v>164</v>
      </c>
      <c r="D182" s="19" t="s">
        <v>165</v>
      </c>
      <c r="E182" s="19" t="s">
        <v>130</v>
      </c>
      <c r="F182" s="19" t="s">
        <v>130</v>
      </c>
      <c r="G182" s="19" t="s">
        <v>130</v>
      </c>
      <c r="H182" s="19" t="s">
        <v>173</v>
      </c>
      <c r="I182" s="19" t="s">
        <v>4251</v>
      </c>
      <c r="J182" s="20" t="s">
        <v>4252</v>
      </c>
      <c r="K182" s="21"/>
      <c r="L182" s="21"/>
      <c r="M182" s="21"/>
      <c r="N182" s="22">
        <f t="shared" si="0"/>
        <v>2</v>
      </c>
    </row>
    <row r="183" spans="1:14" ht="28" customHeight="1" x14ac:dyDescent="0.2">
      <c r="A183" s="19" t="s">
        <v>2666</v>
      </c>
      <c r="B183" s="19" t="s">
        <v>182</v>
      </c>
      <c r="C183" s="19" t="s">
        <v>409</v>
      </c>
      <c r="D183" s="19" t="s">
        <v>165</v>
      </c>
      <c r="E183" s="19" t="s">
        <v>130</v>
      </c>
      <c r="F183" s="19" t="s">
        <v>130</v>
      </c>
      <c r="G183" s="19" t="s">
        <v>130</v>
      </c>
      <c r="H183" s="19" t="s">
        <v>93</v>
      </c>
      <c r="I183" s="19" t="s">
        <v>4251</v>
      </c>
      <c r="J183" s="20" t="s">
        <v>4252</v>
      </c>
      <c r="K183" s="21"/>
      <c r="L183" s="21"/>
      <c r="M183" s="21"/>
      <c r="N183" s="22">
        <f t="shared" si="0"/>
        <v>1</v>
      </c>
    </row>
    <row r="184" spans="1:14" ht="28" customHeight="1" x14ac:dyDescent="0.2">
      <c r="A184" s="19" t="s">
        <v>2677</v>
      </c>
      <c r="B184" s="19" t="s">
        <v>182</v>
      </c>
      <c r="C184" s="19" t="s">
        <v>164</v>
      </c>
      <c r="D184" s="19" t="s">
        <v>165</v>
      </c>
      <c r="E184" s="19" t="s">
        <v>130</v>
      </c>
      <c r="F184" s="19" t="s">
        <v>130</v>
      </c>
      <c r="G184" s="19" t="s">
        <v>130</v>
      </c>
      <c r="H184" s="19" t="s">
        <v>93</v>
      </c>
      <c r="I184" s="19" t="s">
        <v>4251</v>
      </c>
      <c r="J184" s="20" t="s">
        <v>4252</v>
      </c>
      <c r="K184" s="21"/>
      <c r="L184" s="21"/>
      <c r="M184" s="21"/>
      <c r="N184" s="22">
        <f t="shared" si="0"/>
        <v>1</v>
      </c>
    </row>
    <row r="185" spans="1:14" ht="28" customHeight="1" x14ac:dyDescent="0.2">
      <c r="A185" s="19" t="s">
        <v>2687</v>
      </c>
      <c r="B185" s="19" t="s">
        <v>182</v>
      </c>
      <c r="C185" s="19" t="s">
        <v>164</v>
      </c>
      <c r="D185" s="19" t="s">
        <v>165</v>
      </c>
      <c r="E185" s="19" t="s">
        <v>130</v>
      </c>
      <c r="F185" s="19" t="s">
        <v>130</v>
      </c>
      <c r="G185" s="19" t="s">
        <v>130</v>
      </c>
      <c r="H185" s="19" t="s">
        <v>173</v>
      </c>
      <c r="I185" s="19" t="s">
        <v>4251</v>
      </c>
      <c r="J185" s="20" t="s">
        <v>4252</v>
      </c>
      <c r="K185" s="21"/>
      <c r="L185" s="21"/>
      <c r="M185" s="21"/>
      <c r="N185" s="22">
        <f t="shared" si="0"/>
        <v>2</v>
      </c>
    </row>
    <row r="186" spans="1:14" ht="28" customHeight="1" x14ac:dyDescent="0.2">
      <c r="A186" s="19" t="s">
        <v>2697</v>
      </c>
      <c r="B186" s="19" t="s">
        <v>182</v>
      </c>
      <c r="C186" s="19" t="s">
        <v>2705</v>
      </c>
      <c r="D186" s="19" t="s">
        <v>236</v>
      </c>
      <c r="E186" s="19" t="s">
        <v>130</v>
      </c>
      <c r="F186" s="19" t="s">
        <v>130</v>
      </c>
      <c r="G186" s="19" t="s">
        <v>130</v>
      </c>
      <c r="H186" s="19" t="s">
        <v>2707</v>
      </c>
      <c r="I186" s="19" t="s">
        <v>4251</v>
      </c>
      <c r="J186" s="20" t="s">
        <v>4252</v>
      </c>
      <c r="K186" s="21"/>
      <c r="L186" s="21"/>
      <c r="M186" s="21"/>
      <c r="N186" s="22">
        <f t="shared" si="0"/>
        <v>1</v>
      </c>
    </row>
    <row r="187" spans="1:14" ht="28" customHeight="1" x14ac:dyDescent="0.2">
      <c r="A187" s="19" t="s">
        <v>2709</v>
      </c>
      <c r="B187" s="19" t="s">
        <v>182</v>
      </c>
      <c r="C187" s="19" t="s">
        <v>164</v>
      </c>
      <c r="D187" s="19" t="s">
        <v>187</v>
      </c>
      <c r="E187" s="19" t="s">
        <v>130</v>
      </c>
      <c r="F187" s="19" t="s">
        <v>130</v>
      </c>
      <c r="G187" s="19" t="s">
        <v>130</v>
      </c>
      <c r="H187" s="19" t="s">
        <v>1916</v>
      </c>
      <c r="I187" s="19" t="s">
        <v>4251</v>
      </c>
      <c r="J187" s="20" t="s">
        <v>4252</v>
      </c>
      <c r="K187" s="21"/>
      <c r="L187" s="21"/>
      <c r="M187" s="21"/>
      <c r="N187" s="22">
        <f t="shared" si="0"/>
        <v>2</v>
      </c>
    </row>
    <row r="188" spans="1:14" ht="28" customHeight="1" x14ac:dyDescent="0.2">
      <c r="A188" s="19" t="s">
        <v>2719</v>
      </c>
      <c r="B188" s="19" t="s">
        <v>182</v>
      </c>
      <c r="C188" s="19" t="s">
        <v>393</v>
      </c>
      <c r="D188" s="19" t="s">
        <v>165</v>
      </c>
      <c r="E188" s="19" t="s">
        <v>130</v>
      </c>
      <c r="F188" s="19" t="s">
        <v>130</v>
      </c>
      <c r="G188" s="19" t="s">
        <v>130</v>
      </c>
      <c r="H188" s="19" t="s">
        <v>93</v>
      </c>
      <c r="I188" s="19" t="s">
        <v>4251</v>
      </c>
      <c r="J188" s="20" t="s">
        <v>4252</v>
      </c>
      <c r="K188" s="21"/>
      <c r="L188" s="21"/>
      <c r="M188" s="21"/>
      <c r="N188" s="22">
        <f t="shared" si="0"/>
        <v>1</v>
      </c>
    </row>
    <row r="189" spans="1:14" ht="28" customHeight="1" x14ac:dyDescent="0.2">
      <c r="A189" s="19" t="s">
        <v>2728</v>
      </c>
      <c r="B189" s="19" t="s">
        <v>182</v>
      </c>
      <c r="C189" s="19" t="s">
        <v>164</v>
      </c>
      <c r="D189" s="19" t="s">
        <v>187</v>
      </c>
      <c r="E189" s="19" t="s">
        <v>130</v>
      </c>
      <c r="F189" s="19" t="s">
        <v>130</v>
      </c>
      <c r="G189" s="19" t="s">
        <v>130</v>
      </c>
      <c r="H189" s="19" t="s">
        <v>193</v>
      </c>
      <c r="I189" s="19" t="s">
        <v>4251</v>
      </c>
      <c r="J189" s="20" t="s">
        <v>4252</v>
      </c>
      <c r="K189" s="21"/>
      <c r="L189" s="21"/>
      <c r="M189" s="21"/>
      <c r="N189" s="22">
        <f t="shared" si="0"/>
        <v>3</v>
      </c>
    </row>
    <row r="190" spans="1:14" ht="28" customHeight="1" x14ac:dyDescent="0.2">
      <c r="A190" s="19" t="s">
        <v>2742</v>
      </c>
      <c r="B190" s="19" t="s">
        <v>182</v>
      </c>
      <c r="C190" s="19" t="s">
        <v>164</v>
      </c>
      <c r="D190" s="19" t="s">
        <v>2750</v>
      </c>
      <c r="E190" s="19" t="s">
        <v>130</v>
      </c>
      <c r="F190" s="19" t="s">
        <v>130</v>
      </c>
      <c r="G190" s="19" t="s">
        <v>130</v>
      </c>
      <c r="H190" s="19" t="s">
        <v>193</v>
      </c>
      <c r="I190" s="19" t="s">
        <v>4251</v>
      </c>
      <c r="J190" s="20" t="s">
        <v>4252</v>
      </c>
      <c r="K190" s="21"/>
      <c r="L190" s="21"/>
      <c r="M190" s="21"/>
      <c r="N190" s="22">
        <f t="shared" si="0"/>
        <v>3</v>
      </c>
    </row>
    <row r="191" spans="1:14" ht="28" customHeight="1" x14ac:dyDescent="0.2">
      <c r="A191" s="19" t="s">
        <v>2756</v>
      </c>
      <c r="B191" s="19" t="s">
        <v>182</v>
      </c>
      <c r="C191" s="19" t="s">
        <v>164</v>
      </c>
      <c r="D191" s="19" t="s">
        <v>236</v>
      </c>
      <c r="E191" s="19" t="s">
        <v>130</v>
      </c>
      <c r="F191" s="19" t="s">
        <v>130</v>
      </c>
      <c r="G191" s="19" t="s">
        <v>130</v>
      </c>
      <c r="H191" s="19" t="s">
        <v>173</v>
      </c>
      <c r="I191" s="19" t="s">
        <v>4251</v>
      </c>
      <c r="J191" s="20" t="s">
        <v>4252</v>
      </c>
      <c r="K191" s="21"/>
      <c r="L191" s="21"/>
      <c r="M191" s="21"/>
      <c r="N191" s="22">
        <f t="shared" si="0"/>
        <v>2</v>
      </c>
    </row>
    <row r="192" spans="1:14" ht="28" customHeight="1" x14ac:dyDescent="0.2">
      <c r="A192" s="19" t="s">
        <v>2766</v>
      </c>
      <c r="B192" s="19" t="s">
        <v>168</v>
      </c>
      <c r="C192" s="19" t="s">
        <v>162</v>
      </c>
      <c r="D192" s="19" t="s">
        <v>2033</v>
      </c>
      <c r="E192" s="19" t="s">
        <v>130</v>
      </c>
      <c r="F192" s="19" t="s">
        <v>83</v>
      </c>
      <c r="G192" s="19" t="s">
        <v>130</v>
      </c>
      <c r="H192" s="19" t="s">
        <v>282</v>
      </c>
      <c r="I192" s="19" t="s">
        <v>162</v>
      </c>
      <c r="J192" s="20" t="s">
        <v>4253</v>
      </c>
      <c r="K192" s="21"/>
      <c r="L192" s="21"/>
      <c r="M192" s="21"/>
      <c r="N192" s="22">
        <f t="shared" si="0"/>
        <v>1</v>
      </c>
    </row>
    <row r="193" spans="1:14" ht="28" customHeight="1" x14ac:dyDescent="0.2">
      <c r="A193" s="19" t="s">
        <v>2775</v>
      </c>
      <c r="B193" s="19" t="s">
        <v>182</v>
      </c>
      <c r="C193" s="19" t="s">
        <v>409</v>
      </c>
      <c r="D193" s="19" t="s">
        <v>165</v>
      </c>
      <c r="E193" s="19" t="s">
        <v>130</v>
      </c>
      <c r="F193" s="19" t="s">
        <v>130</v>
      </c>
      <c r="G193" s="19" t="s">
        <v>130</v>
      </c>
      <c r="H193" s="19" t="s">
        <v>93</v>
      </c>
      <c r="I193" s="19" t="s">
        <v>4251</v>
      </c>
      <c r="J193" s="20" t="s">
        <v>4252</v>
      </c>
      <c r="K193" s="21"/>
      <c r="L193" s="21"/>
      <c r="M193" s="21"/>
      <c r="N193" s="22">
        <f t="shared" si="0"/>
        <v>1</v>
      </c>
    </row>
    <row r="194" spans="1:14" ht="28" customHeight="1" x14ac:dyDescent="0.2">
      <c r="A194" s="19" t="s">
        <v>2786</v>
      </c>
      <c r="B194" s="19" t="s">
        <v>182</v>
      </c>
      <c r="C194" s="19" t="s">
        <v>424</v>
      </c>
      <c r="D194" s="19" t="s">
        <v>2795</v>
      </c>
      <c r="E194" s="19" t="s">
        <v>130</v>
      </c>
      <c r="F194" s="19" t="s">
        <v>130</v>
      </c>
      <c r="G194" s="19" t="s">
        <v>130</v>
      </c>
      <c r="H194" s="19" t="s">
        <v>2800</v>
      </c>
      <c r="I194" s="19" t="s">
        <v>4251</v>
      </c>
      <c r="J194" s="20" t="s">
        <v>4252</v>
      </c>
      <c r="K194" s="21"/>
      <c r="L194" s="21"/>
      <c r="M194" s="21"/>
      <c r="N194" s="22">
        <f t="shared" si="0"/>
        <v>3</v>
      </c>
    </row>
    <row r="195" spans="1:14" ht="28" customHeight="1" x14ac:dyDescent="0.2">
      <c r="A195" s="19" t="s">
        <v>2802</v>
      </c>
      <c r="B195" s="19" t="s">
        <v>182</v>
      </c>
      <c r="C195" s="19" t="s">
        <v>164</v>
      </c>
      <c r="D195" s="19" t="s">
        <v>165</v>
      </c>
      <c r="E195" s="19" t="s">
        <v>130</v>
      </c>
      <c r="F195" s="19" t="s">
        <v>130</v>
      </c>
      <c r="G195" s="19" t="s">
        <v>130</v>
      </c>
      <c r="H195" s="19" t="s">
        <v>93</v>
      </c>
      <c r="I195" s="19" t="s">
        <v>4251</v>
      </c>
      <c r="J195" s="20" t="s">
        <v>4252</v>
      </c>
      <c r="K195" s="21"/>
      <c r="L195" s="21"/>
      <c r="M195" s="21"/>
      <c r="N195" s="22">
        <f t="shared" si="0"/>
        <v>1</v>
      </c>
    </row>
    <row r="196" spans="1:14" ht="28" customHeight="1" x14ac:dyDescent="0.2">
      <c r="A196" s="19" t="s">
        <v>2812</v>
      </c>
      <c r="B196" s="19" t="s">
        <v>182</v>
      </c>
      <c r="C196" s="19" t="s">
        <v>424</v>
      </c>
      <c r="D196" s="19" t="s">
        <v>165</v>
      </c>
      <c r="E196" s="19" t="s">
        <v>130</v>
      </c>
      <c r="F196" s="19" t="s">
        <v>130</v>
      </c>
      <c r="G196" s="19" t="s">
        <v>130</v>
      </c>
      <c r="H196" s="19" t="s">
        <v>173</v>
      </c>
      <c r="I196" s="19" t="s">
        <v>4251</v>
      </c>
      <c r="J196" s="20" t="s">
        <v>4252</v>
      </c>
      <c r="K196" s="21"/>
      <c r="L196" s="21"/>
      <c r="M196" s="21"/>
      <c r="N196" s="22">
        <f t="shared" si="0"/>
        <v>2</v>
      </c>
    </row>
    <row r="197" spans="1:14" ht="28" customHeight="1" x14ac:dyDescent="0.2">
      <c r="A197" s="19" t="s">
        <v>2823</v>
      </c>
      <c r="B197" s="19" t="s">
        <v>182</v>
      </c>
      <c r="C197" s="19" t="s">
        <v>164</v>
      </c>
      <c r="D197" s="19" t="s">
        <v>165</v>
      </c>
      <c r="E197" s="19" t="s">
        <v>130</v>
      </c>
      <c r="F197" s="19" t="s">
        <v>130</v>
      </c>
      <c r="G197" s="19" t="s">
        <v>130</v>
      </c>
      <c r="H197" s="19" t="s">
        <v>173</v>
      </c>
      <c r="I197" s="19" t="s">
        <v>4251</v>
      </c>
      <c r="J197" s="20" t="s">
        <v>4252</v>
      </c>
      <c r="K197" s="21"/>
      <c r="L197" s="21"/>
      <c r="M197" s="21"/>
      <c r="N197" s="22">
        <f t="shared" si="0"/>
        <v>2</v>
      </c>
    </row>
    <row r="198" spans="1:14" ht="28" customHeight="1" x14ac:dyDescent="0.2">
      <c r="A198" s="19" t="s">
        <v>2834</v>
      </c>
      <c r="B198" s="19" t="s">
        <v>182</v>
      </c>
      <c r="C198" s="19" t="s">
        <v>164</v>
      </c>
      <c r="D198" s="19" t="s">
        <v>236</v>
      </c>
      <c r="E198" s="19" t="s">
        <v>130</v>
      </c>
      <c r="F198" s="19" t="s">
        <v>130</v>
      </c>
      <c r="G198" s="19" t="s">
        <v>130</v>
      </c>
      <c r="H198" s="19" t="s">
        <v>1771</v>
      </c>
      <c r="I198" s="19" t="s">
        <v>4251</v>
      </c>
      <c r="J198" s="20" t="s">
        <v>4252</v>
      </c>
      <c r="K198" s="21"/>
      <c r="L198" s="21"/>
      <c r="M198" s="21"/>
      <c r="N198" s="22">
        <f t="shared" si="0"/>
        <v>2</v>
      </c>
    </row>
    <row r="199" spans="1:14" ht="28" customHeight="1" x14ac:dyDescent="0.2">
      <c r="A199" s="19" t="s">
        <v>2846</v>
      </c>
      <c r="B199" s="19" t="s">
        <v>182</v>
      </c>
      <c r="C199" s="19" t="s">
        <v>393</v>
      </c>
      <c r="D199" s="19" t="s">
        <v>187</v>
      </c>
      <c r="E199" s="19" t="s">
        <v>130</v>
      </c>
      <c r="F199" s="19" t="s">
        <v>130</v>
      </c>
      <c r="G199" s="19" t="s">
        <v>130</v>
      </c>
      <c r="H199" s="19" t="s">
        <v>93</v>
      </c>
      <c r="I199" s="19" t="s">
        <v>4251</v>
      </c>
      <c r="J199" s="20" t="s">
        <v>4252</v>
      </c>
      <c r="K199" s="21"/>
      <c r="L199" s="21"/>
      <c r="M199" s="21"/>
      <c r="N199" s="22">
        <f t="shared" si="0"/>
        <v>1</v>
      </c>
    </row>
    <row r="200" spans="1:14" ht="28" customHeight="1" x14ac:dyDescent="0.2">
      <c r="A200" s="19" t="s">
        <v>2856</v>
      </c>
      <c r="B200" s="19" t="s">
        <v>182</v>
      </c>
      <c r="C200" s="19" t="s">
        <v>164</v>
      </c>
      <c r="D200" s="19" t="s">
        <v>236</v>
      </c>
      <c r="E200" s="19" t="s">
        <v>130</v>
      </c>
      <c r="F200" s="19" t="s">
        <v>130</v>
      </c>
      <c r="G200" s="19" t="s">
        <v>130</v>
      </c>
      <c r="H200" s="19" t="s">
        <v>2865</v>
      </c>
      <c r="I200" s="19" t="s">
        <v>4251</v>
      </c>
      <c r="J200" s="20" t="s">
        <v>4252</v>
      </c>
      <c r="K200" s="21"/>
      <c r="L200" s="21"/>
      <c r="M200" s="21"/>
      <c r="N200" s="22">
        <f t="shared" si="0"/>
        <v>1</v>
      </c>
    </row>
    <row r="201" spans="1:14" ht="28" customHeight="1" x14ac:dyDescent="0.2">
      <c r="A201" s="19" t="s">
        <v>2867</v>
      </c>
      <c r="B201" s="19" t="s">
        <v>182</v>
      </c>
      <c r="C201" s="19" t="s">
        <v>164</v>
      </c>
      <c r="D201" s="19" t="s">
        <v>165</v>
      </c>
      <c r="E201" s="19" t="s">
        <v>130</v>
      </c>
      <c r="F201" s="19" t="s">
        <v>130</v>
      </c>
      <c r="G201" s="19" t="s">
        <v>130</v>
      </c>
      <c r="H201" s="19" t="s">
        <v>1916</v>
      </c>
      <c r="I201" s="19" t="s">
        <v>4251</v>
      </c>
      <c r="J201" s="20" t="s">
        <v>4252</v>
      </c>
      <c r="K201" s="21"/>
      <c r="L201" s="21"/>
      <c r="M201" s="21"/>
      <c r="N201" s="22">
        <f t="shared" si="0"/>
        <v>2</v>
      </c>
    </row>
    <row r="202" spans="1:14" ht="28" customHeight="1" x14ac:dyDescent="0.2">
      <c r="A202" s="19" t="s">
        <v>2878</v>
      </c>
      <c r="B202" s="19" t="s">
        <v>182</v>
      </c>
      <c r="C202" s="19" t="s">
        <v>164</v>
      </c>
      <c r="D202" s="19" t="s">
        <v>165</v>
      </c>
      <c r="E202" s="19" t="s">
        <v>130</v>
      </c>
      <c r="F202" s="19" t="s">
        <v>130</v>
      </c>
      <c r="G202" s="19" t="s">
        <v>130</v>
      </c>
      <c r="H202" s="19" t="s">
        <v>173</v>
      </c>
      <c r="I202" s="19" t="s">
        <v>4251</v>
      </c>
      <c r="J202" s="20" t="s">
        <v>4252</v>
      </c>
      <c r="K202" s="21"/>
      <c r="L202" s="21"/>
      <c r="M202" s="21"/>
      <c r="N202" s="22">
        <f t="shared" si="0"/>
        <v>2</v>
      </c>
    </row>
    <row r="203" spans="1:14" ht="28" customHeight="1" x14ac:dyDescent="0.2">
      <c r="A203" s="19" t="s">
        <v>2895</v>
      </c>
      <c r="B203" s="19" t="s">
        <v>182</v>
      </c>
      <c r="C203" s="19" t="s">
        <v>424</v>
      </c>
      <c r="D203" s="19" t="s">
        <v>187</v>
      </c>
      <c r="E203" s="19" t="s">
        <v>130</v>
      </c>
      <c r="F203" s="19" t="s">
        <v>130</v>
      </c>
      <c r="G203" s="19" t="s">
        <v>130</v>
      </c>
      <c r="H203" s="19" t="s">
        <v>2906</v>
      </c>
      <c r="I203" s="19" t="s">
        <v>4251</v>
      </c>
      <c r="J203" s="20" t="s">
        <v>4252</v>
      </c>
      <c r="K203" s="21"/>
      <c r="L203" s="21"/>
      <c r="M203" s="21"/>
      <c r="N203" s="22">
        <f t="shared" si="0"/>
        <v>2</v>
      </c>
    </row>
    <row r="204" spans="1:14" ht="28" customHeight="1" x14ac:dyDescent="0.2">
      <c r="A204" s="19" t="s">
        <v>2908</v>
      </c>
      <c r="B204" s="19" t="s">
        <v>182</v>
      </c>
      <c r="C204" s="19" t="s">
        <v>164</v>
      </c>
      <c r="D204" s="19" t="s">
        <v>165</v>
      </c>
      <c r="E204" s="19" t="s">
        <v>130</v>
      </c>
      <c r="F204" s="19" t="s">
        <v>130</v>
      </c>
      <c r="G204" s="19" t="s">
        <v>130</v>
      </c>
      <c r="H204" s="19" t="s">
        <v>173</v>
      </c>
      <c r="I204" s="19" t="s">
        <v>4251</v>
      </c>
      <c r="J204" s="20" t="s">
        <v>4252</v>
      </c>
      <c r="K204" s="21"/>
      <c r="L204" s="21"/>
      <c r="M204" s="21"/>
      <c r="N204" s="22">
        <f t="shared" si="0"/>
        <v>2</v>
      </c>
    </row>
    <row r="205" spans="1:14" ht="28" customHeight="1" x14ac:dyDescent="0.2">
      <c r="A205" s="19" t="s">
        <v>2925</v>
      </c>
      <c r="B205" s="19" t="s">
        <v>182</v>
      </c>
      <c r="C205" s="19" t="s">
        <v>164</v>
      </c>
      <c r="D205" s="19" t="s">
        <v>165</v>
      </c>
      <c r="E205" s="19" t="s">
        <v>130</v>
      </c>
      <c r="F205" s="19" t="s">
        <v>130</v>
      </c>
      <c r="G205" s="19" t="s">
        <v>130</v>
      </c>
      <c r="H205" s="19" t="s">
        <v>173</v>
      </c>
      <c r="I205" s="19" t="s">
        <v>4251</v>
      </c>
      <c r="J205" s="20" t="s">
        <v>4252</v>
      </c>
      <c r="K205" s="21"/>
      <c r="L205" s="21"/>
      <c r="M205" s="21"/>
      <c r="N205" s="22">
        <f t="shared" si="0"/>
        <v>2</v>
      </c>
    </row>
    <row r="206" spans="1:14" ht="28" customHeight="1" x14ac:dyDescent="0.2">
      <c r="A206" s="19" t="s">
        <v>2936</v>
      </c>
      <c r="B206" s="19" t="s">
        <v>182</v>
      </c>
      <c r="C206" s="19" t="s">
        <v>164</v>
      </c>
      <c r="D206" s="19" t="s">
        <v>2945</v>
      </c>
      <c r="E206" s="19" t="s">
        <v>130</v>
      </c>
      <c r="F206" s="19" t="s">
        <v>130</v>
      </c>
      <c r="G206" s="19" t="s">
        <v>130</v>
      </c>
      <c r="H206" s="19" t="s">
        <v>1771</v>
      </c>
      <c r="I206" s="19" t="s">
        <v>4251</v>
      </c>
      <c r="J206" s="20" t="s">
        <v>4252</v>
      </c>
      <c r="K206" s="21"/>
      <c r="L206" s="21"/>
      <c r="M206" s="21"/>
      <c r="N206" s="22">
        <f t="shared" si="0"/>
        <v>2</v>
      </c>
    </row>
    <row r="207" spans="1:14" ht="28" customHeight="1" x14ac:dyDescent="0.2">
      <c r="A207" s="19" t="s">
        <v>2949</v>
      </c>
      <c r="B207" s="19" t="s">
        <v>182</v>
      </c>
      <c r="C207" s="19" t="s">
        <v>164</v>
      </c>
      <c r="D207" s="19" t="s">
        <v>165</v>
      </c>
      <c r="E207" s="19" t="s">
        <v>130</v>
      </c>
      <c r="F207" s="19" t="s">
        <v>130</v>
      </c>
      <c r="G207" s="19" t="s">
        <v>130</v>
      </c>
      <c r="H207" s="19" t="s">
        <v>173</v>
      </c>
      <c r="I207" s="19" t="s">
        <v>4251</v>
      </c>
      <c r="J207" s="20" t="s">
        <v>4252</v>
      </c>
      <c r="K207" s="21"/>
      <c r="L207" s="21"/>
      <c r="M207" s="21"/>
      <c r="N207" s="22">
        <f t="shared" si="0"/>
        <v>2</v>
      </c>
    </row>
    <row r="208" spans="1:14" ht="28" customHeight="1" x14ac:dyDescent="0.2">
      <c r="A208" s="19" t="s">
        <v>2960</v>
      </c>
      <c r="B208" s="19" t="s">
        <v>182</v>
      </c>
      <c r="C208" s="19" t="s">
        <v>164</v>
      </c>
      <c r="D208" s="19" t="s">
        <v>236</v>
      </c>
      <c r="E208" s="19" t="s">
        <v>130</v>
      </c>
      <c r="F208" s="19" t="s">
        <v>130</v>
      </c>
      <c r="G208" s="19" t="s">
        <v>130</v>
      </c>
      <c r="H208" s="19" t="s">
        <v>173</v>
      </c>
      <c r="I208" s="19" t="s">
        <v>4251</v>
      </c>
      <c r="J208" s="20" t="s">
        <v>4252</v>
      </c>
      <c r="K208" s="21"/>
      <c r="L208" s="21"/>
      <c r="M208" s="21"/>
      <c r="N208" s="22">
        <f t="shared" si="0"/>
        <v>2</v>
      </c>
    </row>
    <row r="209" spans="1:14" ht="28" customHeight="1" x14ac:dyDescent="0.2">
      <c r="A209" s="19" t="s">
        <v>2972</v>
      </c>
      <c r="B209" s="19" t="s">
        <v>182</v>
      </c>
      <c r="C209" s="19" t="s">
        <v>164</v>
      </c>
      <c r="D209" s="19" t="s">
        <v>165</v>
      </c>
      <c r="E209" s="19" t="s">
        <v>130</v>
      </c>
      <c r="F209" s="19" t="s">
        <v>130</v>
      </c>
      <c r="G209" s="19" t="s">
        <v>130</v>
      </c>
      <c r="H209" s="19" t="s">
        <v>2981</v>
      </c>
      <c r="I209" s="19" t="s">
        <v>4251</v>
      </c>
      <c r="J209" s="20" t="s">
        <v>4252</v>
      </c>
      <c r="K209" s="21"/>
      <c r="L209" s="21"/>
      <c r="M209" s="21"/>
      <c r="N209" s="22">
        <f t="shared" si="0"/>
        <v>2</v>
      </c>
    </row>
    <row r="210" spans="1:14" ht="28" customHeight="1" x14ac:dyDescent="0.2">
      <c r="A210" s="19" t="s">
        <v>2983</v>
      </c>
      <c r="B210" s="19" t="s">
        <v>182</v>
      </c>
      <c r="C210" s="19" t="s">
        <v>164</v>
      </c>
      <c r="D210" s="19" t="s">
        <v>165</v>
      </c>
      <c r="E210" s="19" t="s">
        <v>130</v>
      </c>
      <c r="F210" s="19" t="s">
        <v>130</v>
      </c>
      <c r="G210" s="19" t="s">
        <v>130</v>
      </c>
      <c r="H210" s="19" t="s">
        <v>93</v>
      </c>
      <c r="I210" s="19" t="s">
        <v>4251</v>
      </c>
      <c r="J210" s="20" t="s">
        <v>4252</v>
      </c>
      <c r="K210" s="21"/>
      <c r="L210" s="21"/>
      <c r="M210" s="21"/>
      <c r="N210" s="22">
        <f t="shared" si="0"/>
        <v>1</v>
      </c>
    </row>
    <row r="211" spans="1:14" ht="28" customHeight="1" x14ac:dyDescent="0.2">
      <c r="A211" s="19" t="s">
        <v>2994</v>
      </c>
      <c r="B211" s="19" t="s">
        <v>182</v>
      </c>
      <c r="C211" s="19" t="s">
        <v>164</v>
      </c>
      <c r="D211" s="19" t="s">
        <v>236</v>
      </c>
      <c r="E211" s="19" t="s">
        <v>130</v>
      </c>
      <c r="F211" s="19" t="s">
        <v>130</v>
      </c>
      <c r="G211" s="19" t="s">
        <v>130</v>
      </c>
      <c r="H211" s="19" t="s">
        <v>173</v>
      </c>
      <c r="I211" s="19" t="s">
        <v>4251</v>
      </c>
      <c r="J211" s="20" t="s">
        <v>4252</v>
      </c>
      <c r="K211" s="21"/>
      <c r="L211" s="21"/>
      <c r="M211" s="21"/>
      <c r="N211" s="22">
        <f t="shared" si="0"/>
        <v>2</v>
      </c>
    </row>
    <row r="212" spans="1:14" ht="28" customHeight="1" x14ac:dyDescent="0.2">
      <c r="A212" s="19" t="s">
        <v>3006</v>
      </c>
      <c r="B212" s="19" t="s">
        <v>182</v>
      </c>
      <c r="C212" s="19" t="s">
        <v>164</v>
      </c>
      <c r="D212" s="19" t="s">
        <v>236</v>
      </c>
      <c r="E212" s="19" t="s">
        <v>130</v>
      </c>
      <c r="F212" s="19" t="s">
        <v>130</v>
      </c>
      <c r="G212" s="19" t="s">
        <v>130</v>
      </c>
      <c r="H212" s="19" t="s">
        <v>1916</v>
      </c>
      <c r="I212" s="19" t="s">
        <v>4251</v>
      </c>
      <c r="J212" s="20" t="s">
        <v>4252</v>
      </c>
      <c r="K212" s="21"/>
      <c r="L212" s="21"/>
      <c r="M212" s="21"/>
      <c r="N212" s="22">
        <f t="shared" si="0"/>
        <v>2</v>
      </c>
    </row>
    <row r="213" spans="1:14" ht="28" customHeight="1" x14ac:dyDescent="0.2">
      <c r="A213" s="19" t="s">
        <v>3019</v>
      </c>
      <c r="B213" s="19" t="s">
        <v>182</v>
      </c>
      <c r="C213" s="19" t="s">
        <v>393</v>
      </c>
      <c r="D213" s="19" t="s">
        <v>187</v>
      </c>
      <c r="E213" s="19" t="s">
        <v>130</v>
      </c>
      <c r="F213" s="19" t="s">
        <v>130</v>
      </c>
      <c r="G213" s="19" t="s">
        <v>130</v>
      </c>
      <c r="H213" s="19" t="s">
        <v>173</v>
      </c>
      <c r="I213" s="19" t="s">
        <v>4251</v>
      </c>
      <c r="J213" s="20" t="s">
        <v>4252</v>
      </c>
      <c r="K213" s="21"/>
      <c r="L213" s="21"/>
      <c r="M213" s="21"/>
      <c r="N213" s="22">
        <f t="shared" si="0"/>
        <v>2</v>
      </c>
    </row>
    <row r="214" spans="1:14" ht="28" customHeight="1" x14ac:dyDescent="0.2">
      <c r="A214" s="19" t="s">
        <v>3031</v>
      </c>
      <c r="B214" s="19" t="s">
        <v>182</v>
      </c>
      <c r="C214" s="19" t="s">
        <v>164</v>
      </c>
      <c r="D214" s="19" t="s">
        <v>165</v>
      </c>
      <c r="E214" s="19" t="s">
        <v>130</v>
      </c>
      <c r="F214" s="19" t="s">
        <v>130</v>
      </c>
      <c r="G214" s="19" t="s">
        <v>130</v>
      </c>
      <c r="H214" s="19" t="s">
        <v>193</v>
      </c>
      <c r="I214" s="19" t="s">
        <v>4251</v>
      </c>
      <c r="J214" s="20" t="s">
        <v>4252</v>
      </c>
      <c r="K214" s="21"/>
      <c r="L214" s="21"/>
      <c r="M214" s="21"/>
      <c r="N214" s="22">
        <f t="shared" si="0"/>
        <v>3</v>
      </c>
    </row>
    <row r="215" spans="1:14" ht="28" customHeight="1" x14ac:dyDescent="0.2">
      <c r="A215" s="19" t="s">
        <v>3051</v>
      </c>
      <c r="B215" s="19" t="s">
        <v>182</v>
      </c>
      <c r="C215" s="19" t="s">
        <v>164</v>
      </c>
      <c r="D215" s="19" t="s">
        <v>165</v>
      </c>
      <c r="E215" s="19" t="s">
        <v>130</v>
      </c>
      <c r="F215" s="19" t="s">
        <v>130</v>
      </c>
      <c r="G215" s="19" t="s">
        <v>130</v>
      </c>
      <c r="H215" s="19" t="s">
        <v>173</v>
      </c>
      <c r="I215" s="19" t="s">
        <v>4251</v>
      </c>
      <c r="J215" s="20" t="s">
        <v>4252</v>
      </c>
      <c r="K215" s="21"/>
      <c r="L215" s="21"/>
      <c r="M215" s="21"/>
      <c r="N215" s="22">
        <f t="shared" si="0"/>
        <v>2</v>
      </c>
    </row>
    <row r="216" spans="1:14" ht="28" customHeight="1" x14ac:dyDescent="0.2">
      <c r="A216" s="19" t="s">
        <v>3063</v>
      </c>
      <c r="B216" s="19" t="s">
        <v>182</v>
      </c>
      <c r="C216" s="19" t="s">
        <v>164</v>
      </c>
      <c r="D216" s="19" t="s">
        <v>165</v>
      </c>
      <c r="E216" s="19" t="s">
        <v>130</v>
      </c>
      <c r="F216" s="19" t="s">
        <v>130</v>
      </c>
      <c r="G216" s="19" t="s">
        <v>130</v>
      </c>
      <c r="H216" s="19" t="s">
        <v>173</v>
      </c>
      <c r="I216" s="19" t="s">
        <v>4251</v>
      </c>
      <c r="J216" s="20" t="s">
        <v>4252</v>
      </c>
      <c r="K216" s="21"/>
      <c r="L216" s="21"/>
      <c r="M216" s="21"/>
      <c r="N216" s="22">
        <f t="shared" si="0"/>
        <v>2</v>
      </c>
    </row>
    <row r="217" spans="1:14" ht="28" customHeight="1" x14ac:dyDescent="0.2">
      <c r="A217" s="19" t="s">
        <v>3076</v>
      </c>
      <c r="B217" s="19" t="s">
        <v>182</v>
      </c>
      <c r="C217" s="19" t="s">
        <v>164</v>
      </c>
      <c r="D217" s="19" t="s">
        <v>165</v>
      </c>
      <c r="E217" s="19" t="s">
        <v>130</v>
      </c>
      <c r="F217" s="19" t="s">
        <v>130</v>
      </c>
      <c r="G217" s="19" t="s">
        <v>130</v>
      </c>
      <c r="H217" s="19" t="s">
        <v>173</v>
      </c>
      <c r="I217" s="19" t="s">
        <v>4251</v>
      </c>
      <c r="J217" s="20" t="s">
        <v>4252</v>
      </c>
      <c r="K217" s="21"/>
      <c r="L217" s="21"/>
      <c r="M217" s="21"/>
      <c r="N217" s="22">
        <f t="shared" si="0"/>
        <v>2</v>
      </c>
    </row>
    <row r="218" spans="1:14" ht="28" customHeight="1" x14ac:dyDescent="0.2">
      <c r="A218" s="19" t="s">
        <v>3087</v>
      </c>
      <c r="B218" s="19" t="s">
        <v>182</v>
      </c>
      <c r="C218" s="19" t="s">
        <v>164</v>
      </c>
      <c r="D218" s="19" t="s">
        <v>165</v>
      </c>
      <c r="E218" s="19" t="s">
        <v>130</v>
      </c>
      <c r="F218" s="19" t="s">
        <v>130</v>
      </c>
      <c r="G218" s="19" t="s">
        <v>130</v>
      </c>
      <c r="H218" s="19" t="s">
        <v>93</v>
      </c>
      <c r="I218" s="19" t="s">
        <v>4251</v>
      </c>
      <c r="J218" s="20" t="s">
        <v>4252</v>
      </c>
      <c r="K218" s="21"/>
      <c r="L218" s="21"/>
      <c r="M218" s="21"/>
      <c r="N218" s="22">
        <f t="shared" si="0"/>
        <v>1</v>
      </c>
    </row>
    <row r="219" spans="1:14" ht="28" customHeight="1" x14ac:dyDescent="0.2">
      <c r="A219" s="19" t="s">
        <v>3099</v>
      </c>
      <c r="B219" s="19" t="s">
        <v>182</v>
      </c>
      <c r="C219" s="19" t="s">
        <v>164</v>
      </c>
      <c r="D219" s="19" t="s">
        <v>3108</v>
      </c>
      <c r="E219" s="19" t="s">
        <v>130</v>
      </c>
      <c r="F219" s="19" t="s">
        <v>130</v>
      </c>
      <c r="G219" s="19" t="s">
        <v>130</v>
      </c>
      <c r="H219" s="19" t="s">
        <v>1771</v>
      </c>
      <c r="I219" s="19" t="s">
        <v>4251</v>
      </c>
      <c r="J219" s="20" t="s">
        <v>4252</v>
      </c>
      <c r="K219" s="21"/>
      <c r="L219" s="21"/>
      <c r="M219" s="21"/>
      <c r="N219" s="22">
        <f t="shared" si="0"/>
        <v>2</v>
      </c>
    </row>
    <row r="220" spans="1:14" ht="28" customHeight="1" x14ac:dyDescent="0.2">
      <c r="A220" s="19" t="s">
        <v>3113</v>
      </c>
      <c r="B220" s="19" t="s">
        <v>182</v>
      </c>
      <c r="C220" s="19" t="s">
        <v>164</v>
      </c>
      <c r="D220" s="19" t="s">
        <v>165</v>
      </c>
      <c r="E220" s="19" t="s">
        <v>130</v>
      </c>
      <c r="F220" s="19" t="s">
        <v>130</v>
      </c>
      <c r="G220" s="19" t="s">
        <v>130</v>
      </c>
      <c r="H220" s="19" t="s">
        <v>173</v>
      </c>
      <c r="I220" s="19" t="s">
        <v>4251</v>
      </c>
      <c r="J220" s="20" t="s">
        <v>4252</v>
      </c>
      <c r="K220" s="21"/>
      <c r="L220" s="21"/>
      <c r="M220" s="21"/>
      <c r="N220" s="22">
        <f t="shared" si="0"/>
        <v>2</v>
      </c>
    </row>
    <row r="221" spans="1:14" ht="28" customHeight="1" x14ac:dyDescent="0.2">
      <c r="A221" s="19" t="s">
        <v>3123</v>
      </c>
      <c r="B221" s="19" t="s">
        <v>182</v>
      </c>
      <c r="C221" s="19" t="s">
        <v>164</v>
      </c>
      <c r="D221" s="19" t="s">
        <v>165</v>
      </c>
      <c r="E221" s="19" t="s">
        <v>130</v>
      </c>
      <c r="F221" s="19" t="s">
        <v>130</v>
      </c>
      <c r="G221" s="19" t="s">
        <v>130</v>
      </c>
      <c r="H221" s="19" t="s">
        <v>3137</v>
      </c>
      <c r="I221" s="19" t="s">
        <v>4251</v>
      </c>
      <c r="J221" s="20" t="s">
        <v>4252</v>
      </c>
      <c r="K221" s="21"/>
      <c r="L221" s="21"/>
      <c r="M221" s="21"/>
      <c r="N221" s="22">
        <f t="shared" si="0"/>
        <v>3</v>
      </c>
    </row>
    <row r="222" spans="1:14" ht="28" customHeight="1" x14ac:dyDescent="0.2">
      <c r="A222" s="19" t="s">
        <v>3139</v>
      </c>
      <c r="B222" s="19" t="s">
        <v>182</v>
      </c>
      <c r="C222" s="19" t="s">
        <v>164</v>
      </c>
      <c r="D222" s="19" t="s">
        <v>3148</v>
      </c>
      <c r="E222" s="19" t="s">
        <v>130</v>
      </c>
      <c r="F222" s="19" t="s">
        <v>130</v>
      </c>
      <c r="G222" s="19" t="s">
        <v>130</v>
      </c>
      <c r="H222" s="19" t="s">
        <v>3152</v>
      </c>
      <c r="I222" s="19" t="s">
        <v>4251</v>
      </c>
      <c r="J222" s="20" t="s">
        <v>4252</v>
      </c>
      <c r="K222" s="21"/>
      <c r="L222" s="21"/>
      <c r="M222" s="21"/>
      <c r="N222" s="22">
        <f t="shared" si="0"/>
        <v>4</v>
      </c>
    </row>
    <row r="223" spans="1:14" ht="28" customHeight="1" x14ac:dyDescent="0.2">
      <c r="A223" s="19" t="s">
        <v>3160</v>
      </c>
      <c r="B223" s="19" t="s">
        <v>182</v>
      </c>
      <c r="C223" s="19" t="s">
        <v>164</v>
      </c>
      <c r="D223" s="19" t="s">
        <v>3167</v>
      </c>
      <c r="E223" s="19" t="s">
        <v>130</v>
      </c>
      <c r="F223" s="19" t="s">
        <v>130</v>
      </c>
      <c r="G223" s="19" t="s">
        <v>130</v>
      </c>
      <c r="H223" s="19" t="s">
        <v>193</v>
      </c>
      <c r="I223" s="19" t="s">
        <v>4251</v>
      </c>
      <c r="J223" s="20" t="s">
        <v>4252</v>
      </c>
      <c r="K223" s="21"/>
      <c r="L223" s="21"/>
      <c r="M223" s="21"/>
      <c r="N223" s="22">
        <f t="shared" si="0"/>
        <v>3</v>
      </c>
    </row>
    <row r="224" spans="1:14" ht="28" customHeight="1" x14ac:dyDescent="0.2">
      <c r="A224" s="19" t="s">
        <v>3172</v>
      </c>
      <c r="B224" s="19" t="s">
        <v>182</v>
      </c>
      <c r="C224" s="19" t="s">
        <v>164</v>
      </c>
      <c r="D224" s="19" t="s">
        <v>165</v>
      </c>
      <c r="E224" s="19" t="s">
        <v>130</v>
      </c>
      <c r="F224" s="19" t="s">
        <v>130</v>
      </c>
      <c r="G224" s="19" t="s">
        <v>130</v>
      </c>
      <c r="H224" s="19" t="s">
        <v>173</v>
      </c>
      <c r="I224" s="19" t="s">
        <v>4251</v>
      </c>
      <c r="J224" s="20" t="s">
        <v>4252</v>
      </c>
      <c r="K224" s="21"/>
      <c r="L224" s="21"/>
      <c r="M224" s="21"/>
      <c r="N224" s="22">
        <f t="shared" si="0"/>
        <v>2</v>
      </c>
    </row>
    <row r="225" spans="1:14" ht="28" customHeight="1" x14ac:dyDescent="0.2">
      <c r="A225" s="19" t="s">
        <v>3183</v>
      </c>
      <c r="B225" s="19" t="s">
        <v>182</v>
      </c>
      <c r="C225" s="19" t="s">
        <v>164</v>
      </c>
      <c r="D225" s="19" t="s">
        <v>165</v>
      </c>
      <c r="E225" s="19" t="s">
        <v>130</v>
      </c>
      <c r="F225" s="19" t="s">
        <v>130</v>
      </c>
      <c r="G225" s="19" t="s">
        <v>130</v>
      </c>
      <c r="H225" s="19" t="s">
        <v>1771</v>
      </c>
      <c r="I225" s="19" t="s">
        <v>4251</v>
      </c>
      <c r="J225" s="20" t="s">
        <v>4252</v>
      </c>
      <c r="K225" s="21"/>
      <c r="L225" s="21"/>
      <c r="M225" s="21"/>
      <c r="N225" s="22">
        <f t="shared" si="0"/>
        <v>2</v>
      </c>
    </row>
    <row r="226" spans="1:14" ht="28" customHeight="1" x14ac:dyDescent="0.2">
      <c r="A226" s="19" t="s">
        <v>3193</v>
      </c>
      <c r="B226" s="19" t="s">
        <v>182</v>
      </c>
      <c r="C226" s="19" t="s">
        <v>393</v>
      </c>
      <c r="D226" s="19" t="s">
        <v>187</v>
      </c>
      <c r="E226" s="19" t="s">
        <v>130</v>
      </c>
      <c r="F226" s="19" t="s">
        <v>130</v>
      </c>
      <c r="G226" s="19" t="s">
        <v>130</v>
      </c>
      <c r="H226" s="19" t="s">
        <v>173</v>
      </c>
      <c r="I226" s="19" t="s">
        <v>4251</v>
      </c>
      <c r="J226" s="20" t="s">
        <v>4252</v>
      </c>
      <c r="K226" s="21"/>
      <c r="L226" s="21"/>
      <c r="M226" s="21"/>
      <c r="N226" s="22">
        <f t="shared" si="0"/>
        <v>2</v>
      </c>
    </row>
    <row r="227" spans="1:14" ht="28" customHeight="1" x14ac:dyDescent="0.2">
      <c r="A227" s="19" t="s">
        <v>3205</v>
      </c>
      <c r="B227" s="19" t="s">
        <v>182</v>
      </c>
      <c r="C227" s="19" t="s">
        <v>393</v>
      </c>
      <c r="D227" s="19" t="s">
        <v>165</v>
      </c>
      <c r="E227" s="19" t="s">
        <v>130</v>
      </c>
      <c r="F227" s="19" t="s">
        <v>130</v>
      </c>
      <c r="G227" s="19" t="s">
        <v>130</v>
      </c>
      <c r="H227" s="19" t="s">
        <v>93</v>
      </c>
      <c r="I227" s="19" t="s">
        <v>4251</v>
      </c>
      <c r="J227" s="20" t="s">
        <v>4252</v>
      </c>
      <c r="K227" s="21"/>
      <c r="L227" s="21"/>
      <c r="M227" s="21"/>
      <c r="N227" s="22">
        <f t="shared" si="0"/>
        <v>1</v>
      </c>
    </row>
    <row r="228" spans="1:14" ht="28" customHeight="1" x14ac:dyDescent="0.2">
      <c r="A228" s="19" t="s">
        <v>3217</v>
      </c>
      <c r="B228" s="19" t="s">
        <v>182</v>
      </c>
      <c r="C228" s="19" t="s">
        <v>164</v>
      </c>
      <c r="D228" s="19" t="s">
        <v>236</v>
      </c>
      <c r="E228" s="19" t="s">
        <v>130</v>
      </c>
      <c r="F228" s="19" t="s">
        <v>130</v>
      </c>
      <c r="G228" s="19" t="s">
        <v>130</v>
      </c>
      <c r="H228" s="19" t="s">
        <v>93</v>
      </c>
      <c r="I228" s="19" t="s">
        <v>4251</v>
      </c>
      <c r="J228" s="20" t="s">
        <v>4252</v>
      </c>
      <c r="K228" s="21"/>
      <c r="L228" s="21"/>
      <c r="M228" s="21"/>
      <c r="N228" s="22">
        <f t="shared" si="0"/>
        <v>1</v>
      </c>
    </row>
    <row r="229" spans="1:14" ht="28" customHeight="1" x14ac:dyDescent="0.2">
      <c r="A229" s="19" t="s">
        <v>3227</v>
      </c>
      <c r="B229" s="19" t="s">
        <v>182</v>
      </c>
      <c r="C229" s="19" t="s">
        <v>164</v>
      </c>
      <c r="D229" s="19" t="s">
        <v>165</v>
      </c>
      <c r="E229" s="19" t="s">
        <v>130</v>
      </c>
      <c r="F229" s="19" t="s">
        <v>130</v>
      </c>
      <c r="G229" s="19" t="s">
        <v>130</v>
      </c>
      <c r="H229" s="19" t="s">
        <v>93</v>
      </c>
      <c r="I229" s="19" t="s">
        <v>4251</v>
      </c>
      <c r="J229" s="20" t="s">
        <v>4252</v>
      </c>
      <c r="K229" s="21"/>
      <c r="L229" s="21"/>
      <c r="M229" s="21"/>
      <c r="N229" s="22">
        <f t="shared" si="0"/>
        <v>1</v>
      </c>
    </row>
    <row r="230" spans="1:14" ht="28" customHeight="1" x14ac:dyDescent="0.2">
      <c r="A230" s="19" t="s">
        <v>3238</v>
      </c>
      <c r="B230" s="19" t="s">
        <v>182</v>
      </c>
      <c r="C230" s="19" t="s">
        <v>393</v>
      </c>
      <c r="D230" s="19" t="s">
        <v>165</v>
      </c>
      <c r="E230" s="19" t="s">
        <v>130</v>
      </c>
      <c r="F230" s="19" t="s">
        <v>130</v>
      </c>
      <c r="G230" s="19" t="s">
        <v>130</v>
      </c>
      <c r="H230" s="19" t="s">
        <v>1771</v>
      </c>
      <c r="I230" s="19" t="s">
        <v>4251</v>
      </c>
      <c r="J230" s="20" t="s">
        <v>4252</v>
      </c>
      <c r="K230" s="21"/>
      <c r="L230" s="21"/>
      <c r="M230" s="21"/>
      <c r="N230" s="22">
        <f t="shared" si="0"/>
        <v>2</v>
      </c>
    </row>
    <row r="231" spans="1:14" ht="28" customHeight="1" x14ac:dyDescent="0.2">
      <c r="A231" s="19" t="s">
        <v>3250</v>
      </c>
      <c r="B231" s="19" t="s">
        <v>182</v>
      </c>
      <c r="C231" s="19" t="s">
        <v>164</v>
      </c>
      <c r="D231" s="19" t="s">
        <v>165</v>
      </c>
      <c r="E231" s="19" t="s">
        <v>130</v>
      </c>
      <c r="F231" s="19" t="s">
        <v>130</v>
      </c>
      <c r="G231" s="19" t="s">
        <v>130</v>
      </c>
      <c r="H231" s="19" t="s">
        <v>93</v>
      </c>
      <c r="I231" s="19" t="s">
        <v>4251</v>
      </c>
      <c r="J231" s="20" t="s">
        <v>4252</v>
      </c>
      <c r="K231" s="21"/>
      <c r="L231" s="21"/>
      <c r="M231" s="21"/>
      <c r="N231" s="22">
        <f t="shared" si="0"/>
        <v>1</v>
      </c>
    </row>
    <row r="232" spans="1:14" ht="28" customHeight="1" x14ac:dyDescent="0.2">
      <c r="A232" s="19" t="s">
        <v>3260</v>
      </c>
      <c r="B232" s="19" t="s">
        <v>182</v>
      </c>
      <c r="C232" s="19" t="s">
        <v>164</v>
      </c>
      <c r="D232" s="19" t="s">
        <v>165</v>
      </c>
      <c r="E232" s="19" t="s">
        <v>130</v>
      </c>
      <c r="F232" s="19" t="s">
        <v>130</v>
      </c>
      <c r="G232" s="19" t="s">
        <v>130</v>
      </c>
      <c r="H232" s="19" t="s">
        <v>93</v>
      </c>
      <c r="I232" s="19" t="s">
        <v>4251</v>
      </c>
      <c r="J232" s="20" t="s">
        <v>4252</v>
      </c>
      <c r="K232" s="21"/>
      <c r="L232" s="21"/>
      <c r="M232" s="21"/>
      <c r="N232" s="22">
        <f t="shared" si="0"/>
        <v>1</v>
      </c>
    </row>
    <row r="233" spans="1:14" ht="28" customHeight="1" x14ac:dyDescent="0.2">
      <c r="A233" s="19" t="s">
        <v>3271</v>
      </c>
      <c r="B233" s="19" t="s">
        <v>182</v>
      </c>
      <c r="C233" s="19" t="s">
        <v>164</v>
      </c>
      <c r="D233" s="19" t="s">
        <v>165</v>
      </c>
      <c r="E233" s="19" t="s">
        <v>130</v>
      </c>
      <c r="F233" s="19" t="s">
        <v>130</v>
      </c>
      <c r="G233" s="19" t="s">
        <v>130</v>
      </c>
      <c r="H233" s="19" t="s">
        <v>173</v>
      </c>
      <c r="I233" s="19" t="s">
        <v>4251</v>
      </c>
      <c r="J233" s="20" t="s">
        <v>4252</v>
      </c>
      <c r="K233" s="21"/>
      <c r="L233" s="21"/>
      <c r="M233" s="21"/>
      <c r="N233" s="22">
        <f t="shared" si="0"/>
        <v>2</v>
      </c>
    </row>
    <row r="234" spans="1:14" ht="28" customHeight="1" x14ac:dyDescent="0.2">
      <c r="A234" s="19" t="s">
        <v>3283</v>
      </c>
      <c r="B234" s="19" t="s">
        <v>182</v>
      </c>
      <c r="C234" s="19" t="s">
        <v>164</v>
      </c>
      <c r="D234" s="19" t="s">
        <v>165</v>
      </c>
      <c r="E234" s="19" t="s">
        <v>130</v>
      </c>
      <c r="F234" s="19" t="s">
        <v>130</v>
      </c>
      <c r="G234" s="19" t="s">
        <v>130</v>
      </c>
      <c r="H234" s="19" t="s">
        <v>173</v>
      </c>
      <c r="I234" s="19" t="s">
        <v>4251</v>
      </c>
      <c r="J234" s="20" t="s">
        <v>4252</v>
      </c>
      <c r="K234" s="21"/>
      <c r="L234" s="21"/>
      <c r="M234" s="21"/>
      <c r="N234" s="22">
        <f t="shared" si="0"/>
        <v>2</v>
      </c>
    </row>
    <row r="235" spans="1:14" ht="28" customHeight="1" x14ac:dyDescent="0.2">
      <c r="A235" s="19" t="s">
        <v>3295</v>
      </c>
      <c r="B235" s="19" t="s">
        <v>182</v>
      </c>
      <c r="C235" s="19" t="s">
        <v>164</v>
      </c>
      <c r="D235" s="19" t="s">
        <v>165</v>
      </c>
      <c r="E235" s="19" t="s">
        <v>130</v>
      </c>
      <c r="F235" s="19" t="s">
        <v>130</v>
      </c>
      <c r="G235" s="19" t="s">
        <v>130</v>
      </c>
      <c r="H235" s="19" t="s">
        <v>193</v>
      </c>
      <c r="I235" s="19" t="s">
        <v>4251</v>
      </c>
      <c r="J235" s="20" t="s">
        <v>4252</v>
      </c>
      <c r="K235" s="21"/>
      <c r="L235" s="21"/>
      <c r="M235" s="21"/>
      <c r="N235" s="22">
        <f t="shared" si="0"/>
        <v>3</v>
      </c>
    </row>
    <row r="236" spans="1:14" ht="28" customHeight="1" x14ac:dyDescent="0.2">
      <c r="A236" s="19" t="s">
        <v>3310</v>
      </c>
      <c r="B236" s="19" t="s">
        <v>182</v>
      </c>
      <c r="C236" s="19" t="s">
        <v>164</v>
      </c>
      <c r="D236" s="19" t="s">
        <v>165</v>
      </c>
      <c r="E236" s="19" t="s">
        <v>130</v>
      </c>
      <c r="F236" s="19" t="s">
        <v>130</v>
      </c>
      <c r="G236" s="19" t="s">
        <v>130</v>
      </c>
      <c r="H236" s="19" t="s">
        <v>93</v>
      </c>
      <c r="I236" s="19" t="s">
        <v>4251</v>
      </c>
      <c r="J236" s="20" t="s">
        <v>4252</v>
      </c>
      <c r="K236" s="21"/>
      <c r="L236" s="21"/>
      <c r="M236" s="21"/>
      <c r="N236" s="22">
        <f t="shared" si="0"/>
        <v>1</v>
      </c>
    </row>
    <row r="237" spans="1:14" ht="28" customHeight="1" x14ac:dyDescent="0.2">
      <c r="A237" s="19" t="s">
        <v>3320</v>
      </c>
      <c r="B237" s="19" t="s">
        <v>182</v>
      </c>
      <c r="C237" s="19" t="s">
        <v>164</v>
      </c>
      <c r="D237" s="19" t="s">
        <v>165</v>
      </c>
      <c r="E237" s="19" t="s">
        <v>130</v>
      </c>
      <c r="F237" s="19" t="s">
        <v>130</v>
      </c>
      <c r="G237" s="19" t="s">
        <v>130</v>
      </c>
      <c r="H237" s="19" t="s">
        <v>93</v>
      </c>
      <c r="I237" s="19" t="s">
        <v>4251</v>
      </c>
      <c r="J237" s="20" t="s">
        <v>4252</v>
      </c>
      <c r="K237" s="21"/>
      <c r="L237" s="21"/>
      <c r="M237" s="21"/>
      <c r="N237" s="22">
        <f t="shared" si="0"/>
        <v>1</v>
      </c>
    </row>
    <row r="238" spans="1:14" ht="28" customHeight="1" x14ac:dyDescent="0.2">
      <c r="A238" s="19" t="s">
        <v>3330</v>
      </c>
      <c r="B238" s="19" t="s">
        <v>182</v>
      </c>
      <c r="C238" s="19" t="s">
        <v>164</v>
      </c>
      <c r="D238" s="19" t="s">
        <v>165</v>
      </c>
      <c r="E238" s="19" t="s">
        <v>130</v>
      </c>
      <c r="F238" s="19" t="s">
        <v>130</v>
      </c>
      <c r="G238" s="19" t="s">
        <v>130</v>
      </c>
      <c r="H238" s="19" t="s">
        <v>173</v>
      </c>
      <c r="I238" s="19" t="s">
        <v>4251</v>
      </c>
      <c r="J238" s="20" t="s">
        <v>4252</v>
      </c>
      <c r="K238" s="21"/>
      <c r="L238" s="21"/>
      <c r="M238" s="21"/>
      <c r="N238" s="22">
        <f t="shared" si="0"/>
        <v>2</v>
      </c>
    </row>
    <row r="239" spans="1:14" ht="28" customHeight="1" x14ac:dyDescent="0.2">
      <c r="A239" s="19" t="s">
        <v>3342</v>
      </c>
      <c r="B239" s="19" t="s">
        <v>182</v>
      </c>
      <c r="C239" s="19" t="s">
        <v>164</v>
      </c>
      <c r="D239" s="19" t="s">
        <v>165</v>
      </c>
      <c r="E239" s="19" t="s">
        <v>130</v>
      </c>
      <c r="F239" s="19" t="s">
        <v>130</v>
      </c>
      <c r="G239" s="19" t="s">
        <v>130</v>
      </c>
      <c r="H239" s="19" t="s">
        <v>93</v>
      </c>
      <c r="I239" s="19" t="s">
        <v>4251</v>
      </c>
      <c r="J239" s="20" t="s">
        <v>4252</v>
      </c>
      <c r="K239" s="21"/>
      <c r="L239" s="21"/>
      <c r="M239" s="21"/>
      <c r="N239" s="22">
        <f t="shared" si="0"/>
        <v>1</v>
      </c>
    </row>
    <row r="240" spans="1:14" ht="28" customHeight="1" x14ac:dyDescent="0.2">
      <c r="A240" s="19" t="s">
        <v>3353</v>
      </c>
      <c r="B240" s="19" t="s">
        <v>182</v>
      </c>
      <c r="C240" s="19" t="s">
        <v>164</v>
      </c>
      <c r="D240" s="19" t="s">
        <v>165</v>
      </c>
      <c r="E240" s="19" t="s">
        <v>130</v>
      </c>
      <c r="F240" s="19" t="s">
        <v>130</v>
      </c>
      <c r="G240" s="19" t="s">
        <v>130</v>
      </c>
      <c r="H240" s="19" t="s">
        <v>173</v>
      </c>
      <c r="I240" s="19" t="s">
        <v>4251</v>
      </c>
      <c r="J240" s="20" t="s">
        <v>4252</v>
      </c>
      <c r="K240" s="21"/>
      <c r="L240" s="21"/>
      <c r="M240" s="21"/>
      <c r="N240" s="22">
        <f t="shared" si="0"/>
        <v>2</v>
      </c>
    </row>
    <row r="241" spans="1:14" ht="28" customHeight="1" x14ac:dyDescent="0.2">
      <c r="A241" s="19" t="s">
        <v>3366</v>
      </c>
      <c r="B241" s="19" t="s">
        <v>182</v>
      </c>
      <c r="C241" s="19" t="s">
        <v>164</v>
      </c>
      <c r="D241" s="19" t="s">
        <v>165</v>
      </c>
      <c r="E241" s="19" t="s">
        <v>130</v>
      </c>
      <c r="F241" s="19" t="s">
        <v>130</v>
      </c>
      <c r="G241" s="19" t="s">
        <v>130</v>
      </c>
      <c r="H241" s="19" t="s">
        <v>173</v>
      </c>
      <c r="I241" s="19" t="s">
        <v>4251</v>
      </c>
      <c r="J241" s="20" t="s">
        <v>4252</v>
      </c>
      <c r="K241" s="21"/>
      <c r="L241" s="21"/>
      <c r="M241" s="21"/>
      <c r="N241" s="22">
        <f t="shared" si="0"/>
        <v>2</v>
      </c>
    </row>
    <row r="242" spans="1:14" ht="28" customHeight="1" x14ac:dyDescent="0.2">
      <c r="A242" s="19" t="s">
        <v>3378</v>
      </c>
      <c r="B242" s="19" t="s">
        <v>182</v>
      </c>
      <c r="C242" s="19" t="s">
        <v>164</v>
      </c>
      <c r="D242" s="19" t="s">
        <v>165</v>
      </c>
      <c r="E242" s="19" t="s">
        <v>130</v>
      </c>
      <c r="F242" s="19" t="s">
        <v>130</v>
      </c>
      <c r="G242" s="19" t="s">
        <v>130</v>
      </c>
      <c r="H242" s="19" t="s">
        <v>1771</v>
      </c>
      <c r="I242" s="19" t="s">
        <v>4251</v>
      </c>
      <c r="J242" s="20" t="s">
        <v>4252</v>
      </c>
      <c r="K242" s="21"/>
      <c r="L242" s="21"/>
      <c r="M242" s="21"/>
      <c r="N242" s="22">
        <f t="shared" si="0"/>
        <v>2</v>
      </c>
    </row>
    <row r="243" spans="1:14" ht="28" customHeight="1" x14ac:dyDescent="0.2">
      <c r="A243" s="19" t="s">
        <v>3390</v>
      </c>
      <c r="B243" s="19" t="s">
        <v>182</v>
      </c>
      <c r="C243" s="19" t="s">
        <v>409</v>
      </c>
      <c r="D243" s="19" t="s">
        <v>165</v>
      </c>
      <c r="E243" s="19" t="s">
        <v>130</v>
      </c>
      <c r="F243" s="19" t="s">
        <v>130</v>
      </c>
      <c r="G243" s="19" t="s">
        <v>130</v>
      </c>
      <c r="H243" s="19" t="s">
        <v>93</v>
      </c>
      <c r="I243" s="19" t="s">
        <v>4251</v>
      </c>
      <c r="J243" s="20" t="s">
        <v>4252</v>
      </c>
      <c r="K243" s="21"/>
      <c r="L243" s="21"/>
      <c r="M243" s="21"/>
      <c r="N243" s="22">
        <f t="shared" si="0"/>
        <v>1</v>
      </c>
    </row>
    <row r="244" spans="1:14" ht="28" customHeight="1" x14ac:dyDescent="0.2">
      <c r="A244" s="19" t="s">
        <v>3399</v>
      </c>
      <c r="B244" s="19" t="s">
        <v>182</v>
      </c>
      <c r="C244" s="19" t="s">
        <v>164</v>
      </c>
      <c r="D244" s="19" t="s">
        <v>165</v>
      </c>
      <c r="E244" s="19" t="s">
        <v>130</v>
      </c>
      <c r="F244" s="19" t="s">
        <v>130</v>
      </c>
      <c r="G244" s="19" t="s">
        <v>130</v>
      </c>
      <c r="H244" s="19" t="s">
        <v>173</v>
      </c>
      <c r="I244" s="19" t="s">
        <v>4251</v>
      </c>
      <c r="J244" s="20" t="s">
        <v>4252</v>
      </c>
      <c r="K244" s="21"/>
      <c r="L244" s="21"/>
      <c r="M244" s="21"/>
      <c r="N244" s="22">
        <f t="shared" si="0"/>
        <v>2</v>
      </c>
    </row>
    <row r="245" spans="1:14" ht="28" customHeight="1" x14ac:dyDescent="0.2">
      <c r="A245" s="19" t="s">
        <v>3410</v>
      </c>
      <c r="B245" s="19" t="s">
        <v>182</v>
      </c>
      <c r="C245" s="19" t="s">
        <v>409</v>
      </c>
      <c r="D245" s="19" t="s">
        <v>165</v>
      </c>
      <c r="E245" s="19" t="s">
        <v>130</v>
      </c>
      <c r="F245" s="19" t="s">
        <v>130</v>
      </c>
      <c r="G245" s="19" t="s">
        <v>130</v>
      </c>
      <c r="H245" s="19" t="s">
        <v>3420</v>
      </c>
      <c r="I245" s="19" t="s">
        <v>4251</v>
      </c>
      <c r="J245" s="20" t="s">
        <v>4252</v>
      </c>
      <c r="K245" s="21"/>
      <c r="L245" s="21"/>
      <c r="M245" s="21"/>
      <c r="N245" s="22">
        <f t="shared" si="0"/>
        <v>1</v>
      </c>
    </row>
    <row r="246" spans="1:14" ht="28" customHeight="1" x14ac:dyDescent="0.2">
      <c r="A246" s="19" t="s">
        <v>3422</v>
      </c>
      <c r="B246" s="19" t="s">
        <v>182</v>
      </c>
      <c r="C246" s="19" t="s">
        <v>164</v>
      </c>
      <c r="D246" s="19" t="s">
        <v>165</v>
      </c>
      <c r="E246" s="19" t="s">
        <v>130</v>
      </c>
      <c r="F246" s="19" t="s">
        <v>130</v>
      </c>
      <c r="G246" s="19" t="s">
        <v>130</v>
      </c>
      <c r="H246" s="19" t="s">
        <v>173</v>
      </c>
      <c r="I246" s="19" t="s">
        <v>4251</v>
      </c>
      <c r="J246" s="20" t="s">
        <v>4252</v>
      </c>
      <c r="K246" s="21"/>
      <c r="L246" s="21"/>
      <c r="M246" s="21"/>
      <c r="N246" s="22">
        <f t="shared" si="0"/>
        <v>2</v>
      </c>
    </row>
    <row r="247" spans="1:14" ht="28" customHeight="1" x14ac:dyDescent="0.2">
      <c r="A247" s="19" t="s">
        <v>3433</v>
      </c>
      <c r="B247" s="19" t="s">
        <v>182</v>
      </c>
      <c r="C247" s="19" t="s">
        <v>164</v>
      </c>
      <c r="D247" s="19" t="s">
        <v>165</v>
      </c>
      <c r="E247" s="19" t="s">
        <v>130</v>
      </c>
      <c r="F247" s="19" t="s">
        <v>130</v>
      </c>
      <c r="G247" s="19" t="s">
        <v>130</v>
      </c>
      <c r="H247" s="19" t="s">
        <v>173</v>
      </c>
      <c r="I247" s="19" t="s">
        <v>4251</v>
      </c>
      <c r="J247" s="20" t="s">
        <v>4252</v>
      </c>
      <c r="K247" s="21"/>
      <c r="L247" s="21"/>
      <c r="M247" s="21"/>
      <c r="N247" s="22">
        <f t="shared" si="0"/>
        <v>2</v>
      </c>
    </row>
    <row r="248" spans="1:14" ht="28" customHeight="1" x14ac:dyDescent="0.2">
      <c r="A248" s="19" t="s">
        <v>3443</v>
      </c>
      <c r="B248" s="19" t="s">
        <v>182</v>
      </c>
      <c r="C248" s="19" t="s">
        <v>164</v>
      </c>
      <c r="D248" s="19" t="s">
        <v>165</v>
      </c>
      <c r="E248" s="19" t="s">
        <v>130</v>
      </c>
      <c r="F248" s="19" t="s">
        <v>130</v>
      </c>
      <c r="G248" s="19" t="s">
        <v>130</v>
      </c>
      <c r="H248" s="19" t="s">
        <v>173</v>
      </c>
      <c r="I248" s="19" t="s">
        <v>4251</v>
      </c>
      <c r="J248" s="20" t="s">
        <v>4252</v>
      </c>
      <c r="K248" s="21"/>
      <c r="L248" s="21"/>
      <c r="M248" s="21"/>
      <c r="N248" s="22">
        <f t="shared" si="0"/>
        <v>2</v>
      </c>
    </row>
    <row r="249" spans="1:14" ht="28" customHeight="1" x14ac:dyDescent="0.2">
      <c r="A249" s="19" t="s">
        <v>3454</v>
      </c>
      <c r="B249" s="19" t="s">
        <v>182</v>
      </c>
      <c r="C249" s="19" t="s">
        <v>164</v>
      </c>
      <c r="D249" s="19" t="s">
        <v>165</v>
      </c>
      <c r="E249" s="19" t="s">
        <v>130</v>
      </c>
      <c r="F249" s="19" t="s">
        <v>130</v>
      </c>
      <c r="G249" s="19" t="s">
        <v>130</v>
      </c>
      <c r="H249" s="19" t="s">
        <v>93</v>
      </c>
      <c r="I249" s="19" t="s">
        <v>4251</v>
      </c>
      <c r="J249" s="20" t="s">
        <v>4252</v>
      </c>
      <c r="K249" s="21"/>
      <c r="L249" s="21"/>
      <c r="M249" s="21"/>
      <c r="N249" s="22">
        <f t="shared" si="0"/>
        <v>1</v>
      </c>
    </row>
    <row r="250" spans="1:14" ht="28" customHeight="1" x14ac:dyDescent="0.2">
      <c r="A250" s="19" t="s">
        <v>3464</v>
      </c>
      <c r="B250" s="19" t="s">
        <v>182</v>
      </c>
      <c r="C250" s="19" t="s">
        <v>409</v>
      </c>
      <c r="D250" s="19" t="s">
        <v>165</v>
      </c>
      <c r="E250" s="19" t="s">
        <v>130</v>
      </c>
      <c r="F250" s="19" t="s">
        <v>130</v>
      </c>
      <c r="G250" s="19" t="s">
        <v>130</v>
      </c>
      <c r="H250" s="19" t="s">
        <v>93</v>
      </c>
      <c r="I250" s="19" t="s">
        <v>4251</v>
      </c>
      <c r="J250" s="20" t="s">
        <v>4252</v>
      </c>
      <c r="K250" s="21"/>
      <c r="L250" s="21"/>
      <c r="M250" s="21"/>
      <c r="N250" s="22">
        <f t="shared" si="0"/>
        <v>1</v>
      </c>
    </row>
    <row r="251" spans="1:14" ht="28" customHeight="1" x14ac:dyDescent="0.2">
      <c r="A251" s="19" t="s">
        <v>3475</v>
      </c>
      <c r="B251" s="19" t="s">
        <v>168</v>
      </c>
      <c r="C251" s="19" t="s">
        <v>162</v>
      </c>
      <c r="D251" s="19" t="s">
        <v>3484</v>
      </c>
      <c r="E251" s="19" t="s">
        <v>83</v>
      </c>
      <c r="F251" s="19" t="s">
        <v>83</v>
      </c>
      <c r="G251" s="19" t="s">
        <v>130</v>
      </c>
      <c r="H251" s="19" t="s">
        <v>282</v>
      </c>
      <c r="I251" s="19" t="s">
        <v>162</v>
      </c>
      <c r="J251" s="20" t="s">
        <v>4253</v>
      </c>
      <c r="K251" s="21"/>
      <c r="L251" s="21"/>
      <c r="M251" s="21"/>
      <c r="N251" s="22">
        <f t="shared" si="0"/>
        <v>1</v>
      </c>
    </row>
    <row r="252" spans="1:14" ht="28" customHeight="1" x14ac:dyDescent="0.2">
      <c r="A252" s="19" t="s">
        <v>3486</v>
      </c>
      <c r="B252" s="19" t="s">
        <v>182</v>
      </c>
      <c r="C252" s="19" t="s">
        <v>164</v>
      </c>
      <c r="D252" s="19" t="s">
        <v>165</v>
      </c>
      <c r="E252" s="19" t="s">
        <v>130</v>
      </c>
      <c r="F252" s="19" t="s">
        <v>130</v>
      </c>
      <c r="G252" s="19" t="s">
        <v>130</v>
      </c>
      <c r="H252" s="19" t="s">
        <v>173</v>
      </c>
      <c r="I252" s="19" t="s">
        <v>4251</v>
      </c>
      <c r="J252" s="20" t="s">
        <v>4252</v>
      </c>
      <c r="K252" s="21"/>
      <c r="L252" s="21"/>
      <c r="M252" s="21"/>
      <c r="N252" s="22">
        <f t="shared" si="0"/>
        <v>2</v>
      </c>
    </row>
    <row r="253" spans="1:14" ht="28" customHeight="1" x14ac:dyDescent="0.2">
      <c r="A253" s="19" t="s">
        <v>3496</v>
      </c>
      <c r="B253" s="19" t="s">
        <v>182</v>
      </c>
      <c r="C253" s="19" t="s">
        <v>393</v>
      </c>
      <c r="D253" s="19" t="s">
        <v>165</v>
      </c>
      <c r="E253" s="19" t="s">
        <v>130</v>
      </c>
      <c r="F253" s="19" t="s">
        <v>130</v>
      </c>
      <c r="G253" s="19" t="s">
        <v>130</v>
      </c>
      <c r="H253" s="19" t="s">
        <v>93</v>
      </c>
      <c r="I253" s="19" t="s">
        <v>4251</v>
      </c>
      <c r="J253" s="20" t="s">
        <v>4252</v>
      </c>
      <c r="K253" s="21"/>
      <c r="L253" s="21"/>
      <c r="M253" s="21"/>
      <c r="N253" s="22">
        <f t="shared" si="0"/>
        <v>1</v>
      </c>
    </row>
    <row r="254" spans="1:14" ht="28" customHeight="1" x14ac:dyDescent="0.2">
      <c r="A254" s="19" t="s">
        <v>3506</v>
      </c>
      <c r="B254" s="19" t="s">
        <v>182</v>
      </c>
      <c r="C254" s="19" t="s">
        <v>164</v>
      </c>
      <c r="D254" s="19" t="s">
        <v>165</v>
      </c>
      <c r="E254" s="19" t="s">
        <v>130</v>
      </c>
      <c r="F254" s="19" t="s">
        <v>130</v>
      </c>
      <c r="G254" s="19" t="s">
        <v>130</v>
      </c>
      <c r="H254" s="19" t="s">
        <v>3517</v>
      </c>
      <c r="I254" s="19" t="s">
        <v>4251</v>
      </c>
      <c r="J254" s="20" t="s">
        <v>4252</v>
      </c>
      <c r="K254" s="21"/>
      <c r="L254" s="21"/>
      <c r="M254" s="21"/>
      <c r="N254" s="22">
        <f t="shared" si="0"/>
        <v>2</v>
      </c>
    </row>
    <row r="255" spans="1:14" ht="28" customHeight="1" x14ac:dyDescent="0.2">
      <c r="A255" s="19" t="s">
        <v>3519</v>
      </c>
      <c r="B255" s="19" t="s">
        <v>182</v>
      </c>
      <c r="C255" s="19" t="s">
        <v>393</v>
      </c>
      <c r="D255" s="19" t="s">
        <v>165</v>
      </c>
      <c r="E255" s="19" t="s">
        <v>130</v>
      </c>
      <c r="F255" s="19" t="s">
        <v>130</v>
      </c>
      <c r="G255" s="19" t="s">
        <v>130</v>
      </c>
      <c r="H255" s="19" t="s">
        <v>93</v>
      </c>
      <c r="I255" s="19" t="s">
        <v>4251</v>
      </c>
      <c r="J255" s="20" t="s">
        <v>4252</v>
      </c>
      <c r="K255" s="21"/>
      <c r="L255" s="21"/>
      <c r="M255" s="21"/>
      <c r="N255" s="22">
        <f t="shared" si="0"/>
        <v>1</v>
      </c>
    </row>
    <row r="256" spans="1:14" ht="28" customHeight="1" x14ac:dyDescent="0.2">
      <c r="A256" s="19" t="s">
        <v>3529</v>
      </c>
      <c r="B256" s="19" t="s">
        <v>182</v>
      </c>
      <c r="C256" s="19" t="s">
        <v>164</v>
      </c>
      <c r="D256" s="19" t="s">
        <v>165</v>
      </c>
      <c r="E256" s="19" t="s">
        <v>130</v>
      </c>
      <c r="F256" s="19" t="s">
        <v>130</v>
      </c>
      <c r="G256" s="19" t="s">
        <v>130</v>
      </c>
      <c r="H256" s="19" t="s">
        <v>1916</v>
      </c>
      <c r="I256" s="19" t="s">
        <v>4251</v>
      </c>
      <c r="J256" s="20" t="s">
        <v>4252</v>
      </c>
      <c r="K256" s="21"/>
      <c r="L256" s="21"/>
      <c r="M256" s="21"/>
      <c r="N256" s="22">
        <f t="shared" si="0"/>
        <v>2</v>
      </c>
    </row>
    <row r="257" spans="1:14" ht="28" customHeight="1" x14ac:dyDescent="0.2">
      <c r="A257" s="19" t="s">
        <v>3541</v>
      </c>
      <c r="B257" s="19" t="s">
        <v>182</v>
      </c>
      <c r="C257" s="19" t="s">
        <v>164</v>
      </c>
      <c r="D257" s="19" t="s">
        <v>165</v>
      </c>
      <c r="E257" s="19" t="s">
        <v>130</v>
      </c>
      <c r="F257" s="19" t="s">
        <v>130</v>
      </c>
      <c r="G257" s="19" t="s">
        <v>130</v>
      </c>
      <c r="H257" s="19" t="s">
        <v>173</v>
      </c>
      <c r="I257" s="19" t="s">
        <v>4251</v>
      </c>
      <c r="J257" s="20" t="s">
        <v>4252</v>
      </c>
      <c r="K257" s="21"/>
      <c r="L257" s="21"/>
      <c r="M257" s="21"/>
      <c r="N257" s="22">
        <f t="shared" ref="N257:N313" si="1">LEN(H257)-LEN(SUBSTITUTE(H257,";",""))+1</f>
        <v>2</v>
      </c>
    </row>
    <row r="258" spans="1:14" ht="28" customHeight="1" x14ac:dyDescent="0.2">
      <c r="A258" s="19" t="s">
        <v>3556</v>
      </c>
      <c r="B258" s="19" t="s">
        <v>182</v>
      </c>
      <c r="C258" s="19" t="s">
        <v>393</v>
      </c>
      <c r="D258" s="19" t="s">
        <v>165</v>
      </c>
      <c r="E258" s="19" t="s">
        <v>130</v>
      </c>
      <c r="F258" s="19" t="s">
        <v>130</v>
      </c>
      <c r="G258" s="19" t="s">
        <v>130</v>
      </c>
      <c r="H258" s="19" t="s">
        <v>173</v>
      </c>
      <c r="I258" s="19" t="s">
        <v>4251</v>
      </c>
      <c r="J258" s="20" t="s">
        <v>4252</v>
      </c>
      <c r="K258" s="21"/>
      <c r="L258" s="21"/>
      <c r="M258" s="21"/>
      <c r="N258" s="22">
        <f t="shared" si="1"/>
        <v>2</v>
      </c>
    </row>
    <row r="259" spans="1:14" ht="28" customHeight="1" x14ac:dyDescent="0.2">
      <c r="A259" s="19" t="s">
        <v>3569</v>
      </c>
      <c r="B259" s="19" t="s">
        <v>182</v>
      </c>
      <c r="C259" s="19" t="s">
        <v>164</v>
      </c>
      <c r="D259" s="19" t="s">
        <v>165</v>
      </c>
      <c r="E259" s="19" t="s">
        <v>130</v>
      </c>
      <c r="F259" s="19" t="s">
        <v>130</v>
      </c>
      <c r="G259" s="19" t="s">
        <v>130</v>
      </c>
      <c r="H259" s="19" t="s">
        <v>93</v>
      </c>
      <c r="I259" s="19" t="s">
        <v>4251</v>
      </c>
      <c r="J259" s="20" t="s">
        <v>4252</v>
      </c>
      <c r="K259" s="21"/>
      <c r="L259" s="21"/>
      <c r="M259" s="21"/>
      <c r="N259" s="22">
        <f t="shared" si="1"/>
        <v>1</v>
      </c>
    </row>
    <row r="260" spans="1:14" ht="28" customHeight="1" x14ac:dyDescent="0.2">
      <c r="A260" s="19" t="s">
        <v>3578</v>
      </c>
      <c r="B260" s="19" t="s">
        <v>182</v>
      </c>
      <c r="C260" s="19" t="s">
        <v>164</v>
      </c>
      <c r="D260" s="19" t="s">
        <v>165</v>
      </c>
      <c r="E260" s="19" t="s">
        <v>130</v>
      </c>
      <c r="F260" s="19" t="s">
        <v>130</v>
      </c>
      <c r="G260" s="19" t="s">
        <v>130</v>
      </c>
      <c r="H260" s="19" t="s">
        <v>173</v>
      </c>
      <c r="I260" s="19" t="s">
        <v>4251</v>
      </c>
      <c r="J260" s="20" t="s">
        <v>4252</v>
      </c>
      <c r="K260" s="21"/>
      <c r="L260" s="21"/>
      <c r="M260" s="21"/>
      <c r="N260" s="22">
        <f t="shared" si="1"/>
        <v>2</v>
      </c>
    </row>
    <row r="261" spans="1:14" ht="28" customHeight="1" x14ac:dyDescent="0.2">
      <c r="A261" s="19" t="s">
        <v>3591</v>
      </c>
      <c r="B261" s="19" t="s">
        <v>182</v>
      </c>
      <c r="C261" s="19" t="s">
        <v>164</v>
      </c>
      <c r="D261" s="19" t="s">
        <v>236</v>
      </c>
      <c r="E261" s="19" t="s">
        <v>130</v>
      </c>
      <c r="F261" s="19" t="s">
        <v>130</v>
      </c>
      <c r="G261" s="19" t="s">
        <v>130</v>
      </c>
      <c r="H261" s="19" t="s">
        <v>173</v>
      </c>
      <c r="I261" s="19" t="s">
        <v>4251</v>
      </c>
      <c r="J261" s="20" t="s">
        <v>4252</v>
      </c>
      <c r="K261" s="21"/>
      <c r="L261" s="21"/>
      <c r="M261" s="21"/>
      <c r="N261" s="22">
        <f t="shared" si="1"/>
        <v>2</v>
      </c>
    </row>
    <row r="262" spans="1:14" ht="28" customHeight="1" x14ac:dyDescent="0.2">
      <c r="A262" s="19" t="s">
        <v>3603</v>
      </c>
      <c r="B262" s="19" t="s">
        <v>182</v>
      </c>
      <c r="C262" s="19" t="s">
        <v>164</v>
      </c>
      <c r="D262" s="19" t="s">
        <v>165</v>
      </c>
      <c r="E262" s="19" t="s">
        <v>130</v>
      </c>
      <c r="F262" s="19" t="s">
        <v>130</v>
      </c>
      <c r="G262" s="19" t="s">
        <v>130</v>
      </c>
      <c r="H262" s="19" t="s">
        <v>173</v>
      </c>
      <c r="I262" s="19" t="s">
        <v>4251</v>
      </c>
      <c r="J262" s="20" t="s">
        <v>4252</v>
      </c>
      <c r="K262" s="21"/>
      <c r="L262" s="21"/>
      <c r="M262" s="21"/>
      <c r="N262" s="22">
        <f t="shared" si="1"/>
        <v>2</v>
      </c>
    </row>
    <row r="263" spans="1:14" ht="28" customHeight="1" x14ac:dyDescent="0.2">
      <c r="A263" s="19" t="s">
        <v>3617</v>
      </c>
      <c r="B263" s="19" t="s">
        <v>182</v>
      </c>
      <c r="C263" s="19" t="s">
        <v>164</v>
      </c>
      <c r="D263" s="19" t="s">
        <v>165</v>
      </c>
      <c r="E263" s="19" t="s">
        <v>130</v>
      </c>
      <c r="F263" s="19" t="s">
        <v>130</v>
      </c>
      <c r="G263" s="19" t="s">
        <v>130</v>
      </c>
      <c r="H263" s="19" t="s">
        <v>173</v>
      </c>
      <c r="I263" s="19" t="s">
        <v>4251</v>
      </c>
      <c r="J263" s="20" t="s">
        <v>4252</v>
      </c>
      <c r="K263" s="21"/>
      <c r="L263" s="21"/>
      <c r="M263" s="21"/>
      <c r="N263" s="22">
        <f t="shared" si="1"/>
        <v>2</v>
      </c>
    </row>
    <row r="264" spans="1:14" ht="28" customHeight="1" x14ac:dyDescent="0.2">
      <c r="A264" s="19" t="s">
        <v>3627</v>
      </c>
      <c r="B264" s="19" t="s">
        <v>182</v>
      </c>
      <c r="C264" s="19" t="s">
        <v>164</v>
      </c>
      <c r="D264" s="19" t="s">
        <v>236</v>
      </c>
      <c r="E264" s="19" t="s">
        <v>130</v>
      </c>
      <c r="F264" s="19" t="s">
        <v>130</v>
      </c>
      <c r="G264" s="19" t="s">
        <v>130</v>
      </c>
      <c r="H264" s="19" t="s">
        <v>193</v>
      </c>
      <c r="I264" s="19" t="s">
        <v>4251</v>
      </c>
      <c r="J264" s="20" t="s">
        <v>4252</v>
      </c>
      <c r="K264" s="21"/>
      <c r="L264" s="21"/>
      <c r="M264" s="21"/>
      <c r="N264" s="22">
        <f t="shared" si="1"/>
        <v>3</v>
      </c>
    </row>
    <row r="265" spans="1:14" ht="28" customHeight="1" x14ac:dyDescent="0.2">
      <c r="A265" s="19" t="s">
        <v>3642</v>
      </c>
      <c r="B265" s="19" t="s">
        <v>182</v>
      </c>
      <c r="C265" s="19" t="s">
        <v>164</v>
      </c>
      <c r="D265" s="19" t="s">
        <v>165</v>
      </c>
      <c r="E265" s="19" t="s">
        <v>130</v>
      </c>
      <c r="F265" s="19" t="s">
        <v>130</v>
      </c>
      <c r="G265" s="19" t="s">
        <v>130</v>
      </c>
      <c r="H265" s="19" t="s">
        <v>93</v>
      </c>
      <c r="I265" s="19" t="s">
        <v>4251</v>
      </c>
      <c r="J265" s="20" t="s">
        <v>4252</v>
      </c>
      <c r="K265" s="21"/>
      <c r="L265" s="21"/>
      <c r="M265" s="21"/>
      <c r="N265" s="22">
        <f t="shared" si="1"/>
        <v>1</v>
      </c>
    </row>
    <row r="266" spans="1:14" ht="28" customHeight="1" x14ac:dyDescent="0.2">
      <c r="A266" s="19" t="s">
        <v>3652</v>
      </c>
      <c r="B266" s="19" t="s">
        <v>182</v>
      </c>
      <c r="C266" s="19" t="s">
        <v>164</v>
      </c>
      <c r="D266" s="19" t="s">
        <v>187</v>
      </c>
      <c r="E266" s="19" t="s">
        <v>130</v>
      </c>
      <c r="F266" s="19" t="s">
        <v>130</v>
      </c>
      <c r="G266" s="19" t="s">
        <v>130</v>
      </c>
      <c r="H266" s="19" t="s">
        <v>173</v>
      </c>
      <c r="I266" s="19" t="s">
        <v>4251</v>
      </c>
      <c r="J266" s="20" t="s">
        <v>4252</v>
      </c>
      <c r="K266" s="21"/>
      <c r="L266" s="21"/>
      <c r="M266" s="21"/>
      <c r="N266" s="22">
        <f t="shared" si="1"/>
        <v>2</v>
      </c>
    </row>
    <row r="267" spans="1:14" ht="28" customHeight="1" x14ac:dyDescent="0.2">
      <c r="A267" s="19" t="s">
        <v>3663</v>
      </c>
      <c r="B267" s="19" t="s">
        <v>182</v>
      </c>
      <c r="C267" s="19" t="s">
        <v>164</v>
      </c>
      <c r="D267" s="19" t="s">
        <v>236</v>
      </c>
      <c r="E267" s="19" t="s">
        <v>130</v>
      </c>
      <c r="F267" s="19" t="s">
        <v>130</v>
      </c>
      <c r="G267" s="19" t="s">
        <v>130</v>
      </c>
      <c r="H267" s="19" t="s">
        <v>173</v>
      </c>
      <c r="I267" s="19" t="s">
        <v>4251</v>
      </c>
      <c r="J267" s="20" t="s">
        <v>4252</v>
      </c>
      <c r="K267" s="21"/>
      <c r="L267" s="21"/>
      <c r="M267" s="21"/>
      <c r="N267" s="22">
        <f t="shared" si="1"/>
        <v>2</v>
      </c>
    </row>
    <row r="268" spans="1:14" ht="28" customHeight="1" x14ac:dyDescent="0.2">
      <c r="A268" s="19" t="s">
        <v>3674</v>
      </c>
      <c r="B268" s="19" t="s">
        <v>182</v>
      </c>
      <c r="C268" s="19" t="s">
        <v>3682</v>
      </c>
      <c r="D268" s="19" t="s">
        <v>236</v>
      </c>
      <c r="E268" s="19" t="s">
        <v>130</v>
      </c>
      <c r="F268" s="19" t="s">
        <v>130</v>
      </c>
      <c r="G268" s="19" t="s">
        <v>130</v>
      </c>
      <c r="H268" s="19" t="s">
        <v>193</v>
      </c>
      <c r="I268" s="19" t="s">
        <v>4251</v>
      </c>
      <c r="J268" s="20" t="s">
        <v>4252</v>
      </c>
      <c r="K268" s="21"/>
      <c r="L268" s="21"/>
      <c r="M268" s="21"/>
      <c r="N268" s="22">
        <f t="shared" si="1"/>
        <v>3</v>
      </c>
    </row>
    <row r="269" spans="1:14" ht="28" customHeight="1" x14ac:dyDescent="0.2">
      <c r="A269" s="19" t="s">
        <v>3688</v>
      </c>
      <c r="B269" s="19" t="s">
        <v>182</v>
      </c>
      <c r="C269" s="19" t="s">
        <v>164</v>
      </c>
      <c r="D269" s="19" t="s">
        <v>236</v>
      </c>
      <c r="E269" s="19" t="s">
        <v>130</v>
      </c>
      <c r="F269" s="19" t="s">
        <v>130</v>
      </c>
      <c r="G269" s="19" t="s">
        <v>130</v>
      </c>
      <c r="H269" s="19" t="s">
        <v>173</v>
      </c>
      <c r="I269" s="19" t="s">
        <v>4251</v>
      </c>
      <c r="J269" s="20" t="s">
        <v>4252</v>
      </c>
      <c r="K269" s="21"/>
      <c r="L269" s="21"/>
      <c r="M269" s="21"/>
      <c r="N269" s="22">
        <f t="shared" si="1"/>
        <v>2</v>
      </c>
    </row>
    <row r="270" spans="1:14" ht="28" customHeight="1" x14ac:dyDescent="0.2">
      <c r="A270" s="19" t="s">
        <v>3700</v>
      </c>
      <c r="B270" s="19" t="s">
        <v>182</v>
      </c>
      <c r="C270" s="19" t="s">
        <v>164</v>
      </c>
      <c r="D270" s="19" t="s">
        <v>165</v>
      </c>
      <c r="E270" s="19" t="s">
        <v>130</v>
      </c>
      <c r="F270" s="19" t="s">
        <v>130</v>
      </c>
      <c r="G270" s="19" t="s">
        <v>130</v>
      </c>
      <c r="H270" s="19" t="s">
        <v>173</v>
      </c>
      <c r="I270" s="19" t="s">
        <v>4251</v>
      </c>
      <c r="J270" s="20" t="s">
        <v>4252</v>
      </c>
      <c r="K270" s="21"/>
      <c r="L270" s="21"/>
      <c r="M270" s="21"/>
      <c r="N270" s="22">
        <f t="shared" si="1"/>
        <v>2</v>
      </c>
    </row>
    <row r="271" spans="1:14" ht="28" customHeight="1" x14ac:dyDescent="0.2">
      <c r="A271" s="19" t="s">
        <v>3712</v>
      </c>
      <c r="B271" s="19" t="s">
        <v>182</v>
      </c>
      <c r="C271" s="19" t="s">
        <v>3721</v>
      </c>
      <c r="D271" s="19" t="s">
        <v>165</v>
      </c>
      <c r="E271" s="19" t="s">
        <v>130</v>
      </c>
      <c r="F271" s="19" t="s">
        <v>130</v>
      </c>
      <c r="G271" s="19" t="s">
        <v>130</v>
      </c>
      <c r="H271" s="19" t="s">
        <v>3724</v>
      </c>
      <c r="I271" s="19" t="s">
        <v>4251</v>
      </c>
      <c r="J271" s="20" t="s">
        <v>4252</v>
      </c>
      <c r="K271" s="21"/>
      <c r="L271" s="21"/>
      <c r="M271" s="21"/>
      <c r="N271" s="22">
        <f t="shared" si="1"/>
        <v>1</v>
      </c>
    </row>
    <row r="272" spans="1:14" ht="28" customHeight="1" x14ac:dyDescent="0.2">
      <c r="A272" s="19" t="s">
        <v>3726</v>
      </c>
      <c r="B272" s="19" t="s">
        <v>182</v>
      </c>
      <c r="C272" s="19" t="s">
        <v>164</v>
      </c>
      <c r="D272" s="19" t="s">
        <v>165</v>
      </c>
      <c r="E272" s="19" t="s">
        <v>130</v>
      </c>
      <c r="F272" s="19" t="s">
        <v>130</v>
      </c>
      <c r="G272" s="19" t="s">
        <v>130</v>
      </c>
      <c r="H272" s="19" t="s">
        <v>325</v>
      </c>
      <c r="I272" s="19" t="s">
        <v>4251</v>
      </c>
      <c r="J272" s="20" t="s">
        <v>4252</v>
      </c>
      <c r="K272" s="21"/>
      <c r="L272" s="21"/>
      <c r="M272" s="21"/>
      <c r="N272" s="22">
        <f t="shared" si="1"/>
        <v>3</v>
      </c>
    </row>
    <row r="273" spans="1:14" ht="28" customHeight="1" x14ac:dyDescent="0.2">
      <c r="A273" s="19" t="s">
        <v>3739</v>
      </c>
      <c r="B273" s="19" t="s">
        <v>182</v>
      </c>
      <c r="C273" s="19" t="s">
        <v>393</v>
      </c>
      <c r="D273" s="19" t="s">
        <v>165</v>
      </c>
      <c r="E273" s="19" t="s">
        <v>130</v>
      </c>
      <c r="F273" s="19" t="s">
        <v>130</v>
      </c>
      <c r="G273" s="19" t="s">
        <v>130</v>
      </c>
      <c r="H273" s="19" t="s">
        <v>93</v>
      </c>
      <c r="I273" s="19" t="s">
        <v>4251</v>
      </c>
      <c r="J273" s="20" t="s">
        <v>4252</v>
      </c>
      <c r="K273" s="21"/>
      <c r="L273" s="21"/>
      <c r="M273" s="21"/>
      <c r="N273" s="22">
        <f t="shared" si="1"/>
        <v>1</v>
      </c>
    </row>
    <row r="274" spans="1:14" ht="28" customHeight="1" x14ac:dyDescent="0.2">
      <c r="A274" s="19" t="s">
        <v>3750</v>
      </c>
      <c r="B274" s="19" t="s">
        <v>182</v>
      </c>
      <c r="C274" s="19" t="s">
        <v>164</v>
      </c>
      <c r="D274" s="19" t="s">
        <v>187</v>
      </c>
      <c r="E274" s="19" t="s">
        <v>130</v>
      </c>
      <c r="F274" s="19" t="s">
        <v>130</v>
      </c>
      <c r="G274" s="19" t="s">
        <v>130</v>
      </c>
      <c r="H274" s="19" t="s">
        <v>173</v>
      </c>
      <c r="I274" s="19" t="s">
        <v>4251</v>
      </c>
      <c r="J274" s="20" t="s">
        <v>4252</v>
      </c>
      <c r="K274" s="21"/>
      <c r="L274" s="21"/>
      <c r="M274" s="21"/>
      <c r="N274" s="22">
        <f t="shared" si="1"/>
        <v>2</v>
      </c>
    </row>
    <row r="275" spans="1:14" ht="28" customHeight="1" x14ac:dyDescent="0.2">
      <c r="A275" s="19" t="s">
        <v>3762</v>
      </c>
      <c r="B275" s="19" t="s">
        <v>182</v>
      </c>
      <c r="C275" s="19" t="s">
        <v>164</v>
      </c>
      <c r="D275" s="19" t="s">
        <v>165</v>
      </c>
      <c r="E275" s="19" t="s">
        <v>130</v>
      </c>
      <c r="F275" s="19" t="s">
        <v>130</v>
      </c>
      <c r="G275" s="19" t="s">
        <v>130</v>
      </c>
      <c r="H275" s="19" t="s">
        <v>93</v>
      </c>
      <c r="I275" s="19" t="s">
        <v>4251</v>
      </c>
      <c r="J275" s="20" t="s">
        <v>4252</v>
      </c>
      <c r="K275" s="21"/>
      <c r="L275" s="21"/>
      <c r="M275" s="21"/>
      <c r="N275" s="22">
        <f t="shared" si="1"/>
        <v>1</v>
      </c>
    </row>
    <row r="276" spans="1:14" ht="28" customHeight="1" x14ac:dyDescent="0.2">
      <c r="A276" s="19" t="s">
        <v>3772</v>
      </c>
      <c r="B276" s="19" t="s">
        <v>182</v>
      </c>
      <c r="C276" s="19" t="s">
        <v>164</v>
      </c>
      <c r="D276" s="19" t="s">
        <v>165</v>
      </c>
      <c r="E276" s="19" t="s">
        <v>130</v>
      </c>
      <c r="F276" s="19" t="s">
        <v>130</v>
      </c>
      <c r="G276" s="19" t="s">
        <v>130</v>
      </c>
      <c r="H276" s="19" t="s">
        <v>173</v>
      </c>
      <c r="I276" s="19" t="s">
        <v>4251</v>
      </c>
      <c r="J276" s="20" t="s">
        <v>4252</v>
      </c>
      <c r="K276" s="21"/>
      <c r="L276" s="21"/>
      <c r="M276" s="21"/>
      <c r="N276" s="22">
        <f t="shared" si="1"/>
        <v>2</v>
      </c>
    </row>
    <row r="277" spans="1:14" ht="28" customHeight="1" x14ac:dyDescent="0.2">
      <c r="A277" s="19" t="s">
        <v>3784</v>
      </c>
      <c r="B277" s="19" t="s">
        <v>182</v>
      </c>
      <c r="C277" s="19" t="s">
        <v>164</v>
      </c>
      <c r="D277" s="19" t="s">
        <v>165</v>
      </c>
      <c r="E277" s="19" t="s">
        <v>130</v>
      </c>
      <c r="F277" s="19" t="s">
        <v>130</v>
      </c>
      <c r="G277" s="19" t="s">
        <v>130</v>
      </c>
      <c r="H277" s="19" t="s">
        <v>193</v>
      </c>
      <c r="I277" s="19" t="s">
        <v>4251</v>
      </c>
      <c r="J277" s="20" t="s">
        <v>4252</v>
      </c>
      <c r="K277" s="21"/>
      <c r="L277" s="21"/>
      <c r="M277" s="21"/>
      <c r="N277" s="22">
        <f t="shared" si="1"/>
        <v>3</v>
      </c>
    </row>
    <row r="278" spans="1:14" ht="28" customHeight="1" x14ac:dyDescent="0.2">
      <c r="A278" s="19" t="s">
        <v>3797</v>
      </c>
      <c r="B278" s="19" t="s">
        <v>182</v>
      </c>
      <c r="C278" s="19" t="s">
        <v>164</v>
      </c>
      <c r="D278" s="19" t="s">
        <v>165</v>
      </c>
      <c r="E278" s="19" t="s">
        <v>130</v>
      </c>
      <c r="F278" s="19" t="s">
        <v>130</v>
      </c>
      <c r="G278" s="19" t="s">
        <v>130</v>
      </c>
      <c r="H278" s="19" t="s">
        <v>193</v>
      </c>
      <c r="I278" s="19" t="s">
        <v>4251</v>
      </c>
      <c r="J278" s="20" t="s">
        <v>4252</v>
      </c>
      <c r="K278" s="21"/>
      <c r="L278" s="21"/>
      <c r="M278" s="21"/>
      <c r="N278" s="22">
        <f t="shared" si="1"/>
        <v>3</v>
      </c>
    </row>
    <row r="279" spans="1:14" ht="28" customHeight="1" x14ac:dyDescent="0.2">
      <c r="A279" s="19" t="s">
        <v>3811</v>
      </c>
      <c r="B279" s="19" t="s">
        <v>182</v>
      </c>
      <c r="C279" s="19" t="s">
        <v>164</v>
      </c>
      <c r="D279" s="19" t="s">
        <v>165</v>
      </c>
      <c r="E279" s="19" t="s">
        <v>130</v>
      </c>
      <c r="F279" s="19" t="s">
        <v>130</v>
      </c>
      <c r="G279" s="19" t="s">
        <v>130</v>
      </c>
      <c r="H279" s="19" t="s">
        <v>173</v>
      </c>
      <c r="I279" s="19" t="s">
        <v>4251</v>
      </c>
      <c r="J279" s="20" t="s">
        <v>4252</v>
      </c>
      <c r="K279" s="21"/>
      <c r="L279" s="21"/>
      <c r="M279" s="21"/>
      <c r="N279" s="22">
        <f t="shared" si="1"/>
        <v>2</v>
      </c>
    </row>
    <row r="280" spans="1:14" ht="28" customHeight="1" x14ac:dyDescent="0.2">
      <c r="A280" s="19" t="s">
        <v>3823</v>
      </c>
      <c r="B280" s="19" t="s">
        <v>182</v>
      </c>
      <c r="C280" s="19" t="s">
        <v>164</v>
      </c>
      <c r="D280" s="19" t="s">
        <v>236</v>
      </c>
      <c r="E280" s="19" t="s">
        <v>130</v>
      </c>
      <c r="F280" s="19" t="s">
        <v>130</v>
      </c>
      <c r="G280" s="19" t="s">
        <v>130</v>
      </c>
      <c r="H280" s="19" t="s">
        <v>173</v>
      </c>
      <c r="I280" s="19" t="s">
        <v>4251</v>
      </c>
      <c r="J280" s="20" t="s">
        <v>4252</v>
      </c>
      <c r="K280" s="21"/>
      <c r="L280" s="21"/>
      <c r="M280" s="21"/>
      <c r="N280" s="22">
        <f t="shared" si="1"/>
        <v>2</v>
      </c>
    </row>
    <row r="281" spans="1:14" ht="28" customHeight="1" x14ac:dyDescent="0.2">
      <c r="A281" s="19" t="s">
        <v>3835</v>
      </c>
      <c r="B281" s="19" t="s">
        <v>182</v>
      </c>
      <c r="C281" s="19" t="s">
        <v>164</v>
      </c>
      <c r="D281" s="19" t="s">
        <v>165</v>
      </c>
      <c r="E281" s="19" t="s">
        <v>130</v>
      </c>
      <c r="F281" s="19" t="s">
        <v>130</v>
      </c>
      <c r="G281" s="19" t="s">
        <v>130</v>
      </c>
      <c r="H281" s="19" t="s">
        <v>173</v>
      </c>
      <c r="I281" s="19" t="s">
        <v>4251</v>
      </c>
      <c r="J281" s="20" t="s">
        <v>4252</v>
      </c>
      <c r="K281" s="21"/>
      <c r="L281" s="21"/>
      <c r="M281" s="21"/>
      <c r="N281" s="22">
        <f t="shared" si="1"/>
        <v>2</v>
      </c>
    </row>
    <row r="282" spans="1:14" ht="28" customHeight="1" x14ac:dyDescent="0.2">
      <c r="A282" s="19" t="s">
        <v>3847</v>
      </c>
      <c r="B282" s="19" t="s">
        <v>182</v>
      </c>
      <c r="C282" s="19" t="s">
        <v>164</v>
      </c>
      <c r="D282" s="19" t="s">
        <v>165</v>
      </c>
      <c r="E282" s="19" t="s">
        <v>130</v>
      </c>
      <c r="F282" s="19" t="s">
        <v>130</v>
      </c>
      <c r="G282" s="19" t="s">
        <v>130</v>
      </c>
      <c r="H282" s="19" t="s">
        <v>93</v>
      </c>
      <c r="I282" s="19" t="s">
        <v>4251</v>
      </c>
      <c r="J282" s="20" t="s">
        <v>4252</v>
      </c>
      <c r="K282" s="21"/>
      <c r="L282" s="21"/>
      <c r="M282" s="21"/>
      <c r="N282" s="22">
        <f t="shared" si="1"/>
        <v>1</v>
      </c>
    </row>
    <row r="283" spans="1:14" ht="28" customHeight="1" x14ac:dyDescent="0.2">
      <c r="A283" s="19" t="s">
        <v>3856</v>
      </c>
      <c r="B283" s="19" t="s">
        <v>182</v>
      </c>
      <c r="C283" s="19" t="s">
        <v>164</v>
      </c>
      <c r="D283" s="19" t="s">
        <v>165</v>
      </c>
      <c r="E283" s="19" t="s">
        <v>130</v>
      </c>
      <c r="F283" s="19" t="s">
        <v>130</v>
      </c>
      <c r="G283" s="19" t="s">
        <v>130</v>
      </c>
      <c r="H283" s="19" t="s">
        <v>173</v>
      </c>
      <c r="I283" s="19" t="s">
        <v>4251</v>
      </c>
      <c r="J283" s="20" t="s">
        <v>4252</v>
      </c>
      <c r="K283" s="21"/>
      <c r="L283" s="21"/>
      <c r="M283" s="21"/>
      <c r="N283" s="22">
        <f t="shared" si="1"/>
        <v>2</v>
      </c>
    </row>
    <row r="284" spans="1:14" ht="28" customHeight="1" x14ac:dyDescent="0.2">
      <c r="A284" s="19" t="s">
        <v>3867</v>
      </c>
      <c r="B284" s="19" t="s">
        <v>182</v>
      </c>
      <c r="C284" s="19" t="s">
        <v>164</v>
      </c>
      <c r="D284" s="19" t="s">
        <v>165</v>
      </c>
      <c r="E284" s="19" t="s">
        <v>130</v>
      </c>
      <c r="F284" s="19" t="s">
        <v>130</v>
      </c>
      <c r="G284" s="19" t="s">
        <v>130</v>
      </c>
      <c r="H284" s="19" t="s">
        <v>173</v>
      </c>
      <c r="I284" s="19" t="s">
        <v>4251</v>
      </c>
      <c r="J284" s="20" t="s">
        <v>4252</v>
      </c>
      <c r="K284" s="21"/>
      <c r="L284" s="21"/>
      <c r="M284" s="21"/>
      <c r="N284" s="22">
        <f t="shared" si="1"/>
        <v>2</v>
      </c>
    </row>
    <row r="285" spans="1:14" ht="28" customHeight="1" x14ac:dyDescent="0.2">
      <c r="A285" s="19" t="s">
        <v>3879</v>
      </c>
      <c r="B285" s="19" t="s">
        <v>182</v>
      </c>
      <c r="C285" s="19" t="s">
        <v>164</v>
      </c>
      <c r="D285" s="19" t="s">
        <v>165</v>
      </c>
      <c r="E285" s="19" t="s">
        <v>130</v>
      </c>
      <c r="F285" s="19" t="s">
        <v>130</v>
      </c>
      <c r="G285" s="19" t="s">
        <v>130</v>
      </c>
      <c r="H285" s="19" t="s">
        <v>173</v>
      </c>
      <c r="I285" s="19" t="s">
        <v>4251</v>
      </c>
      <c r="J285" s="20" t="s">
        <v>4252</v>
      </c>
      <c r="K285" s="21"/>
      <c r="L285" s="21"/>
      <c r="M285" s="21"/>
      <c r="N285" s="22">
        <f t="shared" si="1"/>
        <v>2</v>
      </c>
    </row>
    <row r="286" spans="1:14" ht="28" customHeight="1" x14ac:dyDescent="0.2">
      <c r="A286" s="19" t="s">
        <v>3892</v>
      </c>
      <c r="B286" s="19" t="s">
        <v>168</v>
      </c>
      <c r="C286" s="19" t="s">
        <v>162</v>
      </c>
      <c r="D286" s="19" t="s">
        <v>2033</v>
      </c>
      <c r="E286" s="19" t="s">
        <v>130</v>
      </c>
      <c r="F286" s="19" t="s">
        <v>83</v>
      </c>
      <c r="G286" s="19" t="s">
        <v>130</v>
      </c>
      <c r="H286" s="19" t="s">
        <v>282</v>
      </c>
      <c r="I286" s="19" t="s">
        <v>162</v>
      </c>
      <c r="J286" s="20" t="s">
        <v>4253</v>
      </c>
      <c r="K286" s="21"/>
      <c r="L286" s="21"/>
      <c r="M286" s="21"/>
      <c r="N286" s="22">
        <f t="shared" si="1"/>
        <v>1</v>
      </c>
    </row>
    <row r="287" spans="1:14" ht="28" customHeight="1" x14ac:dyDescent="0.2">
      <c r="A287" s="19" t="s">
        <v>3900</v>
      </c>
      <c r="B287" s="19" t="s">
        <v>182</v>
      </c>
      <c r="C287" s="19" t="s">
        <v>164</v>
      </c>
      <c r="D287" s="19" t="s">
        <v>165</v>
      </c>
      <c r="E287" s="19" t="s">
        <v>130</v>
      </c>
      <c r="F287" s="19" t="s">
        <v>130</v>
      </c>
      <c r="G287" s="19" t="s">
        <v>130</v>
      </c>
      <c r="H287" s="19" t="s">
        <v>173</v>
      </c>
      <c r="I287" s="19" t="s">
        <v>4251</v>
      </c>
      <c r="J287" s="20" t="s">
        <v>4252</v>
      </c>
      <c r="K287" s="21"/>
      <c r="L287" s="21"/>
      <c r="M287" s="21"/>
      <c r="N287" s="22">
        <f t="shared" si="1"/>
        <v>2</v>
      </c>
    </row>
    <row r="288" spans="1:14" ht="28" customHeight="1" x14ac:dyDescent="0.2">
      <c r="A288" s="19" t="s">
        <v>3913</v>
      </c>
      <c r="B288" s="19" t="s">
        <v>182</v>
      </c>
      <c r="C288" s="19" t="s">
        <v>164</v>
      </c>
      <c r="D288" s="19" t="s">
        <v>165</v>
      </c>
      <c r="E288" s="19" t="s">
        <v>130</v>
      </c>
      <c r="F288" s="19" t="s">
        <v>130</v>
      </c>
      <c r="G288" s="19" t="s">
        <v>130</v>
      </c>
      <c r="H288" s="19" t="s">
        <v>173</v>
      </c>
      <c r="I288" s="19" t="s">
        <v>4251</v>
      </c>
      <c r="J288" s="20" t="s">
        <v>4252</v>
      </c>
      <c r="K288" s="21"/>
      <c r="L288" s="21"/>
      <c r="M288" s="21"/>
      <c r="N288" s="22">
        <f t="shared" si="1"/>
        <v>2</v>
      </c>
    </row>
    <row r="289" spans="1:14" ht="28" customHeight="1" x14ac:dyDescent="0.2">
      <c r="A289" s="19" t="s">
        <v>3926</v>
      </c>
      <c r="B289" s="19" t="s">
        <v>182</v>
      </c>
      <c r="C289" s="19" t="s">
        <v>164</v>
      </c>
      <c r="D289" s="19" t="s">
        <v>3935</v>
      </c>
      <c r="E289" s="19" t="s">
        <v>130</v>
      </c>
      <c r="F289" s="19" t="s">
        <v>130</v>
      </c>
      <c r="G289" s="19" t="s">
        <v>130</v>
      </c>
      <c r="H289" s="19" t="s">
        <v>173</v>
      </c>
      <c r="I289" s="19" t="s">
        <v>4251</v>
      </c>
      <c r="J289" s="20" t="s">
        <v>4252</v>
      </c>
      <c r="K289" s="21"/>
      <c r="L289" s="21"/>
      <c r="M289" s="21"/>
      <c r="N289" s="22">
        <f t="shared" si="1"/>
        <v>2</v>
      </c>
    </row>
    <row r="290" spans="1:14" ht="28" customHeight="1" x14ac:dyDescent="0.2">
      <c r="A290" s="19" t="s">
        <v>3940</v>
      </c>
      <c r="B290" s="19" t="s">
        <v>182</v>
      </c>
      <c r="C290" s="19" t="s">
        <v>164</v>
      </c>
      <c r="D290" s="19" t="s">
        <v>3948</v>
      </c>
      <c r="E290" s="19" t="s">
        <v>130</v>
      </c>
      <c r="F290" s="19" t="s">
        <v>130</v>
      </c>
      <c r="G290" s="19" t="s">
        <v>130</v>
      </c>
      <c r="H290" s="19" t="s">
        <v>344</v>
      </c>
      <c r="I290" s="19" t="s">
        <v>4251</v>
      </c>
      <c r="J290" s="20" t="s">
        <v>4252</v>
      </c>
      <c r="K290" s="21"/>
      <c r="L290" s="21"/>
      <c r="M290" s="21"/>
      <c r="N290" s="22">
        <f t="shared" si="1"/>
        <v>4</v>
      </c>
    </row>
    <row r="291" spans="1:14" ht="28" customHeight="1" x14ac:dyDescent="0.2">
      <c r="A291" s="19" t="s">
        <v>3954</v>
      </c>
      <c r="B291" s="19" t="s">
        <v>182</v>
      </c>
      <c r="C291" s="19" t="s">
        <v>164</v>
      </c>
      <c r="D291" s="19" t="s">
        <v>236</v>
      </c>
      <c r="E291" s="19" t="s">
        <v>130</v>
      </c>
      <c r="F291" s="19" t="s">
        <v>130</v>
      </c>
      <c r="G291" s="19" t="s">
        <v>130</v>
      </c>
      <c r="H291" s="19" t="s">
        <v>173</v>
      </c>
      <c r="I291" s="19" t="s">
        <v>4251</v>
      </c>
      <c r="J291" s="20" t="s">
        <v>4252</v>
      </c>
      <c r="K291" s="21"/>
      <c r="L291" s="21"/>
      <c r="M291" s="21"/>
      <c r="N291" s="22">
        <f t="shared" si="1"/>
        <v>2</v>
      </c>
    </row>
    <row r="292" spans="1:14" ht="28" customHeight="1" x14ac:dyDescent="0.2">
      <c r="A292" s="19" t="s">
        <v>3964</v>
      </c>
      <c r="B292" s="19" t="s">
        <v>182</v>
      </c>
      <c r="C292" s="19" t="s">
        <v>164</v>
      </c>
      <c r="D292" s="19" t="s">
        <v>165</v>
      </c>
      <c r="E292" s="19" t="s">
        <v>130</v>
      </c>
      <c r="F292" s="19" t="s">
        <v>130</v>
      </c>
      <c r="G292" s="19" t="s">
        <v>130</v>
      </c>
      <c r="H292" s="19" t="s">
        <v>173</v>
      </c>
      <c r="I292" s="19" t="s">
        <v>4251</v>
      </c>
      <c r="J292" s="20" t="s">
        <v>4252</v>
      </c>
      <c r="K292" s="21"/>
      <c r="L292" s="21"/>
      <c r="M292" s="21"/>
      <c r="N292" s="22">
        <f t="shared" si="1"/>
        <v>2</v>
      </c>
    </row>
    <row r="293" spans="1:14" ht="28" customHeight="1" x14ac:dyDescent="0.2">
      <c r="A293" s="19" t="s">
        <v>3976</v>
      </c>
      <c r="B293" s="19" t="s">
        <v>182</v>
      </c>
      <c r="C293" s="19" t="s">
        <v>164</v>
      </c>
      <c r="D293" s="19" t="s">
        <v>165</v>
      </c>
      <c r="E293" s="19" t="s">
        <v>130</v>
      </c>
      <c r="F293" s="19" t="s">
        <v>130</v>
      </c>
      <c r="G293" s="19" t="s">
        <v>130</v>
      </c>
      <c r="H293" s="19" t="s">
        <v>173</v>
      </c>
      <c r="I293" s="19" t="s">
        <v>4251</v>
      </c>
      <c r="J293" s="20" t="s">
        <v>4252</v>
      </c>
      <c r="K293" s="21"/>
      <c r="L293" s="21"/>
      <c r="M293" s="21"/>
      <c r="N293" s="22">
        <f t="shared" si="1"/>
        <v>2</v>
      </c>
    </row>
    <row r="294" spans="1:14" ht="28" customHeight="1" x14ac:dyDescent="0.2">
      <c r="A294" s="19" t="s">
        <v>3994</v>
      </c>
      <c r="B294" s="19" t="s">
        <v>168</v>
      </c>
      <c r="C294" s="19" t="s">
        <v>162</v>
      </c>
      <c r="D294" s="19" t="s">
        <v>2033</v>
      </c>
      <c r="E294" s="19" t="s">
        <v>130</v>
      </c>
      <c r="F294" s="19" t="s">
        <v>83</v>
      </c>
      <c r="G294" s="19" t="s">
        <v>130</v>
      </c>
      <c r="H294" s="19" t="s">
        <v>282</v>
      </c>
      <c r="I294" s="19" t="s">
        <v>162</v>
      </c>
      <c r="J294" s="20" t="s">
        <v>4253</v>
      </c>
      <c r="K294" s="21"/>
      <c r="L294" s="21"/>
      <c r="M294" s="21"/>
      <c r="N294" s="22">
        <f t="shared" si="1"/>
        <v>1</v>
      </c>
    </row>
    <row r="295" spans="1:14" ht="28" customHeight="1" x14ac:dyDescent="0.2">
      <c r="A295" s="19" t="s">
        <v>4002</v>
      </c>
      <c r="B295" s="19" t="s">
        <v>168</v>
      </c>
      <c r="C295" s="19" t="s">
        <v>162</v>
      </c>
      <c r="D295" s="19" t="s">
        <v>2033</v>
      </c>
      <c r="E295" s="19" t="s">
        <v>130</v>
      </c>
      <c r="F295" s="19" t="s">
        <v>83</v>
      </c>
      <c r="G295" s="19" t="s">
        <v>130</v>
      </c>
      <c r="H295" s="19" t="s">
        <v>282</v>
      </c>
      <c r="I295" s="19" t="s">
        <v>162</v>
      </c>
      <c r="J295" s="20" t="s">
        <v>4253</v>
      </c>
      <c r="K295" s="21"/>
      <c r="L295" s="21"/>
      <c r="M295" s="21"/>
      <c r="N295" s="22">
        <f t="shared" si="1"/>
        <v>1</v>
      </c>
    </row>
    <row r="296" spans="1:14" ht="28" customHeight="1" x14ac:dyDescent="0.2">
      <c r="A296" s="19" t="s">
        <v>4011</v>
      </c>
      <c r="B296" s="19" t="s">
        <v>182</v>
      </c>
      <c r="C296" s="19" t="s">
        <v>164</v>
      </c>
      <c r="D296" s="19" t="s">
        <v>165</v>
      </c>
      <c r="E296" s="19" t="s">
        <v>130</v>
      </c>
      <c r="F296" s="19" t="s">
        <v>130</v>
      </c>
      <c r="G296" s="19" t="s">
        <v>130</v>
      </c>
      <c r="H296" s="19" t="s">
        <v>173</v>
      </c>
      <c r="I296" s="19" t="s">
        <v>4251</v>
      </c>
      <c r="J296" s="20" t="s">
        <v>4252</v>
      </c>
      <c r="K296" s="21"/>
      <c r="L296" s="21"/>
      <c r="M296" s="21"/>
      <c r="N296" s="22">
        <f t="shared" si="1"/>
        <v>2</v>
      </c>
    </row>
    <row r="297" spans="1:14" ht="28" customHeight="1" x14ac:dyDescent="0.2">
      <c r="A297" s="19" t="s">
        <v>4022</v>
      </c>
      <c r="B297" s="19" t="s">
        <v>182</v>
      </c>
      <c r="C297" s="19" t="s">
        <v>164</v>
      </c>
      <c r="D297" s="19" t="s">
        <v>236</v>
      </c>
      <c r="E297" s="19" t="s">
        <v>130</v>
      </c>
      <c r="F297" s="19" t="s">
        <v>130</v>
      </c>
      <c r="G297" s="19" t="s">
        <v>130</v>
      </c>
      <c r="H297" s="19" t="s">
        <v>193</v>
      </c>
      <c r="I297" s="19" t="s">
        <v>4251</v>
      </c>
      <c r="J297" s="20" t="s">
        <v>4252</v>
      </c>
      <c r="K297" s="21"/>
      <c r="L297" s="21"/>
      <c r="M297" s="21"/>
      <c r="N297" s="22">
        <f t="shared" si="1"/>
        <v>3</v>
      </c>
    </row>
    <row r="298" spans="1:14" ht="28" customHeight="1" x14ac:dyDescent="0.2">
      <c r="A298" s="19" t="s">
        <v>4036</v>
      </c>
      <c r="B298" s="19" t="s">
        <v>182</v>
      </c>
      <c r="C298" s="19" t="s">
        <v>409</v>
      </c>
      <c r="D298" s="19" t="s">
        <v>165</v>
      </c>
      <c r="E298" s="19" t="s">
        <v>130</v>
      </c>
      <c r="F298" s="19" t="s">
        <v>130</v>
      </c>
      <c r="G298" s="19" t="s">
        <v>130</v>
      </c>
      <c r="H298" s="19" t="s">
        <v>1771</v>
      </c>
      <c r="I298" s="19" t="s">
        <v>4251</v>
      </c>
      <c r="J298" s="20" t="s">
        <v>4252</v>
      </c>
      <c r="K298" s="21"/>
      <c r="L298" s="21"/>
      <c r="M298" s="21"/>
      <c r="N298" s="22">
        <f t="shared" si="1"/>
        <v>2</v>
      </c>
    </row>
    <row r="299" spans="1:14" ht="28" customHeight="1" x14ac:dyDescent="0.2">
      <c r="A299" s="19" t="s">
        <v>4049</v>
      </c>
      <c r="B299" s="19" t="s">
        <v>182</v>
      </c>
      <c r="C299" s="19" t="s">
        <v>393</v>
      </c>
      <c r="D299" s="19" t="s">
        <v>165</v>
      </c>
      <c r="E299" s="19" t="s">
        <v>130</v>
      </c>
      <c r="F299" s="19" t="s">
        <v>130</v>
      </c>
      <c r="G299" s="19" t="s">
        <v>130</v>
      </c>
      <c r="H299" s="19" t="s">
        <v>93</v>
      </c>
      <c r="I299" s="19" t="s">
        <v>4251</v>
      </c>
      <c r="J299" s="20" t="s">
        <v>4252</v>
      </c>
      <c r="K299" s="21"/>
      <c r="L299" s="21"/>
      <c r="M299" s="21"/>
      <c r="N299" s="22">
        <f t="shared" si="1"/>
        <v>1</v>
      </c>
    </row>
    <row r="300" spans="1:14" ht="28" customHeight="1" x14ac:dyDescent="0.2">
      <c r="A300" s="19" t="s">
        <v>4061</v>
      </c>
      <c r="B300" s="19" t="s">
        <v>182</v>
      </c>
      <c r="C300" s="19" t="s">
        <v>409</v>
      </c>
      <c r="D300" s="19" t="s">
        <v>236</v>
      </c>
      <c r="E300" s="19" t="s">
        <v>130</v>
      </c>
      <c r="F300" s="19" t="s">
        <v>130</v>
      </c>
      <c r="G300" s="19" t="s">
        <v>130</v>
      </c>
      <c r="H300" s="19" t="s">
        <v>1771</v>
      </c>
      <c r="I300" s="19" t="s">
        <v>4251</v>
      </c>
      <c r="J300" s="20" t="s">
        <v>4252</v>
      </c>
      <c r="K300" s="21"/>
      <c r="L300" s="21"/>
      <c r="M300" s="21"/>
      <c r="N300" s="22">
        <f t="shared" si="1"/>
        <v>2</v>
      </c>
    </row>
    <row r="301" spans="1:14" ht="28" customHeight="1" x14ac:dyDescent="0.2">
      <c r="A301" s="19" t="s">
        <v>4074</v>
      </c>
      <c r="B301" s="19" t="s">
        <v>182</v>
      </c>
      <c r="C301" s="19" t="s">
        <v>424</v>
      </c>
      <c r="D301" s="19" t="s">
        <v>165</v>
      </c>
      <c r="E301" s="19" t="s">
        <v>130</v>
      </c>
      <c r="F301" s="19" t="s">
        <v>130</v>
      </c>
      <c r="G301" s="19" t="s">
        <v>130</v>
      </c>
      <c r="H301" s="19" t="s">
        <v>93</v>
      </c>
      <c r="I301" s="19" t="s">
        <v>4251</v>
      </c>
      <c r="J301" s="20" t="s">
        <v>4252</v>
      </c>
      <c r="K301" s="21"/>
      <c r="L301" s="21"/>
      <c r="M301" s="21"/>
      <c r="N301" s="22">
        <f t="shared" si="1"/>
        <v>1</v>
      </c>
    </row>
    <row r="302" spans="1:14" ht="28" customHeight="1" x14ac:dyDescent="0.2">
      <c r="A302" s="19" t="s">
        <v>4086</v>
      </c>
      <c r="B302" s="19" t="s">
        <v>182</v>
      </c>
      <c r="C302" s="19" t="s">
        <v>4095</v>
      </c>
      <c r="D302" s="19" t="s">
        <v>165</v>
      </c>
      <c r="E302" s="19" t="s">
        <v>130</v>
      </c>
      <c r="F302" s="19" t="s">
        <v>130</v>
      </c>
      <c r="G302" s="19" t="s">
        <v>130</v>
      </c>
      <c r="H302" s="19" t="s">
        <v>1771</v>
      </c>
      <c r="I302" s="19" t="s">
        <v>4251</v>
      </c>
      <c r="J302" s="20" t="s">
        <v>4252</v>
      </c>
      <c r="K302" s="21"/>
      <c r="L302" s="21"/>
      <c r="M302" s="21"/>
      <c r="N302" s="22">
        <f t="shared" si="1"/>
        <v>2</v>
      </c>
    </row>
    <row r="303" spans="1:14" ht="28" customHeight="1" x14ac:dyDescent="0.2">
      <c r="A303" s="19" t="s">
        <v>4100</v>
      </c>
      <c r="B303" s="19" t="s">
        <v>182</v>
      </c>
      <c r="C303" s="19" t="s">
        <v>164</v>
      </c>
      <c r="D303" s="19" t="s">
        <v>165</v>
      </c>
      <c r="E303" s="19" t="s">
        <v>130</v>
      </c>
      <c r="F303" s="19" t="s">
        <v>130</v>
      </c>
      <c r="G303" s="19" t="s">
        <v>130</v>
      </c>
      <c r="H303" s="19" t="s">
        <v>93</v>
      </c>
      <c r="I303" s="19" t="s">
        <v>4251</v>
      </c>
      <c r="J303" s="20" t="s">
        <v>4252</v>
      </c>
      <c r="K303" s="21"/>
      <c r="L303" s="21"/>
      <c r="M303" s="21"/>
      <c r="N303" s="22">
        <f t="shared" si="1"/>
        <v>1</v>
      </c>
    </row>
    <row r="304" spans="1:14" ht="28" customHeight="1" x14ac:dyDescent="0.2">
      <c r="A304" s="19" t="s">
        <v>4111</v>
      </c>
      <c r="B304" s="19" t="s">
        <v>182</v>
      </c>
      <c r="C304" s="19" t="s">
        <v>164</v>
      </c>
      <c r="D304" s="19" t="s">
        <v>236</v>
      </c>
      <c r="E304" s="19" t="s">
        <v>130</v>
      </c>
      <c r="F304" s="19" t="s">
        <v>130</v>
      </c>
      <c r="G304" s="19" t="s">
        <v>130</v>
      </c>
      <c r="H304" s="19" t="s">
        <v>173</v>
      </c>
      <c r="I304" s="19" t="s">
        <v>4251</v>
      </c>
      <c r="J304" s="20" t="s">
        <v>4252</v>
      </c>
      <c r="K304" s="21"/>
      <c r="L304" s="21"/>
      <c r="M304" s="21"/>
      <c r="N304" s="22">
        <f t="shared" si="1"/>
        <v>2</v>
      </c>
    </row>
    <row r="305" spans="1:14" ht="28" customHeight="1" x14ac:dyDescent="0.2">
      <c r="A305" s="19" t="s">
        <v>4122</v>
      </c>
      <c r="B305" s="19" t="s">
        <v>182</v>
      </c>
      <c r="C305" s="19" t="s">
        <v>424</v>
      </c>
      <c r="D305" s="19" t="s">
        <v>165</v>
      </c>
      <c r="E305" s="19" t="s">
        <v>130</v>
      </c>
      <c r="F305" s="19" t="s">
        <v>130</v>
      </c>
      <c r="G305" s="19" t="s">
        <v>130</v>
      </c>
      <c r="H305" s="19" t="s">
        <v>93</v>
      </c>
      <c r="I305" s="19" t="s">
        <v>4251</v>
      </c>
      <c r="J305" s="20" t="s">
        <v>4252</v>
      </c>
      <c r="K305" s="21"/>
      <c r="L305" s="21"/>
      <c r="M305" s="21"/>
      <c r="N305" s="22">
        <f t="shared" si="1"/>
        <v>1</v>
      </c>
    </row>
    <row r="306" spans="1:14" ht="28" customHeight="1" x14ac:dyDescent="0.2">
      <c r="A306" s="19" t="s">
        <v>4133</v>
      </c>
      <c r="B306" s="19" t="s">
        <v>182</v>
      </c>
      <c r="C306" s="19" t="s">
        <v>164</v>
      </c>
      <c r="D306" s="19" t="s">
        <v>165</v>
      </c>
      <c r="E306" s="19" t="s">
        <v>130</v>
      </c>
      <c r="F306" s="19" t="s">
        <v>130</v>
      </c>
      <c r="G306" s="19" t="s">
        <v>130</v>
      </c>
      <c r="H306" s="19" t="s">
        <v>93</v>
      </c>
      <c r="I306" s="19" t="s">
        <v>4251</v>
      </c>
      <c r="J306" s="20" t="s">
        <v>4252</v>
      </c>
      <c r="K306" s="21"/>
      <c r="L306" s="21"/>
      <c r="M306" s="21"/>
      <c r="N306" s="22">
        <f t="shared" si="1"/>
        <v>1</v>
      </c>
    </row>
    <row r="307" spans="1:14" ht="28" customHeight="1" x14ac:dyDescent="0.2">
      <c r="A307" s="19" t="s">
        <v>4145</v>
      </c>
      <c r="B307" s="19" t="s">
        <v>182</v>
      </c>
      <c r="C307" s="19" t="s">
        <v>164</v>
      </c>
      <c r="D307" s="19" t="s">
        <v>165</v>
      </c>
      <c r="E307" s="19" t="s">
        <v>130</v>
      </c>
      <c r="F307" s="19" t="s">
        <v>130</v>
      </c>
      <c r="G307" s="19" t="s">
        <v>130</v>
      </c>
      <c r="H307" s="19" t="s">
        <v>93</v>
      </c>
      <c r="I307" s="19" t="s">
        <v>4251</v>
      </c>
      <c r="J307" s="20" t="s">
        <v>4252</v>
      </c>
      <c r="K307" s="21"/>
      <c r="L307" s="21"/>
      <c r="M307" s="21"/>
      <c r="N307" s="22">
        <f t="shared" si="1"/>
        <v>1</v>
      </c>
    </row>
    <row r="308" spans="1:14" ht="28" customHeight="1" x14ac:dyDescent="0.2">
      <c r="A308" s="19" t="s">
        <v>4156</v>
      </c>
      <c r="B308" s="19" t="s">
        <v>182</v>
      </c>
      <c r="C308" s="19" t="s">
        <v>393</v>
      </c>
      <c r="D308" s="19" t="s">
        <v>165</v>
      </c>
      <c r="E308" s="19" t="s">
        <v>130</v>
      </c>
      <c r="F308" s="19" t="s">
        <v>130</v>
      </c>
      <c r="G308" s="19" t="s">
        <v>130</v>
      </c>
      <c r="H308" s="19" t="s">
        <v>93</v>
      </c>
      <c r="I308" s="19" t="s">
        <v>4251</v>
      </c>
      <c r="J308" s="20" t="s">
        <v>4252</v>
      </c>
      <c r="K308" s="21"/>
      <c r="L308" s="21"/>
      <c r="M308" s="21"/>
      <c r="N308" s="22">
        <f t="shared" si="1"/>
        <v>1</v>
      </c>
    </row>
    <row r="309" spans="1:14" ht="28" customHeight="1" x14ac:dyDescent="0.2">
      <c r="A309" s="19" t="s">
        <v>4168</v>
      </c>
      <c r="B309" s="19" t="s">
        <v>182</v>
      </c>
      <c r="C309" s="19" t="s">
        <v>393</v>
      </c>
      <c r="D309" s="19" t="s">
        <v>165</v>
      </c>
      <c r="E309" s="19" t="s">
        <v>130</v>
      </c>
      <c r="F309" s="19" t="s">
        <v>130</v>
      </c>
      <c r="G309" s="19" t="s">
        <v>130</v>
      </c>
      <c r="H309" s="19" t="s">
        <v>173</v>
      </c>
      <c r="I309" s="19" t="s">
        <v>4251</v>
      </c>
      <c r="J309" s="20" t="s">
        <v>4252</v>
      </c>
      <c r="K309" s="21"/>
      <c r="L309" s="21"/>
      <c r="M309" s="21"/>
      <c r="N309" s="22">
        <f t="shared" si="1"/>
        <v>2</v>
      </c>
    </row>
    <row r="310" spans="1:14" ht="28" customHeight="1" x14ac:dyDescent="0.2">
      <c r="A310" s="19" t="s">
        <v>4179</v>
      </c>
      <c r="B310" s="19" t="s">
        <v>182</v>
      </c>
      <c r="C310" s="19" t="s">
        <v>164</v>
      </c>
      <c r="D310" s="19" t="s">
        <v>165</v>
      </c>
      <c r="E310" s="19" t="s">
        <v>130</v>
      </c>
      <c r="F310" s="19" t="s">
        <v>130</v>
      </c>
      <c r="G310" s="19" t="s">
        <v>130</v>
      </c>
      <c r="H310" s="19" t="s">
        <v>173</v>
      </c>
      <c r="I310" s="19" t="s">
        <v>4251</v>
      </c>
      <c r="J310" s="20" t="s">
        <v>4252</v>
      </c>
      <c r="K310" s="21"/>
      <c r="L310" s="21"/>
      <c r="M310" s="21"/>
      <c r="N310" s="22">
        <f t="shared" si="1"/>
        <v>2</v>
      </c>
    </row>
    <row r="311" spans="1:14" ht="28" customHeight="1" x14ac:dyDescent="0.2">
      <c r="A311" s="19" t="s">
        <v>4192</v>
      </c>
      <c r="B311" s="19" t="s">
        <v>182</v>
      </c>
      <c r="C311" s="19" t="s">
        <v>164</v>
      </c>
      <c r="D311" s="19" t="s">
        <v>165</v>
      </c>
      <c r="E311" s="19" t="s">
        <v>130</v>
      </c>
      <c r="F311" s="19" t="s">
        <v>130</v>
      </c>
      <c r="G311" s="19" t="s">
        <v>130</v>
      </c>
      <c r="H311" s="19" t="s">
        <v>193</v>
      </c>
      <c r="I311" s="19" t="s">
        <v>4251</v>
      </c>
      <c r="J311" s="20" t="s">
        <v>4252</v>
      </c>
      <c r="K311" s="21"/>
      <c r="L311" s="21"/>
      <c r="M311" s="21"/>
      <c r="N311" s="22">
        <f t="shared" si="1"/>
        <v>3</v>
      </c>
    </row>
    <row r="312" spans="1:14" ht="28" customHeight="1" x14ac:dyDescent="0.2">
      <c r="A312" s="19" t="s">
        <v>4205</v>
      </c>
      <c r="B312" s="19" t="s">
        <v>182</v>
      </c>
      <c r="C312" s="19" t="s">
        <v>4213</v>
      </c>
      <c r="D312" s="19" t="s">
        <v>165</v>
      </c>
      <c r="E312" s="19" t="s">
        <v>130</v>
      </c>
      <c r="F312" s="19" t="s">
        <v>130</v>
      </c>
      <c r="G312" s="19" t="s">
        <v>130</v>
      </c>
      <c r="H312" s="19" t="s">
        <v>93</v>
      </c>
      <c r="I312" s="19" t="s">
        <v>4251</v>
      </c>
      <c r="J312" s="20" t="s">
        <v>4252</v>
      </c>
      <c r="K312" s="21"/>
      <c r="L312" s="21"/>
      <c r="M312" s="21"/>
      <c r="N312" s="22">
        <f t="shared" si="1"/>
        <v>1</v>
      </c>
    </row>
    <row r="313" spans="1:14" ht="28" customHeight="1" x14ac:dyDescent="0.2">
      <c r="A313" s="19" t="s">
        <v>4217</v>
      </c>
      <c r="B313" s="19" t="s">
        <v>182</v>
      </c>
      <c r="C313" s="19" t="s">
        <v>164</v>
      </c>
      <c r="D313" s="19" t="s">
        <v>165</v>
      </c>
      <c r="E313" s="19" t="s">
        <v>130</v>
      </c>
      <c r="F313" s="19" t="s">
        <v>130</v>
      </c>
      <c r="G313" s="19" t="s">
        <v>130</v>
      </c>
      <c r="H313" s="19" t="s">
        <v>173</v>
      </c>
      <c r="I313" s="19" t="s">
        <v>4251</v>
      </c>
      <c r="J313" s="20" t="s">
        <v>4252</v>
      </c>
      <c r="K313" s="21"/>
      <c r="L313" s="21"/>
      <c r="M313" s="21"/>
      <c r="N313" s="22">
        <f t="shared" si="1"/>
        <v>2</v>
      </c>
    </row>
    <row r="314" spans="1:14" ht="28" customHeight="1" x14ac:dyDescent="0.2">
      <c r="A314" s="19"/>
      <c r="B314" s="19"/>
      <c r="C314" s="19"/>
      <c r="D314" s="19"/>
      <c r="E314" s="19"/>
      <c r="F314" s="19"/>
      <c r="G314" s="19"/>
      <c r="H314" s="19"/>
      <c r="I314" s="19"/>
      <c r="J314" s="19"/>
      <c r="K314" s="21"/>
      <c r="L314" s="21"/>
      <c r="M314" s="21"/>
    </row>
    <row r="315" spans="1:14" ht="28" customHeight="1" x14ac:dyDescent="0.2">
      <c r="A315" s="19" t="s">
        <v>4255</v>
      </c>
      <c r="B315" s="19" t="s">
        <v>4256</v>
      </c>
      <c r="C315" s="19" t="s">
        <v>4257</v>
      </c>
      <c r="D315" s="19" t="s">
        <v>4258</v>
      </c>
      <c r="E315" s="19" t="s">
        <v>4259</v>
      </c>
      <c r="F315" s="19" t="s">
        <v>4260</v>
      </c>
      <c r="G315" s="19" t="s">
        <v>4261</v>
      </c>
      <c r="H315" s="19" t="s">
        <v>4262</v>
      </c>
      <c r="I315" s="19"/>
      <c r="J315" s="19" t="s">
        <v>4263</v>
      </c>
      <c r="K315" s="21"/>
      <c r="L315" s="21"/>
      <c r="M315" s="21"/>
    </row>
    <row r="316" spans="1:14" ht="28" customHeight="1" x14ac:dyDescent="0.2"/>
    <row r="317" spans="1:14" ht="28" customHeight="1" x14ac:dyDescent="0.2"/>
    <row r="318" spans="1:14" ht="28" customHeight="1" x14ac:dyDescent="0.2"/>
    <row r="319" spans="1:14" ht="28" customHeight="1" x14ac:dyDescent="0.2"/>
    <row r="320" spans="1:14" ht="28" customHeight="1" x14ac:dyDescent="0.2"/>
    <row r="321" ht="28" customHeight="1" x14ac:dyDescent="0.2"/>
    <row r="322" ht="28" customHeight="1" x14ac:dyDescent="0.2"/>
    <row r="323" ht="28" customHeight="1" x14ac:dyDescent="0.2"/>
    <row r="324" ht="28" customHeight="1" x14ac:dyDescent="0.2"/>
    <row r="325" ht="28" customHeight="1" x14ac:dyDescent="0.2"/>
    <row r="326" ht="28" customHeight="1" x14ac:dyDescent="0.2"/>
    <row r="327" ht="28" customHeight="1" x14ac:dyDescent="0.2"/>
    <row r="328" ht="28" customHeight="1" x14ac:dyDescent="0.2"/>
    <row r="329" ht="28" customHeight="1" x14ac:dyDescent="0.2"/>
    <row r="330" ht="28" customHeight="1" x14ac:dyDescent="0.2"/>
    <row r="331" ht="28" customHeight="1" x14ac:dyDescent="0.2"/>
    <row r="332" ht="28" customHeight="1" x14ac:dyDescent="0.2"/>
    <row r="333" ht="28" customHeight="1" x14ac:dyDescent="0.2"/>
    <row r="334" ht="28" customHeight="1" x14ac:dyDescent="0.2"/>
    <row r="335" ht="28" customHeight="1" x14ac:dyDescent="0.2"/>
    <row r="336" ht="28" customHeight="1" x14ac:dyDescent="0.2"/>
    <row r="337" ht="28" customHeight="1" x14ac:dyDescent="0.2"/>
    <row r="338" ht="28" customHeight="1" x14ac:dyDescent="0.2"/>
    <row r="339" ht="28" customHeight="1" x14ac:dyDescent="0.2"/>
    <row r="340" ht="28" customHeight="1" x14ac:dyDescent="0.2"/>
    <row r="341" ht="28" customHeight="1" x14ac:dyDescent="0.2"/>
    <row r="342" ht="28" customHeight="1" x14ac:dyDescent="0.2"/>
    <row r="343" ht="28" customHeight="1" x14ac:dyDescent="0.2"/>
    <row r="344" ht="28" customHeight="1" x14ac:dyDescent="0.2"/>
    <row r="345" ht="28" customHeight="1" x14ac:dyDescent="0.2"/>
    <row r="346" ht="28" customHeight="1" x14ac:dyDescent="0.2"/>
    <row r="347" ht="28" customHeight="1" x14ac:dyDescent="0.2"/>
    <row r="348" ht="28" customHeight="1" x14ac:dyDescent="0.2"/>
    <row r="349" ht="28" customHeight="1" x14ac:dyDescent="0.2"/>
    <row r="350" ht="28" customHeight="1" x14ac:dyDescent="0.2"/>
    <row r="351" ht="28" customHeight="1" x14ac:dyDescent="0.2"/>
    <row r="352" ht="28" customHeight="1" x14ac:dyDescent="0.2"/>
    <row r="353" ht="28" customHeight="1" x14ac:dyDescent="0.2"/>
    <row r="354" ht="28" customHeight="1" x14ac:dyDescent="0.2"/>
    <row r="355" ht="28" customHeight="1" x14ac:dyDescent="0.2"/>
    <row r="356" ht="28" customHeight="1" x14ac:dyDescent="0.2"/>
    <row r="357" ht="28" customHeight="1" x14ac:dyDescent="0.2"/>
    <row r="358" ht="28" customHeight="1" x14ac:dyDescent="0.2"/>
    <row r="359" ht="28" customHeight="1" x14ac:dyDescent="0.2"/>
    <row r="360" ht="28" customHeight="1" x14ac:dyDescent="0.2"/>
    <row r="361" ht="28" customHeight="1" x14ac:dyDescent="0.2"/>
    <row r="362" ht="28" customHeight="1" x14ac:dyDescent="0.2"/>
    <row r="363" ht="28" customHeight="1" x14ac:dyDescent="0.2"/>
    <row r="364" ht="28" customHeight="1" x14ac:dyDescent="0.2"/>
    <row r="365" ht="28" customHeight="1" x14ac:dyDescent="0.2"/>
    <row r="366" ht="28" customHeight="1" x14ac:dyDescent="0.2"/>
    <row r="367" ht="28" customHeight="1" x14ac:dyDescent="0.2"/>
    <row r="368" ht="28" customHeight="1" x14ac:dyDescent="0.2"/>
    <row r="369" ht="28" customHeight="1" x14ac:dyDescent="0.2"/>
    <row r="370" ht="28" customHeight="1" x14ac:dyDescent="0.2"/>
    <row r="371" ht="28" customHeight="1" x14ac:dyDescent="0.2"/>
    <row r="372" ht="28" customHeight="1" x14ac:dyDescent="0.2"/>
    <row r="373" ht="28" customHeight="1" x14ac:dyDescent="0.2"/>
    <row r="374" ht="28" customHeight="1" x14ac:dyDescent="0.2"/>
    <row r="375" ht="28" customHeight="1" x14ac:dyDescent="0.2"/>
    <row r="376" ht="28" customHeight="1" x14ac:dyDescent="0.2"/>
    <row r="377" ht="28" customHeight="1" x14ac:dyDescent="0.2"/>
    <row r="378" ht="28" customHeight="1" x14ac:dyDescent="0.2"/>
    <row r="379" ht="28" customHeight="1" x14ac:dyDescent="0.2"/>
    <row r="380" ht="28" customHeight="1" x14ac:dyDescent="0.2"/>
    <row r="381" ht="28" customHeight="1" x14ac:dyDescent="0.2"/>
    <row r="382" ht="28" customHeight="1" x14ac:dyDescent="0.2"/>
    <row r="383" ht="28" customHeight="1" x14ac:dyDescent="0.2"/>
    <row r="384" ht="28" customHeight="1" x14ac:dyDescent="0.2"/>
    <row r="385" ht="28" customHeight="1" x14ac:dyDescent="0.2"/>
    <row r="386" ht="28" customHeight="1" x14ac:dyDescent="0.2"/>
    <row r="387" ht="28" customHeight="1" x14ac:dyDescent="0.2"/>
    <row r="388" ht="28" customHeight="1" x14ac:dyDescent="0.2"/>
    <row r="389" ht="28" customHeight="1" x14ac:dyDescent="0.2"/>
    <row r="390" ht="28" customHeight="1" x14ac:dyDescent="0.2"/>
    <row r="391" ht="28" customHeight="1" x14ac:dyDescent="0.2"/>
    <row r="392" ht="28" customHeight="1" x14ac:dyDescent="0.2"/>
    <row r="393" ht="28" customHeight="1" x14ac:dyDescent="0.2"/>
    <row r="394" ht="28" customHeight="1" x14ac:dyDescent="0.2"/>
    <row r="395" ht="28" customHeight="1" x14ac:dyDescent="0.2"/>
    <row r="396" ht="28" customHeight="1" x14ac:dyDescent="0.2"/>
    <row r="397" ht="28" customHeight="1" x14ac:dyDescent="0.2"/>
    <row r="398" ht="28" customHeight="1" x14ac:dyDescent="0.2"/>
    <row r="399" ht="28" customHeight="1" x14ac:dyDescent="0.2"/>
    <row r="400" ht="28" customHeight="1" x14ac:dyDescent="0.2"/>
    <row r="401" ht="28" customHeight="1" x14ac:dyDescent="0.2"/>
    <row r="402" ht="28" customHeight="1" x14ac:dyDescent="0.2"/>
    <row r="403" ht="28" customHeight="1" x14ac:dyDescent="0.2"/>
    <row r="404" ht="28" customHeight="1" x14ac:dyDescent="0.2"/>
    <row r="405" ht="28" customHeight="1" x14ac:dyDescent="0.2"/>
    <row r="406" ht="28" customHeight="1" x14ac:dyDescent="0.2"/>
    <row r="407" ht="28" customHeight="1" x14ac:dyDescent="0.2"/>
    <row r="408" ht="28" customHeight="1" x14ac:dyDescent="0.2"/>
    <row r="409" ht="28" customHeight="1" x14ac:dyDescent="0.2"/>
    <row r="410" ht="28" customHeight="1" x14ac:dyDescent="0.2"/>
    <row r="411" ht="28" customHeight="1" x14ac:dyDescent="0.2"/>
    <row r="412" ht="28" customHeight="1" x14ac:dyDescent="0.2"/>
    <row r="413" ht="28" customHeight="1" x14ac:dyDescent="0.2"/>
    <row r="414" ht="28" customHeight="1" x14ac:dyDescent="0.2"/>
    <row r="415" ht="28" customHeight="1" x14ac:dyDescent="0.2"/>
    <row r="416" ht="28" customHeight="1" x14ac:dyDescent="0.2"/>
    <row r="417" ht="28" customHeight="1" x14ac:dyDescent="0.2"/>
    <row r="418" ht="28" customHeight="1" x14ac:dyDescent="0.2"/>
    <row r="419" ht="28" customHeight="1" x14ac:dyDescent="0.2"/>
    <row r="420" ht="28" customHeight="1" x14ac:dyDescent="0.2"/>
    <row r="421" ht="28" customHeight="1" x14ac:dyDescent="0.2"/>
    <row r="422" ht="28" customHeight="1" x14ac:dyDescent="0.2"/>
    <row r="423" ht="28" customHeight="1" x14ac:dyDescent="0.2"/>
    <row r="424" ht="28" customHeight="1" x14ac:dyDescent="0.2"/>
    <row r="425" ht="28" customHeight="1" x14ac:dyDescent="0.2"/>
    <row r="426" ht="28" customHeight="1" x14ac:dyDescent="0.2"/>
    <row r="427" ht="28" customHeight="1" x14ac:dyDescent="0.2"/>
    <row r="428" ht="28" customHeight="1" x14ac:dyDescent="0.2"/>
    <row r="429" ht="28" customHeight="1" x14ac:dyDescent="0.2"/>
    <row r="430" ht="28" customHeight="1" x14ac:dyDescent="0.2"/>
    <row r="431" ht="28" customHeight="1" x14ac:dyDescent="0.2"/>
    <row r="432" ht="28" customHeight="1" x14ac:dyDescent="0.2"/>
    <row r="433" ht="28" customHeight="1" x14ac:dyDescent="0.2"/>
    <row r="434" ht="28" customHeight="1" x14ac:dyDescent="0.2"/>
    <row r="435" ht="28" customHeight="1" x14ac:dyDescent="0.2"/>
    <row r="436" ht="28" customHeight="1" x14ac:dyDescent="0.2"/>
    <row r="437" ht="28" customHeight="1" x14ac:dyDescent="0.2"/>
    <row r="438" ht="28" customHeight="1" x14ac:dyDescent="0.2"/>
    <row r="439" ht="28" customHeight="1" x14ac:dyDescent="0.2"/>
    <row r="440" ht="28" customHeight="1" x14ac:dyDescent="0.2"/>
    <row r="441" ht="28" customHeight="1" x14ac:dyDescent="0.2"/>
    <row r="442" ht="28" customHeight="1" x14ac:dyDescent="0.2"/>
    <row r="443" ht="28" customHeight="1" x14ac:dyDescent="0.2"/>
    <row r="444" ht="28" customHeight="1" x14ac:dyDescent="0.2"/>
    <row r="445" ht="28" customHeight="1" x14ac:dyDescent="0.2"/>
    <row r="446" ht="28" customHeight="1" x14ac:dyDescent="0.2"/>
    <row r="447" ht="28" customHeight="1" x14ac:dyDescent="0.2"/>
    <row r="448" ht="28" customHeight="1" x14ac:dyDescent="0.2"/>
    <row r="449" ht="28" customHeight="1" x14ac:dyDescent="0.2"/>
    <row r="450" ht="28" customHeight="1" x14ac:dyDescent="0.2"/>
    <row r="451" ht="28" customHeight="1" x14ac:dyDescent="0.2"/>
    <row r="452" ht="28" customHeight="1" x14ac:dyDescent="0.2"/>
    <row r="453" ht="28" customHeight="1" x14ac:dyDescent="0.2"/>
    <row r="454" ht="28" customHeight="1" x14ac:dyDescent="0.2"/>
    <row r="455" ht="28" customHeight="1" x14ac:dyDescent="0.2"/>
    <row r="456" ht="28" customHeight="1" x14ac:dyDescent="0.2"/>
    <row r="457" ht="28" customHeight="1" x14ac:dyDescent="0.2"/>
    <row r="458" ht="28" customHeight="1" x14ac:dyDescent="0.2"/>
    <row r="459" ht="28" customHeight="1" x14ac:dyDescent="0.2"/>
    <row r="460" ht="28" customHeight="1" x14ac:dyDescent="0.2"/>
    <row r="461" ht="28" customHeight="1" x14ac:dyDescent="0.2"/>
    <row r="462" ht="28" customHeight="1" x14ac:dyDescent="0.2"/>
    <row r="463" ht="28" customHeight="1" x14ac:dyDescent="0.2"/>
    <row r="464" ht="28" customHeight="1" x14ac:dyDescent="0.2"/>
    <row r="465" ht="28" customHeight="1" x14ac:dyDescent="0.2"/>
    <row r="466" ht="28" customHeight="1" x14ac:dyDescent="0.2"/>
    <row r="467" ht="28" customHeight="1" x14ac:dyDescent="0.2"/>
    <row r="468" ht="28" customHeight="1" x14ac:dyDescent="0.2"/>
    <row r="469" ht="28" customHeight="1" x14ac:dyDescent="0.2"/>
    <row r="470" ht="28" customHeight="1" x14ac:dyDescent="0.2"/>
    <row r="471" ht="28" customHeight="1" x14ac:dyDescent="0.2"/>
    <row r="472" ht="28" customHeight="1" x14ac:dyDescent="0.2"/>
    <row r="473" ht="28" customHeight="1" x14ac:dyDescent="0.2"/>
    <row r="474" ht="28" customHeight="1" x14ac:dyDescent="0.2"/>
    <row r="475" ht="28" customHeight="1" x14ac:dyDescent="0.2"/>
    <row r="476" ht="28" customHeight="1" x14ac:dyDescent="0.2"/>
    <row r="477" ht="28" customHeight="1" x14ac:dyDescent="0.2"/>
    <row r="478" ht="28" customHeight="1" x14ac:dyDescent="0.2"/>
    <row r="479" ht="28" customHeight="1" x14ac:dyDescent="0.2"/>
    <row r="480" ht="28" customHeight="1" x14ac:dyDescent="0.2"/>
    <row r="481" ht="28" customHeight="1" x14ac:dyDescent="0.2"/>
    <row r="482" ht="28" customHeight="1" x14ac:dyDescent="0.2"/>
    <row r="483" ht="28" customHeight="1" x14ac:dyDescent="0.2"/>
    <row r="484" ht="28" customHeight="1" x14ac:dyDescent="0.2"/>
    <row r="485" ht="28" customHeight="1" x14ac:dyDescent="0.2"/>
    <row r="486" ht="28" customHeight="1" x14ac:dyDescent="0.2"/>
    <row r="487" ht="28" customHeight="1" x14ac:dyDescent="0.2"/>
    <row r="488" ht="28" customHeight="1" x14ac:dyDescent="0.2"/>
    <row r="489" ht="28" customHeight="1" x14ac:dyDescent="0.2"/>
    <row r="490" ht="28" customHeight="1" x14ac:dyDescent="0.2"/>
    <row r="491" ht="28" customHeight="1" x14ac:dyDescent="0.2"/>
    <row r="492" ht="28" customHeight="1" x14ac:dyDescent="0.2"/>
    <row r="493" ht="28" customHeight="1" x14ac:dyDescent="0.2"/>
    <row r="494" ht="28" customHeight="1" x14ac:dyDescent="0.2"/>
    <row r="495" ht="28" customHeight="1" x14ac:dyDescent="0.2"/>
    <row r="496" ht="28" customHeight="1" x14ac:dyDescent="0.2"/>
    <row r="497" ht="28" customHeight="1" x14ac:dyDescent="0.2"/>
    <row r="498" ht="28" customHeight="1" x14ac:dyDescent="0.2"/>
    <row r="499" ht="28" customHeight="1" x14ac:dyDescent="0.2"/>
    <row r="500" ht="28" customHeight="1" x14ac:dyDescent="0.2"/>
    <row r="501" ht="28" customHeight="1" x14ac:dyDescent="0.2"/>
    <row r="502" ht="28" customHeight="1" x14ac:dyDescent="0.2"/>
    <row r="503" ht="28" customHeight="1" x14ac:dyDescent="0.2"/>
    <row r="504" ht="28" customHeight="1" x14ac:dyDescent="0.2"/>
    <row r="505" ht="28" customHeight="1" x14ac:dyDescent="0.2"/>
    <row r="506" ht="28" customHeight="1" x14ac:dyDescent="0.2"/>
    <row r="507" ht="28" customHeight="1" x14ac:dyDescent="0.2"/>
    <row r="508" ht="28" customHeight="1" x14ac:dyDescent="0.2"/>
    <row r="509" ht="28" customHeight="1" x14ac:dyDescent="0.2"/>
    <row r="510" ht="28" customHeight="1" x14ac:dyDescent="0.2"/>
    <row r="511" ht="28" customHeight="1" x14ac:dyDescent="0.2"/>
    <row r="512" ht="28" customHeight="1" x14ac:dyDescent="0.2"/>
    <row r="513" ht="28" customHeight="1" x14ac:dyDescent="0.2"/>
    <row r="514" ht="28" customHeight="1" x14ac:dyDescent="0.2"/>
    <row r="515" ht="28" customHeight="1" x14ac:dyDescent="0.2"/>
    <row r="516" ht="28" customHeight="1" x14ac:dyDescent="0.2"/>
    <row r="517" ht="28" customHeight="1" x14ac:dyDescent="0.2"/>
    <row r="518" ht="28" customHeight="1" x14ac:dyDescent="0.2"/>
    <row r="519" ht="28" customHeight="1" x14ac:dyDescent="0.2"/>
    <row r="520" ht="28" customHeight="1" x14ac:dyDescent="0.2"/>
    <row r="521" ht="28" customHeight="1" x14ac:dyDescent="0.2"/>
    <row r="522" ht="28" customHeight="1" x14ac:dyDescent="0.2"/>
    <row r="523" ht="28" customHeight="1" x14ac:dyDescent="0.2"/>
    <row r="524" ht="28" customHeight="1" x14ac:dyDescent="0.2"/>
    <row r="525" ht="28" customHeight="1" x14ac:dyDescent="0.2"/>
    <row r="526" ht="28" customHeight="1" x14ac:dyDescent="0.2"/>
    <row r="527" ht="28" customHeight="1" x14ac:dyDescent="0.2"/>
    <row r="528" ht="28" customHeight="1" x14ac:dyDescent="0.2"/>
    <row r="529" ht="28" customHeight="1" x14ac:dyDescent="0.2"/>
    <row r="530" ht="28" customHeight="1" x14ac:dyDescent="0.2"/>
    <row r="531" ht="28" customHeight="1" x14ac:dyDescent="0.2"/>
    <row r="532" ht="28" customHeight="1" x14ac:dyDescent="0.2"/>
    <row r="533" ht="28" customHeight="1" x14ac:dyDescent="0.2"/>
    <row r="534" ht="28" customHeight="1" x14ac:dyDescent="0.2"/>
    <row r="535" ht="28" customHeight="1" x14ac:dyDescent="0.2"/>
    <row r="536" ht="28" customHeight="1" x14ac:dyDescent="0.2"/>
    <row r="537" ht="28" customHeight="1" x14ac:dyDescent="0.2"/>
    <row r="538" ht="28" customHeight="1" x14ac:dyDescent="0.2"/>
    <row r="539" ht="28" customHeight="1" x14ac:dyDescent="0.2"/>
    <row r="540" ht="28" customHeight="1" x14ac:dyDescent="0.2"/>
    <row r="541" ht="28" customHeight="1" x14ac:dyDescent="0.2"/>
    <row r="542" ht="28" customHeight="1" x14ac:dyDescent="0.2"/>
    <row r="543" ht="28" customHeight="1" x14ac:dyDescent="0.2"/>
    <row r="544" ht="28" customHeight="1" x14ac:dyDescent="0.2"/>
    <row r="545" ht="28" customHeight="1" x14ac:dyDescent="0.2"/>
    <row r="546" ht="28" customHeight="1" x14ac:dyDescent="0.2"/>
    <row r="547" ht="28" customHeight="1" x14ac:dyDescent="0.2"/>
    <row r="548" ht="28" customHeight="1" x14ac:dyDescent="0.2"/>
    <row r="549" ht="28" customHeight="1" x14ac:dyDescent="0.2"/>
    <row r="550" ht="28" customHeight="1" x14ac:dyDescent="0.2"/>
    <row r="551" ht="28" customHeight="1" x14ac:dyDescent="0.2"/>
    <row r="552" ht="28" customHeight="1" x14ac:dyDescent="0.2"/>
    <row r="553" ht="28" customHeight="1" x14ac:dyDescent="0.2"/>
    <row r="554" ht="28" customHeight="1" x14ac:dyDescent="0.2"/>
    <row r="555" ht="28" customHeight="1" x14ac:dyDescent="0.2"/>
    <row r="556" ht="28" customHeight="1" x14ac:dyDescent="0.2"/>
    <row r="557" ht="28" customHeight="1" x14ac:dyDescent="0.2"/>
    <row r="558" ht="28" customHeight="1" x14ac:dyDescent="0.2"/>
    <row r="559" ht="28" customHeight="1" x14ac:dyDescent="0.2"/>
    <row r="560" ht="28" customHeight="1" x14ac:dyDescent="0.2"/>
    <row r="561" ht="28" customHeight="1" x14ac:dyDescent="0.2"/>
    <row r="562" ht="28" customHeight="1" x14ac:dyDescent="0.2"/>
    <row r="563" ht="28" customHeight="1" x14ac:dyDescent="0.2"/>
    <row r="564" ht="28" customHeight="1" x14ac:dyDescent="0.2"/>
    <row r="565" ht="28" customHeight="1" x14ac:dyDescent="0.2"/>
    <row r="566" ht="28" customHeight="1" x14ac:dyDescent="0.2"/>
    <row r="567" ht="28" customHeight="1" x14ac:dyDescent="0.2"/>
    <row r="568" ht="28" customHeight="1" x14ac:dyDescent="0.2"/>
    <row r="569" ht="28" customHeight="1" x14ac:dyDescent="0.2"/>
    <row r="570" ht="28" customHeight="1" x14ac:dyDescent="0.2"/>
    <row r="571" ht="28" customHeight="1" x14ac:dyDescent="0.2"/>
    <row r="572" ht="28" customHeight="1" x14ac:dyDescent="0.2"/>
    <row r="573" ht="28" customHeight="1" x14ac:dyDescent="0.2"/>
    <row r="574" ht="28" customHeight="1" x14ac:dyDescent="0.2"/>
    <row r="575" ht="28" customHeight="1" x14ac:dyDescent="0.2"/>
    <row r="576" ht="28" customHeight="1" x14ac:dyDescent="0.2"/>
    <row r="577" ht="28" customHeight="1" x14ac:dyDescent="0.2"/>
    <row r="578" ht="28" customHeight="1" x14ac:dyDescent="0.2"/>
    <row r="579" ht="28" customHeight="1" x14ac:dyDescent="0.2"/>
    <row r="580" ht="28" customHeight="1" x14ac:dyDescent="0.2"/>
    <row r="581" ht="28" customHeight="1" x14ac:dyDescent="0.2"/>
    <row r="582" ht="28" customHeight="1" x14ac:dyDescent="0.2"/>
    <row r="583" ht="28" customHeight="1" x14ac:dyDescent="0.2"/>
    <row r="584" ht="28" customHeight="1" x14ac:dyDescent="0.2"/>
    <row r="585" ht="28" customHeight="1" x14ac:dyDescent="0.2"/>
    <row r="586" ht="28" customHeight="1" x14ac:dyDescent="0.2"/>
    <row r="587" ht="28" customHeight="1" x14ac:dyDescent="0.2"/>
    <row r="588" ht="28" customHeight="1" x14ac:dyDescent="0.2"/>
    <row r="589" ht="28" customHeight="1" x14ac:dyDescent="0.2"/>
    <row r="590" ht="28" customHeight="1" x14ac:dyDescent="0.2"/>
    <row r="591" ht="28" customHeight="1" x14ac:dyDescent="0.2"/>
    <row r="592" ht="28" customHeight="1" x14ac:dyDescent="0.2"/>
    <row r="593" ht="28" customHeight="1" x14ac:dyDescent="0.2"/>
    <row r="594" ht="28" customHeight="1" x14ac:dyDescent="0.2"/>
    <row r="595" ht="28" customHeight="1" x14ac:dyDescent="0.2"/>
    <row r="596" ht="28" customHeight="1" x14ac:dyDescent="0.2"/>
    <row r="597" ht="28" customHeight="1" x14ac:dyDescent="0.2"/>
    <row r="598" ht="28" customHeight="1" x14ac:dyDescent="0.2"/>
    <row r="599" ht="28" customHeight="1" x14ac:dyDescent="0.2"/>
    <row r="600" ht="28" customHeight="1" x14ac:dyDescent="0.2"/>
    <row r="601" ht="28" customHeight="1" x14ac:dyDescent="0.2"/>
    <row r="602" ht="28" customHeight="1" x14ac:dyDescent="0.2"/>
    <row r="603" ht="28" customHeight="1" x14ac:dyDescent="0.2"/>
    <row r="604" ht="28" customHeight="1" x14ac:dyDescent="0.2"/>
    <row r="605" ht="28" customHeight="1" x14ac:dyDescent="0.2"/>
    <row r="606" ht="28" customHeight="1" x14ac:dyDescent="0.2"/>
    <row r="607" ht="28" customHeight="1" x14ac:dyDescent="0.2"/>
    <row r="608" ht="28" customHeight="1" x14ac:dyDescent="0.2"/>
    <row r="609" ht="28" customHeight="1" x14ac:dyDescent="0.2"/>
    <row r="610" ht="28" customHeight="1" x14ac:dyDescent="0.2"/>
    <row r="611" ht="28" customHeight="1" x14ac:dyDescent="0.2"/>
    <row r="612" ht="28" customHeight="1" x14ac:dyDescent="0.2"/>
    <row r="613" ht="28" customHeight="1" x14ac:dyDescent="0.2"/>
    <row r="614" ht="28" customHeight="1" x14ac:dyDescent="0.2"/>
    <row r="615" ht="28" customHeight="1" x14ac:dyDescent="0.2"/>
    <row r="616" ht="28" customHeight="1" x14ac:dyDescent="0.2"/>
    <row r="617" ht="28" customHeight="1" x14ac:dyDescent="0.2"/>
    <row r="618" ht="28" customHeight="1" x14ac:dyDescent="0.2"/>
    <row r="619" ht="28" customHeight="1" x14ac:dyDescent="0.2"/>
    <row r="620" ht="28" customHeight="1" x14ac:dyDescent="0.2"/>
    <row r="621" ht="28" customHeight="1" x14ac:dyDescent="0.2"/>
    <row r="622" ht="28" customHeight="1" x14ac:dyDescent="0.2"/>
    <row r="623" ht="28" customHeight="1" x14ac:dyDescent="0.2"/>
    <row r="624" ht="28" customHeight="1" x14ac:dyDescent="0.2"/>
    <row r="625" ht="28" customHeight="1" x14ac:dyDescent="0.2"/>
    <row r="626" ht="28" customHeight="1" x14ac:dyDescent="0.2"/>
    <row r="627" ht="28" customHeight="1" x14ac:dyDescent="0.2"/>
    <row r="628" ht="28" customHeight="1" x14ac:dyDescent="0.2"/>
    <row r="629" ht="28" customHeight="1" x14ac:dyDescent="0.2"/>
    <row r="630" ht="28" customHeight="1" x14ac:dyDescent="0.2"/>
    <row r="631" ht="28" customHeight="1" x14ac:dyDescent="0.2"/>
    <row r="632" ht="28" customHeight="1" x14ac:dyDescent="0.2"/>
    <row r="633" ht="28" customHeight="1" x14ac:dyDescent="0.2"/>
    <row r="634" ht="28" customHeight="1" x14ac:dyDescent="0.2"/>
    <row r="635" ht="28" customHeight="1" x14ac:dyDescent="0.2"/>
    <row r="636" ht="28" customHeight="1" x14ac:dyDescent="0.2"/>
    <row r="637" ht="28" customHeight="1" x14ac:dyDescent="0.2"/>
    <row r="638" ht="28" customHeight="1" x14ac:dyDescent="0.2"/>
    <row r="639" ht="28" customHeight="1" x14ac:dyDescent="0.2"/>
    <row r="640" ht="28" customHeight="1" x14ac:dyDescent="0.2"/>
    <row r="641" ht="28" customHeight="1" x14ac:dyDescent="0.2"/>
    <row r="642" ht="28" customHeight="1" x14ac:dyDescent="0.2"/>
    <row r="643" ht="28" customHeight="1" x14ac:dyDescent="0.2"/>
    <row r="644" ht="28" customHeight="1" x14ac:dyDescent="0.2"/>
    <row r="645" ht="28" customHeight="1" x14ac:dyDescent="0.2"/>
    <row r="646" ht="28" customHeight="1" x14ac:dyDescent="0.2"/>
    <row r="647" ht="28" customHeight="1" x14ac:dyDescent="0.2"/>
    <row r="648" ht="28" customHeight="1" x14ac:dyDescent="0.2"/>
    <row r="649" ht="28" customHeight="1" x14ac:dyDescent="0.2"/>
    <row r="650" ht="28" customHeight="1" x14ac:dyDescent="0.2"/>
    <row r="651" ht="28" customHeight="1" x14ac:dyDescent="0.2"/>
    <row r="652" ht="28" customHeight="1" x14ac:dyDescent="0.2"/>
    <row r="653" ht="28" customHeight="1" x14ac:dyDescent="0.2"/>
    <row r="654" ht="28" customHeight="1" x14ac:dyDescent="0.2"/>
    <row r="655" ht="28" customHeight="1" x14ac:dyDescent="0.2"/>
    <row r="656" ht="28" customHeight="1" x14ac:dyDescent="0.2"/>
    <row r="657" ht="28" customHeight="1" x14ac:dyDescent="0.2"/>
    <row r="658" ht="28" customHeight="1" x14ac:dyDescent="0.2"/>
    <row r="659" ht="28" customHeight="1" x14ac:dyDescent="0.2"/>
    <row r="660" ht="28" customHeight="1" x14ac:dyDescent="0.2"/>
    <row r="661" ht="28" customHeight="1" x14ac:dyDescent="0.2"/>
    <row r="662" ht="28" customHeight="1" x14ac:dyDescent="0.2"/>
    <row r="663" ht="28" customHeight="1" x14ac:dyDescent="0.2"/>
    <row r="664" ht="28" customHeight="1" x14ac:dyDescent="0.2"/>
    <row r="665" ht="28" customHeight="1" x14ac:dyDescent="0.2"/>
    <row r="666" ht="28" customHeight="1" x14ac:dyDescent="0.2"/>
    <row r="667" ht="28" customHeight="1" x14ac:dyDescent="0.2"/>
    <row r="668" ht="28" customHeight="1" x14ac:dyDescent="0.2"/>
    <row r="669" ht="28" customHeight="1" x14ac:dyDescent="0.2"/>
    <row r="670" ht="28" customHeight="1" x14ac:dyDescent="0.2"/>
    <row r="671" ht="28" customHeight="1" x14ac:dyDescent="0.2"/>
    <row r="672" ht="28" customHeight="1" x14ac:dyDescent="0.2"/>
    <row r="673" ht="28" customHeight="1" x14ac:dyDescent="0.2"/>
    <row r="674" ht="28" customHeight="1" x14ac:dyDescent="0.2"/>
    <row r="675" ht="28" customHeight="1" x14ac:dyDescent="0.2"/>
    <row r="676" ht="28" customHeight="1" x14ac:dyDescent="0.2"/>
    <row r="677" ht="28" customHeight="1" x14ac:dyDescent="0.2"/>
    <row r="678" ht="28" customHeight="1" x14ac:dyDescent="0.2"/>
    <row r="679" ht="28" customHeight="1" x14ac:dyDescent="0.2"/>
    <row r="680" ht="28" customHeight="1" x14ac:dyDescent="0.2"/>
    <row r="681" ht="28" customHeight="1" x14ac:dyDescent="0.2"/>
    <row r="682" ht="28" customHeight="1" x14ac:dyDescent="0.2"/>
    <row r="683" ht="28" customHeight="1" x14ac:dyDescent="0.2"/>
    <row r="684" ht="28" customHeight="1" x14ac:dyDescent="0.2"/>
    <row r="685" ht="28" customHeight="1" x14ac:dyDescent="0.2"/>
    <row r="686" ht="28" customHeight="1" x14ac:dyDescent="0.2"/>
    <row r="687" ht="28" customHeight="1" x14ac:dyDescent="0.2"/>
    <row r="688" ht="28" customHeight="1" x14ac:dyDescent="0.2"/>
    <row r="689" ht="28" customHeight="1" x14ac:dyDescent="0.2"/>
    <row r="690" ht="28" customHeight="1" x14ac:dyDescent="0.2"/>
    <row r="691" ht="28" customHeight="1" x14ac:dyDescent="0.2"/>
    <row r="692" ht="28" customHeight="1" x14ac:dyDescent="0.2"/>
    <row r="693" ht="28" customHeight="1" x14ac:dyDescent="0.2"/>
    <row r="694" ht="28" customHeight="1" x14ac:dyDescent="0.2"/>
    <row r="695" ht="28" customHeight="1" x14ac:dyDescent="0.2"/>
    <row r="696" ht="28" customHeight="1" x14ac:dyDescent="0.2"/>
    <row r="697" ht="28" customHeight="1" x14ac:dyDescent="0.2"/>
    <row r="698" ht="28" customHeight="1" x14ac:dyDescent="0.2"/>
    <row r="699" ht="28" customHeight="1" x14ac:dyDescent="0.2"/>
    <row r="700" ht="28" customHeight="1" x14ac:dyDescent="0.2"/>
    <row r="701" ht="28" customHeight="1" x14ac:dyDescent="0.2"/>
    <row r="702" ht="28" customHeight="1" x14ac:dyDescent="0.2"/>
    <row r="703" ht="28" customHeight="1" x14ac:dyDescent="0.2"/>
    <row r="704" ht="28" customHeight="1" x14ac:dyDescent="0.2"/>
    <row r="705" ht="28" customHeight="1" x14ac:dyDescent="0.2"/>
    <row r="706" ht="28" customHeight="1" x14ac:dyDescent="0.2"/>
    <row r="707" ht="28" customHeight="1" x14ac:dyDescent="0.2"/>
    <row r="708" ht="28" customHeight="1" x14ac:dyDescent="0.2"/>
    <row r="709" ht="28" customHeight="1" x14ac:dyDescent="0.2"/>
    <row r="710" ht="28" customHeight="1" x14ac:dyDescent="0.2"/>
    <row r="711" ht="28" customHeight="1" x14ac:dyDescent="0.2"/>
    <row r="712" ht="28" customHeight="1" x14ac:dyDescent="0.2"/>
    <row r="713" ht="28" customHeight="1" x14ac:dyDescent="0.2"/>
    <row r="714" ht="28" customHeight="1" x14ac:dyDescent="0.2"/>
    <row r="715" ht="28" customHeight="1" x14ac:dyDescent="0.2"/>
    <row r="716" ht="28" customHeight="1" x14ac:dyDescent="0.2"/>
    <row r="717" ht="28" customHeight="1" x14ac:dyDescent="0.2"/>
    <row r="718" ht="28" customHeight="1" x14ac:dyDescent="0.2"/>
    <row r="719" ht="28" customHeight="1" x14ac:dyDescent="0.2"/>
    <row r="720" ht="28" customHeight="1" x14ac:dyDescent="0.2"/>
    <row r="721" ht="28" customHeight="1" x14ac:dyDescent="0.2"/>
    <row r="722" ht="28" customHeight="1" x14ac:dyDescent="0.2"/>
    <row r="723" ht="28" customHeight="1" x14ac:dyDescent="0.2"/>
    <row r="724" ht="28" customHeight="1" x14ac:dyDescent="0.2"/>
    <row r="725" ht="28" customHeight="1" x14ac:dyDescent="0.2"/>
    <row r="726" ht="28" customHeight="1" x14ac:dyDescent="0.2"/>
    <row r="727" ht="28" customHeight="1" x14ac:dyDescent="0.2"/>
    <row r="728" ht="28" customHeight="1" x14ac:dyDescent="0.2"/>
    <row r="729" ht="28" customHeight="1" x14ac:dyDescent="0.2"/>
    <row r="730" ht="28" customHeight="1" x14ac:dyDescent="0.2"/>
    <row r="731" ht="28" customHeight="1" x14ac:dyDescent="0.2"/>
    <row r="732" ht="28" customHeight="1" x14ac:dyDescent="0.2"/>
    <row r="733" ht="28" customHeight="1" x14ac:dyDescent="0.2"/>
    <row r="734" ht="28" customHeight="1" x14ac:dyDescent="0.2"/>
    <row r="735" ht="28" customHeight="1" x14ac:dyDescent="0.2"/>
    <row r="736" ht="28" customHeight="1" x14ac:dyDescent="0.2"/>
    <row r="737" ht="28" customHeight="1" x14ac:dyDescent="0.2"/>
    <row r="738" ht="28" customHeight="1" x14ac:dyDescent="0.2"/>
    <row r="739" ht="28" customHeight="1" x14ac:dyDescent="0.2"/>
    <row r="740" ht="28" customHeight="1" x14ac:dyDescent="0.2"/>
    <row r="741" ht="28" customHeight="1" x14ac:dyDescent="0.2"/>
    <row r="742" ht="28" customHeight="1" x14ac:dyDescent="0.2"/>
    <row r="743" ht="28" customHeight="1" x14ac:dyDescent="0.2"/>
    <row r="744" ht="28" customHeight="1" x14ac:dyDescent="0.2"/>
    <row r="745" ht="28" customHeight="1" x14ac:dyDescent="0.2"/>
    <row r="746" ht="28" customHeight="1" x14ac:dyDescent="0.2"/>
    <row r="747" ht="28" customHeight="1" x14ac:dyDescent="0.2"/>
    <row r="748" ht="28" customHeight="1" x14ac:dyDescent="0.2"/>
    <row r="749" ht="28" customHeight="1" x14ac:dyDescent="0.2"/>
    <row r="750" ht="28" customHeight="1" x14ac:dyDescent="0.2"/>
    <row r="751" ht="28" customHeight="1" x14ac:dyDescent="0.2"/>
    <row r="752" ht="28" customHeight="1" x14ac:dyDescent="0.2"/>
    <row r="753" ht="28" customHeight="1" x14ac:dyDescent="0.2"/>
    <row r="754" ht="28" customHeight="1" x14ac:dyDescent="0.2"/>
    <row r="755" ht="28" customHeight="1" x14ac:dyDescent="0.2"/>
    <row r="756" ht="28" customHeight="1" x14ac:dyDescent="0.2"/>
    <row r="757" ht="28" customHeight="1" x14ac:dyDescent="0.2"/>
    <row r="758" ht="28" customHeight="1" x14ac:dyDescent="0.2"/>
    <row r="759" ht="28" customHeight="1" x14ac:dyDescent="0.2"/>
    <row r="760" ht="28" customHeight="1" x14ac:dyDescent="0.2"/>
    <row r="761" ht="28" customHeight="1" x14ac:dyDescent="0.2"/>
    <row r="762" ht="28" customHeight="1" x14ac:dyDescent="0.2"/>
    <row r="763" ht="28" customHeight="1" x14ac:dyDescent="0.2"/>
    <row r="764" ht="28" customHeight="1" x14ac:dyDescent="0.2"/>
    <row r="765" ht="28" customHeight="1" x14ac:dyDescent="0.2"/>
    <row r="766" ht="28" customHeight="1" x14ac:dyDescent="0.2"/>
    <row r="767" ht="28" customHeight="1" x14ac:dyDescent="0.2"/>
    <row r="768" ht="28" customHeight="1" x14ac:dyDescent="0.2"/>
    <row r="769" ht="28" customHeight="1" x14ac:dyDescent="0.2"/>
    <row r="770" ht="28" customHeight="1" x14ac:dyDescent="0.2"/>
    <row r="771" ht="28" customHeight="1" x14ac:dyDescent="0.2"/>
    <row r="772" ht="28" customHeight="1" x14ac:dyDescent="0.2"/>
    <row r="773" ht="28" customHeight="1" x14ac:dyDescent="0.2"/>
    <row r="774" ht="28" customHeight="1" x14ac:dyDescent="0.2"/>
    <row r="775" ht="28" customHeight="1" x14ac:dyDescent="0.2"/>
    <row r="776" ht="28" customHeight="1" x14ac:dyDescent="0.2"/>
    <row r="777" ht="28" customHeight="1" x14ac:dyDescent="0.2"/>
    <row r="778" ht="28" customHeight="1" x14ac:dyDescent="0.2"/>
    <row r="779" ht="28" customHeight="1" x14ac:dyDescent="0.2"/>
    <row r="780" ht="28" customHeight="1" x14ac:dyDescent="0.2"/>
    <row r="781" ht="28" customHeight="1" x14ac:dyDescent="0.2"/>
    <row r="782" ht="28" customHeight="1" x14ac:dyDescent="0.2"/>
    <row r="783" ht="28" customHeight="1" x14ac:dyDescent="0.2"/>
    <row r="784" ht="28" customHeight="1" x14ac:dyDescent="0.2"/>
    <row r="785" ht="28" customHeight="1" x14ac:dyDescent="0.2"/>
    <row r="786" ht="28" customHeight="1" x14ac:dyDescent="0.2"/>
    <row r="787" ht="28" customHeight="1" x14ac:dyDescent="0.2"/>
    <row r="788" ht="28" customHeight="1" x14ac:dyDescent="0.2"/>
    <row r="789" ht="28" customHeight="1" x14ac:dyDescent="0.2"/>
    <row r="790" ht="28" customHeight="1" x14ac:dyDescent="0.2"/>
    <row r="791" ht="28" customHeight="1" x14ac:dyDescent="0.2"/>
    <row r="792" ht="28" customHeight="1" x14ac:dyDescent="0.2"/>
    <row r="793" ht="28" customHeight="1" x14ac:dyDescent="0.2"/>
    <row r="794" ht="28" customHeight="1" x14ac:dyDescent="0.2"/>
    <row r="795" ht="28" customHeight="1" x14ac:dyDescent="0.2"/>
    <row r="796" ht="28" customHeight="1" x14ac:dyDescent="0.2"/>
    <row r="797" ht="28" customHeight="1" x14ac:dyDescent="0.2"/>
    <row r="798" ht="28" customHeight="1" x14ac:dyDescent="0.2"/>
    <row r="799" ht="28" customHeight="1" x14ac:dyDescent="0.2"/>
    <row r="800" ht="28" customHeight="1" x14ac:dyDescent="0.2"/>
    <row r="801" ht="28" customHeight="1" x14ac:dyDescent="0.2"/>
    <row r="802" ht="28" customHeight="1" x14ac:dyDescent="0.2"/>
    <row r="803" ht="28" customHeight="1" x14ac:dyDescent="0.2"/>
    <row r="804" ht="28" customHeight="1" x14ac:dyDescent="0.2"/>
    <row r="805" ht="28" customHeight="1" x14ac:dyDescent="0.2"/>
    <row r="806" ht="28" customHeight="1" x14ac:dyDescent="0.2"/>
    <row r="807" ht="28" customHeight="1" x14ac:dyDescent="0.2"/>
    <row r="808" ht="28" customHeight="1" x14ac:dyDescent="0.2"/>
    <row r="809" ht="28" customHeight="1" x14ac:dyDescent="0.2"/>
    <row r="810" ht="28" customHeight="1" x14ac:dyDescent="0.2"/>
    <row r="811" ht="28" customHeight="1" x14ac:dyDescent="0.2"/>
    <row r="812" ht="28" customHeight="1" x14ac:dyDescent="0.2"/>
    <row r="813" ht="28" customHeight="1" x14ac:dyDescent="0.2"/>
    <row r="814" ht="28" customHeight="1" x14ac:dyDescent="0.2"/>
    <row r="815" ht="28" customHeight="1" x14ac:dyDescent="0.2"/>
    <row r="816" ht="28" customHeight="1" x14ac:dyDescent="0.2"/>
    <row r="817" ht="28" customHeight="1" x14ac:dyDescent="0.2"/>
    <row r="818" ht="28" customHeight="1" x14ac:dyDescent="0.2"/>
    <row r="819" ht="28" customHeight="1" x14ac:dyDescent="0.2"/>
    <row r="820" ht="28" customHeight="1" x14ac:dyDescent="0.2"/>
    <row r="821" ht="28" customHeight="1" x14ac:dyDescent="0.2"/>
    <row r="822" ht="28" customHeight="1" x14ac:dyDescent="0.2"/>
    <row r="823" ht="28" customHeight="1" x14ac:dyDescent="0.2"/>
    <row r="824" ht="28" customHeight="1" x14ac:dyDescent="0.2"/>
    <row r="825" ht="28" customHeight="1" x14ac:dyDescent="0.2"/>
    <row r="826" ht="28" customHeight="1" x14ac:dyDescent="0.2"/>
    <row r="827" ht="28" customHeight="1" x14ac:dyDescent="0.2"/>
    <row r="828" ht="28" customHeight="1" x14ac:dyDescent="0.2"/>
    <row r="829" ht="28" customHeight="1" x14ac:dyDescent="0.2"/>
    <row r="830" ht="28" customHeight="1" x14ac:dyDescent="0.2"/>
    <row r="831" ht="28" customHeight="1" x14ac:dyDescent="0.2"/>
    <row r="832" ht="28" customHeight="1" x14ac:dyDescent="0.2"/>
    <row r="833" ht="28" customHeight="1" x14ac:dyDescent="0.2"/>
    <row r="834" ht="28" customHeight="1" x14ac:dyDescent="0.2"/>
    <row r="835" ht="28" customHeight="1" x14ac:dyDescent="0.2"/>
    <row r="836" ht="28" customHeight="1" x14ac:dyDescent="0.2"/>
    <row r="837" ht="28" customHeight="1" x14ac:dyDescent="0.2"/>
    <row r="838" ht="28" customHeight="1" x14ac:dyDescent="0.2"/>
    <row r="839" ht="28" customHeight="1" x14ac:dyDescent="0.2"/>
    <row r="840" ht="28" customHeight="1" x14ac:dyDescent="0.2"/>
    <row r="841" ht="28" customHeight="1" x14ac:dyDescent="0.2"/>
    <row r="842" ht="28" customHeight="1" x14ac:dyDescent="0.2"/>
    <row r="843" ht="28" customHeight="1" x14ac:dyDescent="0.2"/>
    <row r="844" ht="28" customHeight="1" x14ac:dyDescent="0.2"/>
    <row r="845" ht="28" customHeight="1" x14ac:dyDescent="0.2"/>
    <row r="846" ht="28" customHeight="1" x14ac:dyDescent="0.2"/>
    <row r="847" ht="28" customHeight="1" x14ac:dyDescent="0.2"/>
    <row r="848" ht="28" customHeight="1" x14ac:dyDescent="0.2"/>
    <row r="849" ht="28" customHeight="1" x14ac:dyDescent="0.2"/>
    <row r="850" ht="28" customHeight="1" x14ac:dyDescent="0.2"/>
    <row r="851" ht="28" customHeight="1" x14ac:dyDescent="0.2"/>
    <row r="852" ht="28" customHeight="1" x14ac:dyDescent="0.2"/>
    <row r="853" ht="28" customHeight="1" x14ac:dyDescent="0.2"/>
    <row r="854" ht="28" customHeight="1" x14ac:dyDescent="0.2"/>
    <row r="855" ht="28" customHeight="1" x14ac:dyDescent="0.2"/>
    <row r="856" ht="28" customHeight="1" x14ac:dyDescent="0.2"/>
    <row r="857" ht="28" customHeight="1" x14ac:dyDescent="0.2"/>
    <row r="858" ht="28" customHeight="1" x14ac:dyDescent="0.2"/>
    <row r="859" ht="28" customHeight="1" x14ac:dyDescent="0.2"/>
    <row r="860" ht="28" customHeight="1" x14ac:dyDescent="0.2"/>
    <row r="861" ht="28" customHeight="1" x14ac:dyDescent="0.2"/>
    <row r="862" ht="28" customHeight="1" x14ac:dyDescent="0.2"/>
    <row r="863" ht="28" customHeight="1" x14ac:dyDescent="0.2"/>
    <row r="864" ht="28" customHeight="1" x14ac:dyDescent="0.2"/>
    <row r="865" ht="28" customHeight="1" x14ac:dyDescent="0.2"/>
    <row r="866" ht="28" customHeight="1" x14ac:dyDescent="0.2"/>
    <row r="867" ht="28" customHeight="1" x14ac:dyDescent="0.2"/>
    <row r="868" ht="28" customHeight="1" x14ac:dyDescent="0.2"/>
    <row r="869" ht="28" customHeight="1" x14ac:dyDescent="0.2"/>
    <row r="870" ht="28" customHeight="1" x14ac:dyDescent="0.2"/>
    <row r="871" ht="28" customHeight="1" x14ac:dyDescent="0.2"/>
    <row r="872" ht="28" customHeight="1" x14ac:dyDescent="0.2"/>
    <row r="873" ht="28" customHeight="1" x14ac:dyDescent="0.2"/>
    <row r="874" ht="28" customHeight="1" x14ac:dyDescent="0.2"/>
    <row r="875" ht="28" customHeight="1" x14ac:dyDescent="0.2"/>
    <row r="876" ht="28" customHeight="1" x14ac:dyDescent="0.2"/>
    <row r="877" ht="28" customHeight="1" x14ac:dyDescent="0.2"/>
    <row r="878" ht="28" customHeight="1" x14ac:dyDescent="0.2"/>
    <row r="879" ht="28" customHeight="1" x14ac:dyDescent="0.2"/>
    <row r="880" ht="28" customHeight="1" x14ac:dyDescent="0.2"/>
    <row r="881" ht="28" customHeight="1" x14ac:dyDescent="0.2"/>
    <row r="882" ht="28" customHeight="1" x14ac:dyDescent="0.2"/>
    <row r="883" ht="28" customHeight="1" x14ac:dyDescent="0.2"/>
    <row r="884" ht="28" customHeight="1" x14ac:dyDescent="0.2"/>
    <row r="885" ht="28" customHeight="1" x14ac:dyDescent="0.2"/>
    <row r="886" ht="28" customHeight="1" x14ac:dyDescent="0.2"/>
    <row r="887" ht="28" customHeight="1" x14ac:dyDescent="0.2"/>
    <row r="888" ht="28" customHeight="1" x14ac:dyDescent="0.2"/>
    <row r="889" ht="28" customHeight="1" x14ac:dyDescent="0.2"/>
    <row r="890" ht="28" customHeight="1" x14ac:dyDescent="0.2"/>
    <row r="891" ht="28" customHeight="1" x14ac:dyDescent="0.2"/>
    <row r="892" ht="28" customHeight="1" x14ac:dyDescent="0.2"/>
    <row r="893" ht="28" customHeight="1" x14ac:dyDescent="0.2"/>
    <row r="894" ht="28" customHeight="1" x14ac:dyDescent="0.2"/>
    <row r="895" ht="28" customHeight="1" x14ac:dyDescent="0.2"/>
    <row r="896" ht="28" customHeight="1" x14ac:dyDescent="0.2"/>
    <row r="897" ht="28" customHeight="1" x14ac:dyDescent="0.2"/>
    <row r="898" ht="28" customHeight="1" x14ac:dyDescent="0.2"/>
    <row r="899" ht="28" customHeight="1" x14ac:dyDescent="0.2"/>
    <row r="900" ht="28" customHeight="1" x14ac:dyDescent="0.2"/>
    <row r="901" ht="28" customHeight="1" x14ac:dyDescent="0.2"/>
    <row r="902" ht="28" customHeight="1" x14ac:dyDescent="0.2"/>
    <row r="903" ht="28" customHeight="1" x14ac:dyDescent="0.2"/>
    <row r="904" ht="28" customHeight="1" x14ac:dyDescent="0.2"/>
    <row r="905" ht="28" customHeight="1" x14ac:dyDescent="0.2"/>
    <row r="906" ht="28" customHeight="1" x14ac:dyDescent="0.2"/>
    <row r="907" ht="28" customHeight="1" x14ac:dyDescent="0.2"/>
    <row r="908" ht="28" customHeight="1" x14ac:dyDescent="0.2"/>
    <row r="909" ht="28" customHeight="1" x14ac:dyDescent="0.2"/>
    <row r="910" ht="28" customHeight="1" x14ac:dyDescent="0.2"/>
    <row r="911" ht="28" customHeight="1" x14ac:dyDescent="0.2"/>
    <row r="912" ht="28" customHeight="1" x14ac:dyDescent="0.2"/>
    <row r="913" ht="28" customHeight="1" x14ac:dyDescent="0.2"/>
    <row r="914" ht="28" customHeight="1" x14ac:dyDescent="0.2"/>
    <row r="915" ht="28" customHeight="1" x14ac:dyDescent="0.2"/>
    <row r="916" ht="28" customHeight="1" x14ac:dyDescent="0.2"/>
    <row r="917" ht="28" customHeight="1" x14ac:dyDescent="0.2"/>
    <row r="918" ht="28" customHeight="1" x14ac:dyDescent="0.2"/>
    <row r="919" ht="28" customHeight="1" x14ac:dyDescent="0.2"/>
    <row r="920" ht="28" customHeight="1" x14ac:dyDescent="0.2"/>
    <row r="921" ht="28" customHeight="1" x14ac:dyDescent="0.2"/>
    <row r="922" ht="28" customHeight="1" x14ac:dyDescent="0.2"/>
    <row r="923" ht="28" customHeight="1" x14ac:dyDescent="0.2"/>
    <row r="924" ht="28" customHeight="1" x14ac:dyDescent="0.2"/>
    <row r="925" ht="28" customHeight="1" x14ac:dyDescent="0.2"/>
    <row r="926" ht="28" customHeight="1" x14ac:dyDescent="0.2"/>
    <row r="927" ht="28" customHeight="1" x14ac:dyDescent="0.2"/>
    <row r="928" ht="28" customHeight="1" x14ac:dyDescent="0.2"/>
    <row r="929" ht="28" customHeight="1" x14ac:dyDescent="0.2"/>
    <row r="930" ht="28" customHeight="1" x14ac:dyDescent="0.2"/>
    <row r="931" ht="28" customHeight="1" x14ac:dyDescent="0.2"/>
    <row r="932" ht="28" customHeight="1" x14ac:dyDescent="0.2"/>
    <row r="933" ht="28" customHeight="1" x14ac:dyDescent="0.2"/>
    <row r="934" ht="28" customHeight="1" x14ac:dyDescent="0.2"/>
    <row r="935" ht="28" customHeight="1" x14ac:dyDescent="0.2"/>
    <row r="936" ht="28" customHeight="1" x14ac:dyDescent="0.2"/>
    <row r="937" ht="28" customHeight="1" x14ac:dyDescent="0.2"/>
    <row r="938" ht="28" customHeight="1" x14ac:dyDescent="0.2"/>
    <row r="939" ht="28" customHeight="1" x14ac:dyDescent="0.2"/>
    <row r="940" ht="28" customHeight="1" x14ac:dyDescent="0.2"/>
    <row r="941" ht="28" customHeight="1" x14ac:dyDescent="0.2"/>
    <row r="942" ht="28" customHeight="1" x14ac:dyDescent="0.2"/>
    <row r="943" ht="28" customHeight="1" x14ac:dyDescent="0.2"/>
    <row r="944" ht="28" customHeight="1" x14ac:dyDescent="0.2"/>
    <row r="945" ht="28" customHeight="1" x14ac:dyDescent="0.2"/>
    <row r="946" ht="28" customHeight="1" x14ac:dyDescent="0.2"/>
    <row r="947" ht="28" customHeight="1" x14ac:dyDescent="0.2"/>
    <row r="948" ht="28" customHeight="1" x14ac:dyDescent="0.2"/>
    <row r="949" ht="28" customHeight="1" x14ac:dyDescent="0.2"/>
    <row r="950" ht="28" customHeight="1" x14ac:dyDescent="0.2"/>
    <row r="951" ht="28" customHeight="1" x14ac:dyDescent="0.2"/>
    <row r="952" ht="28" customHeight="1" x14ac:dyDescent="0.2"/>
    <row r="953" ht="28" customHeight="1" x14ac:dyDescent="0.2"/>
    <row r="954" ht="28" customHeight="1" x14ac:dyDescent="0.2"/>
    <row r="955" ht="28" customHeight="1" x14ac:dyDescent="0.2"/>
    <row r="956" ht="28" customHeight="1" x14ac:dyDescent="0.2"/>
    <row r="957" ht="28" customHeight="1" x14ac:dyDescent="0.2"/>
    <row r="958" ht="28" customHeight="1" x14ac:dyDescent="0.2"/>
    <row r="959" ht="28" customHeight="1" x14ac:dyDescent="0.2"/>
    <row r="960" ht="28" customHeight="1" x14ac:dyDescent="0.2"/>
    <row r="961" ht="28" customHeight="1" x14ac:dyDescent="0.2"/>
    <row r="962" ht="28" customHeight="1" x14ac:dyDescent="0.2"/>
    <row r="963" ht="28" customHeight="1" x14ac:dyDescent="0.2"/>
    <row r="964" ht="28" customHeight="1" x14ac:dyDescent="0.2"/>
    <row r="965" ht="28" customHeight="1" x14ac:dyDescent="0.2"/>
    <row r="966" ht="28" customHeight="1" x14ac:dyDescent="0.2"/>
    <row r="967" ht="28" customHeight="1" x14ac:dyDescent="0.2"/>
    <row r="968" ht="28" customHeight="1" x14ac:dyDescent="0.2"/>
    <row r="969" ht="28" customHeight="1" x14ac:dyDescent="0.2"/>
    <row r="970" ht="28" customHeight="1" x14ac:dyDescent="0.2"/>
    <row r="971" ht="28" customHeight="1" x14ac:dyDescent="0.2"/>
    <row r="972" ht="28" customHeight="1" x14ac:dyDescent="0.2"/>
    <row r="973" ht="28" customHeight="1" x14ac:dyDescent="0.2"/>
    <row r="974" ht="28" customHeight="1" x14ac:dyDescent="0.2"/>
    <row r="975" ht="28" customHeight="1" x14ac:dyDescent="0.2"/>
    <row r="976" ht="28" customHeight="1" x14ac:dyDescent="0.2"/>
    <row r="977" ht="28" customHeight="1" x14ac:dyDescent="0.2"/>
    <row r="978" ht="28" customHeight="1" x14ac:dyDescent="0.2"/>
    <row r="979" ht="28" customHeight="1" x14ac:dyDescent="0.2"/>
    <row r="980" ht="28" customHeight="1" x14ac:dyDescent="0.2"/>
    <row r="981" ht="28" customHeight="1" x14ac:dyDescent="0.2"/>
    <row r="982" ht="28" customHeight="1" x14ac:dyDescent="0.2"/>
    <row r="983" ht="28" customHeight="1" x14ac:dyDescent="0.2"/>
    <row r="984" ht="28" customHeight="1" x14ac:dyDescent="0.2"/>
    <row r="985" ht="28" customHeight="1" x14ac:dyDescent="0.2"/>
    <row r="986" ht="28" customHeight="1" x14ac:dyDescent="0.2"/>
    <row r="987" ht="28" customHeight="1" x14ac:dyDescent="0.2"/>
    <row r="988" ht="28" customHeight="1" x14ac:dyDescent="0.2"/>
    <row r="989" ht="28" customHeight="1" x14ac:dyDescent="0.2"/>
    <row r="990" ht="28" customHeight="1" x14ac:dyDescent="0.2"/>
    <row r="991" ht="28" customHeight="1" x14ac:dyDescent="0.2"/>
    <row r="992" ht="28" customHeight="1" x14ac:dyDescent="0.2"/>
    <row r="993" ht="28" customHeight="1" x14ac:dyDescent="0.2"/>
    <row r="994" ht="28" customHeight="1" x14ac:dyDescent="0.2"/>
    <row r="995" ht="28" customHeight="1" x14ac:dyDescent="0.2"/>
    <row r="996" ht="28" customHeight="1" x14ac:dyDescent="0.2"/>
    <row r="997" ht="28" customHeight="1" x14ac:dyDescent="0.2"/>
    <row r="998" ht="28" customHeight="1" x14ac:dyDescent="0.2"/>
    <row r="999" ht="28" customHeight="1" x14ac:dyDescent="0.2"/>
    <row r="1000" ht="28" customHeight="1"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98"/>
  <sheetViews>
    <sheetView topLeftCell="AC1" workbookViewId="0"/>
  </sheetViews>
  <sheetFormatPr baseColWidth="10" defaultColWidth="8.83203125" defaultRowHeight="15" x14ac:dyDescent="0.2"/>
  <cols>
    <col min="1" max="1" width="7.5" customWidth="1"/>
    <col min="2" max="2" width="8.6640625" customWidth="1"/>
    <col min="3" max="3" width="93.83203125" customWidth="1"/>
    <col min="4" max="4" width="4.1640625" customWidth="1"/>
    <col min="5" max="5" width="146" customWidth="1"/>
    <col min="6" max="6" width="199.5" customWidth="1"/>
    <col min="7" max="7" width="95.33203125" customWidth="1"/>
    <col min="8" max="8" width="14.83203125" customWidth="1"/>
    <col min="9" max="9" width="13" customWidth="1"/>
    <col min="10" max="10" width="17.5" customWidth="1"/>
    <col min="11" max="11" width="30" customWidth="1"/>
    <col min="12" max="12" width="56.1640625" customWidth="1"/>
    <col min="13" max="13" width="64.83203125" customWidth="1"/>
    <col min="14" max="14" width="10.83203125" customWidth="1"/>
    <col min="15" max="15" width="34.6640625" customWidth="1"/>
    <col min="16" max="16" width="70.5" customWidth="1"/>
    <col min="17" max="17" width="41" customWidth="1"/>
    <col min="18" max="18" width="56.5" customWidth="1"/>
    <col min="19" max="19" width="41.83203125" customWidth="1"/>
    <col min="20" max="20" width="68.1640625" customWidth="1"/>
    <col min="21" max="21" width="25.5" customWidth="1"/>
    <col min="22" max="22" width="17" customWidth="1"/>
    <col min="23" max="23" width="80.1640625" customWidth="1"/>
    <col min="24" max="24" width="92.83203125" customWidth="1"/>
    <col min="25" max="25" width="149.83203125" customWidth="1"/>
    <col min="26" max="26" width="82.83203125" customWidth="1"/>
    <col min="27" max="27" width="79.83203125" customWidth="1"/>
    <col min="28" max="28" width="65" customWidth="1"/>
    <col min="29" max="29" width="52.1640625" customWidth="1"/>
    <col min="30" max="30" width="149.1640625" customWidth="1"/>
  </cols>
  <sheetData>
    <row r="1" spans="1:30" ht="56" customHeight="1" x14ac:dyDescent="0.2">
      <c r="A1" s="5" t="s">
        <v>32</v>
      </c>
      <c r="B1" s="5" t="s">
        <v>37</v>
      </c>
      <c r="C1" s="5" t="s">
        <v>41</v>
      </c>
      <c r="D1" s="5" t="s">
        <v>45</v>
      </c>
      <c r="E1" s="5" t="s">
        <v>49</v>
      </c>
      <c r="F1" s="5" t="s">
        <v>51</v>
      </c>
      <c r="G1" s="5" t="s">
        <v>54</v>
      </c>
      <c r="H1" s="5" t="s">
        <v>57</v>
      </c>
      <c r="I1" s="5" t="s">
        <v>62</v>
      </c>
      <c r="J1" s="5" t="s">
        <v>66</v>
      </c>
      <c r="K1" s="5" t="s">
        <v>70</v>
      </c>
      <c r="L1" s="5" t="s">
        <v>75</v>
      </c>
      <c r="M1" s="5" t="s">
        <v>79</v>
      </c>
      <c r="N1" s="5" t="s">
        <v>84</v>
      </c>
      <c r="O1" s="5" t="s">
        <v>88</v>
      </c>
      <c r="P1" s="5" t="s">
        <v>92</v>
      </c>
      <c r="Q1" s="8" t="s">
        <v>97</v>
      </c>
      <c r="R1" s="8" t="s">
        <v>101</v>
      </c>
      <c r="S1" s="8" t="s">
        <v>105</v>
      </c>
      <c r="T1" s="8" t="s">
        <v>109</v>
      </c>
      <c r="U1" s="8" t="s">
        <v>113</v>
      </c>
      <c r="V1" s="8" t="s">
        <v>118</v>
      </c>
      <c r="W1" s="8" t="s">
        <v>123</v>
      </c>
      <c r="X1" s="8" t="s">
        <v>127</v>
      </c>
      <c r="Y1" s="8" t="s">
        <v>131</v>
      </c>
      <c r="Z1" s="8" t="s">
        <v>135</v>
      </c>
      <c r="AA1" s="8" t="s">
        <v>139</v>
      </c>
      <c r="AB1" s="8" t="s">
        <v>142</v>
      </c>
      <c r="AC1" s="5" t="s">
        <v>147</v>
      </c>
      <c r="AD1" s="5" t="s">
        <v>151</v>
      </c>
    </row>
    <row r="2" spans="1:30" x14ac:dyDescent="0.2">
      <c r="A2" s="24" t="s">
        <v>175</v>
      </c>
      <c r="B2" s="24" t="s">
        <v>176</v>
      </c>
      <c r="C2" s="24" t="s">
        <v>177</v>
      </c>
      <c r="D2" s="24" t="s">
        <v>178</v>
      </c>
      <c r="E2" s="24" t="s">
        <v>179</v>
      </c>
      <c r="F2" s="24" t="s">
        <v>180</v>
      </c>
      <c r="G2" s="24" t="s">
        <v>181</v>
      </c>
      <c r="H2" s="24" t="s">
        <v>182</v>
      </c>
      <c r="I2" s="24" t="s">
        <v>182</v>
      </c>
      <c r="J2" s="24"/>
      <c r="K2" s="24" t="s">
        <v>183</v>
      </c>
      <c r="L2" s="24" t="s">
        <v>184</v>
      </c>
      <c r="M2" s="24" t="s">
        <v>185</v>
      </c>
      <c r="N2" s="24" t="s">
        <v>161</v>
      </c>
      <c r="O2" s="24" t="s">
        <v>162</v>
      </c>
      <c r="P2" s="24" t="s">
        <v>186</v>
      </c>
      <c r="Q2" s="24" t="s">
        <v>164</v>
      </c>
      <c r="R2" s="24" t="s">
        <v>187</v>
      </c>
      <c r="S2" s="24" t="s">
        <v>188</v>
      </c>
      <c r="T2" s="24" t="s">
        <v>189</v>
      </c>
      <c r="U2" s="24" t="s">
        <v>168</v>
      </c>
      <c r="V2" s="24" t="s">
        <v>168</v>
      </c>
      <c r="W2" s="24" t="s">
        <v>169</v>
      </c>
      <c r="X2" s="24" t="s">
        <v>169</v>
      </c>
      <c r="Y2" s="24" t="s">
        <v>190</v>
      </c>
      <c r="Z2" s="24" t="s">
        <v>191</v>
      </c>
      <c r="AA2" s="24" t="s">
        <v>162</v>
      </c>
      <c r="AB2" s="24" t="s">
        <v>192</v>
      </c>
      <c r="AC2" s="24" t="s">
        <v>193</v>
      </c>
      <c r="AD2" s="24" t="s">
        <v>194</v>
      </c>
    </row>
    <row r="3" spans="1:30" x14ac:dyDescent="0.2">
      <c r="A3" s="24" t="s">
        <v>195</v>
      </c>
      <c r="B3" s="24" t="s">
        <v>196</v>
      </c>
      <c r="C3" s="24" t="s">
        <v>197</v>
      </c>
      <c r="D3" s="24" t="s">
        <v>178</v>
      </c>
      <c r="E3" s="24" t="s">
        <v>198</v>
      </c>
      <c r="F3" s="24" t="s">
        <v>199</v>
      </c>
      <c r="G3" s="24" t="s">
        <v>200</v>
      </c>
      <c r="H3" s="24" t="s">
        <v>182</v>
      </c>
      <c r="I3" s="24" t="s">
        <v>182</v>
      </c>
      <c r="J3" s="24"/>
      <c r="K3" s="24" t="s">
        <v>158</v>
      </c>
      <c r="L3" s="24" t="s">
        <v>201</v>
      </c>
      <c r="M3" s="24" t="s">
        <v>202</v>
      </c>
      <c r="N3" s="24" t="s">
        <v>203</v>
      </c>
      <c r="O3" s="24" t="s">
        <v>204</v>
      </c>
      <c r="P3" s="24" t="s">
        <v>205</v>
      </c>
      <c r="Q3" s="24" t="s">
        <v>164</v>
      </c>
      <c r="R3" s="24" t="s">
        <v>165</v>
      </c>
      <c r="S3" s="24" t="s">
        <v>166</v>
      </c>
      <c r="T3" s="24" t="s">
        <v>206</v>
      </c>
      <c r="U3" s="24" t="s">
        <v>168</v>
      </c>
      <c r="V3" s="24" t="s">
        <v>168</v>
      </c>
      <c r="W3" s="24" t="s">
        <v>169</v>
      </c>
      <c r="X3" s="24" t="s">
        <v>169</v>
      </c>
      <c r="Y3" s="24" t="s">
        <v>207</v>
      </c>
      <c r="Z3" s="24" t="s">
        <v>208</v>
      </c>
      <c r="AA3" s="24" t="s">
        <v>209</v>
      </c>
      <c r="AB3" s="24" t="s">
        <v>210</v>
      </c>
      <c r="AC3" s="24" t="s">
        <v>193</v>
      </c>
      <c r="AD3" s="24" t="s">
        <v>211</v>
      </c>
    </row>
    <row r="4" spans="1:30" x14ac:dyDescent="0.2">
      <c r="A4" s="24" t="s">
        <v>212</v>
      </c>
      <c r="B4" s="24" t="s">
        <v>213</v>
      </c>
      <c r="C4" s="24" t="s">
        <v>214</v>
      </c>
      <c r="D4" s="24" t="s">
        <v>215</v>
      </c>
      <c r="E4" s="24" t="s">
        <v>216</v>
      </c>
      <c r="F4" s="24" t="s">
        <v>217</v>
      </c>
      <c r="G4" s="24" t="s">
        <v>218</v>
      </c>
      <c r="H4" s="24" t="s">
        <v>182</v>
      </c>
      <c r="I4" s="24" t="s">
        <v>182</v>
      </c>
      <c r="J4" s="24"/>
      <c r="K4" s="24" t="s">
        <v>158</v>
      </c>
      <c r="L4" s="24" t="s">
        <v>219</v>
      </c>
      <c r="M4" s="24" t="s">
        <v>220</v>
      </c>
      <c r="N4" s="24" t="s">
        <v>161</v>
      </c>
      <c r="O4" s="24" t="s">
        <v>221</v>
      </c>
      <c r="P4" s="24" t="s">
        <v>222</v>
      </c>
      <c r="Q4" s="24" t="s">
        <v>164</v>
      </c>
      <c r="R4" s="24" t="s">
        <v>223</v>
      </c>
      <c r="S4" s="24" t="s">
        <v>166</v>
      </c>
      <c r="T4" s="24" t="s">
        <v>224</v>
      </c>
      <c r="U4" s="24" t="s">
        <v>168</v>
      </c>
      <c r="V4" s="24" t="s">
        <v>168</v>
      </c>
      <c r="W4" s="24" t="s">
        <v>169</v>
      </c>
      <c r="X4" s="24" t="s">
        <v>169</v>
      </c>
      <c r="Y4" s="24" t="s">
        <v>170</v>
      </c>
      <c r="Z4" s="24" t="s">
        <v>225</v>
      </c>
      <c r="AA4" s="24" t="s">
        <v>162</v>
      </c>
      <c r="AB4" s="24" t="s">
        <v>169</v>
      </c>
      <c r="AC4" s="24" t="s">
        <v>173</v>
      </c>
      <c r="AD4" s="24" t="s">
        <v>226</v>
      </c>
    </row>
    <row r="5" spans="1:30" x14ac:dyDescent="0.2">
      <c r="A5" s="24" t="s">
        <v>227</v>
      </c>
      <c r="B5" s="24" t="s">
        <v>228</v>
      </c>
      <c r="C5" s="24" t="s">
        <v>229</v>
      </c>
      <c r="D5" s="24" t="s">
        <v>178</v>
      </c>
      <c r="E5" s="24" t="s">
        <v>230</v>
      </c>
      <c r="F5" s="24" t="s">
        <v>231</v>
      </c>
      <c r="G5" s="24" t="s">
        <v>232</v>
      </c>
      <c r="H5" s="24" t="s">
        <v>182</v>
      </c>
      <c r="I5" s="24" t="s">
        <v>182</v>
      </c>
      <c r="J5" s="24"/>
      <c r="K5" s="24" t="s">
        <v>183</v>
      </c>
      <c r="L5" s="24" t="s">
        <v>233</v>
      </c>
      <c r="M5" s="24" t="s">
        <v>234</v>
      </c>
      <c r="N5" s="24" t="s">
        <v>161</v>
      </c>
      <c r="O5" s="24" t="s">
        <v>162</v>
      </c>
      <c r="P5" s="24" t="s">
        <v>235</v>
      </c>
      <c r="Q5" s="24" t="s">
        <v>164</v>
      </c>
      <c r="R5" s="24" t="s">
        <v>236</v>
      </c>
      <c r="S5" s="24" t="s">
        <v>166</v>
      </c>
      <c r="T5" s="24" t="s">
        <v>237</v>
      </c>
      <c r="U5" s="24" t="s">
        <v>168</v>
      </c>
      <c r="V5" s="24" t="s">
        <v>168</v>
      </c>
      <c r="W5" s="24" t="s">
        <v>169</v>
      </c>
      <c r="X5" s="24" t="s">
        <v>169</v>
      </c>
      <c r="Y5" s="24" t="s">
        <v>170</v>
      </c>
      <c r="Z5" s="24" t="s">
        <v>238</v>
      </c>
      <c r="AA5" s="24" t="s">
        <v>239</v>
      </c>
      <c r="AB5" s="24" t="s">
        <v>240</v>
      </c>
      <c r="AC5" s="24" t="s">
        <v>193</v>
      </c>
      <c r="AD5" s="24" t="s">
        <v>241</v>
      </c>
    </row>
    <row r="6" spans="1:30" x14ac:dyDescent="0.2">
      <c r="A6" s="24" t="s">
        <v>242</v>
      </c>
      <c r="B6" s="24" t="s">
        <v>243</v>
      </c>
      <c r="C6" s="24" t="s">
        <v>244</v>
      </c>
      <c r="D6" s="24" t="s">
        <v>215</v>
      </c>
      <c r="E6" s="24" t="s">
        <v>245</v>
      </c>
      <c r="F6" s="24" t="s">
        <v>246</v>
      </c>
      <c r="G6" s="24" t="s">
        <v>247</v>
      </c>
      <c r="H6" s="24" t="s">
        <v>182</v>
      </c>
      <c r="I6" s="24" t="s">
        <v>182</v>
      </c>
      <c r="J6" s="24"/>
      <c r="K6" s="24" t="s">
        <v>158</v>
      </c>
      <c r="L6" s="24" t="s">
        <v>248</v>
      </c>
      <c r="M6" s="24" t="s">
        <v>249</v>
      </c>
      <c r="N6" s="24" t="s">
        <v>161</v>
      </c>
      <c r="O6" s="24" t="s">
        <v>250</v>
      </c>
      <c r="P6" s="24" t="s">
        <v>251</v>
      </c>
      <c r="Q6" s="24" t="s">
        <v>164</v>
      </c>
      <c r="R6" s="24" t="s">
        <v>165</v>
      </c>
      <c r="S6" s="24" t="s">
        <v>166</v>
      </c>
      <c r="T6" s="24" t="s">
        <v>252</v>
      </c>
      <c r="U6" s="24" t="s">
        <v>168</v>
      </c>
      <c r="V6" s="24" t="s">
        <v>168</v>
      </c>
      <c r="W6" s="24" t="s">
        <v>169</v>
      </c>
      <c r="X6" s="24" t="s">
        <v>169</v>
      </c>
      <c r="Y6" s="24" t="s">
        <v>170</v>
      </c>
      <c r="Z6" s="24" t="s">
        <v>253</v>
      </c>
      <c r="AA6" s="24" t="s">
        <v>162</v>
      </c>
      <c r="AB6" s="24" t="s">
        <v>254</v>
      </c>
      <c r="AC6" s="24" t="s">
        <v>193</v>
      </c>
      <c r="AD6" s="24" t="s">
        <v>255</v>
      </c>
    </row>
    <row r="7" spans="1:30" x14ac:dyDescent="0.2">
      <c r="A7" s="24" t="s">
        <v>256</v>
      </c>
      <c r="B7" s="24" t="s">
        <v>257</v>
      </c>
      <c r="C7" s="24" t="s">
        <v>258</v>
      </c>
      <c r="D7" s="24" t="s">
        <v>178</v>
      </c>
      <c r="E7" s="24" t="s">
        <v>259</v>
      </c>
      <c r="F7" s="24" t="s">
        <v>260</v>
      </c>
      <c r="G7" s="24" t="s">
        <v>261</v>
      </c>
      <c r="H7" s="24" t="s">
        <v>182</v>
      </c>
      <c r="I7" s="24" t="s">
        <v>182</v>
      </c>
      <c r="J7" s="24"/>
      <c r="K7" s="24" t="s">
        <v>158</v>
      </c>
      <c r="L7" s="24" t="s">
        <v>262</v>
      </c>
      <c r="M7" s="24" t="s">
        <v>263</v>
      </c>
      <c r="N7" s="24" t="s">
        <v>161</v>
      </c>
      <c r="O7" s="24" t="s">
        <v>162</v>
      </c>
      <c r="P7" s="24" t="s">
        <v>264</v>
      </c>
      <c r="Q7" s="24" t="s">
        <v>164</v>
      </c>
      <c r="R7" s="24" t="s">
        <v>236</v>
      </c>
      <c r="S7" s="24" t="s">
        <v>166</v>
      </c>
      <c r="T7" s="24" t="s">
        <v>265</v>
      </c>
      <c r="U7" s="24" t="s">
        <v>168</v>
      </c>
      <c r="V7" s="24" t="s">
        <v>168</v>
      </c>
      <c r="W7" s="24" t="s">
        <v>169</v>
      </c>
      <c r="X7" s="24" t="s">
        <v>169</v>
      </c>
      <c r="Y7" s="24" t="s">
        <v>266</v>
      </c>
      <c r="Z7" s="24" t="s">
        <v>267</v>
      </c>
      <c r="AA7" s="24" t="s">
        <v>268</v>
      </c>
      <c r="AB7" s="24" t="s">
        <v>240</v>
      </c>
      <c r="AC7" s="24" t="s">
        <v>193</v>
      </c>
      <c r="AD7" s="24" t="s">
        <v>269</v>
      </c>
    </row>
    <row r="8" spans="1:30" x14ac:dyDescent="0.2">
      <c r="A8" s="24" t="s">
        <v>284</v>
      </c>
      <c r="B8" s="24" t="s">
        <v>285</v>
      </c>
      <c r="C8" s="24" t="s">
        <v>286</v>
      </c>
      <c r="D8" s="24" t="s">
        <v>215</v>
      </c>
      <c r="E8" s="24" t="s">
        <v>287</v>
      </c>
      <c r="F8" s="24" t="s">
        <v>288</v>
      </c>
      <c r="G8" s="24" t="s">
        <v>289</v>
      </c>
      <c r="H8" s="24" t="s">
        <v>182</v>
      </c>
      <c r="I8" s="24" t="s">
        <v>182</v>
      </c>
      <c r="J8" s="24"/>
      <c r="K8" s="24" t="s">
        <v>158</v>
      </c>
      <c r="L8" s="24" t="s">
        <v>290</v>
      </c>
      <c r="M8" s="24" t="s">
        <v>291</v>
      </c>
      <c r="N8" s="24" t="s">
        <v>161</v>
      </c>
      <c r="O8" s="24" t="s">
        <v>162</v>
      </c>
      <c r="P8" s="24" t="s">
        <v>292</v>
      </c>
      <c r="Q8" s="24" t="s">
        <v>164</v>
      </c>
      <c r="R8" s="24" t="s">
        <v>236</v>
      </c>
      <c r="S8" s="24" t="s">
        <v>293</v>
      </c>
      <c r="T8" s="24" t="s">
        <v>294</v>
      </c>
      <c r="U8" s="24" t="s">
        <v>168</v>
      </c>
      <c r="V8" s="24" t="s">
        <v>168</v>
      </c>
      <c r="W8" s="24" t="s">
        <v>169</v>
      </c>
      <c r="X8" s="24" t="s">
        <v>169</v>
      </c>
      <c r="Y8" s="24" t="s">
        <v>162</v>
      </c>
      <c r="Z8" s="24" t="s">
        <v>295</v>
      </c>
      <c r="AA8" s="24" t="s">
        <v>162</v>
      </c>
      <c r="AB8" s="24" t="s">
        <v>296</v>
      </c>
      <c r="AC8" s="24" t="s">
        <v>193</v>
      </c>
      <c r="AD8" s="24" t="s">
        <v>297</v>
      </c>
    </row>
    <row r="9" spans="1:30" x14ac:dyDescent="0.2">
      <c r="A9" s="24" t="s">
        <v>298</v>
      </c>
      <c r="B9" s="24" t="s">
        <v>299</v>
      </c>
      <c r="C9" s="24" t="s">
        <v>300</v>
      </c>
      <c r="D9" s="24" t="s">
        <v>178</v>
      </c>
      <c r="E9" s="24" t="s">
        <v>301</v>
      </c>
      <c r="F9" s="24" t="s">
        <v>302</v>
      </c>
      <c r="G9" s="24" t="s">
        <v>303</v>
      </c>
      <c r="H9" s="24" t="s">
        <v>182</v>
      </c>
      <c r="I9" s="24" t="s">
        <v>182</v>
      </c>
      <c r="J9" s="24"/>
      <c r="K9" s="24" t="s">
        <v>158</v>
      </c>
      <c r="L9" s="24" t="s">
        <v>304</v>
      </c>
      <c r="M9" s="24" t="s">
        <v>305</v>
      </c>
      <c r="N9" s="24" t="s">
        <v>161</v>
      </c>
      <c r="O9" s="24" t="s">
        <v>250</v>
      </c>
      <c r="P9" s="24" t="s">
        <v>306</v>
      </c>
      <c r="Q9" s="24" t="s">
        <v>164</v>
      </c>
      <c r="R9" s="24" t="s">
        <v>165</v>
      </c>
      <c r="S9" s="24" t="s">
        <v>307</v>
      </c>
      <c r="T9" s="24" t="s">
        <v>308</v>
      </c>
      <c r="U9" s="24" t="s">
        <v>168</v>
      </c>
      <c r="V9" s="24" t="s">
        <v>168</v>
      </c>
      <c r="W9" s="24" t="s">
        <v>169</v>
      </c>
      <c r="X9" s="24" t="s">
        <v>169</v>
      </c>
      <c r="Y9" s="24" t="s">
        <v>309</v>
      </c>
      <c r="Z9" s="24" t="s">
        <v>310</v>
      </c>
      <c r="AA9" s="24" t="s">
        <v>311</v>
      </c>
      <c r="AB9" s="24" t="s">
        <v>169</v>
      </c>
      <c r="AC9" s="24" t="s">
        <v>173</v>
      </c>
      <c r="AD9" s="24" t="s">
        <v>312</v>
      </c>
    </row>
    <row r="10" spans="1:30" x14ac:dyDescent="0.2">
      <c r="A10" s="24" t="s">
        <v>313</v>
      </c>
      <c r="B10" s="24" t="s">
        <v>314</v>
      </c>
      <c r="C10" s="24" t="s">
        <v>315</v>
      </c>
      <c r="D10" s="24" t="s">
        <v>215</v>
      </c>
      <c r="E10" s="24" t="s">
        <v>316</v>
      </c>
      <c r="F10" s="24" t="s">
        <v>317</v>
      </c>
      <c r="G10" s="24" t="s">
        <v>318</v>
      </c>
      <c r="H10" s="24" t="s">
        <v>182</v>
      </c>
      <c r="I10" s="24" t="s">
        <v>182</v>
      </c>
      <c r="J10" s="24"/>
      <c r="K10" s="24" t="s">
        <v>158</v>
      </c>
      <c r="L10" s="24" t="s">
        <v>319</v>
      </c>
      <c r="M10" s="24" t="s">
        <v>320</v>
      </c>
      <c r="N10" s="24" t="s">
        <v>161</v>
      </c>
      <c r="O10" s="24" t="s">
        <v>162</v>
      </c>
      <c r="P10" s="24" t="s">
        <v>321</v>
      </c>
      <c r="Q10" s="24" t="s">
        <v>164</v>
      </c>
      <c r="R10" s="24" t="s">
        <v>236</v>
      </c>
      <c r="S10" s="24" t="s">
        <v>166</v>
      </c>
      <c r="T10" s="24" t="s">
        <v>322</v>
      </c>
      <c r="U10" s="24" t="s">
        <v>182</v>
      </c>
      <c r="V10" s="24" t="s">
        <v>182</v>
      </c>
      <c r="W10" s="24" t="s">
        <v>323</v>
      </c>
      <c r="X10" s="24" t="s">
        <v>169</v>
      </c>
      <c r="Y10" s="24" t="s">
        <v>162</v>
      </c>
      <c r="Z10" s="24" t="s">
        <v>324</v>
      </c>
      <c r="AA10" s="24" t="s">
        <v>162</v>
      </c>
      <c r="AB10" s="24" t="s">
        <v>169</v>
      </c>
      <c r="AC10" s="24" t="s">
        <v>325</v>
      </c>
      <c r="AD10" s="24" t="s">
        <v>326</v>
      </c>
    </row>
    <row r="11" spans="1:30" x14ac:dyDescent="0.2">
      <c r="A11" s="24" t="s">
        <v>327</v>
      </c>
      <c r="B11" s="24" t="s">
        <v>328</v>
      </c>
      <c r="C11" s="24" t="s">
        <v>329</v>
      </c>
      <c r="D11" s="24" t="s">
        <v>178</v>
      </c>
      <c r="E11" s="24" t="s">
        <v>330</v>
      </c>
      <c r="F11" s="24" t="s">
        <v>156</v>
      </c>
      <c r="G11" s="24" t="s">
        <v>331</v>
      </c>
      <c r="H11" s="24" t="s">
        <v>182</v>
      </c>
      <c r="I11" s="24" t="s">
        <v>182</v>
      </c>
      <c r="J11" s="24"/>
      <c r="K11" s="24" t="s">
        <v>183</v>
      </c>
      <c r="L11" s="24" t="s">
        <v>332</v>
      </c>
      <c r="M11" s="24" t="s">
        <v>333</v>
      </c>
      <c r="N11" s="24" t="s">
        <v>334</v>
      </c>
      <c r="O11" s="24" t="s">
        <v>162</v>
      </c>
      <c r="P11" s="24" t="s">
        <v>335</v>
      </c>
      <c r="Q11" s="24" t="s">
        <v>164</v>
      </c>
      <c r="R11" s="24" t="s">
        <v>336</v>
      </c>
      <c r="S11" s="24" t="s">
        <v>166</v>
      </c>
      <c r="T11" s="24" t="s">
        <v>337</v>
      </c>
      <c r="U11" s="24" t="s">
        <v>182</v>
      </c>
      <c r="V11" s="24" t="s">
        <v>182</v>
      </c>
      <c r="W11" s="24" t="s">
        <v>338</v>
      </c>
      <c r="X11" s="24" t="s">
        <v>339</v>
      </c>
      <c r="Y11" s="24" t="s">
        <v>340</v>
      </c>
      <c r="Z11" s="24" t="s">
        <v>341</v>
      </c>
      <c r="AA11" s="24" t="s">
        <v>342</v>
      </c>
      <c r="AB11" s="24" t="s">
        <v>343</v>
      </c>
      <c r="AC11" s="24" t="s">
        <v>344</v>
      </c>
      <c r="AD11" s="24" t="s">
        <v>345</v>
      </c>
    </row>
    <row r="12" spans="1:30" x14ac:dyDescent="0.2">
      <c r="A12" s="24" t="s">
        <v>346</v>
      </c>
      <c r="B12" s="24" t="s">
        <v>347</v>
      </c>
      <c r="C12" s="24" t="s">
        <v>348</v>
      </c>
      <c r="D12" s="24" t="s">
        <v>178</v>
      </c>
      <c r="E12" s="24" t="s">
        <v>349</v>
      </c>
      <c r="F12" s="24" t="s">
        <v>350</v>
      </c>
      <c r="G12" s="24" t="s">
        <v>351</v>
      </c>
      <c r="H12" s="24" t="s">
        <v>182</v>
      </c>
      <c r="I12" s="24" t="s">
        <v>182</v>
      </c>
      <c r="J12" s="24"/>
      <c r="K12" s="24" t="s">
        <v>158</v>
      </c>
      <c r="L12" s="24" t="s">
        <v>352</v>
      </c>
      <c r="M12" s="24" t="s">
        <v>353</v>
      </c>
      <c r="N12" s="24" t="s">
        <v>161</v>
      </c>
      <c r="O12" s="24" t="s">
        <v>162</v>
      </c>
      <c r="P12" s="24" t="s">
        <v>354</v>
      </c>
      <c r="Q12" s="24" t="s">
        <v>164</v>
      </c>
      <c r="R12" s="24" t="s">
        <v>165</v>
      </c>
      <c r="S12" s="24" t="s">
        <v>166</v>
      </c>
      <c r="T12" s="24" t="s">
        <v>355</v>
      </c>
      <c r="U12" s="24" t="s">
        <v>168</v>
      </c>
      <c r="V12" s="24" t="s">
        <v>168</v>
      </c>
      <c r="W12" s="24" t="s">
        <v>169</v>
      </c>
      <c r="X12" s="24" t="s">
        <v>169</v>
      </c>
      <c r="Y12" s="24" t="s">
        <v>162</v>
      </c>
      <c r="Z12" s="24" t="s">
        <v>356</v>
      </c>
      <c r="AA12" s="24" t="s">
        <v>162</v>
      </c>
      <c r="AB12" s="24" t="s">
        <v>169</v>
      </c>
      <c r="AC12" s="24" t="s">
        <v>173</v>
      </c>
      <c r="AD12" s="24" t="s">
        <v>357</v>
      </c>
    </row>
    <row r="13" spans="1:30" x14ac:dyDescent="0.2">
      <c r="A13" s="24" t="s">
        <v>358</v>
      </c>
      <c r="B13" s="24" t="s">
        <v>359</v>
      </c>
      <c r="C13" s="24" t="s">
        <v>360</v>
      </c>
      <c r="D13" s="24" t="s">
        <v>215</v>
      </c>
      <c r="E13" s="24" t="s">
        <v>361</v>
      </c>
      <c r="F13" s="24" t="s">
        <v>362</v>
      </c>
      <c r="G13" s="24" t="s">
        <v>363</v>
      </c>
      <c r="H13" s="24" t="s">
        <v>182</v>
      </c>
      <c r="I13" s="24" t="s">
        <v>182</v>
      </c>
      <c r="J13" s="24"/>
      <c r="K13" s="24" t="s">
        <v>158</v>
      </c>
      <c r="L13" s="24" t="s">
        <v>364</v>
      </c>
      <c r="M13" s="24" t="s">
        <v>365</v>
      </c>
      <c r="N13" s="24" t="s">
        <v>161</v>
      </c>
      <c r="O13" s="24" t="s">
        <v>162</v>
      </c>
      <c r="P13" s="24" t="s">
        <v>366</v>
      </c>
      <c r="Q13" s="24" t="s">
        <v>164</v>
      </c>
      <c r="R13" s="24" t="s">
        <v>165</v>
      </c>
      <c r="S13" s="24" t="s">
        <v>166</v>
      </c>
      <c r="T13" s="24" t="s">
        <v>367</v>
      </c>
      <c r="U13" s="24" t="s">
        <v>168</v>
      </c>
      <c r="V13" s="24" t="s">
        <v>168</v>
      </c>
      <c r="W13" s="24" t="s">
        <v>169</v>
      </c>
      <c r="X13" s="24" t="s">
        <v>169</v>
      </c>
      <c r="Y13" s="24" t="s">
        <v>162</v>
      </c>
      <c r="Z13" s="24" t="s">
        <v>368</v>
      </c>
      <c r="AA13" s="24" t="s">
        <v>162</v>
      </c>
      <c r="AB13" s="24" t="s">
        <v>169</v>
      </c>
      <c r="AC13" s="24" t="s">
        <v>173</v>
      </c>
      <c r="AD13" s="24" t="s">
        <v>369</v>
      </c>
    </row>
    <row r="14" spans="1:30" x14ac:dyDescent="0.2">
      <c r="A14" s="24" t="s">
        <v>370</v>
      </c>
      <c r="B14" s="24" t="s">
        <v>371</v>
      </c>
      <c r="C14" s="24" t="s">
        <v>372</v>
      </c>
      <c r="D14" s="24" t="s">
        <v>178</v>
      </c>
      <c r="E14" s="24" t="s">
        <v>373</v>
      </c>
      <c r="F14" s="24" t="s">
        <v>374</v>
      </c>
      <c r="G14" s="24" t="s">
        <v>375</v>
      </c>
      <c r="H14" s="24" t="s">
        <v>182</v>
      </c>
      <c r="I14" s="24" t="s">
        <v>182</v>
      </c>
      <c r="J14" s="24"/>
      <c r="K14" s="24" t="s">
        <v>277</v>
      </c>
      <c r="L14" s="24" t="s">
        <v>376</v>
      </c>
      <c r="M14" s="24" t="s">
        <v>377</v>
      </c>
      <c r="N14" s="24" t="s">
        <v>161</v>
      </c>
      <c r="O14" s="24" t="s">
        <v>162</v>
      </c>
      <c r="P14" s="24" t="s">
        <v>378</v>
      </c>
      <c r="Q14" s="24" t="s">
        <v>164</v>
      </c>
      <c r="R14" s="24" t="s">
        <v>379</v>
      </c>
      <c r="S14" s="24" t="s">
        <v>166</v>
      </c>
      <c r="T14" s="24" t="s">
        <v>380</v>
      </c>
      <c r="U14" s="24" t="s">
        <v>168</v>
      </c>
      <c r="V14" s="24" t="s">
        <v>168</v>
      </c>
      <c r="W14" s="24" t="s">
        <v>169</v>
      </c>
      <c r="X14" s="24" t="s">
        <v>169</v>
      </c>
      <c r="Y14" s="24" t="s">
        <v>381</v>
      </c>
      <c r="Z14" s="24" t="s">
        <v>382</v>
      </c>
      <c r="AA14" s="24" t="s">
        <v>162</v>
      </c>
      <c r="AB14" s="24" t="s">
        <v>169</v>
      </c>
      <c r="AC14" s="24" t="s">
        <v>173</v>
      </c>
      <c r="AD14" s="24" t="s">
        <v>383</v>
      </c>
    </row>
    <row r="15" spans="1:30" x14ac:dyDescent="0.2">
      <c r="A15" s="24" t="s">
        <v>384</v>
      </c>
      <c r="B15" s="24" t="s">
        <v>385</v>
      </c>
      <c r="C15" s="24" t="s">
        <v>386</v>
      </c>
      <c r="D15" s="24" t="s">
        <v>215</v>
      </c>
      <c r="E15" s="24" t="s">
        <v>387</v>
      </c>
      <c r="F15" s="24" t="s">
        <v>388</v>
      </c>
      <c r="G15" s="24" t="s">
        <v>389</v>
      </c>
      <c r="H15" s="24" t="s">
        <v>182</v>
      </c>
      <c r="I15" s="24" t="s">
        <v>182</v>
      </c>
      <c r="J15" s="24"/>
      <c r="K15" s="24" t="s">
        <v>277</v>
      </c>
      <c r="L15" s="24" t="s">
        <v>390</v>
      </c>
      <c r="M15" s="24" t="s">
        <v>391</v>
      </c>
      <c r="N15" s="24" t="s">
        <v>161</v>
      </c>
      <c r="O15" s="24" t="s">
        <v>162</v>
      </c>
      <c r="P15" s="24" t="s">
        <v>392</v>
      </c>
      <c r="Q15" s="24" t="s">
        <v>393</v>
      </c>
      <c r="R15" s="24" t="s">
        <v>165</v>
      </c>
      <c r="S15" s="24" t="s">
        <v>166</v>
      </c>
      <c r="T15" s="24" t="s">
        <v>394</v>
      </c>
      <c r="U15" s="24" t="s">
        <v>168</v>
      </c>
      <c r="V15" s="24" t="s">
        <v>168</v>
      </c>
      <c r="W15" s="24" t="s">
        <v>169</v>
      </c>
      <c r="X15" s="24" t="s">
        <v>169</v>
      </c>
      <c r="Y15" s="24" t="s">
        <v>162</v>
      </c>
      <c r="Z15" s="24" t="s">
        <v>395</v>
      </c>
      <c r="AA15" s="24" t="s">
        <v>162</v>
      </c>
      <c r="AB15" s="24" t="s">
        <v>169</v>
      </c>
      <c r="AC15" s="24" t="s">
        <v>173</v>
      </c>
      <c r="AD15" s="24" t="s">
        <v>396</v>
      </c>
    </row>
    <row r="16" spans="1:30" x14ac:dyDescent="0.2">
      <c r="A16" s="24" t="s">
        <v>397</v>
      </c>
      <c r="B16" s="24" t="s">
        <v>398</v>
      </c>
      <c r="C16" s="24" t="s">
        <v>399</v>
      </c>
      <c r="D16" s="24" t="s">
        <v>178</v>
      </c>
      <c r="E16" s="24" t="s">
        <v>400</v>
      </c>
      <c r="F16" s="24" t="s">
        <v>401</v>
      </c>
      <c r="G16" s="24" t="s">
        <v>402</v>
      </c>
      <c r="H16" s="24" t="s">
        <v>182</v>
      </c>
      <c r="I16" s="24" t="s">
        <v>182</v>
      </c>
      <c r="J16" s="24"/>
      <c r="K16" s="24" t="s">
        <v>403</v>
      </c>
      <c r="L16" s="24" t="s">
        <v>404</v>
      </c>
      <c r="M16" s="24" t="s">
        <v>405</v>
      </c>
      <c r="N16" s="24" t="s">
        <v>406</v>
      </c>
      <c r="O16" s="24" t="s">
        <v>407</v>
      </c>
      <c r="P16" s="24" t="s">
        <v>408</v>
      </c>
      <c r="Q16" s="24" t="s">
        <v>409</v>
      </c>
      <c r="R16" s="24" t="s">
        <v>410</v>
      </c>
      <c r="S16" s="24" t="s">
        <v>166</v>
      </c>
      <c r="T16" s="24" t="s">
        <v>411</v>
      </c>
      <c r="U16" s="24" t="s">
        <v>168</v>
      </c>
      <c r="V16" s="24" t="s">
        <v>168</v>
      </c>
      <c r="W16" s="24" t="s">
        <v>169</v>
      </c>
      <c r="X16" s="24" t="s">
        <v>169</v>
      </c>
      <c r="Y16" s="24" t="s">
        <v>412</v>
      </c>
      <c r="Z16" s="24" t="s">
        <v>162</v>
      </c>
      <c r="AA16" s="24" t="s">
        <v>162</v>
      </c>
      <c r="AB16" s="24" t="s">
        <v>169</v>
      </c>
      <c r="AC16" s="24" t="s">
        <v>413</v>
      </c>
      <c r="AD16" s="24" t="s">
        <v>414</v>
      </c>
    </row>
    <row r="17" spans="1:30" x14ac:dyDescent="0.2">
      <c r="A17" s="24" t="s">
        <v>415</v>
      </c>
      <c r="B17" s="24" t="s">
        <v>416</v>
      </c>
      <c r="C17" s="24" t="s">
        <v>417</v>
      </c>
      <c r="D17" s="24" t="s">
        <v>178</v>
      </c>
      <c r="E17" s="24" t="s">
        <v>418</v>
      </c>
      <c r="F17" s="24" t="s">
        <v>419</v>
      </c>
      <c r="G17" s="24" t="s">
        <v>420</v>
      </c>
      <c r="H17" s="24" t="s">
        <v>182</v>
      </c>
      <c r="I17" s="24" t="s">
        <v>182</v>
      </c>
      <c r="J17" s="24"/>
      <c r="K17" s="24" t="s">
        <v>183</v>
      </c>
      <c r="L17" s="24" t="s">
        <v>421</v>
      </c>
      <c r="M17" s="24" t="s">
        <v>422</v>
      </c>
      <c r="N17" s="24" t="s">
        <v>161</v>
      </c>
      <c r="O17" s="24" t="s">
        <v>250</v>
      </c>
      <c r="P17" s="24" t="s">
        <v>423</v>
      </c>
      <c r="Q17" s="24" t="s">
        <v>424</v>
      </c>
      <c r="R17" s="24" t="s">
        <v>165</v>
      </c>
      <c r="S17" s="24" t="s">
        <v>425</v>
      </c>
      <c r="T17" s="24" t="s">
        <v>426</v>
      </c>
      <c r="U17" s="24" t="s">
        <v>168</v>
      </c>
      <c r="V17" s="24" t="s">
        <v>168</v>
      </c>
      <c r="W17" s="24" t="s">
        <v>169</v>
      </c>
      <c r="X17" s="24" t="s">
        <v>169</v>
      </c>
      <c r="Y17" s="24" t="s">
        <v>427</v>
      </c>
      <c r="Z17" s="24" t="s">
        <v>162</v>
      </c>
      <c r="AA17" s="24" t="s">
        <v>428</v>
      </c>
      <c r="AB17" s="24" t="s">
        <v>169</v>
      </c>
      <c r="AC17" s="24" t="s">
        <v>173</v>
      </c>
      <c r="AD17" s="24" t="s">
        <v>429</v>
      </c>
    </row>
    <row r="18" spans="1:30" x14ac:dyDescent="0.2">
      <c r="A18" s="24" t="s">
        <v>430</v>
      </c>
      <c r="B18" s="24" t="s">
        <v>431</v>
      </c>
      <c r="C18" s="24" t="s">
        <v>432</v>
      </c>
      <c r="D18" s="24" t="s">
        <v>215</v>
      </c>
      <c r="E18" s="24" t="s">
        <v>433</v>
      </c>
      <c r="F18" s="24" t="s">
        <v>434</v>
      </c>
      <c r="G18" s="24" t="s">
        <v>435</v>
      </c>
      <c r="H18" s="24" t="s">
        <v>182</v>
      </c>
      <c r="I18" s="24" t="s">
        <v>182</v>
      </c>
      <c r="J18" s="24"/>
      <c r="K18" s="24" t="s">
        <v>277</v>
      </c>
      <c r="L18" s="24" t="s">
        <v>436</v>
      </c>
      <c r="M18" s="24" t="s">
        <v>437</v>
      </c>
      <c r="N18" s="24" t="s">
        <v>161</v>
      </c>
      <c r="O18" s="24" t="s">
        <v>162</v>
      </c>
      <c r="P18" s="24" t="s">
        <v>438</v>
      </c>
      <c r="Q18" s="24" t="s">
        <v>393</v>
      </c>
      <c r="R18" s="24" t="s">
        <v>439</v>
      </c>
      <c r="S18" s="24" t="s">
        <v>440</v>
      </c>
      <c r="T18" s="24" t="s">
        <v>441</v>
      </c>
      <c r="U18" s="24" t="s">
        <v>168</v>
      </c>
      <c r="V18" s="24" t="s">
        <v>168</v>
      </c>
      <c r="W18" s="24" t="s">
        <v>169</v>
      </c>
      <c r="X18" s="24" t="s">
        <v>169</v>
      </c>
      <c r="Y18" s="24" t="s">
        <v>442</v>
      </c>
      <c r="Z18" s="24" t="s">
        <v>162</v>
      </c>
      <c r="AA18" s="24" t="s">
        <v>443</v>
      </c>
      <c r="AB18" s="24" t="s">
        <v>444</v>
      </c>
      <c r="AC18" s="24" t="s">
        <v>193</v>
      </c>
      <c r="AD18" s="24" t="s">
        <v>445</v>
      </c>
    </row>
    <row r="19" spans="1:30" x14ac:dyDescent="0.2">
      <c r="A19" s="24" t="s">
        <v>446</v>
      </c>
      <c r="B19" s="24" t="s">
        <v>447</v>
      </c>
      <c r="C19" s="24" t="s">
        <v>448</v>
      </c>
      <c r="D19" s="24" t="s">
        <v>178</v>
      </c>
      <c r="E19" s="24" t="s">
        <v>449</v>
      </c>
      <c r="F19" s="24" t="s">
        <v>450</v>
      </c>
      <c r="G19" s="24" t="s">
        <v>451</v>
      </c>
      <c r="H19" s="24" t="s">
        <v>182</v>
      </c>
      <c r="I19" s="24" t="s">
        <v>182</v>
      </c>
      <c r="J19" s="24"/>
      <c r="K19" s="24" t="s">
        <v>158</v>
      </c>
      <c r="L19" s="24" t="s">
        <v>452</v>
      </c>
      <c r="M19" s="24" t="s">
        <v>453</v>
      </c>
      <c r="N19" s="24" t="s">
        <v>161</v>
      </c>
      <c r="O19" s="24" t="s">
        <v>162</v>
      </c>
      <c r="P19" s="24" t="s">
        <v>454</v>
      </c>
      <c r="Q19" s="24" t="s">
        <v>164</v>
      </c>
      <c r="R19" s="24" t="s">
        <v>165</v>
      </c>
      <c r="S19" s="24" t="s">
        <v>455</v>
      </c>
      <c r="T19" s="24" t="s">
        <v>456</v>
      </c>
      <c r="U19" s="24" t="s">
        <v>168</v>
      </c>
      <c r="V19" s="24" t="s">
        <v>168</v>
      </c>
      <c r="W19" s="24" t="s">
        <v>169</v>
      </c>
      <c r="X19" s="24" t="s">
        <v>169</v>
      </c>
      <c r="Y19" s="24" t="s">
        <v>162</v>
      </c>
      <c r="Z19" s="24" t="s">
        <v>162</v>
      </c>
      <c r="AA19" s="24" t="s">
        <v>457</v>
      </c>
      <c r="AB19" s="24" t="s">
        <v>458</v>
      </c>
      <c r="AC19" s="24" t="s">
        <v>193</v>
      </c>
      <c r="AD19" s="24" t="s">
        <v>459</v>
      </c>
    </row>
    <row r="20" spans="1:30" x14ac:dyDescent="0.2">
      <c r="A20" s="24" t="s">
        <v>460</v>
      </c>
      <c r="B20" s="24" t="s">
        <v>461</v>
      </c>
      <c r="C20" s="24" t="s">
        <v>462</v>
      </c>
      <c r="D20" s="24" t="s">
        <v>178</v>
      </c>
      <c r="E20" s="24" t="s">
        <v>463</v>
      </c>
      <c r="F20" s="24" t="s">
        <v>464</v>
      </c>
      <c r="G20" s="24" t="s">
        <v>465</v>
      </c>
      <c r="H20" s="24" t="s">
        <v>182</v>
      </c>
      <c r="I20" s="24" t="s">
        <v>182</v>
      </c>
      <c r="J20" s="24"/>
      <c r="K20" s="24" t="s">
        <v>183</v>
      </c>
      <c r="L20" s="24" t="s">
        <v>466</v>
      </c>
      <c r="M20" s="24" t="s">
        <v>467</v>
      </c>
      <c r="N20" s="24" t="s">
        <v>406</v>
      </c>
      <c r="O20" s="24" t="s">
        <v>162</v>
      </c>
      <c r="P20" s="24" t="s">
        <v>468</v>
      </c>
      <c r="Q20" s="24" t="s">
        <v>164</v>
      </c>
      <c r="R20" s="24" t="s">
        <v>469</v>
      </c>
      <c r="S20" s="24" t="s">
        <v>166</v>
      </c>
      <c r="T20" s="24" t="s">
        <v>470</v>
      </c>
      <c r="U20" s="24" t="s">
        <v>182</v>
      </c>
      <c r="V20" s="24" t="s">
        <v>182</v>
      </c>
      <c r="W20" s="24" t="s">
        <v>471</v>
      </c>
      <c r="X20" s="24" t="s">
        <v>169</v>
      </c>
      <c r="Y20" s="24" t="s">
        <v>472</v>
      </c>
      <c r="Z20" s="24" t="s">
        <v>473</v>
      </c>
      <c r="AA20" s="24" t="s">
        <v>474</v>
      </c>
      <c r="AB20" s="24" t="s">
        <v>475</v>
      </c>
      <c r="AC20" s="24" t="s">
        <v>344</v>
      </c>
      <c r="AD20" s="24" t="s">
        <v>476</v>
      </c>
    </row>
    <row r="21" spans="1:30" x14ac:dyDescent="0.2">
      <c r="A21" s="24" t="s">
        <v>477</v>
      </c>
      <c r="B21" s="24" t="s">
        <v>478</v>
      </c>
      <c r="C21" s="24" t="s">
        <v>479</v>
      </c>
      <c r="D21" s="24" t="s">
        <v>178</v>
      </c>
      <c r="E21" s="24" t="s">
        <v>480</v>
      </c>
      <c r="F21" s="24" t="s">
        <v>481</v>
      </c>
      <c r="G21" s="24" t="s">
        <v>482</v>
      </c>
      <c r="H21" s="24" t="s">
        <v>182</v>
      </c>
      <c r="I21" s="24" t="s">
        <v>182</v>
      </c>
      <c r="J21" s="24"/>
      <c r="K21" s="24" t="s">
        <v>158</v>
      </c>
      <c r="L21" s="24" t="s">
        <v>483</v>
      </c>
      <c r="M21" s="24" t="s">
        <v>484</v>
      </c>
      <c r="N21" s="24" t="s">
        <v>161</v>
      </c>
      <c r="O21" s="24" t="s">
        <v>162</v>
      </c>
      <c r="P21" s="24" t="s">
        <v>485</v>
      </c>
      <c r="Q21" s="24" t="s">
        <v>164</v>
      </c>
      <c r="R21" s="24" t="s">
        <v>165</v>
      </c>
      <c r="S21" s="24" t="s">
        <v>486</v>
      </c>
      <c r="T21" s="24" t="s">
        <v>487</v>
      </c>
      <c r="U21" s="24" t="s">
        <v>168</v>
      </c>
      <c r="V21" s="24" t="s">
        <v>168</v>
      </c>
      <c r="W21" s="24" t="s">
        <v>169</v>
      </c>
      <c r="X21" s="24" t="s">
        <v>169</v>
      </c>
      <c r="Y21" s="24" t="s">
        <v>162</v>
      </c>
      <c r="Z21" s="24" t="s">
        <v>488</v>
      </c>
      <c r="AA21" s="24" t="s">
        <v>489</v>
      </c>
      <c r="AB21" s="24" t="s">
        <v>169</v>
      </c>
      <c r="AC21" s="24" t="s">
        <v>173</v>
      </c>
      <c r="AD21" s="24" t="s">
        <v>490</v>
      </c>
    </row>
    <row r="22" spans="1:30" x14ac:dyDescent="0.2">
      <c r="A22" s="24" t="s">
        <v>491</v>
      </c>
      <c r="B22" s="24" t="s">
        <v>492</v>
      </c>
      <c r="C22" s="24" t="s">
        <v>493</v>
      </c>
      <c r="D22" s="24" t="s">
        <v>178</v>
      </c>
      <c r="E22" s="24" t="s">
        <v>494</v>
      </c>
      <c r="F22" s="24" t="s">
        <v>495</v>
      </c>
      <c r="G22" s="24" t="s">
        <v>496</v>
      </c>
      <c r="H22" s="24" t="s">
        <v>182</v>
      </c>
      <c r="I22" s="24" t="s">
        <v>182</v>
      </c>
      <c r="J22" s="24"/>
      <c r="K22" s="24" t="s">
        <v>158</v>
      </c>
      <c r="L22" s="24" t="s">
        <v>497</v>
      </c>
      <c r="M22" s="24" t="s">
        <v>498</v>
      </c>
      <c r="N22" s="24" t="s">
        <v>334</v>
      </c>
      <c r="O22" s="24" t="s">
        <v>162</v>
      </c>
      <c r="P22" s="24" t="s">
        <v>499</v>
      </c>
      <c r="Q22" s="24" t="s">
        <v>164</v>
      </c>
      <c r="R22" s="24" t="s">
        <v>165</v>
      </c>
      <c r="S22" s="24" t="s">
        <v>166</v>
      </c>
      <c r="T22" s="24" t="s">
        <v>500</v>
      </c>
      <c r="U22" s="24" t="s">
        <v>168</v>
      </c>
      <c r="V22" s="24" t="s">
        <v>168</v>
      </c>
      <c r="W22" s="24" t="s">
        <v>169</v>
      </c>
      <c r="X22" s="24" t="s">
        <v>169</v>
      </c>
      <c r="Y22" s="24" t="s">
        <v>501</v>
      </c>
      <c r="Z22" s="24" t="s">
        <v>502</v>
      </c>
      <c r="AA22" s="24" t="s">
        <v>162</v>
      </c>
      <c r="AB22" s="24" t="s">
        <v>503</v>
      </c>
      <c r="AC22" s="24" t="s">
        <v>193</v>
      </c>
      <c r="AD22" s="24" t="s">
        <v>504</v>
      </c>
    </row>
    <row r="23" spans="1:30" x14ac:dyDescent="0.2">
      <c r="A23" s="24" t="s">
        <v>505</v>
      </c>
      <c r="B23" s="24" t="s">
        <v>506</v>
      </c>
      <c r="C23" s="24" t="s">
        <v>507</v>
      </c>
      <c r="D23" s="24" t="s">
        <v>178</v>
      </c>
      <c r="E23" s="24" t="s">
        <v>508</v>
      </c>
      <c r="F23" s="24" t="s">
        <v>260</v>
      </c>
      <c r="G23" s="24" t="s">
        <v>509</v>
      </c>
      <c r="H23" s="24" t="s">
        <v>182</v>
      </c>
      <c r="I23" s="24" t="s">
        <v>182</v>
      </c>
      <c r="J23" s="24"/>
      <c r="K23" s="24" t="s">
        <v>183</v>
      </c>
      <c r="L23" s="24" t="s">
        <v>510</v>
      </c>
      <c r="M23" s="24" t="s">
        <v>511</v>
      </c>
      <c r="N23" s="24" t="s">
        <v>161</v>
      </c>
      <c r="O23" s="24" t="s">
        <v>162</v>
      </c>
      <c r="P23" s="24" t="s">
        <v>512</v>
      </c>
      <c r="Q23" s="24" t="s">
        <v>164</v>
      </c>
      <c r="R23" s="24" t="s">
        <v>165</v>
      </c>
      <c r="S23" s="24" t="s">
        <v>513</v>
      </c>
      <c r="T23" s="24" t="s">
        <v>514</v>
      </c>
      <c r="U23" s="24" t="s">
        <v>168</v>
      </c>
      <c r="V23" s="24" t="s">
        <v>168</v>
      </c>
      <c r="W23" s="24" t="s">
        <v>169</v>
      </c>
      <c r="X23" s="24" t="s">
        <v>169</v>
      </c>
      <c r="Y23" s="24" t="s">
        <v>515</v>
      </c>
      <c r="Z23" s="24" t="s">
        <v>516</v>
      </c>
      <c r="AA23" s="24" t="s">
        <v>162</v>
      </c>
      <c r="AB23" s="24" t="s">
        <v>169</v>
      </c>
      <c r="AC23" s="24" t="s">
        <v>173</v>
      </c>
      <c r="AD23" s="24" t="s">
        <v>517</v>
      </c>
    </row>
    <row r="24" spans="1:30" x14ac:dyDescent="0.2">
      <c r="A24" s="24" t="s">
        <v>518</v>
      </c>
      <c r="B24" s="24" t="s">
        <v>519</v>
      </c>
      <c r="C24" s="24" t="s">
        <v>520</v>
      </c>
      <c r="D24" s="24" t="s">
        <v>215</v>
      </c>
      <c r="E24" s="24" t="s">
        <v>521</v>
      </c>
      <c r="F24" s="24" t="s">
        <v>522</v>
      </c>
      <c r="G24" s="24" t="s">
        <v>523</v>
      </c>
      <c r="H24" s="24" t="s">
        <v>182</v>
      </c>
      <c r="I24" s="24" t="s">
        <v>182</v>
      </c>
      <c r="J24" s="24"/>
      <c r="K24" s="24" t="s">
        <v>183</v>
      </c>
      <c r="L24" s="24" t="s">
        <v>524</v>
      </c>
      <c r="M24" s="24" t="s">
        <v>525</v>
      </c>
      <c r="N24" s="24" t="s">
        <v>161</v>
      </c>
      <c r="O24" s="24" t="s">
        <v>250</v>
      </c>
      <c r="P24" s="24" t="s">
        <v>526</v>
      </c>
      <c r="Q24" s="24" t="s">
        <v>164</v>
      </c>
      <c r="R24" s="24" t="s">
        <v>165</v>
      </c>
      <c r="S24" s="24" t="s">
        <v>527</v>
      </c>
      <c r="T24" s="24" t="s">
        <v>528</v>
      </c>
      <c r="U24" s="24" t="s">
        <v>168</v>
      </c>
      <c r="V24" s="24" t="s">
        <v>168</v>
      </c>
      <c r="W24" s="24" t="s">
        <v>169</v>
      </c>
      <c r="X24" s="24" t="s">
        <v>169</v>
      </c>
      <c r="Y24" s="24" t="s">
        <v>529</v>
      </c>
      <c r="Z24" s="24" t="s">
        <v>530</v>
      </c>
      <c r="AA24" s="24" t="s">
        <v>162</v>
      </c>
      <c r="AB24" s="24" t="s">
        <v>169</v>
      </c>
      <c r="AC24" s="24" t="s">
        <v>173</v>
      </c>
      <c r="AD24" s="24" t="s">
        <v>531</v>
      </c>
    </row>
    <row r="25" spans="1:30" x14ac:dyDescent="0.2">
      <c r="A25" s="24" t="s">
        <v>532</v>
      </c>
      <c r="B25" s="24" t="s">
        <v>533</v>
      </c>
      <c r="C25" s="24" t="s">
        <v>534</v>
      </c>
      <c r="D25" s="24" t="s">
        <v>178</v>
      </c>
      <c r="E25" s="24" t="s">
        <v>535</v>
      </c>
      <c r="F25" s="24" t="s">
        <v>536</v>
      </c>
      <c r="G25" s="24" t="s">
        <v>537</v>
      </c>
      <c r="H25" s="24" t="s">
        <v>182</v>
      </c>
      <c r="I25" s="24" t="s">
        <v>182</v>
      </c>
      <c r="J25" s="24"/>
      <c r="K25" s="24" t="s">
        <v>183</v>
      </c>
      <c r="L25" s="24" t="s">
        <v>538</v>
      </c>
      <c r="M25" s="24" t="s">
        <v>539</v>
      </c>
      <c r="N25" s="24" t="s">
        <v>203</v>
      </c>
      <c r="O25" s="24" t="s">
        <v>162</v>
      </c>
      <c r="P25" s="24" t="s">
        <v>540</v>
      </c>
      <c r="Q25" s="24" t="s">
        <v>164</v>
      </c>
      <c r="R25" s="24" t="s">
        <v>541</v>
      </c>
      <c r="S25" s="24" t="s">
        <v>542</v>
      </c>
      <c r="T25" s="24" t="s">
        <v>543</v>
      </c>
      <c r="U25" s="24" t="s">
        <v>168</v>
      </c>
      <c r="V25" s="24" t="s">
        <v>168</v>
      </c>
      <c r="W25" s="24" t="s">
        <v>169</v>
      </c>
      <c r="X25" s="24" t="s">
        <v>169</v>
      </c>
      <c r="Y25" s="24" t="s">
        <v>162</v>
      </c>
      <c r="Z25" s="24" t="s">
        <v>544</v>
      </c>
      <c r="AA25" s="24" t="s">
        <v>545</v>
      </c>
      <c r="AB25" s="24" t="s">
        <v>546</v>
      </c>
      <c r="AC25" s="24" t="s">
        <v>193</v>
      </c>
      <c r="AD25" s="24" t="s">
        <v>547</v>
      </c>
    </row>
    <row r="26" spans="1:30" x14ac:dyDescent="0.2">
      <c r="A26" s="24" t="s">
        <v>548</v>
      </c>
      <c r="B26" s="24" t="s">
        <v>549</v>
      </c>
      <c r="C26" s="24" t="s">
        <v>550</v>
      </c>
      <c r="D26" s="24" t="s">
        <v>178</v>
      </c>
      <c r="E26" s="24" t="s">
        <v>551</v>
      </c>
      <c r="F26" s="24" t="s">
        <v>552</v>
      </c>
      <c r="G26" s="24" t="s">
        <v>553</v>
      </c>
      <c r="H26" s="24" t="s">
        <v>182</v>
      </c>
      <c r="I26" s="24" t="s">
        <v>182</v>
      </c>
      <c r="J26" s="24"/>
      <c r="K26" s="24" t="s">
        <v>158</v>
      </c>
      <c r="L26" s="24" t="s">
        <v>554</v>
      </c>
      <c r="M26" s="24" t="s">
        <v>555</v>
      </c>
      <c r="N26" s="24" t="s">
        <v>161</v>
      </c>
      <c r="O26" s="24" t="s">
        <v>162</v>
      </c>
      <c r="P26" s="24" t="s">
        <v>556</v>
      </c>
      <c r="Q26" s="24" t="s">
        <v>164</v>
      </c>
      <c r="R26" s="24" t="s">
        <v>236</v>
      </c>
      <c r="S26" s="24" t="s">
        <v>557</v>
      </c>
      <c r="T26" s="24" t="s">
        <v>558</v>
      </c>
      <c r="U26" s="24" t="s">
        <v>182</v>
      </c>
      <c r="V26" s="24" t="s">
        <v>182</v>
      </c>
      <c r="W26" s="24" t="s">
        <v>559</v>
      </c>
      <c r="X26" s="24" t="s">
        <v>560</v>
      </c>
      <c r="Y26" s="24" t="s">
        <v>162</v>
      </c>
      <c r="Z26" s="24" t="s">
        <v>561</v>
      </c>
      <c r="AA26" s="24" t="s">
        <v>562</v>
      </c>
      <c r="AB26" s="24" t="s">
        <v>563</v>
      </c>
      <c r="AC26" s="24" t="s">
        <v>344</v>
      </c>
      <c r="AD26" s="24" t="s">
        <v>564</v>
      </c>
    </row>
    <row r="27" spans="1:30" x14ac:dyDescent="0.2">
      <c r="A27" s="24" t="s">
        <v>565</v>
      </c>
      <c r="B27" s="24" t="s">
        <v>566</v>
      </c>
      <c r="C27" s="24" t="s">
        <v>567</v>
      </c>
      <c r="D27" s="24" t="s">
        <v>178</v>
      </c>
      <c r="E27" s="24" t="s">
        <v>568</v>
      </c>
      <c r="F27" s="24" t="s">
        <v>569</v>
      </c>
      <c r="G27" s="24" t="s">
        <v>570</v>
      </c>
      <c r="H27" s="24" t="s">
        <v>182</v>
      </c>
      <c r="I27" s="24" t="s">
        <v>182</v>
      </c>
      <c r="J27" s="24"/>
      <c r="K27" s="24" t="s">
        <v>183</v>
      </c>
      <c r="L27" s="24" t="s">
        <v>571</v>
      </c>
      <c r="M27" s="24" t="s">
        <v>572</v>
      </c>
      <c r="N27" s="24" t="s">
        <v>161</v>
      </c>
      <c r="O27" s="24" t="s">
        <v>162</v>
      </c>
      <c r="P27" s="24" t="s">
        <v>573</v>
      </c>
      <c r="Q27" s="24" t="s">
        <v>164</v>
      </c>
      <c r="R27" s="24" t="s">
        <v>236</v>
      </c>
      <c r="S27" s="24" t="s">
        <v>166</v>
      </c>
      <c r="T27" s="24" t="s">
        <v>574</v>
      </c>
      <c r="U27" s="24" t="s">
        <v>168</v>
      </c>
      <c r="V27" s="24" t="s">
        <v>168</v>
      </c>
      <c r="W27" s="24" t="s">
        <v>169</v>
      </c>
      <c r="X27" s="24" t="s">
        <v>169</v>
      </c>
      <c r="Y27" s="24" t="s">
        <v>575</v>
      </c>
      <c r="Z27" s="24" t="s">
        <v>238</v>
      </c>
      <c r="AA27" s="24" t="s">
        <v>576</v>
      </c>
      <c r="AB27" s="24" t="s">
        <v>577</v>
      </c>
      <c r="AC27" s="24" t="s">
        <v>193</v>
      </c>
      <c r="AD27" s="24" t="s">
        <v>578</v>
      </c>
    </row>
    <row r="28" spans="1:30" x14ac:dyDescent="0.2">
      <c r="A28" s="24" t="s">
        <v>579</v>
      </c>
      <c r="B28" s="24" t="s">
        <v>580</v>
      </c>
      <c r="C28" s="24" t="s">
        <v>581</v>
      </c>
      <c r="D28" s="24" t="s">
        <v>215</v>
      </c>
      <c r="E28" s="24" t="s">
        <v>582</v>
      </c>
      <c r="F28" s="24" t="s">
        <v>583</v>
      </c>
      <c r="G28" s="24" t="s">
        <v>584</v>
      </c>
      <c r="H28" s="24" t="s">
        <v>182</v>
      </c>
      <c r="I28" s="24" t="s">
        <v>182</v>
      </c>
      <c r="J28" s="24"/>
      <c r="K28" s="24" t="s">
        <v>277</v>
      </c>
      <c r="L28" s="24" t="s">
        <v>585</v>
      </c>
      <c r="M28" s="24" t="s">
        <v>586</v>
      </c>
      <c r="N28" s="24" t="s">
        <v>161</v>
      </c>
      <c r="O28" s="24" t="s">
        <v>162</v>
      </c>
      <c r="P28" s="24" t="s">
        <v>587</v>
      </c>
      <c r="Q28" s="24" t="s">
        <v>164</v>
      </c>
      <c r="R28" s="24" t="s">
        <v>236</v>
      </c>
      <c r="S28" s="24" t="s">
        <v>588</v>
      </c>
      <c r="T28" s="24" t="s">
        <v>589</v>
      </c>
      <c r="U28" s="24" t="s">
        <v>182</v>
      </c>
      <c r="V28" s="24" t="s">
        <v>182</v>
      </c>
      <c r="W28" s="24" t="s">
        <v>590</v>
      </c>
      <c r="X28" s="24" t="s">
        <v>169</v>
      </c>
      <c r="Y28" s="24" t="s">
        <v>162</v>
      </c>
      <c r="Z28" s="24" t="s">
        <v>591</v>
      </c>
      <c r="AA28" s="24" t="s">
        <v>162</v>
      </c>
      <c r="AB28" s="24" t="s">
        <v>592</v>
      </c>
      <c r="AC28" s="24" t="s">
        <v>344</v>
      </c>
      <c r="AD28" s="24" t="s">
        <v>593</v>
      </c>
    </row>
    <row r="29" spans="1:30" x14ac:dyDescent="0.2">
      <c r="A29" s="24" t="s">
        <v>594</v>
      </c>
      <c r="B29" s="24" t="s">
        <v>595</v>
      </c>
      <c r="C29" s="24" t="s">
        <v>596</v>
      </c>
      <c r="D29" s="24" t="s">
        <v>178</v>
      </c>
      <c r="E29" s="24" t="s">
        <v>597</v>
      </c>
      <c r="F29" s="24" t="s">
        <v>598</v>
      </c>
      <c r="G29" s="24" t="s">
        <v>599</v>
      </c>
      <c r="H29" s="24" t="s">
        <v>182</v>
      </c>
      <c r="I29" s="24" t="s">
        <v>182</v>
      </c>
      <c r="J29" s="24"/>
      <c r="K29" s="24" t="s">
        <v>277</v>
      </c>
      <c r="L29" s="24" t="s">
        <v>600</v>
      </c>
      <c r="M29" s="24" t="s">
        <v>601</v>
      </c>
      <c r="N29" s="24" t="s">
        <v>161</v>
      </c>
      <c r="O29" s="24" t="s">
        <v>602</v>
      </c>
      <c r="P29" s="24" t="s">
        <v>603</v>
      </c>
      <c r="Q29" s="24" t="s">
        <v>393</v>
      </c>
      <c r="R29" s="24" t="s">
        <v>165</v>
      </c>
      <c r="S29" s="24" t="s">
        <v>604</v>
      </c>
      <c r="T29" s="24" t="s">
        <v>605</v>
      </c>
      <c r="U29" s="24" t="s">
        <v>168</v>
      </c>
      <c r="V29" s="24" t="s">
        <v>168</v>
      </c>
      <c r="W29" s="24" t="s">
        <v>169</v>
      </c>
      <c r="X29" s="24" t="s">
        <v>169</v>
      </c>
      <c r="Y29" s="24" t="s">
        <v>162</v>
      </c>
      <c r="Z29" s="24" t="s">
        <v>606</v>
      </c>
      <c r="AA29" s="24" t="s">
        <v>162</v>
      </c>
      <c r="AB29" s="24" t="s">
        <v>607</v>
      </c>
      <c r="AC29" s="24" t="s">
        <v>193</v>
      </c>
      <c r="AD29" s="24" t="s">
        <v>608</v>
      </c>
    </row>
    <row r="30" spans="1:30" x14ac:dyDescent="0.2">
      <c r="A30" s="24" t="s">
        <v>609</v>
      </c>
      <c r="B30" s="24" t="s">
        <v>610</v>
      </c>
      <c r="C30" s="24" t="s">
        <v>611</v>
      </c>
      <c r="D30" s="24" t="s">
        <v>215</v>
      </c>
      <c r="E30" s="24" t="s">
        <v>612</v>
      </c>
      <c r="F30" s="24" t="s">
        <v>613</v>
      </c>
      <c r="G30" s="24" t="s">
        <v>614</v>
      </c>
      <c r="H30" s="24" t="s">
        <v>182</v>
      </c>
      <c r="I30" s="24" t="s">
        <v>182</v>
      </c>
      <c r="J30" s="24"/>
      <c r="K30" s="24" t="s">
        <v>158</v>
      </c>
      <c r="L30" s="24" t="s">
        <v>615</v>
      </c>
      <c r="M30" s="24" t="s">
        <v>616</v>
      </c>
      <c r="N30" s="24" t="s">
        <v>161</v>
      </c>
      <c r="O30" s="24" t="s">
        <v>162</v>
      </c>
      <c r="P30" s="24" t="s">
        <v>617</v>
      </c>
      <c r="Q30" s="24" t="s">
        <v>164</v>
      </c>
      <c r="R30" s="24" t="s">
        <v>165</v>
      </c>
      <c r="S30" s="24" t="s">
        <v>618</v>
      </c>
      <c r="T30" s="24" t="s">
        <v>619</v>
      </c>
      <c r="U30" s="24" t="s">
        <v>168</v>
      </c>
      <c r="V30" s="24" t="s">
        <v>168</v>
      </c>
      <c r="W30" s="24" t="s">
        <v>169</v>
      </c>
      <c r="X30" s="24" t="s">
        <v>169</v>
      </c>
      <c r="Y30" s="24" t="s">
        <v>162</v>
      </c>
      <c r="Z30" s="24" t="s">
        <v>620</v>
      </c>
      <c r="AA30" s="24" t="s">
        <v>162</v>
      </c>
      <c r="AB30" s="24" t="s">
        <v>621</v>
      </c>
      <c r="AC30" s="24" t="s">
        <v>193</v>
      </c>
      <c r="AD30" s="24" t="s">
        <v>622</v>
      </c>
    </row>
    <row r="31" spans="1:30" x14ac:dyDescent="0.2">
      <c r="A31" s="24" t="s">
        <v>623</v>
      </c>
      <c r="B31" s="24" t="s">
        <v>624</v>
      </c>
      <c r="C31" s="24" t="s">
        <v>625</v>
      </c>
      <c r="D31" s="24" t="s">
        <v>178</v>
      </c>
      <c r="E31" s="24" t="s">
        <v>626</v>
      </c>
      <c r="F31" s="24" t="s">
        <v>627</v>
      </c>
      <c r="G31" s="24" t="s">
        <v>628</v>
      </c>
      <c r="H31" s="24" t="s">
        <v>182</v>
      </c>
      <c r="I31" s="24" t="s">
        <v>182</v>
      </c>
      <c r="J31" s="24"/>
      <c r="K31" s="24" t="s">
        <v>158</v>
      </c>
      <c r="L31" s="24" t="s">
        <v>629</v>
      </c>
      <c r="M31" s="24" t="s">
        <v>630</v>
      </c>
      <c r="N31" s="24" t="s">
        <v>406</v>
      </c>
      <c r="O31" s="24" t="s">
        <v>162</v>
      </c>
      <c r="P31" s="24" t="s">
        <v>631</v>
      </c>
      <c r="Q31" s="24" t="s">
        <v>164</v>
      </c>
      <c r="R31" s="24" t="s">
        <v>165</v>
      </c>
      <c r="S31" s="24" t="s">
        <v>632</v>
      </c>
      <c r="T31" s="24" t="s">
        <v>633</v>
      </c>
      <c r="U31" s="24" t="s">
        <v>168</v>
      </c>
      <c r="V31" s="24" t="s">
        <v>168</v>
      </c>
      <c r="W31" s="24" t="s">
        <v>169</v>
      </c>
      <c r="X31" s="24" t="s">
        <v>169</v>
      </c>
      <c r="Y31" s="24" t="s">
        <v>162</v>
      </c>
      <c r="Z31" s="24" t="s">
        <v>634</v>
      </c>
      <c r="AA31" s="24" t="s">
        <v>162</v>
      </c>
      <c r="AB31" s="24" t="s">
        <v>169</v>
      </c>
      <c r="AC31" s="24" t="s">
        <v>173</v>
      </c>
      <c r="AD31" s="24" t="s">
        <v>635</v>
      </c>
    </row>
    <row r="32" spans="1:30" x14ac:dyDescent="0.2">
      <c r="A32" s="24" t="s">
        <v>636</v>
      </c>
      <c r="B32" s="24" t="s">
        <v>637</v>
      </c>
      <c r="C32" s="24" t="s">
        <v>638</v>
      </c>
      <c r="D32" s="24" t="s">
        <v>215</v>
      </c>
      <c r="E32" s="24" t="s">
        <v>639</v>
      </c>
      <c r="F32" s="24" t="s">
        <v>640</v>
      </c>
      <c r="G32" s="24" t="s">
        <v>641</v>
      </c>
      <c r="H32" s="24" t="s">
        <v>182</v>
      </c>
      <c r="I32" s="24" t="s">
        <v>182</v>
      </c>
      <c r="J32" s="24"/>
      <c r="K32" s="24" t="s">
        <v>277</v>
      </c>
      <c r="L32" s="24" t="s">
        <v>642</v>
      </c>
      <c r="M32" s="24" t="s">
        <v>643</v>
      </c>
      <c r="N32" s="24" t="s">
        <v>161</v>
      </c>
      <c r="O32" s="24" t="s">
        <v>644</v>
      </c>
      <c r="P32" s="24" t="s">
        <v>645</v>
      </c>
      <c r="Q32" s="24" t="s">
        <v>393</v>
      </c>
      <c r="R32" s="24" t="s">
        <v>236</v>
      </c>
      <c r="S32" s="24" t="s">
        <v>646</v>
      </c>
      <c r="T32" s="24" t="s">
        <v>647</v>
      </c>
      <c r="U32" s="24" t="s">
        <v>168</v>
      </c>
      <c r="V32" s="24" t="s">
        <v>168</v>
      </c>
      <c r="W32" s="24" t="s">
        <v>169</v>
      </c>
      <c r="X32" s="24" t="s">
        <v>169</v>
      </c>
      <c r="Y32" s="24" t="s">
        <v>162</v>
      </c>
      <c r="Z32" s="24" t="s">
        <v>648</v>
      </c>
      <c r="AA32" s="24" t="s">
        <v>162</v>
      </c>
      <c r="AB32" s="24" t="s">
        <v>649</v>
      </c>
      <c r="AC32" s="24" t="s">
        <v>193</v>
      </c>
      <c r="AD32" s="24" t="s">
        <v>650</v>
      </c>
    </row>
    <row r="33" spans="1:30" x14ac:dyDescent="0.2">
      <c r="A33" s="24" t="s">
        <v>651</v>
      </c>
      <c r="B33" s="24" t="s">
        <v>652</v>
      </c>
      <c r="C33" s="24" t="s">
        <v>653</v>
      </c>
      <c r="D33" s="24" t="s">
        <v>215</v>
      </c>
      <c r="E33" s="24" t="s">
        <v>654</v>
      </c>
      <c r="F33" s="24" t="s">
        <v>655</v>
      </c>
      <c r="G33" s="24" t="s">
        <v>656</v>
      </c>
      <c r="H33" s="24" t="s">
        <v>182</v>
      </c>
      <c r="I33" s="24" t="s">
        <v>182</v>
      </c>
      <c r="J33" s="24"/>
      <c r="K33" s="24" t="s">
        <v>158</v>
      </c>
      <c r="L33" s="24" t="s">
        <v>657</v>
      </c>
      <c r="M33" s="24" t="s">
        <v>658</v>
      </c>
      <c r="N33" s="24" t="s">
        <v>161</v>
      </c>
      <c r="O33" s="24" t="s">
        <v>162</v>
      </c>
      <c r="P33" s="24" t="s">
        <v>659</v>
      </c>
      <c r="Q33" s="24" t="s">
        <v>164</v>
      </c>
      <c r="R33" s="24" t="s">
        <v>236</v>
      </c>
      <c r="S33" s="24" t="s">
        <v>166</v>
      </c>
      <c r="T33" s="24" t="s">
        <v>660</v>
      </c>
      <c r="U33" s="24" t="s">
        <v>168</v>
      </c>
      <c r="V33" s="24" t="s">
        <v>168</v>
      </c>
      <c r="W33" s="24" t="s">
        <v>169</v>
      </c>
      <c r="X33" s="24" t="s">
        <v>169</v>
      </c>
      <c r="Y33" s="24" t="s">
        <v>162</v>
      </c>
      <c r="Z33" s="24" t="s">
        <v>661</v>
      </c>
      <c r="AA33" s="24" t="s">
        <v>662</v>
      </c>
      <c r="AB33" s="24" t="s">
        <v>663</v>
      </c>
      <c r="AC33" s="24" t="s">
        <v>193</v>
      </c>
      <c r="AD33" s="24" t="s">
        <v>664</v>
      </c>
    </row>
    <row r="34" spans="1:30" x14ac:dyDescent="0.2">
      <c r="A34" s="24" t="s">
        <v>665</v>
      </c>
      <c r="B34" s="24" t="s">
        <v>666</v>
      </c>
      <c r="C34" s="24" t="s">
        <v>667</v>
      </c>
      <c r="D34" s="24" t="s">
        <v>178</v>
      </c>
      <c r="E34" s="24" t="s">
        <v>668</v>
      </c>
      <c r="F34" s="24" t="s">
        <v>669</v>
      </c>
      <c r="G34" s="24" t="s">
        <v>670</v>
      </c>
      <c r="H34" s="24" t="s">
        <v>182</v>
      </c>
      <c r="I34" s="24" t="s">
        <v>182</v>
      </c>
      <c r="J34" s="24"/>
      <c r="K34" s="24" t="s">
        <v>671</v>
      </c>
      <c r="L34" s="24" t="s">
        <v>672</v>
      </c>
      <c r="M34" s="24" t="s">
        <v>673</v>
      </c>
      <c r="N34" s="24" t="s">
        <v>161</v>
      </c>
      <c r="O34" s="24" t="s">
        <v>250</v>
      </c>
      <c r="P34" s="24" t="s">
        <v>674</v>
      </c>
      <c r="Q34" s="24" t="s">
        <v>409</v>
      </c>
      <c r="R34" s="24" t="s">
        <v>165</v>
      </c>
      <c r="S34" s="24" t="s">
        <v>166</v>
      </c>
      <c r="T34" s="24" t="s">
        <v>675</v>
      </c>
      <c r="U34" s="24" t="s">
        <v>168</v>
      </c>
      <c r="V34" s="24" t="s">
        <v>168</v>
      </c>
      <c r="W34" s="24" t="s">
        <v>169</v>
      </c>
      <c r="X34" s="24" t="s">
        <v>169</v>
      </c>
      <c r="Y34" s="24" t="s">
        <v>676</v>
      </c>
      <c r="Z34" s="24" t="s">
        <v>677</v>
      </c>
      <c r="AA34" s="24" t="s">
        <v>162</v>
      </c>
      <c r="AB34" s="24" t="s">
        <v>678</v>
      </c>
      <c r="AC34" s="24" t="s">
        <v>193</v>
      </c>
      <c r="AD34" s="24" t="s">
        <v>679</v>
      </c>
    </row>
    <row r="35" spans="1:30" x14ac:dyDescent="0.2">
      <c r="A35" s="24" t="s">
        <v>680</v>
      </c>
      <c r="B35" s="24" t="s">
        <v>681</v>
      </c>
      <c r="C35" s="24" t="s">
        <v>682</v>
      </c>
      <c r="D35" s="24" t="s">
        <v>178</v>
      </c>
      <c r="E35" s="24" t="s">
        <v>683</v>
      </c>
      <c r="F35" s="24" t="s">
        <v>684</v>
      </c>
      <c r="G35" s="24" t="s">
        <v>685</v>
      </c>
      <c r="H35" s="24" t="s">
        <v>182</v>
      </c>
      <c r="I35" s="24" t="s">
        <v>182</v>
      </c>
      <c r="J35" s="24"/>
      <c r="K35" s="24" t="s">
        <v>183</v>
      </c>
      <c r="L35" s="24" t="s">
        <v>686</v>
      </c>
      <c r="M35" s="24" t="s">
        <v>687</v>
      </c>
      <c r="N35" s="24" t="s">
        <v>161</v>
      </c>
      <c r="O35" s="24" t="s">
        <v>162</v>
      </c>
      <c r="P35" s="24" t="s">
        <v>688</v>
      </c>
      <c r="Q35" s="24" t="s">
        <v>164</v>
      </c>
      <c r="R35" s="24" t="s">
        <v>165</v>
      </c>
      <c r="S35" s="24" t="s">
        <v>689</v>
      </c>
      <c r="T35" s="24" t="s">
        <v>690</v>
      </c>
      <c r="U35" s="24" t="s">
        <v>168</v>
      </c>
      <c r="V35" s="24" t="s">
        <v>168</v>
      </c>
      <c r="W35" s="24" t="s">
        <v>169</v>
      </c>
      <c r="X35" s="24" t="s">
        <v>169</v>
      </c>
      <c r="Y35" s="24" t="s">
        <v>162</v>
      </c>
      <c r="Z35" s="24" t="s">
        <v>691</v>
      </c>
      <c r="AA35" s="24" t="s">
        <v>162</v>
      </c>
      <c r="AB35" s="24" t="s">
        <v>169</v>
      </c>
      <c r="AC35" s="24" t="s">
        <v>173</v>
      </c>
      <c r="AD35" s="24" t="s">
        <v>692</v>
      </c>
    </row>
    <row r="36" spans="1:30" x14ac:dyDescent="0.2">
      <c r="A36" s="24" t="s">
        <v>693</v>
      </c>
      <c r="B36" s="24" t="s">
        <v>694</v>
      </c>
      <c r="C36" s="24" t="s">
        <v>695</v>
      </c>
      <c r="D36" s="24" t="s">
        <v>178</v>
      </c>
      <c r="E36" s="24" t="s">
        <v>696</v>
      </c>
      <c r="F36" s="24" t="s">
        <v>697</v>
      </c>
      <c r="G36" s="24" t="s">
        <v>698</v>
      </c>
      <c r="H36" s="24" t="s">
        <v>182</v>
      </c>
      <c r="I36" s="24" t="s">
        <v>182</v>
      </c>
      <c r="J36" s="24"/>
      <c r="K36" s="24" t="s">
        <v>183</v>
      </c>
      <c r="L36" s="24" t="s">
        <v>699</v>
      </c>
      <c r="M36" s="24" t="s">
        <v>700</v>
      </c>
      <c r="N36" s="24" t="s">
        <v>161</v>
      </c>
      <c r="O36" s="24" t="s">
        <v>162</v>
      </c>
      <c r="P36" s="24" t="s">
        <v>701</v>
      </c>
      <c r="Q36" s="24" t="s">
        <v>164</v>
      </c>
      <c r="R36" s="24" t="s">
        <v>165</v>
      </c>
      <c r="S36" s="24" t="s">
        <v>166</v>
      </c>
      <c r="T36" s="24" t="s">
        <v>702</v>
      </c>
      <c r="U36" s="24" t="s">
        <v>168</v>
      </c>
      <c r="V36" s="24" t="s">
        <v>168</v>
      </c>
      <c r="W36" s="24" t="s">
        <v>169</v>
      </c>
      <c r="X36" s="24" t="s">
        <v>169</v>
      </c>
      <c r="Y36" s="24" t="s">
        <v>703</v>
      </c>
      <c r="Z36" s="24" t="s">
        <v>516</v>
      </c>
      <c r="AA36" s="24" t="s">
        <v>162</v>
      </c>
      <c r="AB36" s="24" t="s">
        <v>169</v>
      </c>
      <c r="AC36" s="24" t="s">
        <v>173</v>
      </c>
      <c r="AD36" s="24" t="s">
        <v>704</v>
      </c>
    </row>
    <row r="37" spans="1:30" x14ac:dyDescent="0.2">
      <c r="A37" s="24" t="s">
        <v>705</v>
      </c>
      <c r="B37" s="24" t="s">
        <v>706</v>
      </c>
      <c r="C37" s="24" t="s">
        <v>707</v>
      </c>
      <c r="D37" s="24" t="s">
        <v>178</v>
      </c>
      <c r="E37" s="24" t="s">
        <v>708</v>
      </c>
      <c r="F37" s="24" t="s">
        <v>709</v>
      </c>
      <c r="G37" s="24" t="s">
        <v>710</v>
      </c>
      <c r="H37" s="24" t="s">
        <v>182</v>
      </c>
      <c r="I37" s="24" t="s">
        <v>182</v>
      </c>
      <c r="J37" s="24"/>
      <c r="K37" s="24" t="s">
        <v>277</v>
      </c>
      <c r="L37" s="24" t="s">
        <v>711</v>
      </c>
      <c r="M37" s="24" t="s">
        <v>712</v>
      </c>
      <c r="N37" s="24" t="s">
        <v>406</v>
      </c>
      <c r="O37" s="24" t="s">
        <v>250</v>
      </c>
      <c r="P37" s="24" t="s">
        <v>713</v>
      </c>
      <c r="Q37" s="24" t="s">
        <v>714</v>
      </c>
      <c r="R37" s="24" t="s">
        <v>165</v>
      </c>
      <c r="S37" s="24" t="s">
        <v>166</v>
      </c>
      <c r="T37" s="24" t="s">
        <v>715</v>
      </c>
      <c r="U37" s="24" t="s">
        <v>168</v>
      </c>
      <c r="V37" s="24" t="s">
        <v>168</v>
      </c>
      <c r="W37" s="24" t="s">
        <v>169</v>
      </c>
      <c r="X37" s="24" t="s">
        <v>169</v>
      </c>
      <c r="Y37" s="24" t="s">
        <v>162</v>
      </c>
      <c r="Z37" s="24" t="s">
        <v>162</v>
      </c>
      <c r="AA37" s="24" t="s">
        <v>716</v>
      </c>
      <c r="AB37" s="24" t="s">
        <v>169</v>
      </c>
      <c r="AC37" s="24" t="s">
        <v>173</v>
      </c>
      <c r="AD37" s="24" t="s">
        <v>717</v>
      </c>
    </row>
    <row r="38" spans="1:30" x14ac:dyDescent="0.2">
      <c r="A38" s="24" t="s">
        <v>718</v>
      </c>
      <c r="B38" s="24" t="s">
        <v>719</v>
      </c>
      <c r="C38" s="24" t="s">
        <v>720</v>
      </c>
      <c r="D38" s="24" t="s">
        <v>178</v>
      </c>
      <c r="E38" s="24" t="s">
        <v>721</v>
      </c>
      <c r="F38" s="24" t="s">
        <v>722</v>
      </c>
      <c r="G38" s="24" t="s">
        <v>723</v>
      </c>
      <c r="H38" s="24" t="s">
        <v>182</v>
      </c>
      <c r="I38" s="24" t="s">
        <v>182</v>
      </c>
      <c r="J38" s="24"/>
      <c r="K38" s="24" t="s">
        <v>158</v>
      </c>
      <c r="L38" s="24" t="s">
        <v>724</v>
      </c>
      <c r="M38" s="24" t="s">
        <v>725</v>
      </c>
      <c r="N38" s="24" t="s">
        <v>161</v>
      </c>
      <c r="O38" s="24" t="s">
        <v>162</v>
      </c>
      <c r="P38" s="24" t="s">
        <v>726</v>
      </c>
      <c r="Q38" s="24" t="s">
        <v>164</v>
      </c>
      <c r="R38" s="24" t="s">
        <v>165</v>
      </c>
      <c r="S38" s="24" t="s">
        <v>166</v>
      </c>
      <c r="T38" s="24" t="s">
        <v>727</v>
      </c>
      <c r="U38" s="24" t="s">
        <v>168</v>
      </c>
      <c r="V38" s="24" t="s">
        <v>168</v>
      </c>
      <c r="W38" s="24" t="s">
        <v>169</v>
      </c>
      <c r="X38" s="24" t="s">
        <v>169</v>
      </c>
      <c r="Y38" s="24" t="s">
        <v>162</v>
      </c>
      <c r="Z38" s="24" t="s">
        <v>728</v>
      </c>
      <c r="AA38" s="24" t="s">
        <v>729</v>
      </c>
      <c r="AB38" s="24" t="s">
        <v>730</v>
      </c>
      <c r="AC38" s="24" t="s">
        <v>193</v>
      </c>
      <c r="AD38" s="24" t="s">
        <v>731</v>
      </c>
    </row>
    <row r="39" spans="1:30" x14ac:dyDescent="0.2">
      <c r="A39" s="24" t="s">
        <v>732</v>
      </c>
      <c r="B39" s="24" t="s">
        <v>733</v>
      </c>
      <c r="C39" s="24" t="s">
        <v>734</v>
      </c>
      <c r="D39" s="24" t="s">
        <v>215</v>
      </c>
      <c r="E39" s="24" t="s">
        <v>735</v>
      </c>
      <c r="F39" s="24" t="s">
        <v>736</v>
      </c>
      <c r="G39" s="24" t="s">
        <v>737</v>
      </c>
      <c r="H39" s="24" t="s">
        <v>182</v>
      </c>
      <c r="I39" s="24" t="s">
        <v>182</v>
      </c>
      <c r="J39" s="24"/>
      <c r="K39" s="24" t="s">
        <v>158</v>
      </c>
      <c r="L39" s="24" t="s">
        <v>738</v>
      </c>
      <c r="M39" s="24" t="s">
        <v>739</v>
      </c>
      <c r="N39" s="24" t="s">
        <v>406</v>
      </c>
      <c r="O39" s="24" t="s">
        <v>740</v>
      </c>
      <c r="P39" s="24" t="s">
        <v>741</v>
      </c>
      <c r="Q39" s="24" t="s">
        <v>164</v>
      </c>
      <c r="R39" s="24" t="s">
        <v>236</v>
      </c>
      <c r="S39" s="24" t="s">
        <v>166</v>
      </c>
      <c r="T39" s="24" t="s">
        <v>742</v>
      </c>
      <c r="U39" s="24" t="s">
        <v>168</v>
      </c>
      <c r="V39" s="24" t="s">
        <v>168</v>
      </c>
      <c r="W39" s="24" t="s">
        <v>169</v>
      </c>
      <c r="X39" s="24" t="s">
        <v>169</v>
      </c>
      <c r="Y39" s="24" t="s">
        <v>743</v>
      </c>
      <c r="Z39" s="24" t="s">
        <v>744</v>
      </c>
      <c r="AA39" s="24" t="s">
        <v>162</v>
      </c>
      <c r="AB39" s="24" t="s">
        <v>169</v>
      </c>
      <c r="AC39" s="24" t="s">
        <v>173</v>
      </c>
      <c r="AD39" s="24" t="s">
        <v>745</v>
      </c>
    </row>
    <row r="40" spans="1:30" x14ac:dyDescent="0.2">
      <c r="A40" s="24" t="s">
        <v>746</v>
      </c>
      <c r="B40" s="24" t="s">
        <v>747</v>
      </c>
      <c r="C40" s="24" t="s">
        <v>748</v>
      </c>
      <c r="D40" s="24" t="s">
        <v>178</v>
      </c>
      <c r="E40" s="24" t="s">
        <v>749</v>
      </c>
      <c r="F40" s="24" t="s">
        <v>750</v>
      </c>
      <c r="G40" s="24" t="s">
        <v>751</v>
      </c>
      <c r="H40" s="24" t="s">
        <v>182</v>
      </c>
      <c r="I40" s="24" t="s">
        <v>182</v>
      </c>
      <c r="J40" s="24"/>
      <c r="K40" s="24" t="s">
        <v>158</v>
      </c>
      <c r="L40" s="24" t="s">
        <v>752</v>
      </c>
      <c r="M40" s="24" t="s">
        <v>753</v>
      </c>
      <c r="N40" s="24" t="s">
        <v>203</v>
      </c>
      <c r="O40" s="24" t="s">
        <v>162</v>
      </c>
      <c r="P40" s="24" t="s">
        <v>754</v>
      </c>
      <c r="Q40" s="24" t="s">
        <v>164</v>
      </c>
      <c r="R40" s="24" t="s">
        <v>236</v>
      </c>
      <c r="S40" s="24" t="s">
        <v>755</v>
      </c>
      <c r="T40" s="24" t="s">
        <v>756</v>
      </c>
      <c r="U40" s="24" t="s">
        <v>168</v>
      </c>
      <c r="V40" s="24" t="s">
        <v>168</v>
      </c>
      <c r="W40" s="24" t="s">
        <v>169</v>
      </c>
      <c r="X40" s="24" t="s">
        <v>169</v>
      </c>
      <c r="Y40" s="24" t="s">
        <v>757</v>
      </c>
      <c r="Z40" s="24" t="s">
        <v>758</v>
      </c>
      <c r="AA40" s="24" t="s">
        <v>759</v>
      </c>
      <c r="AB40" s="24" t="s">
        <v>760</v>
      </c>
      <c r="AC40" s="24" t="s">
        <v>193</v>
      </c>
      <c r="AD40" s="24" t="s">
        <v>761</v>
      </c>
    </row>
    <row r="41" spans="1:30" x14ac:dyDescent="0.2">
      <c r="A41" s="24" t="s">
        <v>762</v>
      </c>
      <c r="B41" s="24" t="s">
        <v>763</v>
      </c>
      <c r="C41" s="24" t="s">
        <v>764</v>
      </c>
      <c r="D41" s="24" t="s">
        <v>178</v>
      </c>
      <c r="E41" s="24" t="s">
        <v>765</v>
      </c>
      <c r="F41" s="24" t="s">
        <v>766</v>
      </c>
      <c r="G41" s="24" t="s">
        <v>767</v>
      </c>
      <c r="H41" s="24" t="s">
        <v>182</v>
      </c>
      <c r="I41" s="24" t="s">
        <v>182</v>
      </c>
      <c r="J41" s="24"/>
      <c r="K41" s="24" t="s">
        <v>183</v>
      </c>
      <c r="L41" s="24" t="s">
        <v>768</v>
      </c>
      <c r="M41" s="24" t="s">
        <v>769</v>
      </c>
      <c r="N41" s="24" t="s">
        <v>161</v>
      </c>
      <c r="O41" s="24" t="s">
        <v>162</v>
      </c>
      <c r="P41" s="24" t="s">
        <v>770</v>
      </c>
      <c r="Q41" s="24" t="s">
        <v>164</v>
      </c>
      <c r="R41" s="24" t="s">
        <v>165</v>
      </c>
      <c r="S41" s="24" t="s">
        <v>166</v>
      </c>
      <c r="T41" s="24" t="s">
        <v>771</v>
      </c>
      <c r="U41" s="24" t="s">
        <v>168</v>
      </c>
      <c r="V41" s="24" t="s">
        <v>168</v>
      </c>
      <c r="W41" s="24" t="s">
        <v>169</v>
      </c>
      <c r="X41" s="24" t="s">
        <v>169</v>
      </c>
      <c r="Y41" s="24" t="s">
        <v>162</v>
      </c>
      <c r="Z41" s="24" t="s">
        <v>772</v>
      </c>
      <c r="AA41" s="24" t="s">
        <v>773</v>
      </c>
      <c r="AB41" s="24" t="s">
        <v>169</v>
      </c>
      <c r="AC41" s="24" t="s">
        <v>173</v>
      </c>
      <c r="AD41" s="24" t="s">
        <v>774</v>
      </c>
    </row>
    <row r="42" spans="1:30" x14ac:dyDescent="0.2">
      <c r="A42" s="24" t="s">
        <v>775</v>
      </c>
      <c r="B42" s="24" t="s">
        <v>776</v>
      </c>
      <c r="C42" s="24" t="s">
        <v>777</v>
      </c>
      <c r="D42" s="24" t="s">
        <v>178</v>
      </c>
      <c r="E42" s="24" t="s">
        <v>778</v>
      </c>
      <c r="F42" s="24" t="s">
        <v>779</v>
      </c>
      <c r="G42" s="24" t="s">
        <v>780</v>
      </c>
      <c r="H42" s="24" t="s">
        <v>182</v>
      </c>
      <c r="I42" s="24" t="s">
        <v>182</v>
      </c>
      <c r="J42" s="24"/>
      <c r="K42" s="24" t="s">
        <v>158</v>
      </c>
      <c r="L42" s="24" t="s">
        <v>781</v>
      </c>
      <c r="M42" s="24" t="s">
        <v>782</v>
      </c>
      <c r="N42" s="24" t="s">
        <v>161</v>
      </c>
      <c r="O42" s="24" t="s">
        <v>162</v>
      </c>
      <c r="P42" s="24" t="s">
        <v>783</v>
      </c>
      <c r="Q42" s="24" t="s">
        <v>164</v>
      </c>
      <c r="R42" s="24" t="s">
        <v>236</v>
      </c>
      <c r="S42" s="24" t="s">
        <v>166</v>
      </c>
      <c r="T42" s="24" t="s">
        <v>784</v>
      </c>
      <c r="U42" s="24" t="s">
        <v>168</v>
      </c>
      <c r="V42" s="24" t="s">
        <v>168</v>
      </c>
      <c r="W42" s="24" t="s">
        <v>169</v>
      </c>
      <c r="X42" s="24" t="s">
        <v>169</v>
      </c>
      <c r="Y42" s="24" t="s">
        <v>785</v>
      </c>
      <c r="Z42" s="24" t="s">
        <v>786</v>
      </c>
      <c r="AA42" s="24" t="s">
        <v>787</v>
      </c>
      <c r="AB42" s="24" t="s">
        <v>788</v>
      </c>
      <c r="AC42" s="24" t="s">
        <v>193</v>
      </c>
      <c r="AD42" s="24" t="s">
        <v>789</v>
      </c>
    </row>
    <row r="43" spans="1:30" x14ac:dyDescent="0.2">
      <c r="A43" s="24" t="s">
        <v>790</v>
      </c>
      <c r="B43" s="24" t="s">
        <v>791</v>
      </c>
      <c r="C43" s="24" t="s">
        <v>792</v>
      </c>
      <c r="D43" s="24" t="s">
        <v>178</v>
      </c>
      <c r="E43" s="24" t="s">
        <v>793</v>
      </c>
      <c r="F43" s="24" t="s">
        <v>794</v>
      </c>
      <c r="G43" s="24" t="s">
        <v>795</v>
      </c>
      <c r="H43" s="24" t="s">
        <v>182</v>
      </c>
      <c r="I43" s="24" t="s">
        <v>182</v>
      </c>
      <c r="J43" s="24"/>
      <c r="K43" s="24" t="s">
        <v>183</v>
      </c>
      <c r="L43" s="24" t="s">
        <v>796</v>
      </c>
      <c r="M43" s="24" t="s">
        <v>797</v>
      </c>
      <c r="N43" s="24" t="s">
        <v>161</v>
      </c>
      <c r="O43" s="24" t="s">
        <v>162</v>
      </c>
      <c r="P43" s="24" t="s">
        <v>798</v>
      </c>
      <c r="Q43" s="24" t="s">
        <v>164</v>
      </c>
      <c r="R43" s="24" t="s">
        <v>165</v>
      </c>
      <c r="S43" s="24" t="s">
        <v>799</v>
      </c>
      <c r="T43" s="24" t="s">
        <v>800</v>
      </c>
      <c r="U43" s="24" t="s">
        <v>168</v>
      </c>
      <c r="V43" s="24" t="s">
        <v>168</v>
      </c>
      <c r="W43" s="24" t="s">
        <v>169</v>
      </c>
      <c r="X43" s="24" t="s">
        <v>169</v>
      </c>
      <c r="Y43" s="24" t="s">
        <v>801</v>
      </c>
      <c r="Z43" s="24" t="s">
        <v>802</v>
      </c>
      <c r="AA43" s="24" t="s">
        <v>162</v>
      </c>
      <c r="AB43" s="24" t="s">
        <v>169</v>
      </c>
      <c r="AC43" s="24" t="s">
        <v>173</v>
      </c>
      <c r="AD43" s="24" t="s">
        <v>803</v>
      </c>
    </row>
    <row r="44" spans="1:30" x14ac:dyDescent="0.2">
      <c r="A44" s="24" t="s">
        <v>804</v>
      </c>
      <c r="B44" s="24" t="s">
        <v>805</v>
      </c>
      <c r="C44" s="24" t="s">
        <v>806</v>
      </c>
      <c r="D44" s="24" t="s">
        <v>215</v>
      </c>
      <c r="E44" s="24" t="s">
        <v>807</v>
      </c>
      <c r="F44" s="24" t="s">
        <v>722</v>
      </c>
      <c r="G44" s="24" t="s">
        <v>808</v>
      </c>
      <c r="H44" s="24" t="s">
        <v>182</v>
      </c>
      <c r="I44" s="24" t="s">
        <v>182</v>
      </c>
      <c r="J44" s="24"/>
      <c r="K44" s="24" t="s">
        <v>183</v>
      </c>
      <c r="L44" s="24" t="s">
        <v>809</v>
      </c>
      <c r="M44" s="24" t="s">
        <v>810</v>
      </c>
      <c r="N44" s="24" t="s">
        <v>406</v>
      </c>
      <c r="O44" s="24" t="s">
        <v>811</v>
      </c>
      <c r="P44" s="24" t="s">
        <v>812</v>
      </c>
      <c r="Q44" s="24" t="s">
        <v>424</v>
      </c>
      <c r="R44" s="24" t="s">
        <v>165</v>
      </c>
      <c r="S44" s="24" t="s">
        <v>166</v>
      </c>
      <c r="T44" s="24" t="s">
        <v>813</v>
      </c>
      <c r="U44" s="24" t="s">
        <v>168</v>
      </c>
      <c r="V44" s="24" t="s">
        <v>168</v>
      </c>
      <c r="W44" s="24" t="s">
        <v>169</v>
      </c>
      <c r="X44" s="24" t="s">
        <v>169</v>
      </c>
      <c r="Y44" s="24" t="s">
        <v>814</v>
      </c>
      <c r="Z44" s="24" t="s">
        <v>815</v>
      </c>
      <c r="AA44" s="24" t="s">
        <v>816</v>
      </c>
      <c r="AB44" s="24" t="s">
        <v>169</v>
      </c>
      <c r="AC44" s="24" t="s">
        <v>173</v>
      </c>
      <c r="AD44" s="24" t="s">
        <v>817</v>
      </c>
    </row>
    <row r="45" spans="1:30" x14ac:dyDescent="0.2">
      <c r="A45" s="24" t="s">
        <v>818</v>
      </c>
      <c r="B45" s="24" t="s">
        <v>819</v>
      </c>
      <c r="C45" s="24" t="s">
        <v>820</v>
      </c>
      <c r="D45" s="24" t="s">
        <v>178</v>
      </c>
      <c r="E45" s="24" t="s">
        <v>821</v>
      </c>
      <c r="F45" s="24" t="s">
        <v>822</v>
      </c>
      <c r="G45" s="24" t="s">
        <v>823</v>
      </c>
      <c r="H45" s="24" t="s">
        <v>182</v>
      </c>
      <c r="I45" s="24" t="s">
        <v>182</v>
      </c>
      <c r="J45" s="24"/>
      <c r="K45" s="24" t="s">
        <v>183</v>
      </c>
      <c r="L45" s="24" t="s">
        <v>824</v>
      </c>
      <c r="M45" s="24" t="s">
        <v>825</v>
      </c>
      <c r="N45" s="24" t="s">
        <v>161</v>
      </c>
      <c r="O45" s="24" t="s">
        <v>162</v>
      </c>
      <c r="P45" s="24" t="s">
        <v>826</v>
      </c>
      <c r="Q45" s="24" t="s">
        <v>164</v>
      </c>
      <c r="R45" s="24" t="s">
        <v>165</v>
      </c>
      <c r="S45" s="24" t="s">
        <v>166</v>
      </c>
      <c r="T45" s="24" t="s">
        <v>827</v>
      </c>
      <c r="U45" s="24" t="s">
        <v>168</v>
      </c>
      <c r="V45" s="24" t="s">
        <v>168</v>
      </c>
      <c r="W45" s="24" t="s">
        <v>169</v>
      </c>
      <c r="X45" s="24" t="s">
        <v>169</v>
      </c>
      <c r="Y45" s="24" t="s">
        <v>828</v>
      </c>
      <c r="Z45" s="24" t="s">
        <v>829</v>
      </c>
      <c r="AA45" s="24" t="s">
        <v>830</v>
      </c>
      <c r="AB45" s="24" t="s">
        <v>831</v>
      </c>
      <c r="AC45" s="24" t="s">
        <v>193</v>
      </c>
      <c r="AD45" s="24" t="s">
        <v>832</v>
      </c>
    </row>
    <row r="46" spans="1:30" x14ac:dyDescent="0.2">
      <c r="A46" s="24" t="s">
        <v>833</v>
      </c>
      <c r="B46" s="24" t="s">
        <v>834</v>
      </c>
      <c r="C46" s="24" t="s">
        <v>835</v>
      </c>
      <c r="D46" s="24" t="s">
        <v>178</v>
      </c>
      <c r="E46" s="24" t="s">
        <v>836</v>
      </c>
      <c r="F46" s="24" t="s">
        <v>837</v>
      </c>
      <c r="G46" s="24" t="s">
        <v>838</v>
      </c>
      <c r="H46" s="24" t="s">
        <v>182</v>
      </c>
      <c r="I46" s="24" t="s">
        <v>182</v>
      </c>
      <c r="J46" s="24"/>
      <c r="K46" s="24" t="s">
        <v>403</v>
      </c>
      <c r="L46" s="24" t="s">
        <v>839</v>
      </c>
      <c r="M46" s="24" t="s">
        <v>840</v>
      </c>
      <c r="N46" s="24" t="s">
        <v>161</v>
      </c>
      <c r="O46" s="24" t="s">
        <v>162</v>
      </c>
      <c r="P46" s="24" t="s">
        <v>841</v>
      </c>
      <c r="Q46" s="24" t="s">
        <v>409</v>
      </c>
      <c r="R46" s="24" t="s">
        <v>842</v>
      </c>
      <c r="S46" s="24" t="s">
        <v>166</v>
      </c>
      <c r="T46" s="24" t="s">
        <v>843</v>
      </c>
      <c r="U46" s="24" t="s">
        <v>168</v>
      </c>
      <c r="V46" s="24" t="s">
        <v>168</v>
      </c>
      <c r="W46" s="24" t="s">
        <v>169</v>
      </c>
      <c r="X46" s="24" t="s">
        <v>169</v>
      </c>
      <c r="Y46" s="24" t="s">
        <v>162</v>
      </c>
      <c r="Z46" s="24" t="s">
        <v>162</v>
      </c>
      <c r="AA46" s="24" t="s">
        <v>844</v>
      </c>
      <c r="AB46" s="24" t="s">
        <v>169</v>
      </c>
      <c r="AC46" s="24" t="s">
        <v>845</v>
      </c>
      <c r="AD46" s="24" t="s">
        <v>846</v>
      </c>
    </row>
    <row r="47" spans="1:30" x14ac:dyDescent="0.2">
      <c r="A47" s="24" t="s">
        <v>847</v>
      </c>
      <c r="B47" s="24" t="s">
        <v>848</v>
      </c>
      <c r="C47" s="24" t="s">
        <v>849</v>
      </c>
      <c r="D47" s="24" t="s">
        <v>178</v>
      </c>
      <c r="E47" s="24" t="s">
        <v>850</v>
      </c>
      <c r="F47" s="24" t="s">
        <v>722</v>
      </c>
      <c r="G47" s="24" t="s">
        <v>851</v>
      </c>
      <c r="H47" s="24" t="s">
        <v>182</v>
      </c>
      <c r="I47" s="24" t="s">
        <v>182</v>
      </c>
      <c r="J47" s="24"/>
      <c r="K47" s="24" t="s">
        <v>671</v>
      </c>
      <c r="L47" s="24" t="s">
        <v>852</v>
      </c>
      <c r="M47" s="24" t="s">
        <v>853</v>
      </c>
      <c r="N47" s="24" t="s">
        <v>161</v>
      </c>
      <c r="O47" s="24" t="s">
        <v>250</v>
      </c>
      <c r="P47" s="24" t="s">
        <v>854</v>
      </c>
      <c r="Q47" s="24" t="s">
        <v>164</v>
      </c>
      <c r="R47" s="24" t="s">
        <v>855</v>
      </c>
      <c r="S47" s="24" t="s">
        <v>856</v>
      </c>
      <c r="T47" s="24" t="s">
        <v>857</v>
      </c>
      <c r="U47" s="24" t="s">
        <v>168</v>
      </c>
      <c r="V47" s="24" t="s">
        <v>168</v>
      </c>
      <c r="W47" s="24" t="s">
        <v>169</v>
      </c>
      <c r="X47" s="24" t="s">
        <v>169</v>
      </c>
      <c r="Y47" s="24" t="s">
        <v>858</v>
      </c>
      <c r="Z47" s="24" t="s">
        <v>859</v>
      </c>
      <c r="AA47" s="24" t="s">
        <v>162</v>
      </c>
      <c r="AB47" s="24" t="s">
        <v>169</v>
      </c>
      <c r="AC47" s="24" t="s">
        <v>173</v>
      </c>
      <c r="AD47" s="24" t="s">
        <v>860</v>
      </c>
    </row>
    <row r="48" spans="1:30" x14ac:dyDescent="0.2">
      <c r="A48" s="24" t="s">
        <v>861</v>
      </c>
      <c r="B48" s="24" t="s">
        <v>862</v>
      </c>
      <c r="C48" s="24" t="s">
        <v>863</v>
      </c>
      <c r="D48" s="24" t="s">
        <v>178</v>
      </c>
      <c r="E48" s="24" t="s">
        <v>864</v>
      </c>
      <c r="F48" s="24" t="s">
        <v>722</v>
      </c>
      <c r="G48" s="24" t="s">
        <v>865</v>
      </c>
      <c r="H48" s="24" t="s">
        <v>182</v>
      </c>
      <c r="I48" s="24" t="s">
        <v>182</v>
      </c>
      <c r="J48" s="24"/>
      <c r="K48" s="24" t="s">
        <v>158</v>
      </c>
      <c r="L48" s="24" t="s">
        <v>866</v>
      </c>
      <c r="M48" s="24" t="s">
        <v>867</v>
      </c>
      <c r="N48" s="24" t="s">
        <v>161</v>
      </c>
      <c r="O48" s="24" t="s">
        <v>250</v>
      </c>
      <c r="P48" s="24" t="s">
        <v>868</v>
      </c>
      <c r="Q48" s="24" t="s">
        <v>164</v>
      </c>
      <c r="R48" s="24" t="s">
        <v>165</v>
      </c>
      <c r="S48" s="24" t="s">
        <v>166</v>
      </c>
      <c r="T48" s="24" t="s">
        <v>869</v>
      </c>
      <c r="U48" s="24" t="s">
        <v>168</v>
      </c>
      <c r="V48" s="24" t="s">
        <v>168</v>
      </c>
      <c r="W48" s="24" t="s">
        <v>169</v>
      </c>
      <c r="X48" s="24" t="s">
        <v>169</v>
      </c>
      <c r="Y48" s="24" t="s">
        <v>162</v>
      </c>
      <c r="Z48" s="24" t="s">
        <v>162</v>
      </c>
      <c r="AA48" s="24" t="s">
        <v>870</v>
      </c>
      <c r="AB48" s="24" t="s">
        <v>871</v>
      </c>
      <c r="AC48" s="24" t="s">
        <v>193</v>
      </c>
      <c r="AD48" s="24" t="s">
        <v>872</v>
      </c>
    </row>
    <row r="49" spans="1:30" x14ac:dyDescent="0.2">
      <c r="A49" s="24" t="s">
        <v>873</v>
      </c>
      <c r="B49" s="24" t="s">
        <v>874</v>
      </c>
      <c r="C49" s="24" t="s">
        <v>875</v>
      </c>
      <c r="D49" s="24" t="s">
        <v>178</v>
      </c>
      <c r="E49" s="24" t="s">
        <v>876</v>
      </c>
      <c r="F49" s="24" t="s">
        <v>877</v>
      </c>
      <c r="G49" s="24" t="s">
        <v>878</v>
      </c>
      <c r="H49" s="24" t="s">
        <v>182</v>
      </c>
      <c r="I49" s="24" t="s">
        <v>182</v>
      </c>
      <c r="J49" s="24"/>
      <c r="K49" s="24" t="s">
        <v>158</v>
      </c>
      <c r="L49" s="24" t="s">
        <v>879</v>
      </c>
      <c r="M49" s="24" t="s">
        <v>880</v>
      </c>
      <c r="N49" s="24" t="s">
        <v>161</v>
      </c>
      <c r="O49" s="24" t="s">
        <v>162</v>
      </c>
      <c r="P49" s="24" t="s">
        <v>881</v>
      </c>
      <c r="Q49" s="24" t="s">
        <v>164</v>
      </c>
      <c r="R49" s="24" t="s">
        <v>165</v>
      </c>
      <c r="S49" s="24" t="s">
        <v>882</v>
      </c>
      <c r="T49" s="24" t="s">
        <v>883</v>
      </c>
      <c r="U49" s="24" t="s">
        <v>168</v>
      </c>
      <c r="V49" s="24" t="s">
        <v>168</v>
      </c>
      <c r="W49" s="24" t="s">
        <v>169</v>
      </c>
      <c r="X49" s="24" t="s">
        <v>169</v>
      </c>
      <c r="Y49" s="24" t="s">
        <v>162</v>
      </c>
      <c r="Z49" s="24" t="s">
        <v>238</v>
      </c>
      <c r="AA49" s="24" t="s">
        <v>162</v>
      </c>
      <c r="AB49" s="24" t="s">
        <v>169</v>
      </c>
      <c r="AC49" s="24" t="s">
        <v>173</v>
      </c>
      <c r="AD49" s="24" t="s">
        <v>884</v>
      </c>
    </row>
    <row r="50" spans="1:30" x14ac:dyDescent="0.2">
      <c r="A50" s="24" t="s">
        <v>885</v>
      </c>
      <c r="B50" s="24" t="s">
        <v>886</v>
      </c>
      <c r="C50" s="24" t="s">
        <v>887</v>
      </c>
      <c r="D50" s="24" t="s">
        <v>215</v>
      </c>
      <c r="E50" s="24" t="s">
        <v>888</v>
      </c>
      <c r="F50" s="24" t="s">
        <v>889</v>
      </c>
      <c r="G50" s="24" t="s">
        <v>890</v>
      </c>
      <c r="H50" s="24" t="s">
        <v>182</v>
      </c>
      <c r="I50" s="24" t="s">
        <v>182</v>
      </c>
      <c r="J50" s="24"/>
      <c r="K50" s="24" t="s">
        <v>671</v>
      </c>
      <c r="L50" s="24" t="s">
        <v>891</v>
      </c>
      <c r="M50" s="24" t="s">
        <v>892</v>
      </c>
      <c r="N50" s="24" t="s">
        <v>161</v>
      </c>
      <c r="O50" s="24" t="s">
        <v>162</v>
      </c>
      <c r="P50" s="24" t="s">
        <v>893</v>
      </c>
      <c r="Q50" s="24" t="s">
        <v>164</v>
      </c>
      <c r="R50" s="24" t="s">
        <v>236</v>
      </c>
      <c r="S50" s="24" t="s">
        <v>894</v>
      </c>
      <c r="T50" s="24" t="s">
        <v>895</v>
      </c>
      <c r="U50" s="24" t="s">
        <v>168</v>
      </c>
      <c r="V50" s="24" t="s">
        <v>168</v>
      </c>
      <c r="W50" s="24" t="s">
        <v>169</v>
      </c>
      <c r="X50" s="24" t="s">
        <v>169</v>
      </c>
      <c r="Y50" s="24" t="s">
        <v>896</v>
      </c>
      <c r="Z50" s="24" t="s">
        <v>238</v>
      </c>
      <c r="AA50" s="24" t="s">
        <v>897</v>
      </c>
      <c r="AB50" s="24" t="s">
        <v>898</v>
      </c>
      <c r="AC50" s="24" t="s">
        <v>193</v>
      </c>
      <c r="AD50" s="24" t="s">
        <v>899</v>
      </c>
    </row>
    <row r="51" spans="1:30" x14ac:dyDescent="0.2">
      <c r="A51" s="24" t="s">
        <v>900</v>
      </c>
      <c r="B51" s="24" t="s">
        <v>901</v>
      </c>
      <c r="C51" s="24" t="s">
        <v>902</v>
      </c>
      <c r="D51" s="24" t="s">
        <v>215</v>
      </c>
      <c r="E51" s="24" t="s">
        <v>903</v>
      </c>
      <c r="F51" s="24" t="s">
        <v>904</v>
      </c>
      <c r="G51" s="24" t="s">
        <v>905</v>
      </c>
      <c r="H51" s="24" t="s">
        <v>182</v>
      </c>
      <c r="I51" s="24" t="s">
        <v>182</v>
      </c>
      <c r="J51" s="24"/>
      <c r="K51" s="24" t="s">
        <v>158</v>
      </c>
      <c r="L51" s="24" t="s">
        <v>906</v>
      </c>
      <c r="M51" s="24" t="s">
        <v>907</v>
      </c>
      <c r="N51" s="24" t="s">
        <v>161</v>
      </c>
      <c r="O51" s="24" t="s">
        <v>162</v>
      </c>
      <c r="P51" s="24" t="s">
        <v>908</v>
      </c>
      <c r="Q51" s="24" t="s">
        <v>164</v>
      </c>
      <c r="R51" s="24" t="s">
        <v>909</v>
      </c>
      <c r="S51" s="24" t="s">
        <v>910</v>
      </c>
      <c r="T51" s="24" t="s">
        <v>911</v>
      </c>
      <c r="U51" s="24" t="s">
        <v>168</v>
      </c>
      <c r="V51" s="24" t="s">
        <v>168</v>
      </c>
      <c r="W51" s="24" t="s">
        <v>169</v>
      </c>
      <c r="X51" s="24" t="s">
        <v>169</v>
      </c>
      <c r="Y51" s="24" t="s">
        <v>912</v>
      </c>
      <c r="Z51" s="24" t="s">
        <v>913</v>
      </c>
      <c r="AA51" s="24" t="s">
        <v>162</v>
      </c>
      <c r="AB51" s="24" t="s">
        <v>914</v>
      </c>
      <c r="AC51" s="24" t="s">
        <v>193</v>
      </c>
      <c r="AD51" s="24" t="s">
        <v>915</v>
      </c>
    </row>
    <row r="52" spans="1:30" x14ac:dyDescent="0.2">
      <c r="A52" s="24" t="s">
        <v>916</v>
      </c>
      <c r="B52" s="24" t="s">
        <v>917</v>
      </c>
      <c r="C52" s="24" t="s">
        <v>918</v>
      </c>
      <c r="D52" s="24" t="s">
        <v>178</v>
      </c>
      <c r="E52" s="24" t="s">
        <v>919</v>
      </c>
      <c r="F52" s="24" t="s">
        <v>920</v>
      </c>
      <c r="G52" s="24" t="s">
        <v>921</v>
      </c>
      <c r="H52" s="24" t="s">
        <v>182</v>
      </c>
      <c r="I52" s="24" t="s">
        <v>182</v>
      </c>
      <c r="J52" s="24"/>
      <c r="K52" s="24" t="s">
        <v>183</v>
      </c>
      <c r="L52" s="24" t="s">
        <v>922</v>
      </c>
      <c r="M52" s="24" t="s">
        <v>923</v>
      </c>
      <c r="N52" s="24" t="s">
        <v>161</v>
      </c>
      <c r="O52" s="24" t="s">
        <v>162</v>
      </c>
      <c r="P52" s="24" t="s">
        <v>924</v>
      </c>
      <c r="Q52" s="24" t="s">
        <v>164</v>
      </c>
      <c r="R52" s="24" t="s">
        <v>187</v>
      </c>
      <c r="S52" s="24" t="s">
        <v>925</v>
      </c>
      <c r="T52" s="24" t="s">
        <v>926</v>
      </c>
      <c r="U52" s="24" t="s">
        <v>168</v>
      </c>
      <c r="V52" s="24" t="s">
        <v>168</v>
      </c>
      <c r="W52" s="24" t="s">
        <v>927</v>
      </c>
      <c r="X52" s="24" t="s">
        <v>169</v>
      </c>
      <c r="Y52" s="24" t="s">
        <v>928</v>
      </c>
      <c r="Z52" s="24" t="s">
        <v>913</v>
      </c>
      <c r="AA52" s="24" t="s">
        <v>929</v>
      </c>
      <c r="AB52" s="24" t="s">
        <v>930</v>
      </c>
      <c r="AC52" s="24" t="s">
        <v>193</v>
      </c>
      <c r="AD52" s="24" t="s">
        <v>931</v>
      </c>
    </row>
    <row r="53" spans="1:30" x14ac:dyDescent="0.2">
      <c r="A53" s="24" t="s">
        <v>932</v>
      </c>
      <c r="B53" s="24" t="s">
        <v>933</v>
      </c>
      <c r="C53" s="24" t="s">
        <v>934</v>
      </c>
      <c r="D53" s="24" t="s">
        <v>178</v>
      </c>
      <c r="E53" s="24" t="s">
        <v>935</v>
      </c>
      <c r="F53" s="24" t="s">
        <v>936</v>
      </c>
      <c r="G53" s="24" t="s">
        <v>937</v>
      </c>
      <c r="H53" s="24" t="s">
        <v>182</v>
      </c>
      <c r="I53" s="24" t="s">
        <v>182</v>
      </c>
      <c r="J53" s="24"/>
      <c r="K53" s="24" t="s">
        <v>277</v>
      </c>
      <c r="L53" s="24" t="s">
        <v>938</v>
      </c>
      <c r="M53" s="24" t="s">
        <v>939</v>
      </c>
      <c r="N53" s="24" t="s">
        <v>161</v>
      </c>
      <c r="O53" s="24" t="s">
        <v>162</v>
      </c>
      <c r="P53" s="24" t="s">
        <v>940</v>
      </c>
      <c r="Q53" s="24" t="s">
        <v>393</v>
      </c>
      <c r="R53" s="24" t="s">
        <v>165</v>
      </c>
      <c r="S53" s="24" t="s">
        <v>941</v>
      </c>
      <c r="T53" s="24" t="s">
        <v>942</v>
      </c>
      <c r="U53" s="24" t="s">
        <v>168</v>
      </c>
      <c r="V53" s="24" t="s">
        <v>168</v>
      </c>
      <c r="W53" s="24" t="s">
        <v>169</v>
      </c>
      <c r="X53" s="24" t="s">
        <v>169</v>
      </c>
      <c r="Y53" s="24" t="s">
        <v>943</v>
      </c>
      <c r="Z53" s="24" t="s">
        <v>944</v>
      </c>
      <c r="AA53" s="24" t="s">
        <v>162</v>
      </c>
      <c r="AB53" s="24" t="s">
        <v>945</v>
      </c>
      <c r="AC53" s="24" t="s">
        <v>193</v>
      </c>
      <c r="AD53" s="24" t="s">
        <v>946</v>
      </c>
    </row>
    <row r="54" spans="1:30" x14ac:dyDescent="0.2">
      <c r="A54" s="24" t="s">
        <v>947</v>
      </c>
      <c r="B54" s="24" t="s">
        <v>948</v>
      </c>
      <c r="C54" s="24" t="s">
        <v>949</v>
      </c>
      <c r="D54" s="24" t="s">
        <v>215</v>
      </c>
      <c r="E54" s="24" t="s">
        <v>950</v>
      </c>
      <c r="F54" s="24" t="s">
        <v>951</v>
      </c>
      <c r="G54" s="24" t="s">
        <v>952</v>
      </c>
      <c r="H54" s="24" t="s">
        <v>182</v>
      </c>
      <c r="I54" s="24" t="s">
        <v>182</v>
      </c>
      <c r="J54" s="24"/>
      <c r="K54" s="24" t="s">
        <v>953</v>
      </c>
      <c r="L54" s="24" t="s">
        <v>954</v>
      </c>
      <c r="M54" s="24" t="s">
        <v>955</v>
      </c>
      <c r="N54" s="24" t="s">
        <v>161</v>
      </c>
      <c r="O54" s="24" t="s">
        <v>956</v>
      </c>
      <c r="P54" s="24" t="s">
        <v>957</v>
      </c>
      <c r="Q54" s="24" t="s">
        <v>409</v>
      </c>
      <c r="R54" s="24" t="s">
        <v>236</v>
      </c>
      <c r="S54" s="24" t="s">
        <v>958</v>
      </c>
      <c r="T54" s="24" t="s">
        <v>959</v>
      </c>
      <c r="U54" s="24" t="s">
        <v>168</v>
      </c>
      <c r="V54" s="24" t="s">
        <v>168</v>
      </c>
      <c r="W54" s="24" t="s">
        <v>960</v>
      </c>
      <c r="X54" s="24" t="s">
        <v>169</v>
      </c>
      <c r="Y54" s="24" t="s">
        <v>961</v>
      </c>
      <c r="Z54" s="24" t="s">
        <v>962</v>
      </c>
      <c r="AA54" s="24" t="s">
        <v>963</v>
      </c>
      <c r="AB54" s="24" t="s">
        <v>964</v>
      </c>
      <c r="AC54" s="24" t="s">
        <v>193</v>
      </c>
      <c r="AD54" s="24" t="s">
        <v>965</v>
      </c>
    </row>
    <row r="55" spans="1:30" x14ac:dyDescent="0.2">
      <c r="A55" s="24" t="s">
        <v>966</v>
      </c>
      <c r="B55" s="24" t="s">
        <v>967</v>
      </c>
      <c r="C55" s="24" t="s">
        <v>968</v>
      </c>
      <c r="D55" s="24" t="s">
        <v>178</v>
      </c>
      <c r="E55" s="24" t="s">
        <v>155</v>
      </c>
      <c r="F55" s="24" t="s">
        <v>156</v>
      </c>
      <c r="G55" s="24" t="s">
        <v>157</v>
      </c>
      <c r="H55" s="24" t="s">
        <v>182</v>
      </c>
      <c r="I55" s="24" t="s">
        <v>182</v>
      </c>
      <c r="J55" s="24"/>
      <c r="K55" s="24" t="s">
        <v>158</v>
      </c>
      <c r="L55" s="24" t="s">
        <v>969</v>
      </c>
      <c r="M55" s="24" t="s">
        <v>970</v>
      </c>
      <c r="N55" s="24" t="s">
        <v>161</v>
      </c>
      <c r="O55" s="24" t="s">
        <v>971</v>
      </c>
      <c r="P55" s="24" t="s">
        <v>972</v>
      </c>
      <c r="Q55" s="24" t="s">
        <v>164</v>
      </c>
      <c r="R55" s="24" t="s">
        <v>165</v>
      </c>
      <c r="S55" s="24" t="s">
        <v>166</v>
      </c>
      <c r="T55" s="24" t="s">
        <v>973</v>
      </c>
      <c r="U55" s="24" t="s">
        <v>168</v>
      </c>
      <c r="V55" s="24" t="s">
        <v>168</v>
      </c>
      <c r="W55" s="24" t="s">
        <v>169</v>
      </c>
      <c r="X55" s="24" t="s">
        <v>169</v>
      </c>
      <c r="Y55" s="24" t="s">
        <v>974</v>
      </c>
      <c r="Z55" s="24" t="s">
        <v>913</v>
      </c>
      <c r="AA55" s="24" t="s">
        <v>975</v>
      </c>
      <c r="AB55" s="24" t="s">
        <v>976</v>
      </c>
      <c r="AC55" s="24" t="s">
        <v>193</v>
      </c>
      <c r="AD55" s="24" t="s">
        <v>977</v>
      </c>
    </row>
    <row r="56" spans="1:30" x14ac:dyDescent="0.2">
      <c r="A56" s="24" t="s">
        <v>978</v>
      </c>
      <c r="B56" s="24" t="s">
        <v>979</v>
      </c>
      <c r="C56" s="24" t="s">
        <v>980</v>
      </c>
      <c r="D56" s="24" t="s">
        <v>178</v>
      </c>
      <c r="E56" s="24" t="s">
        <v>981</v>
      </c>
      <c r="F56" s="24" t="s">
        <v>419</v>
      </c>
      <c r="G56" s="24" t="s">
        <v>982</v>
      </c>
      <c r="H56" s="24" t="s">
        <v>182</v>
      </c>
      <c r="I56" s="24" t="s">
        <v>182</v>
      </c>
      <c r="J56" s="24"/>
      <c r="K56" s="24" t="s">
        <v>158</v>
      </c>
      <c r="L56" s="24" t="s">
        <v>983</v>
      </c>
      <c r="M56" s="24" t="s">
        <v>984</v>
      </c>
      <c r="N56" s="24" t="s">
        <v>161</v>
      </c>
      <c r="O56" s="24" t="s">
        <v>250</v>
      </c>
      <c r="P56" s="24" t="s">
        <v>985</v>
      </c>
      <c r="Q56" s="24" t="s">
        <v>164</v>
      </c>
      <c r="R56" s="24" t="s">
        <v>986</v>
      </c>
      <c r="S56" s="24" t="s">
        <v>166</v>
      </c>
      <c r="T56" s="24" t="s">
        <v>987</v>
      </c>
      <c r="U56" s="24" t="s">
        <v>168</v>
      </c>
      <c r="V56" s="24" t="s">
        <v>168</v>
      </c>
      <c r="W56" s="24" t="s">
        <v>169</v>
      </c>
      <c r="X56" s="24" t="s">
        <v>169</v>
      </c>
      <c r="Y56" s="24" t="s">
        <v>988</v>
      </c>
      <c r="Z56" s="24" t="s">
        <v>989</v>
      </c>
      <c r="AA56" s="24" t="s">
        <v>990</v>
      </c>
      <c r="AB56" s="24" t="s">
        <v>169</v>
      </c>
      <c r="AC56" s="24" t="s">
        <v>173</v>
      </c>
      <c r="AD56" s="24" t="s">
        <v>991</v>
      </c>
    </row>
    <row r="57" spans="1:30" x14ac:dyDescent="0.2">
      <c r="A57" s="24" t="s">
        <v>992</v>
      </c>
      <c r="B57" s="24" t="s">
        <v>993</v>
      </c>
      <c r="C57" s="24" t="s">
        <v>994</v>
      </c>
      <c r="D57" s="24" t="s">
        <v>215</v>
      </c>
      <c r="E57" s="24" t="s">
        <v>995</v>
      </c>
      <c r="F57" s="24" t="s">
        <v>996</v>
      </c>
      <c r="G57" s="24" t="s">
        <v>997</v>
      </c>
      <c r="H57" s="24" t="s">
        <v>182</v>
      </c>
      <c r="I57" s="24" t="s">
        <v>182</v>
      </c>
      <c r="J57" s="24"/>
      <c r="K57" s="24" t="s">
        <v>277</v>
      </c>
      <c r="L57" s="24" t="s">
        <v>998</v>
      </c>
      <c r="M57" s="24" t="s">
        <v>999</v>
      </c>
      <c r="N57" s="24" t="s">
        <v>161</v>
      </c>
      <c r="O57" s="24" t="s">
        <v>1000</v>
      </c>
      <c r="P57" s="24" t="s">
        <v>1001</v>
      </c>
      <c r="Q57" s="24" t="s">
        <v>393</v>
      </c>
      <c r="R57" s="24" t="s">
        <v>165</v>
      </c>
      <c r="S57" s="24" t="s">
        <v>1002</v>
      </c>
      <c r="T57" s="24" t="s">
        <v>1003</v>
      </c>
      <c r="U57" s="24" t="s">
        <v>168</v>
      </c>
      <c r="V57" s="24" t="s">
        <v>168</v>
      </c>
      <c r="W57" s="24" t="s">
        <v>169</v>
      </c>
      <c r="X57" s="24" t="s">
        <v>169</v>
      </c>
      <c r="Y57" s="24" t="s">
        <v>913</v>
      </c>
      <c r="Z57" s="24" t="s">
        <v>1004</v>
      </c>
      <c r="AA57" s="24" t="s">
        <v>162</v>
      </c>
      <c r="AB57" s="24" t="s">
        <v>1005</v>
      </c>
      <c r="AC57" s="24" t="s">
        <v>193</v>
      </c>
      <c r="AD57" s="24" t="s">
        <v>1006</v>
      </c>
    </row>
    <row r="58" spans="1:30" x14ac:dyDescent="0.2">
      <c r="A58" s="24" t="s">
        <v>1007</v>
      </c>
      <c r="B58" s="24" t="s">
        <v>1008</v>
      </c>
      <c r="C58" s="24" t="s">
        <v>1009</v>
      </c>
      <c r="D58" s="24" t="s">
        <v>215</v>
      </c>
      <c r="E58" s="24" t="s">
        <v>1010</v>
      </c>
      <c r="F58" s="24" t="s">
        <v>736</v>
      </c>
      <c r="G58" s="24" t="s">
        <v>1011</v>
      </c>
      <c r="H58" s="24" t="s">
        <v>182</v>
      </c>
      <c r="I58" s="24" t="s">
        <v>182</v>
      </c>
      <c r="J58" s="24"/>
      <c r="K58" s="24" t="s">
        <v>183</v>
      </c>
      <c r="L58" s="24" t="s">
        <v>1012</v>
      </c>
      <c r="M58" s="24" t="s">
        <v>1013</v>
      </c>
      <c r="N58" s="24" t="s">
        <v>161</v>
      </c>
      <c r="O58" s="24" t="s">
        <v>162</v>
      </c>
      <c r="P58" s="24" t="s">
        <v>1014</v>
      </c>
      <c r="Q58" s="24" t="s">
        <v>164</v>
      </c>
      <c r="R58" s="24" t="s">
        <v>236</v>
      </c>
      <c r="S58" s="24" t="s">
        <v>166</v>
      </c>
      <c r="T58" s="24" t="s">
        <v>1015</v>
      </c>
      <c r="U58" s="24" t="s">
        <v>168</v>
      </c>
      <c r="V58" s="24" t="s">
        <v>168</v>
      </c>
      <c r="W58" s="24" t="s">
        <v>169</v>
      </c>
      <c r="X58" s="24" t="s">
        <v>169</v>
      </c>
      <c r="Y58" s="24" t="s">
        <v>913</v>
      </c>
      <c r="Z58" s="24" t="s">
        <v>238</v>
      </c>
      <c r="AA58" s="24" t="s">
        <v>162</v>
      </c>
      <c r="AB58" s="24" t="s">
        <v>577</v>
      </c>
      <c r="AC58" s="24" t="s">
        <v>193</v>
      </c>
      <c r="AD58" s="24" t="s">
        <v>1016</v>
      </c>
    </row>
    <row r="59" spans="1:30" x14ac:dyDescent="0.2">
      <c r="A59" s="24" t="s">
        <v>1017</v>
      </c>
      <c r="B59" s="24" t="s">
        <v>1018</v>
      </c>
      <c r="C59" s="24" t="s">
        <v>1019</v>
      </c>
      <c r="D59" s="24" t="s">
        <v>215</v>
      </c>
      <c r="E59" s="24" t="s">
        <v>1020</v>
      </c>
      <c r="F59" s="24" t="s">
        <v>481</v>
      </c>
      <c r="G59" s="24" t="s">
        <v>1021</v>
      </c>
      <c r="H59" s="24" t="s">
        <v>182</v>
      </c>
      <c r="I59" s="24" t="s">
        <v>182</v>
      </c>
      <c r="J59" s="24"/>
      <c r="K59" s="24" t="s">
        <v>277</v>
      </c>
      <c r="L59" s="24" t="s">
        <v>1022</v>
      </c>
      <c r="M59" s="24" t="s">
        <v>1023</v>
      </c>
      <c r="N59" s="24" t="s">
        <v>161</v>
      </c>
      <c r="O59" s="24" t="s">
        <v>162</v>
      </c>
      <c r="P59" s="24" t="s">
        <v>1024</v>
      </c>
      <c r="Q59" s="24" t="s">
        <v>393</v>
      </c>
      <c r="R59" s="24" t="s">
        <v>165</v>
      </c>
      <c r="S59" s="24" t="s">
        <v>1025</v>
      </c>
      <c r="T59" s="24" t="s">
        <v>1026</v>
      </c>
      <c r="U59" s="24" t="s">
        <v>168</v>
      </c>
      <c r="V59" s="24" t="s">
        <v>168</v>
      </c>
      <c r="W59" s="24" t="s">
        <v>169</v>
      </c>
      <c r="X59" s="24" t="s">
        <v>169</v>
      </c>
      <c r="Y59" s="24" t="s">
        <v>1027</v>
      </c>
      <c r="Z59" s="24" t="s">
        <v>1028</v>
      </c>
      <c r="AA59" s="24" t="s">
        <v>1029</v>
      </c>
      <c r="AB59" s="24" t="s">
        <v>1030</v>
      </c>
      <c r="AC59" s="24" t="s">
        <v>193</v>
      </c>
      <c r="AD59" s="24" t="s">
        <v>1031</v>
      </c>
    </row>
    <row r="60" spans="1:30" x14ac:dyDescent="0.2">
      <c r="A60" s="24" t="s">
        <v>1032</v>
      </c>
      <c r="B60" s="24" t="s">
        <v>1033</v>
      </c>
      <c r="C60" s="24" t="s">
        <v>1034</v>
      </c>
      <c r="D60" s="24" t="s">
        <v>215</v>
      </c>
      <c r="E60" s="24" t="s">
        <v>1035</v>
      </c>
      <c r="F60" s="24" t="s">
        <v>1036</v>
      </c>
      <c r="G60" s="24" t="s">
        <v>1037</v>
      </c>
      <c r="H60" s="24" t="s">
        <v>182</v>
      </c>
      <c r="I60" s="24" t="s">
        <v>182</v>
      </c>
      <c r="J60" s="24"/>
      <c r="K60" s="24" t="s">
        <v>277</v>
      </c>
      <c r="L60" s="24" t="s">
        <v>1038</v>
      </c>
      <c r="M60" s="24" t="s">
        <v>1039</v>
      </c>
      <c r="N60" s="24" t="s">
        <v>161</v>
      </c>
      <c r="O60" s="24" t="s">
        <v>162</v>
      </c>
      <c r="P60" s="24" t="s">
        <v>1040</v>
      </c>
      <c r="Q60" s="24" t="s">
        <v>393</v>
      </c>
      <c r="R60" s="24" t="s">
        <v>1041</v>
      </c>
      <c r="S60" s="24" t="s">
        <v>166</v>
      </c>
      <c r="T60" s="24" t="s">
        <v>1042</v>
      </c>
      <c r="U60" s="24" t="s">
        <v>168</v>
      </c>
      <c r="V60" s="24" t="s">
        <v>168</v>
      </c>
      <c r="W60" s="24" t="s">
        <v>169</v>
      </c>
      <c r="X60" s="24" t="s">
        <v>169</v>
      </c>
      <c r="Y60" s="24" t="s">
        <v>1043</v>
      </c>
      <c r="Z60" s="24" t="s">
        <v>1044</v>
      </c>
      <c r="AA60" s="24" t="s">
        <v>162</v>
      </c>
      <c r="AB60" s="24" t="s">
        <v>1045</v>
      </c>
      <c r="AC60" s="24" t="s">
        <v>193</v>
      </c>
      <c r="AD60" s="24" t="s">
        <v>1046</v>
      </c>
    </row>
    <row r="61" spans="1:30" x14ac:dyDescent="0.2">
      <c r="A61" s="24" t="s">
        <v>1047</v>
      </c>
      <c r="B61" s="24" t="s">
        <v>1048</v>
      </c>
      <c r="C61" s="24" t="s">
        <v>1049</v>
      </c>
      <c r="D61" s="24" t="s">
        <v>215</v>
      </c>
      <c r="E61" s="24" t="s">
        <v>1050</v>
      </c>
      <c r="F61" s="24" t="s">
        <v>1051</v>
      </c>
      <c r="G61" s="24" t="s">
        <v>1052</v>
      </c>
      <c r="H61" s="24" t="s">
        <v>182</v>
      </c>
      <c r="I61" s="24" t="s">
        <v>182</v>
      </c>
      <c r="J61" s="24"/>
      <c r="K61" s="24" t="s">
        <v>671</v>
      </c>
      <c r="L61" s="24" t="s">
        <v>1053</v>
      </c>
      <c r="M61" s="24" t="s">
        <v>1054</v>
      </c>
      <c r="N61" s="24" t="s">
        <v>161</v>
      </c>
      <c r="O61" s="24" t="s">
        <v>162</v>
      </c>
      <c r="P61" s="24" t="s">
        <v>1055</v>
      </c>
      <c r="Q61" s="24" t="s">
        <v>164</v>
      </c>
      <c r="R61" s="24" t="s">
        <v>165</v>
      </c>
      <c r="S61" s="24" t="s">
        <v>166</v>
      </c>
      <c r="T61" s="24" t="s">
        <v>1056</v>
      </c>
      <c r="U61" s="24" t="s">
        <v>168</v>
      </c>
      <c r="V61" s="24" t="s">
        <v>168</v>
      </c>
      <c r="W61" s="24" t="s">
        <v>169</v>
      </c>
      <c r="X61" s="24" t="s">
        <v>169</v>
      </c>
      <c r="Y61" s="24" t="s">
        <v>913</v>
      </c>
      <c r="Z61" s="24" t="s">
        <v>1057</v>
      </c>
      <c r="AA61" s="24" t="s">
        <v>1058</v>
      </c>
      <c r="AB61" s="24" t="s">
        <v>169</v>
      </c>
      <c r="AC61" s="24" t="s">
        <v>173</v>
      </c>
      <c r="AD61" s="24" t="s">
        <v>1059</v>
      </c>
    </row>
    <row r="62" spans="1:30" x14ac:dyDescent="0.2">
      <c r="A62" s="24" t="s">
        <v>1060</v>
      </c>
      <c r="B62" s="24" t="s">
        <v>1061</v>
      </c>
      <c r="C62" s="24" t="s">
        <v>1062</v>
      </c>
      <c r="D62" s="24" t="s">
        <v>178</v>
      </c>
      <c r="E62" s="24" t="s">
        <v>1063</v>
      </c>
      <c r="F62" s="24" t="s">
        <v>1064</v>
      </c>
      <c r="G62" s="24" t="s">
        <v>1065</v>
      </c>
      <c r="H62" s="24" t="s">
        <v>182</v>
      </c>
      <c r="I62" s="24" t="s">
        <v>182</v>
      </c>
      <c r="J62" s="24"/>
      <c r="K62" s="24" t="s">
        <v>277</v>
      </c>
      <c r="L62" s="24" t="s">
        <v>1066</v>
      </c>
      <c r="M62" s="24" t="s">
        <v>1067</v>
      </c>
      <c r="N62" s="24" t="s">
        <v>161</v>
      </c>
      <c r="O62" s="24" t="s">
        <v>162</v>
      </c>
      <c r="P62" s="24" t="s">
        <v>1068</v>
      </c>
      <c r="Q62" s="24" t="s">
        <v>1069</v>
      </c>
      <c r="R62" s="24" t="s">
        <v>165</v>
      </c>
      <c r="S62" s="24" t="s">
        <v>166</v>
      </c>
      <c r="T62" s="24" t="s">
        <v>1070</v>
      </c>
      <c r="U62" s="24" t="s">
        <v>168</v>
      </c>
      <c r="V62" s="24" t="s">
        <v>168</v>
      </c>
      <c r="W62" s="24" t="s">
        <v>169</v>
      </c>
      <c r="X62" s="24" t="s">
        <v>169</v>
      </c>
      <c r="Y62" s="24" t="s">
        <v>1071</v>
      </c>
      <c r="Z62" s="24" t="s">
        <v>913</v>
      </c>
      <c r="AA62" s="24" t="s">
        <v>1072</v>
      </c>
      <c r="AB62" s="24" t="s">
        <v>1073</v>
      </c>
      <c r="AC62" s="24" t="s">
        <v>193</v>
      </c>
      <c r="AD62" s="24" t="s">
        <v>1074</v>
      </c>
    </row>
    <row r="63" spans="1:30" x14ac:dyDescent="0.2">
      <c r="A63" s="24" t="s">
        <v>1075</v>
      </c>
      <c r="B63" s="24" t="s">
        <v>1076</v>
      </c>
      <c r="C63" s="24" t="s">
        <v>1077</v>
      </c>
      <c r="D63" s="24" t="s">
        <v>178</v>
      </c>
      <c r="E63" s="24" t="s">
        <v>1078</v>
      </c>
      <c r="F63" s="24" t="s">
        <v>1079</v>
      </c>
      <c r="G63" s="24" t="s">
        <v>1080</v>
      </c>
      <c r="H63" s="24" t="s">
        <v>182</v>
      </c>
      <c r="I63" s="24" t="s">
        <v>182</v>
      </c>
      <c r="J63" s="24"/>
      <c r="K63" s="24" t="s">
        <v>277</v>
      </c>
      <c r="L63" s="24" t="s">
        <v>1081</v>
      </c>
      <c r="M63" s="24" t="s">
        <v>1082</v>
      </c>
      <c r="N63" s="24" t="s">
        <v>161</v>
      </c>
      <c r="O63" s="24" t="s">
        <v>162</v>
      </c>
      <c r="P63" s="24" t="s">
        <v>1083</v>
      </c>
      <c r="Q63" s="24" t="s">
        <v>393</v>
      </c>
      <c r="R63" s="24" t="s">
        <v>1084</v>
      </c>
      <c r="S63" s="24" t="s">
        <v>1085</v>
      </c>
      <c r="T63" s="24" t="s">
        <v>1086</v>
      </c>
      <c r="U63" s="24" t="s">
        <v>182</v>
      </c>
      <c r="V63" s="24" t="s">
        <v>182</v>
      </c>
      <c r="W63" s="24" t="s">
        <v>1087</v>
      </c>
      <c r="X63" s="24" t="s">
        <v>1088</v>
      </c>
      <c r="Y63" s="24" t="s">
        <v>1089</v>
      </c>
      <c r="Z63" s="24" t="s">
        <v>1090</v>
      </c>
      <c r="AA63" s="24" t="s">
        <v>1091</v>
      </c>
      <c r="AB63" s="24" t="s">
        <v>1092</v>
      </c>
      <c r="AC63" s="24" t="s">
        <v>344</v>
      </c>
      <c r="AD63" s="24" t="s">
        <v>1093</v>
      </c>
    </row>
    <row r="64" spans="1:30" x14ac:dyDescent="0.2">
      <c r="A64" s="24" t="s">
        <v>1094</v>
      </c>
      <c r="B64" s="24" t="s">
        <v>1095</v>
      </c>
      <c r="C64" s="24" t="s">
        <v>1096</v>
      </c>
      <c r="D64" s="24" t="s">
        <v>178</v>
      </c>
      <c r="E64" s="24" t="s">
        <v>1097</v>
      </c>
      <c r="F64" s="24" t="s">
        <v>434</v>
      </c>
      <c r="G64" s="24" t="s">
        <v>1098</v>
      </c>
      <c r="H64" s="24" t="s">
        <v>182</v>
      </c>
      <c r="I64" s="24" t="s">
        <v>182</v>
      </c>
      <c r="J64" s="24"/>
      <c r="K64" s="24" t="s">
        <v>277</v>
      </c>
      <c r="L64" s="24" t="s">
        <v>1099</v>
      </c>
      <c r="M64" s="24" t="s">
        <v>1100</v>
      </c>
      <c r="N64" s="24" t="s">
        <v>161</v>
      </c>
      <c r="O64" s="24" t="s">
        <v>1101</v>
      </c>
      <c r="P64" s="24" t="s">
        <v>1102</v>
      </c>
      <c r="Q64" s="24" t="s">
        <v>164</v>
      </c>
      <c r="R64" s="24" t="s">
        <v>1103</v>
      </c>
      <c r="S64" s="24" t="s">
        <v>166</v>
      </c>
      <c r="T64" s="24" t="s">
        <v>1104</v>
      </c>
      <c r="U64" s="24" t="s">
        <v>168</v>
      </c>
      <c r="V64" s="24" t="s">
        <v>168</v>
      </c>
      <c r="W64" s="24" t="s">
        <v>1105</v>
      </c>
      <c r="X64" s="24" t="s">
        <v>169</v>
      </c>
      <c r="Y64" s="24" t="s">
        <v>1106</v>
      </c>
      <c r="Z64" s="24" t="s">
        <v>1107</v>
      </c>
      <c r="AA64" s="24" t="s">
        <v>1108</v>
      </c>
      <c r="AB64" s="24" t="s">
        <v>1109</v>
      </c>
      <c r="AC64" s="24" t="s">
        <v>193</v>
      </c>
      <c r="AD64" s="24" t="s">
        <v>1110</v>
      </c>
    </row>
    <row r="65" spans="1:30" x14ac:dyDescent="0.2">
      <c r="A65" s="24" t="s">
        <v>1111</v>
      </c>
      <c r="B65" s="24" t="s">
        <v>1112</v>
      </c>
      <c r="C65" s="24" t="s">
        <v>1113</v>
      </c>
      <c r="D65" s="24" t="s">
        <v>178</v>
      </c>
      <c r="E65" s="24" t="s">
        <v>1114</v>
      </c>
      <c r="F65" s="24" t="s">
        <v>1115</v>
      </c>
      <c r="G65" s="24" t="s">
        <v>1116</v>
      </c>
      <c r="H65" s="24" t="s">
        <v>182</v>
      </c>
      <c r="I65" s="24" t="s">
        <v>182</v>
      </c>
      <c r="J65" s="24"/>
      <c r="K65" s="24" t="s">
        <v>183</v>
      </c>
      <c r="L65" s="24" t="s">
        <v>1117</v>
      </c>
      <c r="M65" s="24" t="s">
        <v>1118</v>
      </c>
      <c r="N65" s="24" t="s">
        <v>161</v>
      </c>
      <c r="O65" s="24" t="s">
        <v>162</v>
      </c>
      <c r="P65" s="24" t="s">
        <v>1119</v>
      </c>
      <c r="Q65" s="24" t="s">
        <v>164</v>
      </c>
      <c r="R65" s="24" t="s">
        <v>236</v>
      </c>
      <c r="S65" s="24" t="s">
        <v>1120</v>
      </c>
      <c r="T65" s="24" t="s">
        <v>1121</v>
      </c>
      <c r="U65" s="24" t="s">
        <v>168</v>
      </c>
      <c r="V65" s="24" t="s">
        <v>168</v>
      </c>
      <c r="W65" s="24" t="s">
        <v>169</v>
      </c>
      <c r="X65" s="24" t="s">
        <v>169</v>
      </c>
      <c r="Y65" s="24" t="s">
        <v>1122</v>
      </c>
      <c r="Z65" s="24" t="s">
        <v>1123</v>
      </c>
      <c r="AA65" s="24" t="s">
        <v>1124</v>
      </c>
      <c r="AB65" s="24" t="s">
        <v>577</v>
      </c>
      <c r="AC65" s="24" t="s">
        <v>193</v>
      </c>
      <c r="AD65" s="24" t="s">
        <v>1125</v>
      </c>
    </row>
    <row r="66" spans="1:30" x14ac:dyDescent="0.2">
      <c r="A66" s="24" t="s">
        <v>1139</v>
      </c>
      <c r="B66" s="24" t="s">
        <v>1140</v>
      </c>
      <c r="C66" s="24" t="s">
        <v>1141</v>
      </c>
      <c r="D66" s="24" t="s">
        <v>178</v>
      </c>
      <c r="E66" s="24" t="s">
        <v>1142</v>
      </c>
      <c r="F66" s="24" t="s">
        <v>1143</v>
      </c>
      <c r="G66" s="24" t="s">
        <v>1144</v>
      </c>
      <c r="H66" s="24" t="s">
        <v>182</v>
      </c>
      <c r="I66" s="24" t="s">
        <v>182</v>
      </c>
      <c r="J66" s="24"/>
      <c r="K66" s="24" t="s">
        <v>671</v>
      </c>
      <c r="L66" s="24" t="s">
        <v>1145</v>
      </c>
      <c r="M66" s="24" t="s">
        <v>1146</v>
      </c>
      <c r="N66" s="24" t="s">
        <v>161</v>
      </c>
      <c r="O66" s="24" t="s">
        <v>250</v>
      </c>
      <c r="P66" s="24" t="s">
        <v>1147</v>
      </c>
      <c r="Q66" s="24" t="s">
        <v>164</v>
      </c>
      <c r="R66" s="24" t="s">
        <v>165</v>
      </c>
      <c r="S66" s="24" t="s">
        <v>166</v>
      </c>
      <c r="T66" s="24" t="s">
        <v>1148</v>
      </c>
      <c r="U66" s="24" t="s">
        <v>168</v>
      </c>
      <c r="V66" s="24" t="s">
        <v>168</v>
      </c>
      <c r="W66" s="24" t="s">
        <v>169</v>
      </c>
      <c r="X66" s="24" t="s">
        <v>169</v>
      </c>
      <c r="Y66" s="24" t="s">
        <v>1149</v>
      </c>
      <c r="Z66" s="24" t="s">
        <v>1150</v>
      </c>
      <c r="AA66" s="24" t="s">
        <v>1151</v>
      </c>
      <c r="AB66" s="24" t="s">
        <v>1152</v>
      </c>
      <c r="AC66" s="24" t="s">
        <v>193</v>
      </c>
      <c r="AD66" s="24" t="s">
        <v>1153</v>
      </c>
    </row>
    <row r="67" spans="1:30" x14ac:dyDescent="0.2">
      <c r="A67" s="24" t="s">
        <v>1154</v>
      </c>
      <c r="B67" s="24" t="s">
        <v>1155</v>
      </c>
      <c r="C67" s="24" t="s">
        <v>1156</v>
      </c>
      <c r="D67" s="24" t="s">
        <v>178</v>
      </c>
      <c r="E67" s="24" t="s">
        <v>1157</v>
      </c>
      <c r="F67" s="24" t="s">
        <v>1158</v>
      </c>
      <c r="G67" s="24" t="s">
        <v>1159</v>
      </c>
      <c r="H67" s="24" t="s">
        <v>182</v>
      </c>
      <c r="I67" s="24" t="s">
        <v>182</v>
      </c>
      <c r="J67" s="24"/>
      <c r="K67" s="24" t="s">
        <v>403</v>
      </c>
      <c r="L67" s="24" t="s">
        <v>1160</v>
      </c>
      <c r="M67" s="24" t="s">
        <v>1161</v>
      </c>
      <c r="N67" s="24" t="s">
        <v>406</v>
      </c>
      <c r="O67" s="24" t="s">
        <v>162</v>
      </c>
      <c r="P67" s="24" t="s">
        <v>1162</v>
      </c>
      <c r="Q67" s="24" t="s">
        <v>409</v>
      </c>
      <c r="R67" s="24" t="s">
        <v>236</v>
      </c>
      <c r="S67" s="24" t="s">
        <v>166</v>
      </c>
      <c r="T67" s="24" t="s">
        <v>1163</v>
      </c>
      <c r="U67" s="24" t="s">
        <v>168</v>
      </c>
      <c r="V67" s="24" t="s">
        <v>168</v>
      </c>
      <c r="W67" s="24" t="s">
        <v>169</v>
      </c>
      <c r="X67" s="24" t="s">
        <v>169</v>
      </c>
      <c r="Y67" s="24" t="s">
        <v>1164</v>
      </c>
      <c r="Z67" s="24" t="s">
        <v>1165</v>
      </c>
      <c r="AA67" s="24" t="s">
        <v>1166</v>
      </c>
      <c r="AB67" s="24" t="s">
        <v>1167</v>
      </c>
      <c r="AC67" s="24" t="s">
        <v>1168</v>
      </c>
      <c r="AD67" s="24" t="s">
        <v>1169</v>
      </c>
    </row>
    <row r="68" spans="1:30" x14ac:dyDescent="0.2">
      <c r="A68" s="24" t="s">
        <v>1170</v>
      </c>
      <c r="B68" s="24" t="s">
        <v>1171</v>
      </c>
      <c r="C68" s="24" t="s">
        <v>1172</v>
      </c>
      <c r="D68" s="24" t="s">
        <v>215</v>
      </c>
      <c r="E68" s="24" t="s">
        <v>1173</v>
      </c>
      <c r="F68" s="24" t="s">
        <v>1174</v>
      </c>
      <c r="G68" s="24" t="s">
        <v>1175</v>
      </c>
      <c r="H68" s="24" t="s">
        <v>182</v>
      </c>
      <c r="I68" s="24" t="s">
        <v>182</v>
      </c>
      <c r="J68" s="24"/>
      <c r="K68" s="24" t="s">
        <v>158</v>
      </c>
      <c r="L68" s="24" t="s">
        <v>1176</v>
      </c>
      <c r="M68" s="24" t="s">
        <v>1177</v>
      </c>
      <c r="N68" s="24" t="s">
        <v>161</v>
      </c>
      <c r="O68" s="24" t="s">
        <v>162</v>
      </c>
      <c r="P68" s="24" t="s">
        <v>1178</v>
      </c>
      <c r="Q68" s="24" t="s">
        <v>1179</v>
      </c>
      <c r="R68" s="24" t="s">
        <v>1180</v>
      </c>
      <c r="S68" s="24" t="s">
        <v>1181</v>
      </c>
      <c r="T68" s="24" t="s">
        <v>1182</v>
      </c>
      <c r="U68" s="24" t="s">
        <v>168</v>
      </c>
      <c r="V68" s="24" t="s">
        <v>168</v>
      </c>
      <c r="W68" s="24" t="s">
        <v>169</v>
      </c>
      <c r="X68" s="24" t="s">
        <v>169</v>
      </c>
      <c r="Y68" s="24" t="s">
        <v>913</v>
      </c>
      <c r="Z68" s="24" t="s">
        <v>1183</v>
      </c>
      <c r="AA68" s="24" t="s">
        <v>162</v>
      </c>
      <c r="AB68" s="24" t="s">
        <v>1184</v>
      </c>
      <c r="AC68" s="24" t="s">
        <v>1185</v>
      </c>
      <c r="AD68" s="24" t="s">
        <v>1186</v>
      </c>
    </row>
    <row r="69" spans="1:30" x14ac:dyDescent="0.2">
      <c r="A69" s="24" t="s">
        <v>1187</v>
      </c>
      <c r="B69" s="24" t="s">
        <v>1188</v>
      </c>
      <c r="C69" s="24" t="s">
        <v>1189</v>
      </c>
      <c r="D69" s="24" t="s">
        <v>215</v>
      </c>
      <c r="E69" s="24" t="s">
        <v>1190</v>
      </c>
      <c r="F69" s="24" t="s">
        <v>1191</v>
      </c>
      <c r="G69" s="24" t="s">
        <v>1192</v>
      </c>
      <c r="H69" s="24" t="s">
        <v>182</v>
      </c>
      <c r="I69" s="24" t="s">
        <v>182</v>
      </c>
      <c r="J69" s="24"/>
      <c r="K69" s="24" t="s">
        <v>403</v>
      </c>
      <c r="L69" s="24" t="s">
        <v>1193</v>
      </c>
      <c r="M69" s="24" t="s">
        <v>1194</v>
      </c>
      <c r="N69" s="24" t="s">
        <v>161</v>
      </c>
      <c r="O69" s="24" t="s">
        <v>162</v>
      </c>
      <c r="P69" s="24" t="s">
        <v>1195</v>
      </c>
      <c r="Q69" s="24" t="s">
        <v>164</v>
      </c>
      <c r="R69" s="24" t="s">
        <v>1196</v>
      </c>
      <c r="S69" s="24" t="s">
        <v>166</v>
      </c>
      <c r="T69" s="24" t="s">
        <v>1197</v>
      </c>
      <c r="U69" s="24" t="s">
        <v>182</v>
      </c>
      <c r="V69" s="24" t="s">
        <v>182</v>
      </c>
      <c r="W69" s="24" t="s">
        <v>1198</v>
      </c>
      <c r="X69" s="24" t="s">
        <v>169</v>
      </c>
      <c r="Y69" s="24" t="s">
        <v>913</v>
      </c>
      <c r="Z69" s="24" t="s">
        <v>1199</v>
      </c>
      <c r="AA69" s="24" t="s">
        <v>162</v>
      </c>
      <c r="AB69" s="24" t="s">
        <v>1200</v>
      </c>
      <c r="AC69" s="24" t="s">
        <v>1201</v>
      </c>
      <c r="AD69" s="24" t="s">
        <v>1202</v>
      </c>
    </row>
    <row r="70" spans="1:30" x14ac:dyDescent="0.2">
      <c r="A70" s="24" t="s">
        <v>1216</v>
      </c>
      <c r="B70" s="24" t="s">
        <v>1217</v>
      </c>
      <c r="C70" s="24" t="s">
        <v>1218</v>
      </c>
      <c r="D70" s="24" t="s">
        <v>215</v>
      </c>
      <c r="E70" s="24" t="s">
        <v>1219</v>
      </c>
      <c r="F70" s="24" t="s">
        <v>1220</v>
      </c>
      <c r="G70" s="24" t="s">
        <v>1221</v>
      </c>
      <c r="H70" s="24" t="s">
        <v>182</v>
      </c>
      <c r="I70" s="24" t="s">
        <v>182</v>
      </c>
      <c r="J70" s="24"/>
      <c r="K70" s="24" t="s">
        <v>158</v>
      </c>
      <c r="L70" s="24" t="s">
        <v>1222</v>
      </c>
      <c r="M70" s="24" t="s">
        <v>1223</v>
      </c>
      <c r="N70" s="24" t="s">
        <v>161</v>
      </c>
      <c r="O70" s="24" t="s">
        <v>162</v>
      </c>
      <c r="P70" s="24" t="s">
        <v>1224</v>
      </c>
      <c r="Q70" s="24" t="s">
        <v>164</v>
      </c>
      <c r="R70" s="24" t="s">
        <v>165</v>
      </c>
      <c r="S70" s="24" t="s">
        <v>166</v>
      </c>
      <c r="T70" s="24" t="s">
        <v>1225</v>
      </c>
      <c r="U70" s="24" t="s">
        <v>168</v>
      </c>
      <c r="V70" s="24" t="s">
        <v>168</v>
      </c>
      <c r="W70" s="24" t="s">
        <v>169</v>
      </c>
      <c r="X70" s="24" t="s">
        <v>169</v>
      </c>
      <c r="Y70" s="24" t="s">
        <v>913</v>
      </c>
      <c r="Z70" s="24" t="s">
        <v>1226</v>
      </c>
      <c r="AA70" s="24" t="s">
        <v>162</v>
      </c>
      <c r="AB70" s="24" t="s">
        <v>169</v>
      </c>
      <c r="AC70" s="24" t="s">
        <v>173</v>
      </c>
      <c r="AD70" s="24" t="s">
        <v>1227</v>
      </c>
    </row>
    <row r="71" spans="1:30" x14ac:dyDescent="0.2">
      <c r="A71" s="24" t="s">
        <v>1228</v>
      </c>
      <c r="B71" s="24" t="s">
        <v>1229</v>
      </c>
      <c r="C71" s="24" t="s">
        <v>1230</v>
      </c>
      <c r="D71" s="24" t="s">
        <v>178</v>
      </c>
      <c r="E71" s="24" t="s">
        <v>1231</v>
      </c>
      <c r="F71" s="24" t="s">
        <v>640</v>
      </c>
      <c r="G71" s="24" t="s">
        <v>1232</v>
      </c>
      <c r="H71" s="24" t="s">
        <v>182</v>
      </c>
      <c r="I71" s="24" t="s">
        <v>182</v>
      </c>
      <c r="J71" s="24"/>
      <c r="K71" s="24" t="s">
        <v>158</v>
      </c>
      <c r="L71" s="24" t="s">
        <v>1233</v>
      </c>
      <c r="M71" s="24" t="s">
        <v>1234</v>
      </c>
      <c r="N71" s="24" t="s">
        <v>161</v>
      </c>
      <c r="O71" s="24" t="s">
        <v>250</v>
      </c>
      <c r="P71" s="24" t="s">
        <v>1235</v>
      </c>
      <c r="Q71" s="24" t="s">
        <v>164</v>
      </c>
      <c r="R71" s="24" t="s">
        <v>165</v>
      </c>
      <c r="S71" s="24" t="s">
        <v>1236</v>
      </c>
      <c r="T71" s="24" t="s">
        <v>1237</v>
      </c>
      <c r="U71" s="24" t="s">
        <v>168</v>
      </c>
      <c r="V71" s="24" t="s">
        <v>168</v>
      </c>
      <c r="W71" s="24" t="s">
        <v>169</v>
      </c>
      <c r="X71" s="24" t="s">
        <v>169</v>
      </c>
      <c r="Y71" s="24" t="s">
        <v>913</v>
      </c>
      <c r="Z71" s="24" t="s">
        <v>1238</v>
      </c>
      <c r="AA71" s="24" t="s">
        <v>162</v>
      </c>
      <c r="AB71" s="24" t="s">
        <v>1239</v>
      </c>
      <c r="AC71" s="24" t="s">
        <v>193</v>
      </c>
      <c r="AD71" s="24" t="s">
        <v>1240</v>
      </c>
    </row>
    <row r="72" spans="1:30" x14ac:dyDescent="0.2">
      <c r="A72" s="24" t="s">
        <v>1241</v>
      </c>
      <c r="B72" s="24" t="s">
        <v>1242</v>
      </c>
      <c r="C72" s="24" t="s">
        <v>1243</v>
      </c>
      <c r="D72" s="24" t="s">
        <v>178</v>
      </c>
      <c r="E72" s="24" t="s">
        <v>1244</v>
      </c>
      <c r="F72" s="24" t="s">
        <v>350</v>
      </c>
      <c r="G72" s="24" t="s">
        <v>1245</v>
      </c>
      <c r="H72" s="24" t="s">
        <v>182</v>
      </c>
      <c r="I72" s="24" t="s">
        <v>182</v>
      </c>
      <c r="J72" s="24"/>
      <c r="K72" s="24" t="s">
        <v>158</v>
      </c>
      <c r="L72" s="24" t="s">
        <v>1246</v>
      </c>
      <c r="M72" s="24" t="s">
        <v>320</v>
      </c>
      <c r="N72" s="24" t="s">
        <v>161</v>
      </c>
      <c r="O72" s="24" t="s">
        <v>162</v>
      </c>
      <c r="P72" s="24" t="s">
        <v>1247</v>
      </c>
      <c r="Q72" s="24" t="s">
        <v>714</v>
      </c>
      <c r="R72" s="24" t="s">
        <v>236</v>
      </c>
      <c r="S72" s="24" t="s">
        <v>166</v>
      </c>
      <c r="T72" s="24" t="s">
        <v>1248</v>
      </c>
      <c r="U72" s="24" t="s">
        <v>168</v>
      </c>
      <c r="V72" s="24" t="s">
        <v>168</v>
      </c>
      <c r="W72" s="24" t="s">
        <v>169</v>
      </c>
      <c r="X72" s="24" t="s">
        <v>169</v>
      </c>
      <c r="Y72" s="24" t="s">
        <v>1249</v>
      </c>
      <c r="Z72" s="24" t="s">
        <v>913</v>
      </c>
      <c r="AA72" s="24" t="s">
        <v>162</v>
      </c>
      <c r="AB72" s="24" t="s">
        <v>577</v>
      </c>
      <c r="AC72" s="24" t="s">
        <v>193</v>
      </c>
      <c r="AD72" s="24" t="s">
        <v>1250</v>
      </c>
    </row>
    <row r="73" spans="1:30" x14ac:dyDescent="0.2">
      <c r="A73" s="24" t="s">
        <v>1251</v>
      </c>
      <c r="B73" s="24" t="s">
        <v>1252</v>
      </c>
      <c r="C73" s="24" t="s">
        <v>1253</v>
      </c>
      <c r="D73" s="24" t="s">
        <v>215</v>
      </c>
      <c r="E73" s="24" t="s">
        <v>1254</v>
      </c>
      <c r="F73" s="24" t="s">
        <v>1255</v>
      </c>
      <c r="G73" s="24" t="s">
        <v>1256</v>
      </c>
      <c r="H73" s="24" t="s">
        <v>182</v>
      </c>
      <c r="I73" s="24" t="s">
        <v>182</v>
      </c>
      <c r="J73" s="24"/>
      <c r="K73" s="24" t="s">
        <v>158</v>
      </c>
      <c r="L73" s="24" t="s">
        <v>1257</v>
      </c>
      <c r="M73" s="24" t="s">
        <v>1258</v>
      </c>
      <c r="N73" s="24" t="s">
        <v>406</v>
      </c>
      <c r="O73" s="24" t="s">
        <v>1259</v>
      </c>
      <c r="P73" s="24" t="s">
        <v>1260</v>
      </c>
      <c r="Q73" s="24" t="s">
        <v>164</v>
      </c>
      <c r="R73" s="24" t="s">
        <v>165</v>
      </c>
      <c r="S73" s="24" t="s">
        <v>166</v>
      </c>
      <c r="T73" s="24" t="s">
        <v>1261</v>
      </c>
      <c r="U73" s="24" t="s">
        <v>168</v>
      </c>
      <c r="V73" s="24" t="s">
        <v>168</v>
      </c>
      <c r="W73" s="24" t="s">
        <v>169</v>
      </c>
      <c r="X73" s="24" t="s">
        <v>169</v>
      </c>
      <c r="Y73" s="24" t="s">
        <v>913</v>
      </c>
      <c r="Z73" s="24" t="s">
        <v>356</v>
      </c>
      <c r="AA73" s="24" t="s">
        <v>1262</v>
      </c>
      <c r="AB73" s="24" t="s">
        <v>169</v>
      </c>
      <c r="AC73" s="24" t="s">
        <v>173</v>
      </c>
      <c r="AD73" s="24" t="s">
        <v>1263</v>
      </c>
    </row>
    <row r="74" spans="1:30" x14ac:dyDescent="0.2">
      <c r="A74" s="24" t="s">
        <v>1264</v>
      </c>
      <c r="B74" s="24" t="s">
        <v>1265</v>
      </c>
      <c r="C74" s="24" t="s">
        <v>1266</v>
      </c>
      <c r="D74" s="24" t="s">
        <v>178</v>
      </c>
      <c r="E74" s="24" t="s">
        <v>1267</v>
      </c>
      <c r="F74" s="24" t="s">
        <v>1268</v>
      </c>
      <c r="G74" s="24" t="s">
        <v>1269</v>
      </c>
      <c r="H74" s="24" t="s">
        <v>182</v>
      </c>
      <c r="I74" s="24" t="s">
        <v>182</v>
      </c>
      <c r="J74" s="24"/>
      <c r="K74" s="24" t="s">
        <v>158</v>
      </c>
      <c r="L74" s="24" t="s">
        <v>1270</v>
      </c>
      <c r="M74" s="24" t="s">
        <v>1271</v>
      </c>
      <c r="N74" s="24" t="s">
        <v>161</v>
      </c>
      <c r="O74" s="24" t="s">
        <v>162</v>
      </c>
      <c r="P74" s="24" t="s">
        <v>1272</v>
      </c>
      <c r="Q74" s="24" t="s">
        <v>164</v>
      </c>
      <c r="R74" s="24" t="s">
        <v>236</v>
      </c>
      <c r="S74" s="24" t="s">
        <v>166</v>
      </c>
      <c r="T74" s="24" t="s">
        <v>1273</v>
      </c>
      <c r="U74" s="24" t="s">
        <v>168</v>
      </c>
      <c r="V74" s="24" t="s">
        <v>168</v>
      </c>
      <c r="W74" s="24" t="s">
        <v>169</v>
      </c>
      <c r="X74" s="24" t="s">
        <v>169</v>
      </c>
      <c r="Y74" s="24" t="s">
        <v>1274</v>
      </c>
      <c r="Z74" s="24" t="s">
        <v>1275</v>
      </c>
      <c r="AA74" s="24" t="s">
        <v>1276</v>
      </c>
      <c r="AB74" s="24" t="s">
        <v>1167</v>
      </c>
      <c r="AC74" s="24" t="s">
        <v>193</v>
      </c>
      <c r="AD74" s="24" t="s">
        <v>1277</v>
      </c>
    </row>
    <row r="75" spans="1:30" x14ac:dyDescent="0.2">
      <c r="A75" s="24" t="s">
        <v>1278</v>
      </c>
      <c r="B75" s="24" t="s">
        <v>1279</v>
      </c>
      <c r="C75" s="24" t="s">
        <v>1280</v>
      </c>
      <c r="D75" s="24" t="s">
        <v>215</v>
      </c>
      <c r="E75" s="24" t="s">
        <v>1281</v>
      </c>
      <c r="F75" s="24" t="s">
        <v>1282</v>
      </c>
      <c r="G75" s="24" t="s">
        <v>1283</v>
      </c>
      <c r="H75" s="24" t="s">
        <v>182</v>
      </c>
      <c r="I75" s="24" t="s">
        <v>182</v>
      </c>
      <c r="J75" s="24"/>
      <c r="K75" s="24" t="s">
        <v>158</v>
      </c>
      <c r="L75" s="24" t="s">
        <v>1284</v>
      </c>
      <c r="M75" s="24" t="s">
        <v>1285</v>
      </c>
      <c r="N75" s="24" t="s">
        <v>161</v>
      </c>
      <c r="O75" s="24" t="s">
        <v>250</v>
      </c>
      <c r="P75" s="24" t="s">
        <v>1286</v>
      </c>
      <c r="Q75" s="24" t="s">
        <v>164</v>
      </c>
      <c r="R75" s="24" t="s">
        <v>986</v>
      </c>
      <c r="S75" s="24" t="s">
        <v>166</v>
      </c>
      <c r="T75" s="24" t="s">
        <v>1287</v>
      </c>
      <c r="U75" s="24" t="s">
        <v>168</v>
      </c>
      <c r="V75" s="24" t="s">
        <v>168</v>
      </c>
      <c r="W75" s="24" t="s">
        <v>169</v>
      </c>
      <c r="X75" s="24" t="s">
        <v>169</v>
      </c>
      <c r="Y75" s="24" t="s">
        <v>1288</v>
      </c>
      <c r="Z75" s="24" t="s">
        <v>913</v>
      </c>
      <c r="AA75" s="24" t="s">
        <v>162</v>
      </c>
      <c r="AB75" s="24" t="s">
        <v>169</v>
      </c>
      <c r="AC75" s="24" t="s">
        <v>173</v>
      </c>
      <c r="AD75" s="24" t="s">
        <v>1289</v>
      </c>
    </row>
    <row r="76" spans="1:30" x14ac:dyDescent="0.2">
      <c r="A76" s="24" t="s">
        <v>1298</v>
      </c>
      <c r="B76" s="24" t="s">
        <v>1299</v>
      </c>
      <c r="C76" s="24" t="s">
        <v>1300</v>
      </c>
      <c r="D76" s="24" t="s">
        <v>178</v>
      </c>
      <c r="E76" s="24" t="s">
        <v>1301</v>
      </c>
      <c r="F76" s="24" t="s">
        <v>1302</v>
      </c>
      <c r="G76" s="24" t="s">
        <v>1303</v>
      </c>
      <c r="H76" s="24" t="s">
        <v>182</v>
      </c>
      <c r="I76" s="24" t="s">
        <v>182</v>
      </c>
      <c r="J76" s="24"/>
      <c r="K76" s="24" t="s">
        <v>158</v>
      </c>
      <c r="L76" s="24" t="s">
        <v>1304</v>
      </c>
      <c r="M76" s="24" t="s">
        <v>1305</v>
      </c>
      <c r="N76" s="24" t="s">
        <v>161</v>
      </c>
      <c r="O76" s="24" t="s">
        <v>162</v>
      </c>
      <c r="P76" s="24" t="s">
        <v>1306</v>
      </c>
      <c r="Q76" s="24" t="s">
        <v>164</v>
      </c>
      <c r="R76" s="24" t="s">
        <v>236</v>
      </c>
      <c r="S76" s="24" t="s">
        <v>1307</v>
      </c>
      <c r="T76" s="24" t="s">
        <v>1308</v>
      </c>
      <c r="U76" s="24" t="s">
        <v>168</v>
      </c>
      <c r="V76" s="24" t="s">
        <v>168</v>
      </c>
      <c r="W76" s="24" t="s">
        <v>169</v>
      </c>
      <c r="X76" s="24" t="s">
        <v>169</v>
      </c>
      <c r="Y76" s="24" t="s">
        <v>913</v>
      </c>
      <c r="Z76" s="24" t="s">
        <v>1309</v>
      </c>
      <c r="AA76" s="24" t="s">
        <v>1310</v>
      </c>
      <c r="AB76" s="24" t="s">
        <v>1311</v>
      </c>
      <c r="AC76" s="24" t="s">
        <v>193</v>
      </c>
      <c r="AD76" s="24" t="s">
        <v>1312</v>
      </c>
    </row>
    <row r="77" spans="1:30" x14ac:dyDescent="0.2">
      <c r="A77" s="24" t="s">
        <v>1313</v>
      </c>
      <c r="B77" s="24" t="s">
        <v>1314</v>
      </c>
      <c r="C77" s="24" t="s">
        <v>1315</v>
      </c>
      <c r="D77" s="24" t="s">
        <v>178</v>
      </c>
      <c r="E77" s="24" t="s">
        <v>1316</v>
      </c>
      <c r="F77" s="24" t="s">
        <v>1317</v>
      </c>
      <c r="G77" s="24" t="s">
        <v>1318</v>
      </c>
      <c r="H77" s="24" t="s">
        <v>182</v>
      </c>
      <c r="I77" s="24" t="s">
        <v>182</v>
      </c>
      <c r="J77" s="24"/>
      <c r="K77" s="24" t="s">
        <v>158</v>
      </c>
      <c r="L77" s="24" t="s">
        <v>1319</v>
      </c>
      <c r="M77" s="24" t="s">
        <v>1320</v>
      </c>
      <c r="N77" s="24" t="s">
        <v>161</v>
      </c>
      <c r="O77" s="24" t="s">
        <v>162</v>
      </c>
      <c r="P77" s="24" t="s">
        <v>1321</v>
      </c>
      <c r="Q77" s="24" t="s">
        <v>164</v>
      </c>
      <c r="R77" s="24" t="s">
        <v>236</v>
      </c>
      <c r="S77" s="24" t="s">
        <v>1322</v>
      </c>
      <c r="T77" s="24" t="s">
        <v>1323</v>
      </c>
      <c r="U77" s="24" t="s">
        <v>168</v>
      </c>
      <c r="V77" s="24" t="s">
        <v>168</v>
      </c>
      <c r="W77" s="24" t="s">
        <v>1324</v>
      </c>
      <c r="X77" s="24" t="s">
        <v>169</v>
      </c>
      <c r="Y77" s="24" t="s">
        <v>1325</v>
      </c>
      <c r="Z77" s="24" t="s">
        <v>1326</v>
      </c>
      <c r="AA77" s="24" t="s">
        <v>1327</v>
      </c>
      <c r="AB77" s="24" t="s">
        <v>1328</v>
      </c>
      <c r="AC77" s="24" t="s">
        <v>193</v>
      </c>
      <c r="AD77" s="24" t="s">
        <v>1329</v>
      </c>
    </row>
    <row r="78" spans="1:30" x14ac:dyDescent="0.2">
      <c r="A78" s="24" t="s">
        <v>1330</v>
      </c>
      <c r="B78" s="24" t="s">
        <v>1331</v>
      </c>
      <c r="C78" s="24" t="s">
        <v>1332</v>
      </c>
      <c r="D78" s="24" t="s">
        <v>178</v>
      </c>
      <c r="E78" s="24" t="s">
        <v>1333</v>
      </c>
      <c r="F78" s="24" t="s">
        <v>1334</v>
      </c>
      <c r="G78" s="24" t="s">
        <v>1335</v>
      </c>
      <c r="H78" s="24" t="s">
        <v>182</v>
      </c>
      <c r="I78" s="24" t="s">
        <v>182</v>
      </c>
      <c r="J78" s="24"/>
      <c r="K78" s="24" t="s">
        <v>671</v>
      </c>
      <c r="L78" s="24" t="s">
        <v>1336</v>
      </c>
      <c r="M78" s="24" t="s">
        <v>1337</v>
      </c>
      <c r="N78" s="24" t="s">
        <v>203</v>
      </c>
      <c r="O78" s="24" t="s">
        <v>162</v>
      </c>
      <c r="P78" s="24" t="s">
        <v>1338</v>
      </c>
      <c r="Q78" s="24" t="s">
        <v>164</v>
      </c>
      <c r="R78" s="24" t="s">
        <v>165</v>
      </c>
      <c r="S78" s="24" t="s">
        <v>1339</v>
      </c>
      <c r="T78" s="24" t="s">
        <v>1340</v>
      </c>
      <c r="U78" s="24" t="s">
        <v>168</v>
      </c>
      <c r="V78" s="24" t="s">
        <v>168</v>
      </c>
      <c r="W78" s="24" t="s">
        <v>1341</v>
      </c>
      <c r="X78" s="24" t="s">
        <v>1342</v>
      </c>
      <c r="Y78" s="24" t="s">
        <v>1343</v>
      </c>
      <c r="Z78" s="24" t="s">
        <v>1344</v>
      </c>
      <c r="AA78" s="24" t="s">
        <v>1345</v>
      </c>
      <c r="AB78" s="24" t="s">
        <v>1346</v>
      </c>
      <c r="AC78" s="24" t="s">
        <v>193</v>
      </c>
      <c r="AD78" s="24" t="s">
        <v>1347</v>
      </c>
    </row>
    <row r="79" spans="1:30" x14ac:dyDescent="0.2">
      <c r="A79" s="24" t="s">
        <v>1348</v>
      </c>
      <c r="B79" s="24" t="s">
        <v>1349</v>
      </c>
      <c r="C79" s="24" t="s">
        <v>1350</v>
      </c>
      <c r="D79" s="24" t="s">
        <v>215</v>
      </c>
      <c r="E79" s="24" t="s">
        <v>1351</v>
      </c>
      <c r="F79" s="24" t="s">
        <v>1352</v>
      </c>
      <c r="G79" s="24" t="s">
        <v>1353</v>
      </c>
      <c r="H79" s="24" t="s">
        <v>182</v>
      </c>
      <c r="I79" s="24" t="s">
        <v>182</v>
      </c>
      <c r="J79" s="24"/>
      <c r="K79" s="24" t="s">
        <v>158</v>
      </c>
      <c r="L79" s="24" t="s">
        <v>1354</v>
      </c>
      <c r="M79" s="24" t="s">
        <v>1355</v>
      </c>
      <c r="N79" s="24" t="s">
        <v>161</v>
      </c>
      <c r="O79" s="24" t="s">
        <v>162</v>
      </c>
      <c r="P79" s="24" t="s">
        <v>1356</v>
      </c>
      <c r="Q79" s="24" t="s">
        <v>164</v>
      </c>
      <c r="R79" s="24" t="s">
        <v>165</v>
      </c>
      <c r="S79" s="24" t="s">
        <v>1357</v>
      </c>
      <c r="T79" s="24" t="s">
        <v>1358</v>
      </c>
      <c r="U79" s="24" t="s">
        <v>168</v>
      </c>
      <c r="V79" s="24" t="s">
        <v>168</v>
      </c>
      <c r="W79" s="24" t="s">
        <v>169</v>
      </c>
      <c r="X79" s="24" t="s">
        <v>169</v>
      </c>
      <c r="Y79" s="24" t="s">
        <v>1359</v>
      </c>
      <c r="Z79" s="24" t="s">
        <v>238</v>
      </c>
      <c r="AA79" s="24" t="s">
        <v>162</v>
      </c>
      <c r="AB79" s="24" t="s">
        <v>1360</v>
      </c>
      <c r="AC79" s="24" t="s">
        <v>193</v>
      </c>
      <c r="AD79" s="24" t="s">
        <v>1361</v>
      </c>
    </row>
    <row r="80" spans="1:30" x14ac:dyDescent="0.2">
      <c r="A80" s="24" t="s">
        <v>1362</v>
      </c>
      <c r="B80" s="24" t="s">
        <v>1363</v>
      </c>
      <c r="C80" s="24" t="s">
        <v>1364</v>
      </c>
      <c r="D80" s="24" t="s">
        <v>178</v>
      </c>
      <c r="E80" s="24" t="s">
        <v>1365</v>
      </c>
      <c r="F80" s="24" t="s">
        <v>1366</v>
      </c>
      <c r="G80" s="24" t="s">
        <v>1367</v>
      </c>
      <c r="H80" s="24" t="s">
        <v>182</v>
      </c>
      <c r="I80" s="24" t="s">
        <v>182</v>
      </c>
      <c r="J80" s="24"/>
      <c r="K80" s="24" t="s">
        <v>158</v>
      </c>
      <c r="L80" s="24" t="s">
        <v>1368</v>
      </c>
      <c r="M80" s="24" t="s">
        <v>1369</v>
      </c>
      <c r="N80" s="24" t="s">
        <v>406</v>
      </c>
      <c r="O80" s="24" t="s">
        <v>1370</v>
      </c>
      <c r="P80" s="24" t="s">
        <v>1371</v>
      </c>
      <c r="Q80" s="24" t="s">
        <v>164</v>
      </c>
      <c r="R80" s="24" t="s">
        <v>165</v>
      </c>
      <c r="S80" s="24" t="s">
        <v>166</v>
      </c>
      <c r="T80" s="24" t="s">
        <v>1372</v>
      </c>
      <c r="U80" s="24" t="s">
        <v>168</v>
      </c>
      <c r="V80" s="24" t="s">
        <v>168</v>
      </c>
      <c r="W80" s="24" t="s">
        <v>169</v>
      </c>
      <c r="X80" s="24" t="s">
        <v>169</v>
      </c>
      <c r="Y80" s="24" t="s">
        <v>1373</v>
      </c>
      <c r="Z80" s="24" t="s">
        <v>1374</v>
      </c>
      <c r="AA80" s="24" t="s">
        <v>1375</v>
      </c>
      <c r="AB80" s="24" t="s">
        <v>1376</v>
      </c>
      <c r="AC80" s="24" t="s">
        <v>193</v>
      </c>
      <c r="AD80" s="24" t="s">
        <v>1377</v>
      </c>
    </row>
    <row r="81" spans="1:30" x14ac:dyDescent="0.2">
      <c r="A81" s="24" t="s">
        <v>1378</v>
      </c>
      <c r="B81" s="24" t="s">
        <v>1379</v>
      </c>
      <c r="C81" s="24" t="s">
        <v>1380</v>
      </c>
      <c r="D81" s="24" t="s">
        <v>178</v>
      </c>
      <c r="E81" s="24" t="s">
        <v>1381</v>
      </c>
      <c r="F81" s="24" t="s">
        <v>1382</v>
      </c>
      <c r="G81" s="24" t="s">
        <v>1383</v>
      </c>
      <c r="H81" s="24" t="s">
        <v>182</v>
      </c>
      <c r="I81" s="24" t="s">
        <v>182</v>
      </c>
      <c r="J81" s="24"/>
      <c r="K81" s="24" t="s">
        <v>183</v>
      </c>
      <c r="L81" s="24" t="s">
        <v>1384</v>
      </c>
      <c r="M81" s="24" t="s">
        <v>1385</v>
      </c>
      <c r="N81" s="24" t="s">
        <v>161</v>
      </c>
      <c r="O81" s="24" t="s">
        <v>250</v>
      </c>
      <c r="P81" s="24" t="s">
        <v>1386</v>
      </c>
      <c r="Q81" s="24" t="s">
        <v>164</v>
      </c>
      <c r="R81" s="24" t="s">
        <v>165</v>
      </c>
      <c r="S81" s="24" t="s">
        <v>166</v>
      </c>
      <c r="T81" s="24" t="s">
        <v>1387</v>
      </c>
      <c r="U81" s="24" t="s">
        <v>168</v>
      </c>
      <c r="V81" s="24" t="s">
        <v>168</v>
      </c>
      <c r="W81" s="24" t="s">
        <v>169</v>
      </c>
      <c r="X81" s="24" t="s">
        <v>169</v>
      </c>
      <c r="Y81" s="24" t="s">
        <v>1388</v>
      </c>
      <c r="Z81" s="24" t="s">
        <v>1389</v>
      </c>
      <c r="AA81" s="24" t="s">
        <v>162</v>
      </c>
      <c r="AB81" s="24" t="s">
        <v>1390</v>
      </c>
      <c r="AC81" s="24" t="s">
        <v>193</v>
      </c>
      <c r="AD81" s="24" t="s">
        <v>1391</v>
      </c>
    </row>
    <row r="82" spans="1:30" x14ac:dyDescent="0.2">
      <c r="A82" s="24" t="s">
        <v>1398</v>
      </c>
      <c r="B82" s="24" t="s">
        <v>1399</v>
      </c>
      <c r="C82" s="24" t="s">
        <v>1400</v>
      </c>
      <c r="D82" s="24" t="s">
        <v>178</v>
      </c>
      <c r="E82" s="24" t="s">
        <v>1401</v>
      </c>
      <c r="F82" s="24" t="s">
        <v>350</v>
      </c>
      <c r="G82" s="24" t="s">
        <v>1402</v>
      </c>
      <c r="H82" s="24" t="s">
        <v>182</v>
      </c>
      <c r="I82" s="24" t="s">
        <v>182</v>
      </c>
      <c r="J82" s="24"/>
      <c r="K82" s="24" t="s">
        <v>183</v>
      </c>
      <c r="L82" s="24" t="s">
        <v>1403</v>
      </c>
      <c r="M82" s="24" t="s">
        <v>1404</v>
      </c>
      <c r="N82" s="24" t="s">
        <v>161</v>
      </c>
      <c r="O82" s="24" t="s">
        <v>162</v>
      </c>
      <c r="P82" s="24" t="s">
        <v>1405</v>
      </c>
      <c r="Q82" s="24" t="s">
        <v>1406</v>
      </c>
      <c r="R82" s="24" t="s">
        <v>165</v>
      </c>
      <c r="S82" s="24" t="s">
        <v>1407</v>
      </c>
      <c r="T82" s="24" t="s">
        <v>1408</v>
      </c>
      <c r="U82" s="24" t="s">
        <v>168</v>
      </c>
      <c r="V82" s="24" t="s">
        <v>168</v>
      </c>
      <c r="W82" s="24" t="s">
        <v>169</v>
      </c>
      <c r="X82" s="24" t="s">
        <v>169</v>
      </c>
      <c r="Y82" s="24" t="s">
        <v>1409</v>
      </c>
      <c r="Z82" s="24" t="s">
        <v>913</v>
      </c>
      <c r="AA82" s="24" t="s">
        <v>1410</v>
      </c>
      <c r="AB82" s="24" t="s">
        <v>1411</v>
      </c>
      <c r="AC82" s="24" t="s">
        <v>193</v>
      </c>
      <c r="AD82" s="24" t="s">
        <v>1412</v>
      </c>
    </row>
    <row r="83" spans="1:30" x14ac:dyDescent="0.2">
      <c r="A83" s="24" t="s">
        <v>1427</v>
      </c>
      <c r="B83" s="24" t="s">
        <v>1428</v>
      </c>
      <c r="C83" s="24" t="s">
        <v>1429</v>
      </c>
      <c r="D83" s="24" t="s">
        <v>178</v>
      </c>
      <c r="E83" s="24" t="s">
        <v>1430</v>
      </c>
      <c r="F83" s="24" t="s">
        <v>1431</v>
      </c>
      <c r="G83" s="24" t="s">
        <v>1432</v>
      </c>
      <c r="H83" s="24" t="s">
        <v>182</v>
      </c>
      <c r="I83" s="24" t="s">
        <v>182</v>
      </c>
      <c r="J83" s="24"/>
      <c r="K83" s="24" t="s">
        <v>277</v>
      </c>
      <c r="L83" s="24" t="s">
        <v>1433</v>
      </c>
      <c r="M83" s="24" t="s">
        <v>1434</v>
      </c>
      <c r="N83" s="24" t="s">
        <v>161</v>
      </c>
      <c r="O83" s="24" t="s">
        <v>644</v>
      </c>
      <c r="P83" s="24" t="s">
        <v>1435</v>
      </c>
      <c r="Q83" s="24" t="s">
        <v>409</v>
      </c>
      <c r="R83" s="24" t="s">
        <v>165</v>
      </c>
      <c r="S83" s="24" t="s">
        <v>1436</v>
      </c>
      <c r="T83" s="24" t="s">
        <v>1437</v>
      </c>
      <c r="U83" s="24" t="s">
        <v>168</v>
      </c>
      <c r="V83" s="24" t="s">
        <v>168</v>
      </c>
      <c r="W83" s="24" t="s">
        <v>169</v>
      </c>
      <c r="X83" s="24" t="s">
        <v>169</v>
      </c>
      <c r="Y83" s="24" t="s">
        <v>913</v>
      </c>
      <c r="Z83" s="24" t="s">
        <v>1438</v>
      </c>
      <c r="AA83" s="24" t="s">
        <v>1439</v>
      </c>
      <c r="AB83" s="24" t="s">
        <v>1440</v>
      </c>
      <c r="AC83" s="24" t="s">
        <v>193</v>
      </c>
      <c r="AD83" s="24" t="s">
        <v>1441</v>
      </c>
    </row>
    <row r="84" spans="1:30" x14ac:dyDescent="0.2">
      <c r="A84" s="24" t="s">
        <v>1442</v>
      </c>
      <c r="B84" s="24" t="s">
        <v>1443</v>
      </c>
      <c r="C84" s="24" t="s">
        <v>1444</v>
      </c>
      <c r="D84" s="24" t="s">
        <v>178</v>
      </c>
      <c r="E84" s="24" t="s">
        <v>1445</v>
      </c>
      <c r="F84" s="24" t="s">
        <v>536</v>
      </c>
      <c r="G84" s="24" t="s">
        <v>1446</v>
      </c>
      <c r="H84" s="24" t="s">
        <v>182</v>
      </c>
      <c r="I84" s="24" t="s">
        <v>182</v>
      </c>
      <c r="J84" s="24"/>
      <c r="K84" s="24" t="s">
        <v>277</v>
      </c>
      <c r="L84" s="24" t="s">
        <v>1447</v>
      </c>
      <c r="M84" s="24" t="s">
        <v>1448</v>
      </c>
      <c r="N84" s="24" t="s">
        <v>161</v>
      </c>
      <c r="O84" s="24" t="s">
        <v>162</v>
      </c>
      <c r="P84" s="24" t="s">
        <v>1449</v>
      </c>
      <c r="Q84" s="24" t="s">
        <v>393</v>
      </c>
      <c r="R84" s="24" t="s">
        <v>165</v>
      </c>
      <c r="S84" s="24" t="s">
        <v>166</v>
      </c>
      <c r="T84" s="24" t="s">
        <v>1450</v>
      </c>
      <c r="U84" s="24" t="s">
        <v>168</v>
      </c>
      <c r="V84" s="24" t="s">
        <v>168</v>
      </c>
      <c r="W84" s="24" t="s">
        <v>169</v>
      </c>
      <c r="X84" s="24" t="s">
        <v>169</v>
      </c>
      <c r="Y84" s="24" t="s">
        <v>1451</v>
      </c>
      <c r="Z84" s="24" t="s">
        <v>1452</v>
      </c>
      <c r="AA84" s="24" t="s">
        <v>1453</v>
      </c>
      <c r="AB84" s="24" t="s">
        <v>169</v>
      </c>
      <c r="AC84" s="24" t="s">
        <v>173</v>
      </c>
      <c r="AD84" s="24" t="s">
        <v>1454</v>
      </c>
    </row>
    <row r="85" spans="1:30" x14ac:dyDescent="0.2">
      <c r="A85" s="24" t="s">
        <v>1455</v>
      </c>
      <c r="B85" s="24" t="s">
        <v>1456</v>
      </c>
      <c r="C85" s="24" t="s">
        <v>1457</v>
      </c>
      <c r="D85" s="24" t="s">
        <v>1458</v>
      </c>
      <c r="E85" s="24" t="s">
        <v>1459</v>
      </c>
      <c r="F85" s="24" t="s">
        <v>1460</v>
      </c>
      <c r="G85" s="24" t="s">
        <v>1461</v>
      </c>
      <c r="H85" s="24" t="s">
        <v>182</v>
      </c>
      <c r="I85" s="24" t="s">
        <v>182</v>
      </c>
      <c r="J85" s="24"/>
      <c r="K85" s="24" t="s">
        <v>277</v>
      </c>
      <c r="L85" s="24" t="s">
        <v>1462</v>
      </c>
      <c r="M85" s="24" t="s">
        <v>1463</v>
      </c>
      <c r="N85" s="24" t="s">
        <v>161</v>
      </c>
      <c r="O85" s="24" t="s">
        <v>162</v>
      </c>
      <c r="P85" s="24" t="s">
        <v>1464</v>
      </c>
      <c r="Q85" s="24" t="s">
        <v>393</v>
      </c>
      <c r="R85" s="24" t="s">
        <v>165</v>
      </c>
      <c r="S85" s="24" t="s">
        <v>1465</v>
      </c>
      <c r="T85" s="24" t="s">
        <v>1466</v>
      </c>
      <c r="U85" s="24" t="s">
        <v>168</v>
      </c>
      <c r="V85" s="24" t="s">
        <v>168</v>
      </c>
      <c r="W85" s="24" t="s">
        <v>169</v>
      </c>
      <c r="X85" s="24" t="s">
        <v>169</v>
      </c>
      <c r="Y85" s="24" t="s">
        <v>913</v>
      </c>
      <c r="Z85" s="24" t="s">
        <v>1467</v>
      </c>
      <c r="AA85" s="24" t="s">
        <v>1468</v>
      </c>
      <c r="AB85" s="24" t="s">
        <v>1469</v>
      </c>
      <c r="AC85" s="24" t="s">
        <v>193</v>
      </c>
      <c r="AD85" s="24" t="s">
        <v>1470</v>
      </c>
    </row>
    <row r="86" spans="1:30" x14ac:dyDescent="0.2">
      <c r="A86" s="24" t="s">
        <v>1471</v>
      </c>
      <c r="B86" s="24" t="s">
        <v>1472</v>
      </c>
      <c r="C86" s="24" t="s">
        <v>1473</v>
      </c>
      <c r="D86" s="24" t="s">
        <v>215</v>
      </c>
      <c r="E86" s="24" t="s">
        <v>1474</v>
      </c>
      <c r="F86" s="24" t="s">
        <v>1475</v>
      </c>
      <c r="G86" s="24" t="s">
        <v>1476</v>
      </c>
      <c r="H86" s="24" t="s">
        <v>182</v>
      </c>
      <c r="I86" s="24" t="s">
        <v>182</v>
      </c>
      <c r="J86" s="24"/>
      <c r="K86" s="24" t="s">
        <v>158</v>
      </c>
      <c r="L86" s="24" t="s">
        <v>1477</v>
      </c>
      <c r="M86" s="24" t="s">
        <v>1478</v>
      </c>
      <c r="N86" s="24" t="s">
        <v>161</v>
      </c>
      <c r="O86" s="24" t="s">
        <v>162</v>
      </c>
      <c r="P86" s="24" t="s">
        <v>1479</v>
      </c>
      <c r="Q86" s="24" t="s">
        <v>164</v>
      </c>
      <c r="R86" s="24" t="s">
        <v>187</v>
      </c>
      <c r="S86" s="24" t="s">
        <v>1480</v>
      </c>
      <c r="T86" s="24" t="s">
        <v>1481</v>
      </c>
      <c r="U86" s="24" t="s">
        <v>168</v>
      </c>
      <c r="V86" s="24" t="s">
        <v>168</v>
      </c>
      <c r="W86" s="24" t="s">
        <v>169</v>
      </c>
      <c r="X86" s="24" t="s">
        <v>169</v>
      </c>
      <c r="Y86" s="24" t="s">
        <v>1482</v>
      </c>
      <c r="Z86" s="24" t="s">
        <v>238</v>
      </c>
      <c r="AA86" s="24" t="s">
        <v>1483</v>
      </c>
      <c r="AB86" s="24" t="s">
        <v>1484</v>
      </c>
      <c r="AC86" s="24" t="s">
        <v>193</v>
      </c>
      <c r="AD86" s="24" t="s">
        <v>1485</v>
      </c>
    </row>
    <row r="87" spans="1:30" x14ac:dyDescent="0.2">
      <c r="A87" s="24" t="s">
        <v>1486</v>
      </c>
      <c r="B87" s="24" t="s">
        <v>1487</v>
      </c>
      <c r="C87" s="24" t="s">
        <v>1488</v>
      </c>
      <c r="D87" s="24" t="s">
        <v>215</v>
      </c>
      <c r="E87" s="24" t="s">
        <v>1489</v>
      </c>
      <c r="F87" s="24" t="s">
        <v>1490</v>
      </c>
      <c r="G87" s="24" t="s">
        <v>1491</v>
      </c>
      <c r="H87" s="24" t="s">
        <v>182</v>
      </c>
      <c r="I87" s="24" t="s">
        <v>182</v>
      </c>
      <c r="J87" s="24"/>
      <c r="K87" s="24" t="s">
        <v>158</v>
      </c>
      <c r="L87" s="24" t="s">
        <v>1492</v>
      </c>
      <c r="M87" s="24" t="s">
        <v>1493</v>
      </c>
      <c r="N87" s="24" t="s">
        <v>161</v>
      </c>
      <c r="O87" s="24" t="s">
        <v>162</v>
      </c>
      <c r="P87" s="24" t="s">
        <v>1494</v>
      </c>
      <c r="Q87" s="24" t="s">
        <v>164</v>
      </c>
      <c r="R87" s="24" t="s">
        <v>165</v>
      </c>
      <c r="S87" s="24" t="s">
        <v>1495</v>
      </c>
      <c r="T87" s="24" t="s">
        <v>1496</v>
      </c>
      <c r="U87" s="24" t="s">
        <v>182</v>
      </c>
      <c r="V87" s="24" t="s">
        <v>168</v>
      </c>
      <c r="W87" s="24" t="s">
        <v>1497</v>
      </c>
      <c r="X87" s="24" t="s">
        <v>169</v>
      </c>
      <c r="Y87" s="24" t="s">
        <v>1498</v>
      </c>
      <c r="Z87" s="24" t="s">
        <v>1499</v>
      </c>
      <c r="AA87" s="24" t="s">
        <v>1500</v>
      </c>
      <c r="AB87" s="24" t="s">
        <v>1501</v>
      </c>
      <c r="AC87" s="24" t="s">
        <v>1502</v>
      </c>
      <c r="AD87" s="24" t="s">
        <v>1503</v>
      </c>
    </row>
    <row r="88" spans="1:30" x14ac:dyDescent="0.2">
      <c r="A88" s="24" t="s">
        <v>1504</v>
      </c>
      <c r="B88" s="24" t="s">
        <v>1505</v>
      </c>
      <c r="C88" s="24" t="s">
        <v>1506</v>
      </c>
      <c r="D88" s="24" t="s">
        <v>215</v>
      </c>
      <c r="E88" s="24" t="s">
        <v>1507</v>
      </c>
      <c r="F88" s="24" t="s">
        <v>1508</v>
      </c>
      <c r="G88" s="24" t="s">
        <v>1509</v>
      </c>
      <c r="H88" s="24" t="s">
        <v>182</v>
      </c>
      <c r="I88" s="24" t="s">
        <v>182</v>
      </c>
      <c r="J88" s="24"/>
      <c r="K88" s="24" t="s">
        <v>158</v>
      </c>
      <c r="L88" s="24" t="s">
        <v>1510</v>
      </c>
      <c r="M88" s="24" t="s">
        <v>1511</v>
      </c>
      <c r="N88" s="24" t="s">
        <v>406</v>
      </c>
      <c r="O88" s="24" t="s">
        <v>162</v>
      </c>
      <c r="P88" s="24" t="s">
        <v>1512</v>
      </c>
      <c r="Q88" s="24" t="s">
        <v>164</v>
      </c>
      <c r="R88" s="24" t="s">
        <v>236</v>
      </c>
      <c r="S88" s="24" t="s">
        <v>1339</v>
      </c>
      <c r="T88" s="24" t="s">
        <v>1513</v>
      </c>
      <c r="U88" s="24" t="s">
        <v>168</v>
      </c>
      <c r="V88" s="24" t="s">
        <v>168</v>
      </c>
      <c r="W88" s="24" t="s">
        <v>169</v>
      </c>
      <c r="X88" s="24" t="s">
        <v>169</v>
      </c>
      <c r="Y88" s="24" t="s">
        <v>1514</v>
      </c>
      <c r="Z88" s="24" t="s">
        <v>1515</v>
      </c>
      <c r="AA88" s="24" t="s">
        <v>162</v>
      </c>
      <c r="AB88" s="24" t="s">
        <v>1516</v>
      </c>
      <c r="AC88" s="24" t="s">
        <v>193</v>
      </c>
      <c r="AD88" s="24" t="s">
        <v>1517</v>
      </c>
    </row>
    <row r="89" spans="1:30" x14ac:dyDescent="0.2">
      <c r="A89" s="24" t="s">
        <v>1518</v>
      </c>
      <c r="B89" s="24" t="s">
        <v>1519</v>
      </c>
      <c r="C89" s="24" t="s">
        <v>1520</v>
      </c>
      <c r="D89" s="24" t="s">
        <v>215</v>
      </c>
      <c r="E89" s="24" t="s">
        <v>1521</v>
      </c>
      <c r="F89" s="24" t="s">
        <v>1522</v>
      </c>
      <c r="G89" s="24" t="s">
        <v>1523</v>
      </c>
      <c r="H89" s="24" t="s">
        <v>182</v>
      </c>
      <c r="I89" s="24" t="s">
        <v>182</v>
      </c>
      <c r="J89" s="24"/>
      <c r="K89" s="24" t="s">
        <v>183</v>
      </c>
      <c r="L89" s="24" t="s">
        <v>1524</v>
      </c>
      <c r="M89" s="24" t="s">
        <v>1525</v>
      </c>
      <c r="N89" s="24" t="s">
        <v>161</v>
      </c>
      <c r="O89" s="24" t="s">
        <v>162</v>
      </c>
      <c r="P89" s="24" t="s">
        <v>1526</v>
      </c>
      <c r="Q89" s="24" t="s">
        <v>164</v>
      </c>
      <c r="R89" s="24" t="s">
        <v>165</v>
      </c>
      <c r="S89" s="24" t="s">
        <v>1527</v>
      </c>
      <c r="T89" s="24" t="s">
        <v>1528</v>
      </c>
      <c r="U89" s="24" t="s">
        <v>168</v>
      </c>
      <c r="V89" s="24" t="s">
        <v>168</v>
      </c>
      <c r="W89" s="24" t="s">
        <v>169</v>
      </c>
      <c r="X89" s="24" t="s">
        <v>169</v>
      </c>
      <c r="Y89" s="24" t="s">
        <v>1529</v>
      </c>
      <c r="Z89" s="24" t="s">
        <v>913</v>
      </c>
      <c r="AA89" s="24" t="s">
        <v>1530</v>
      </c>
      <c r="AB89" s="24" t="s">
        <v>1531</v>
      </c>
      <c r="AC89" s="24" t="s">
        <v>193</v>
      </c>
      <c r="AD89" s="24" t="s">
        <v>1532</v>
      </c>
    </row>
    <row r="90" spans="1:30" x14ac:dyDescent="0.2">
      <c r="A90" s="24" t="s">
        <v>1533</v>
      </c>
      <c r="B90" s="24" t="s">
        <v>1534</v>
      </c>
      <c r="C90" s="24" t="s">
        <v>1535</v>
      </c>
      <c r="D90" s="24" t="s">
        <v>215</v>
      </c>
      <c r="E90" s="24" t="s">
        <v>1536</v>
      </c>
      <c r="F90" s="24" t="s">
        <v>1537</v>
      </c>
      <c r="G90" s="24" t="s">
        <v>1538</v>
      </c>
      <c r="H90" s="24" t="s">
        <v>182</v>
      </c>
      <c r="I90" s="24" t="s">
        <v>182</v>
      </c>
      <c r="J90" s="24"/>
      <c r="K90" s="24" t="s">
        <v>158</v>
      </c>
      <c r="L90" s="24" t="s">
        <v>1539</v>
      </c>
      <c r="M90" s="24" t="s">
        <v>1540</v>
      </c>
      <c r="N90" s="24" t="s">
        <v>161</v>
      </c>
      <c r="O90" s="24" t="s">
        <v>162</v>
      </c>
      <c r="P90" s="24" t="s">
        <v>1541</v>
      </c>
      <c r="Q90" s="24" t="s">
        <v>164</v>
      </c>
      <c r="R90" s="24" t="s">
        <v>165</v>
      </c>
      <c r="S90" s="24" t="s">
        <v>166</v>
      </c>
      <c r="T90" s="24" t="s">
        <v>1542</v>
      </c>
      <c r="U90" s="24" t="s">
        <v>168</v>
      </c>
      <c r="V90" s="24" t="s">
        <v>168</v>
      </c>
      <c r="W90" s="24" t="s">
        <v>169</v>
      </c>
      <c r="X90" s="24" t="s">
        <v>169</v>
      </c>
      <c r="Y90" s="24" t="s">
        <v>1543</v>
      </c>
      <c r="Z90" s="24" t="s">
        <v>913</v>
      </c>
      <c r="AA90" s="24" t="s">
        <v>1544</v>
      </c>
      <c r="AB90" s="24" t="s">
        <v>169</v>
      </c>
      <c r="AC90" s="24" t="s">
        <v>173</v>
      </c>
      <c r="AD90" s="24" t="s">
        <v>1545</v>
      </c>
    </row>
    <row r="91" spans="1:30" x14ac:dyDescent="0.2">
      <c r="A91" s="24" t="s">
        <v>1546</v>
      </c>
      <c r="B91" s="24" t="s">
        <v>1547</v>
      </c>
      <c r="C91" s="24" t="s">
        <v>1548</v>
      </c>
      <c r="D91" s="24" t="s">
        <v>215</v>
      </c>
      <c r="E91" s="24" t="s">
        <v>1549</v>
      </c>
      <c r="F91" s="24" t="s">
        <v>1550</v>
      </c>
      <c r="G91" s="24" t="s">
        <v>1551</v>
      </c>
      <c r="H91" s="24" t="s">
        <v>182</v>
      </c>
      <c r="I91" s="24" t="s">
        <v>182</v>
      </c>
      <c r="J91" s="24"/>
      <c r="K91" s="24" t="s">
        <v>183</v>
      </c>
      <c r="L91" s="24" t="s">
        <v>1552</v>
      </c>
      <c r="M91" s="24" t="s">
        <v>234</v>
      </c>
      <c r="N91" s="24" t="s">
        <v>161</v>
      </c>
      <c r="O91" s="24" t="s">
        <v>162</v>
      </c>
      <c r="P91" s="24" t="s">
        <v>1553</v>
      </c>
      <c r="Q91" s="24" t="s">
        <v>164</v>
      </c>
      <c r="R91" s="24" t="s">
        <v>236</v>
      </c>
      <c r="S91" s="24" t="s">
        <v>166</v>
      </c>
      <c r="T91" s="24" t="s">
        <v>1554</v>
      </c>
      <c r="U91" s="24" t="s">
        <v>168</v>
      </c>
      <c r="V91" s="24" t="s">
        <v>168</v>
      </c>
      <c r="W91" s="24" t="s">
        <v>169</v>
      </c>
      <c r="X91" s="24" t="s">
        <v>169</v>
      </c>
      <c r="Y91" s="24" t="s">
        <v>1555</v>
      </c>
      <c r="Z91" s="24" t="s">
        <v>1556</v>
      </c>
      <c r="AA91" s="24" t="s">
        <v>1557</v>
      </c>
      <c r="AB91" s="24" t="s">
        <v>1558</v>
      </c>
      <c r="AC91" s="24" t="s">
        <v>193</v>
      </c>
      <c r="AD91" s="24" t="s">
        <v>1559</v>
      </c>
    </row>
    <row r="92" spans="1:30" x14ac:dyDescent="0.2">
      <c r="A92" s="24" t="s">
        <v>1560</v>
      </c>
      <c r="B92" s="24" t="s">
        <v>1561</v>
      </c>
      <c r="C92" s="24" t="s">
        <v>1562</v>
      </c>
      <c r="D92" s="24" t="s">
        <v>215</v>
      </c>
      <c r="E92" s="24" t="s">
        <v>1563</v>
      </c>
      <c r="F92" s="24" t="s">
        <v>1564</v>
      </c>
      <c r="G92" s="24" t="s">
        <v>1565</v>
      </c>
      <c r="H92" s="24" t="s">
        <v>182</v>
      </c>
      <c r="I92" s="24" t="s">
        <v>182</v>
      </c>
      <c r="J92" s="24"/>
      <c r="K92" s="24" t="s">
        <v>277</v>
      </c>
      <c r="L92" s="24" t="s">
        <v>1566</v>
      </c>
      <c r="M92" s="24" t="s">
        <v>1567</v>
      </c>
      <c r="N92" s="24" t="s">
        <v>161</v>
      </c>
      <c r="O92" s="24" t="s">
        <v>162</v>
      </c>
      <c r="P92" s="24" t="s">
        <v>1568</v>
      </c>
      <c r="Q92" s="24" t="s">
        <v>1569</v>
      </c>
      <c r="R92" s="24" t="s">
        <v>165</v>
      </c>
      <c r="S92" s="24" t="s">
        <v>166</v>
      </c>
      <c r="T92" s="24" t="s">
        <v>1570</v>
      </c>
      <c r="U92" s="24" t="s">
        <v>168</v>
      </c>
      <c r="V92" s="24" t="s">
        <v>168</v>
      </c>
      <c r="W92" s="24" t="s">
        <v>169</v>
      </c>
      <c r="X92" s="24" t="s">
        <v>169</v>
      </c>
      <c r="Y92" s="24" t="s">
        <v>913</v>
      </c>
      <c r="Z92" s="24" t="s">
        <v>1571</v>
      </c>
      <c r="AA92" s="24" t="s">
        <v>1572</v>
      </c>
      <c r="AB92" s="24" t="s">
        <v>1573</v>
      </c>
      <c r="AC92" s="24" t="s">
        <v>193</v>
      </c>
      <c r="AD92" s="24" t="s">
        <v>1574</v>
      </c>
    </row>
    <row r="93" spans="1:30" x14ac:dyDescent="0.2">
      <c r="A93" s="24" t="s">
        <v>1575</v>
      </c>
      <c r="B93" s="24" t="s">
        <v>1576</v>
      </c>
      <c r="C93" s="24" t="s">
        <v>1577</v>
      </c>
      <c r="D93" s="24" t="s">
        <v>1458</v>
      </c>
      <c r="E93" s="24" t="s">
        <v>1578</v>
      </c>
      <c r="F93" s="24" t="s">
        <v>317</v>
      </c>
      <c r="G93" s="24" t="s">
        <v>1579</v>
      </c>
      <c r="H93" s="24" t="s">
        <v>182</v>
      </c>
      <c r="I93" s="24" t="s">
        <v>182</v>
      </c>
      <c r="J93" s="24"/>
      <c r="K93" s="24" t="s">
        <v>158</v>
      </c>
      <c r="L93" s="24" t="s">
        <v>1580</v>
      </c>
      <c r="M93" s="24" t="s">
        <v>1581</v>
      </c>
      <c r="N93" s="24" t="s">
        <v>161</v>
      </c>
      <c r="O93" s="24" t="s">
        <v>162</v>
      </c>
      <c r="P93" s="24" t="s">
        <v>1582</v>
      </c>
      <c r="Q93" s="24" t="s">
        <v>164</v>
      </c>
      <c r="R93" s="24" t="s">
        <v>165</v>
      </c>
      <c r="S93" s="24" t="s">
        <v>1025</v>
      </c>
      <c r="T93" s="24" t="s">
        <v>1583</v>
      </c>
      <c r="U93" s="24" t="s">
        <v>168</v>
      </c>
      <c r="V93" s="24" t="s">
        <v>168</v>
      </c>
      <c r="W93" s="24" t="s">
        <v>169</v>
      </c>
      <c r="X93" s="24" t="s">
        <v>169</v>
      </c>
      <c r="Y93" s="24" t="s">
        <v>1584</v>
      </c>
      <c r="Z93" s="24" t="s">
        <v>1585</v>
      </c>
      <c r="AA93" s="24" t="s">
        <v>1586</v>
      </c>
      <c r="AB93" s="24" t="s">
        <v>169</v>
      </c>
      <c r="AC93" s="24" t="s">
        <v>173</v>
      </c>
      <c r="AD93" s="24" t="s">
        <v>1587</v>
      </c>
    </row>
    <row r="94" spans="1:30" x14ac:dyDescent="0.2">
      <c r="A94" s="24" t="s">
        <v>1588</v>
      </c>
      <c r="B94" s="24" t="s">
        <v>1589</v>
      </c>
      <c r="C94" s="24" t="s">
        <v>1590</v>
      </c>
      <c r="D94" s="24" t="s">
        <v>215</v>
      </c>
      <c r="E94" s="24" t="s">
        <v>1591</v>
      </c>
      <c r="F94" s="24" t="s">
        <v>1592</v>
      </c>
      <c r="G94" s="24" t="s">
        <v>1593</v>
      </c>
      <c r="H94" s="24" t="s">
        <v>182</v>
      </c>
      <c r="I94" s="24" t="s">
        <v>182</v>
      </c>
      <c r="J94" s="24"/>
      <c r="K94" s="24" t="s">
        <v>183</v>
      </c>
      <c r="L94" s="24" t="s">
        <v>1594</v>
      </c>
      <c r="M94" s="24" t="s">
        <v>1595</v>
      </c>
      <c r="N94" s="24" t="s">
        <v>161</v>
      </c>
      <c r="O94" s="24" t="s">
        <v>162</v>
      </c>
      <c r="P94" s="24" t="s">
        <v>1596</v>
      </c>
      <c r="Q94" s="24" t="s">
        <v>164</v>
      </c>
      <c r="R94" s="24" t="s">
        <v>236</v>
      </c>
      <c r="S94" s="24" t="s">
        <v>632</v>
      </c>
      <c r="T94" s="24" t="s">
        <v>1597</v>
      </c>
      <c r="U94" s="24" t="s">
        <v>182</v>
      </c>
      <c r="V94" s="24" t="s">
        <v>182</v>
      </c>
      <c r="W94" s="24" t="s">
        <v>1598</v>
      </c>
      <c r="X94" s="24" t="s">
        <v>1599</v>
      </c>
      <c r="Y94" s="24" t="s">
        <v>1600</v>
      </c>
      <c r="Z94" s="24" t="s">
        <v>913</v>
      </c>
      <c r="AA94" s="24" t="s">
        <v>1601</v>
      </c>
      <c r="AB94" s="24" t="s">
        <v>1602</v>
      </c>
      <c r="AC94" s="24" t="s">
        <v>344</v>
      </c>
      <c r="AD94" s="24" t="s">
        <v>1603</v>
      </c>
    </row>
    <row r="95" spans="1:30" x14ac:dyDescent="0.2">
      <c r="A95" s="24" t="s">
        <v>1604</v>
      </c>
      <c r="B95" s="24" t="s">
        <v>1605</v>
      </c>
      <c r="C95" s="24" t="s">
        <v>1606</v>
      </c>
      <c r="D95" s="24" t="s">
        <v>215</v>
      </c>
      <c r="E95" s="24" t="s">
        <v>1607</v>
      </c>
      <c r="F95" s="24" t="s">
        <v>1608</v>
      </c>
      <c r="G95" s="24" t="s">
        <v>1609</v>
      </c>
      <c r="H95" s="24" t="s">
        <v>182</v>
      </c>
      <c r="I95" s="24" t="s">
        <v>182</v>
      </c>
      <c r="J95" s="24"/>
      <c r="K95" s="24" t="s">
        <v>158</v>
      </c>
      <c r="L95" s="24" t="s">
        <v>1610</v>
      </c>
      <c r="M95" s="24" t="s">
        <v>1611</v>
      </c>
      <c r="N95" s="24" t="s">
        <v>161</v>
      </c>
      <c r="O95" s="24" t="s">
        <v>162</v>
      </c>
      <c r="P95" s="24" t="s">
        <v>1612</v>
      </c>
      <c r="Q95" s="24" t="s">
        <v>164</v>
      </c>
      <c r="R95" s="24" t="s">
        <v>1613</v>
      </c>
      <c r="S95" s="24" t="s">
        <v>166</v>
      </c>
      <c r="T95" s="24" t="s">
        <v>1614</v>
      </c>
      <c r="U95" s="24" t="s">
        <v>182</v>
      </c>
      <c r="V95" s="24" t="s">
        <v>182</v>
      </c>
      <c r="W95" s="24" t="s">
        <v>1615</v>
      </c>
      <c r="X95" s="24" t="s">
        <v>169</v>
      </c>
      <c r="Y95" s="24" t="s">
        <v>1616</v>
      </c>
      <c r="Z95" s="24" t="s">
        <v>1617</v>
      </c>
      <c r="AA95" s="24" t="s">
        <v>1618</v>
      </c>
      <c r="AB95" s="24" t="s">
        <v>1619</v>
      </c>
      <c r="AC95" s="24" t="s">
        <v>344</v>
      </c>
      <c r="AD95" s="24" t="s">
        <v>1620</v>
      </c>
    </row>
    <row r="96" spans="1:30" x14ac:dyDescent="0.2">
      <c r="A96" s="24" t="s">
        <v>1621</v>
      </c>
      <c r="B96" s="24" t="s">
        <v>1622</v>
      </c>
      <c r="C96" s="24" t="s">
        <v>1623</v>
      </c>
      <c r="D96" s="24" t="s">
        <v>215</v>
      </c>
      <c r="E96" s="24" t="s">
        <v>1624</v>
      </c>
      <c r="F96" s="24" t="s">
        <v>1625</v>
      </c>
      <c r="G96" s="24" t="s">
        <v>1626</v>
      </c>
      <c r="H96" s="24" t="s">
        <v>182</v>
      </c>
      <c r="I96" s="24" t="s">
        <v>182</v>
      </c>
      <c r="J96" s="24"/>
      <c r="K96" s="24" t="s">
        <v>277</v>
      </c>
      <c r="L96" s="24" t="s">
        <v>1627</v>
      </c>
      <c r="M96" s="24" t="s">
        <v>1628</v>
      </c>
      <c r="N96" s="24" t="s">
        <v>161</v>
      </c>
      <c r="O96" s="24" t="s">
        <v>162</v>
      </c>
      <c r="P96" s="24" t="s">
        <v>1629</v>
      </c>
      <c r="Q96" s="24" t="s">
        <v>393</v>
      </c>
      <c r="R96" s="24" t="s">
        <v>165</v>
      </c>
      <c r="S96" s="24" t="s">
        <v>166</v>
      </c>
      <c r="T96" s="24" t="s">
        <v>1630</v>
      </c>
      <c r="U96" s="24" t="s">
        <v>168</v>
      </c>
      <c r="V96" s="24" t="s">
        <v>168</v>
      </c>
      <c r="W96" s="24" t="s">
        <v>169</v>
      </c>
      <c r="X96" s="24" t="s">
        <v>169</v>
      </c>
      <c r="Y96" s="24" t="s">
        <v>913</v>
      </c>
      <c r="Z96" s="24" t="s">
        <v>913</v>
      </c>
      <c r="AA96" s="24" t="s">
        <v>1631</v>
      </c>
      <c r="AB96" s="24" t="s">
        <v>1573</v>
      </c>
      <c r="AC96" s="24" t="s">
        <v>193</v>
      </c>
      <c r="AD96" s="24" t="s">
        <v>1632</v>
      </c>
    </row>
    <row r="97" spans="1:30" x14ac:dyDescent="0.2">
      <c r="A97" s="24" t="s">
        <v>1633</v>
      </c>
      <c r="B97" s="24" t="s">
        <v>1634</v>
      </c>
      <c r="C97" s="24" t="s">
        <v>1635</v>
      </c>
      <c r="D97" s="24" t="s">
        <v>1458</v>
      </c>
      <c r="E97" s="24" t="s">
        <v>1636</v>
      </c>
      <c r="F97" s="24" t="s">
        <v>1637</v>
      </c>
      <c r="G97" s="24" t="s">
        <v>1638</v>
      </c>
      <c r="H97" s="24" t="s">
        <v>182</v>
      </c>
      <c r="I97" s="24" t="s">
        <v>182</v>
      </c>
      <c r="J97" s="24"/>
      <c r="K97" s="24" t="s">
        <v>158</v>
      </c>
      <c r="L97" s="24" t="s">
        <v>1639</v>
      </c>
      <c r="M97" s="24" t="s">
        <v>1640</v>
      </c>
      <c r="N97" s="24" t="s">
        <v>161</v>
      </c>
      <c r="O97" s="24" t="s">
        <v>162</v>
      </c>
      <c r="P97" s="24" t="s">
        <v>1641</v>
      </c>
      <c r="Q97" s="24" t="s">
        <v>164</v>
      </c>
      <c r="R97" s="24" t="s">
        <v>236</v>
      </c>
      <c r="S97" s="24" t="s">
        <v>1642</v>
      </c>
      <c r="T97" s="24" t="s">
        <v>1643</v>
      </c>
      <c r="U97" s="24" t="s">
        <v>168</v>
      </c>
      <c r="V97" s="24" t="s">
        <v>168</v>
      </c>
      <c r="W97" s="24" t="s">
        <v>169</v>
      </c>
      <c r="X97" s="24" t="s">
        <v>169</v>
      </c>
      <c r="Y97" s="24" t="s">
        <v>1644</v>
      </c>
      <c r="Z97" s="24" t="s">
        <v>1617</v>
      </c>
      <c r="AA97" s="24" t="s">
        <v>162</v>
      </c>
      <c r="AB97" s="24" t="s">
        <v>1645</v>
      </c>
      <c r="AC97" s="24" t="s">
        <v>193</v>
      </c>
      <c r="AD97" s="24" t="s">
        <v>1646</v>
      </c>
    </row>
    <row r="98" spans="1:30" x14ac:dyDescent="0.2">
      <c r="A98" s="24" t="s">
        <v>1647</v>
      </c>
      <c r="B98" s="24" t="s">
        <v>1648</v>
      </c>
      <c r="C98" s="24" t="s">
        <v>1649</v>
      </c>
      <c r="D98" s="24" t="s">
        <v>1458</v>
      </c>
      <c r="E98" s="24" t="s">
        <v>1650</v>
      </c>
      <c r="F98" s="24" t="s">
        <v>350</v>
      </c>
      <c r="G98" s="24" t="s">
        <v>1651</v>
      </c>
      <c r="H98" s="24" t="s">
        <v>182</v>
      </c>
      <c r="I98" s="24" t="s">
        <v>182</v>
      </c>
      <c r="J98" s="24"/>
      <c r="K98" s="24" t="s">
        <v>158</v>
      </c>
      <c r="L98" s="24" t="s">
        <v>1652</v>
      </c>
      <c r="M98" s="24" t="s">
        <v>1653</v>
      </c>
      <c r="N98" s="24" t="s">
        <v>406</v>
      </c>
      <c r="O98" s="24" t="s">
        <v>1654</v>
      </c>
      <c r="P98" s="24" t="s">
        <v>1655</v>
      </c>
      <c r="Q98" s="24" t="s">
        <v>164</v>
      </c>
      <c r="R98" s="24" t="s">
        <v>165</v>
      </c>
      <c r="S98" s="24" t="s">
        <v>166</v>
      </c>
      <c r="T98" s="24" t="s">
        <v>1656</v>
      </c>
      <c r="U98" s="24" t="s">
        <v>168</v>
      </c>
      <c r="V98" s="24" t="s">
        <v>168</v>
      </c>
      <c r="W98" s="24" t="s">
        <v>169</v>
      </c>
      <c r="X98" s="24" t="s">
        <v>169</v>
      </c>
      <c r="Y98" s="24"/>
      <c r="Z98" s="24" t="s">
        <v>162</v>
      </c>
      <c r="AA98" s="24"/>
      <c r="AB98" s="24" t="s">
        <v>169</v>
      </c>
      <c r="AC98" s="24" t="s">
        <v>93</v>
      </c>
      <c r="AD98" s="24" t="s">
        <v>1657</v>
      </c>
    </row>
    <row r="99" spans="1:30" x14ac:dyDescent="0.2">
      <c r="A99" s="24" t="s">
        <v>1658</v>
      </c>
      <c r="B99" s="24" t="s">
        <v>1659</v>
      </c>
      <c r="C99" s="24" t="s">
        <v>1660</v>
      </c>
      <c r="D99" s="24" t="s">
        <v>215</v>
      </c>
      <c r="E99" s="24" t="s">
        <v>1661</v>
      </c>
      <c r="F99" s="24" t="s">
        <v>1662</v>
      </c>
      <c r="G99" s="24" t="s">
        <v>1663</v>
      </c>
      <c r="H99" s="24" t="s">
        <v>182</v>
      </c>
      <c r="I99" s="24" t="s">
        <v>182</v>
      </c>
      <c r="J99" s="24"/>
      <c r="K99" s="24" t="s">
        <v>158</v>
      </c>
      <c r="L99" s="24" t="s">
        <v>1664</v>
      </c>
      <c r="M99" s="24" t="s">
        <v>1665</v>
      </c>
      <c r="N99" s="24" t="s">
        <v>161</v>
      </c>
      <c r="O99" s="24" t="s">
        <v>162</v>
      </c>
      <c r="P99" s="24" t="s">
        <v>1666</v>
      </c>
      <c r="Q99" s="24" t="s">
        <v>164</v>
      </c>
      <c r="R99" s="24" t="s">
        <v>236</v>
      </c>
      <c r="S99" s="24" t="s">
        <v>166</v>
      </c>
      <c r="T99" s="24" t="s">
        <v>1667</v>
      </c>
      <c r="U99" s="24" t="s">
        <v>168</v>
      </c>
      <c r="V99" s="24" t="s">
        <v>168</v>
      </c>
      <c r="W99" s="24" t="s">
        <v>169</v>
      </c>
      <c r="X99" s="24" t="s">
        <v>169</v>
      </c>
      <c r="Y99" s="24" t="s">
        <v>162</v>
      </c>
      <c r="Z99" s="24"/>
      <c r="AA99" s="24"/>
      <c r="AB99" s="24" t="s">
        <v>169</v>
      </c>
      <c r="AC99" s="24" t="s">
        <v>93</v>
      </c>
      <c r="AD99" s="24" t="s">
        <v>1668</v>
      </c>
    </row>
    <row r="100" spans="1:30" x14ac:dyDescent="0.2">
      <c r="A100" s="24" t="s">
        <v>1669</v>
      </c>
      <c r="B100" s="24" t="s">
        <v>1670</v>
      </c>
      <c r="C100" s="24" t="s">
        <v>1218</v>
      </c>
      <c r="D100" s="24" t="s">
        <v>1458</v>
      </c>
      <c r="E100" s="24" t="s">
        <v>1671</v>
      </c>
      <c r="F100" s="24" t="s">
        <v>1672</v>
      </c>
      <c r="G100" s="24" t="s">
        <v>1673</v>
      </c>
      <c r="H100" s="24" t="s">
        <v>182</v>
      </c>
      <c r="I100" s="24" t="s">
        <v>182</v>
      </c>
      <c r="J100" s="24"/>
      <c r="K100" s="24" t="s">
        <v>158</v>
      </c>
      <c r="L100" s="24" t="s">
        <v>1674</v>
      </c>
      <c r="M100" s="24" t="s">
        <v>353</v>
      </c>
      <c r="N100" s="24" t="s">
        <v>161</v>
      </c>
      <c r="O100" s="24" t="s">
        <v>162</v>
      </c>
      <c r="P100" s="24" t="s">
        <v>1675</v>
      </c>
      <c r="Q100" s="24" t="s">
        <v>164</v>
      </c>
      <c r="R100" s="24" t="s">
        <v>165</v>
      </c>
      <c r="S100" s="24" t="s">
        <v>166</v>
      </c>
      <c r="T100" s="24" t="s">
        <v>1676</v>
      </c>
      <c r="U100" s="24" t="s">
        <v>168</v>
      </c>
      <c r="V100" s="24" t="s">
        <v>168</v>
      </c>
      <c r="W100" s="24" t="s">
        <v>169</v>
      </c>
      <c r="X100" s="24" t="s">
        <v>169</v>
      </c>
      <c r="Y100" s="24"/>
      <c r="Z100" s="24" t="s">
        <v>1226</v>
      </c>
      <c r="AA100" s="24"/>
      <c r="AB100" s="24" t="s">
        <v>169</v>
      </c>
      <c r="AC100" s="24" t="s">
        <v>173</v>
      </c>
      <c r="AD100" s="24" t="s">
        <v>1677</v>
      </c>
    </row>
    <row r="101" spans="1:30" x14ac:dyDescent="0.2">
      <c r="A101" s="24" t="s">
        <v>1678</v>
      </c>
      <c r="B101" s="24" t="s">
        <v>1679</v>
      </c>
      <c r="C101" s="24" t="s">
        <v>1680</v>
      </c>
      <c r="D101" s="24" t="s">
        <v>215</v>
      </c>
      <c r="E101" s="24" t="s">
        <v>1681</v>
      </c>
      <c r="F101" s="24" t="s">
        <v>1682</v>
      </c>
      <c r="G101" s="24" t="s">
        <v>1683</v>
      </c>
      <c r="H101" s="24" t="s">
        <v>182</v>
      </c>
      <c r="I101" s="24" t="s">
        <v>182</v>
      </c>
      <c r="J101" s="24"/>
      <c r="K101" s="24" t="s">
        <v>158</v>
      </c>
      <c r="L101" s="24" t="s">
        <v>1684</v>
      </c>
      <c r="M101" s="24" t="s">
        <v>320</v>
      </c>
      <c r="N101" s="24" t="s">
        <v>161</v>
      </c>
      <c r="O101" s="24" t="s">
        <v>162</v>
      </c>
      <c r="P101" s="24" t="s">
        <v>1685</v>
      </c>
      <c r="Q101" s="24" t="s">
        <v>164</v>
      </c>
      <c r="R101" s="24" t="s">
        <v>165</v>
      </c>
      <c r="S101" s="24" t="s">
        <v>166</v>
      </c>
      <c r="T101" s="24" t="s">
        <v>1686</v>
      </c>
      <c r="U101" s="24" t="s">
        <v>168</v>
      </c>
      <c r="V101" s="24" t="s">
        <v>168</v>
      </c>
      <c r="W101" s="24" t="s">
        <v>169</v>
      </c>
      <c r="X101" s="24" t="s">
        <v>169</v>
      </c>
      <c r="Y101" s="24"/>
      <c r="Z101" s="24" t="s">
        <v>356</v>
      </c>
      <c r="AA101" s="24"/>
      <c r="AB101" s="24" t="s">
        <v>169</v>
      </c>
      <c r="AC101" s="24" t="s">
        <v>173</v>
      </c>
      <c r="AD101" s="24" t="s">
        <v>1687</v>
      </c>
    </row>
    <row r="102" spans="1:30" x14ac:dyDescent="0.2">
      <c r="A102" s="24" t="s">
        <v>1701</v>
      </c>
      <c r="B102" s="24" t="s">
        <v>1702</v>
      </c>
      <c r="C102" s="24" t="s">
        <v>1703</v>
      </c>
      <c r="D102" s="24" t="s">
        <v>1458</v>
      </c>
      <c r="E102" s="24" t="s">
        <v>1704</v>
      </c>
      <c r="F102" s="24" t="s">
        <v>640</v>
      </c>
      <c r="G102" s="24" t="s">
        <v>1705</v>
      </c>
      <c r="H102" s="24" t="s">
        <v>182</v>
      </c>
      <c r="I102" s="24" t="s">
        <v>182</v>
      </c>
      <c r="J102" s="24"/>
      <c r="K102" s="24" t="s">
        <v>158</v>
      </c>
      <c r="L102" s="24" t="s">
        <v>1706</v>
      </c>
      <c r="M102" s="24" t="s">
        <v>353</v>
      </c>
      <c r="N102" s="24" t="s">
        <v>161</v>
      </c>
      <c r="O102" s="24" t="s">
        <v>1259</v>
      </c>
      <c r="P102" s="24" t="s">
        <v>1707</v>
      </c>
      <c r="Q102" s="24" t="s">
        <v>164</v>
      </c>
      <c r="R102" s="24" t="s">
        <v>236</v>
      </c>
      <c r="S102" s="24" t="s">
        <v>166</v>
      </c>
      <c r="T102" s="24" t="s">
        <v>1708</v>
      </c>
      <c r="U102" s="24" t="s">
        <v>168</v>
      </c>
      <c r="V102" s="24" t="s">
        <v>168</v>
      </c>
      <c r="W102" s="24" t="s">
        <v>169</v>
      </c>
      <c r="X102" s="24" t="s">
        <v>169</v>
      </c>
      <c r="Y102" s="24" t="s">
        <v>1709</v>
      </c>
      <c r="Z102" s="24" t="s">
        <v>1710</v>
      </c>
      <c r="AA102" s="24"/>
      <c r="AB102" s="24" t="s">
        <v>169</v>
      </c>
      <c r="AC102" s="24" t="s">
        <v>173</v>
      </c>
      <c r="AD102" s="24" t="s">
        <v>1711</v>
      </c>
    </row>
    <row r="103" spans="1:30" x14ac:dyDescent="0.2">
      <c r="A103" s="24" t="s">
        <v>1712</v>
      </c>
      <c r="B103" s="24" t="s">
        <v>1713</v>
      </c>
      <c r="C103" s="24" t="s">
        <v>1714</v>
      </c>
      <c r="D103" s="24" t="s">
        <v>215</v>
      </c>
      <c r="E103" s="24" t="s">
        <v>1715</v>
      </c>
      <c r="F103" s="24" t="s">
        <v>1716</v>
      </c>
      <c r="G103" s="24" t="s">
        <v>1717</v>
      </c>
      <c r="H103" s="24" t="s">
        <v>182</v>
      </c>
      <c r="I103" s="24" t="s">
        <v>182</v>
      </c>
      <c r="J103" s="24"/>
      <c r="K103" s="24" t="s">
        <v>158</v>
      </c>
      <c r="L103" s="24" t="s">
        <v>1718</v>
      </c>
      <c r="M103" s="24" t="s">
        <v>1719</v>
      </c>
      <c r="N103" s="24" t="s">
        <v>161</v>
      </c>
      <c r="O103" s="24" t="s">
        <v>162</v>
      </c>
      <c r="P103" s="24" t="s">
        <v>1720</v>
      </c>
      <c r="Q103" s="24" t="s">
        <v>164</v>
      </c>
      <c r="R103" s="24" t="s">
        <v>236</v>
      </c>
      <c r="S103" s="24" t="s">
        <v>166</v>
      </c>
      <c r="T103" s="24" t="s">
        <v>1721</v>
      </c>
      <c r="U103" s="24" t="s">
        <v>168</v>
      </c>
      <c r="V103" s="24" t="s">
        <v>168</v>
      </c>
      <c r="W103" s="24" t="s">
        <v>169</v>
      </c>
      <c r="X103" s="24" t="s">
        <v>169</v>
      </c>
      <c r="Y103" s="24"/>
      <c r="Z103" s="24" t="s">
        <v>356</v>
      </c>
      <c r="AA103" s="24" t="s">
        <v>1722</v>
      </c>
      <c r="AB103" s="24" t="s">
        <v>169</v>
      </c>
      <c r="AC103" s="24" t="s">
        <v>173</v>
      </c>
      <c r="AD103" s="24" t="s">
        <v>1723</v>
      </c>
    </row>
    <row r="104" spans="1:30" x14ac:dyDescent="0.2">
      <c r="A104" s="24" t="s">
        <v>1724</v>
      </c>
      <c r="B104" s="24" t="s">
        <v>1725</v>
      </c>
      <c r="C104" s="24" t="s">
        <v>1726</v>
      </c>
      <c r="D104" s="24" t="s">
        <v>215</v>
      </c>
      <c r="E104" s="24" t="s">
        <v>1727</v>
      </c>
      <c r="F104" s="24" t="s">
        <v>1728</v>
      </c>
      <c r="G104" s="24" t="s">
        <v>1729</v>
      </c>
      <c r="H104" s="24" t="s">
        <v>182</v>
      </c>
      <c r="I104" s="24" t="s">
        <v>182</v>
      </c>
      <c r="J104" s="24"/>
      <c r="K104" s="24" t="s">
        <v>158</v>
      </c>
      <c r="L104" s="24" t="s">
        <v>1730</v>
      </c>
      <c r="M104" s="24" t="s">
        <v>1731</v>
      </c>
      <c r="N104" s="24" t="s">
        <v>406</v>
      </c>
      <c r="O104" s="24" t="s">
        <v>162</v>
      </c>
      <c r="P104" s="24" t="s">
        <v>1732</v>
      </c>
      <c r="Q104" s="24" t="s">
        <v>164</v>
      </c>
      <c r="R104" s="24" t="s">
        <v>165</v>
      </c>
      <c r="S104" s="24" t="s">
        <v>166</v>
      </c>
      <c r="T104" s="24" t="s">
        <v>1733</v>
      </c>
      <c r="U104" s="24" t="s">
        <v>168</v>
      </c>
      <c r="V104" s="24" t="s">
        <v>168</v>
      </c>
      <c r="W104" s="24" t="s">
        <v>169</v>
      </c>
      <c r="X104" s="24" t="s">
        <v>169</v>
      </c>
      <c r="Y104" s="24"/>
      <c r="Z104" s="24" t="s">
        <v>1734</v>
      </c>
      <c r="AA104" s="24"/>
      <c r="AB104" s="24" t="s">
        <v>1735</v>
      </c>
      <c r="AC104" s="24" t="s">
        <v>193</v>
      </c>
      <c r="AD104" s="24" t="s">
        <v>1736</v>
      </c>
    </row>
    <row r="105" spans="1:30" x14ac:dyDescent="0.2">
      <c r="A105" s="24" t="s">
        <v>1737</v>
      </c>
      <c r="B105" s="24" t="s">
        <v>1738</v>
      </c>
      <c r="C105" s="24" t="s">
        <v>1739</v>
      </c>
      <c r="D105" s="24" t="s">
        <v>215</v>
      </c>
      <c r="E105" s="24" t="s">
        <v>1740</v>
      </c>
      <c r="F105" s="24" t="s">
        <v>1716</v>
      </c>
      <c r="G105" s="24" t="s">
        <v>1741</v>
      </c>
      <c r="H105" s="24" t="s">
        <v>182</v>
      </c>
      <c r="I105" s="24" t="s">
        <v>182</v>
      </c>
      <c r="J105" s="24"/>
      <c r="K105" s="24" t="s">
        <v>158</v>
      </c>
      <c r="L105" s="24" t="s">
        <v>233</v>
      </c>
      <c r="M105" s="24" t="s">
        <v>1742</v>
      </c>
      <c r="N105" s="24" t="s">
        <v>161</v>
      </c>
      <c r="O105" s="24" t="s">
        <v>162</v>
      </c>
      <c r="P105" s="24" t="s">
        <v>1743</v>
      </c>
      <c r="Q105" s="24" t="s">
        <v>164</v>
      </c>
      <c r="R105" s="24" t="s">
        <v>165</v>
      </c>
      <c r="S105" s="24" t="s">
        <v>166</v>
      </c>
      <c r="T105" s="24" t="s">
        <v>1744</v>
      </c>
      <c r="U105" s="24" t="s">
        <v>168</v>
      </c>
      <c r="V105" s="24" t="s">
        <v>168</v>
      </c>
      <c r="W105" s="24" t="s">
        <v>169</v>
      </c>
      <c r="X105" s="24" t="s">
        <v>169</v>
      </c>
      <c r="Y105" s="24" t="s">
        <v>1745</v>
      </c>
      <c r="Z105" s="24" t="s">
        <v>238</v>
      </c>
      <c r="AA105" s="24"/>
      <c r="AB105" s="24" t="s">
        <v>169</v>
      </c>
      <c r="AC105" s="24" t="s">
        <v>173</v>
      </c>
      <c r="AD105" s="24" t="s">
        <v>1746</v>
      </c>
    </row>
    <row r="106" spans="1:30" x14ac:dyDescent="0.2">
      <c r="A106" s="24" t="s">
        <v>1747</v>
      </c>
      <c r="B106" s="24" t="s">
        <v>1748</v>
      </c>
      <c r="C106" s="24" t="s">
        <v>1749</v>
      </c>
      <c r="D106" s="24" t="s">
        <v>215</v>
      </c>
      <c r="E106" s="24" t="s">
        <v>1750</v>
      </c>
      <c r="F106" s="24" t="s">
        <v>1751</v>
      </c>
      <c r="G106" s="24" t="s">
        <v>1752</v>
      </c>
      <c r="H106" s="24" t="s">
        <v>182</v>
      </c>
      <c r="I106" s="24" t="s">
        <v>182</v>
      </c>
      <c r="J106" s="24"/>
      <c r="K106" s="24" t="s">
        <v>183</v>
      </c>
      <c r="L106" s="24" t="s">
        <v>1753</v>
      </c>
      <c r="M106" s="24" t="s">
        <v>572</v>
      </c>
      <c r="N106" s="24" t="s">
        <v>161</v>
      </c>
      <c r="O106" s="24" t="s">
        <v>162</v>
      </c>
      <c r="P106" s="24" t="s">
        <v>1754</v>
      </c>
      <c r="Q106" s="24" t="s">
        <v>164</v>
      </c>
      <c r="R106" s="24" t="s">
        <v>236</v>
      </c>
      <c r="S106" s="24" t="s">
        <v>166</v>
      </c>
      <c r="T106" s="24" t="s">
        <v>1755</v>
      </c>
      <c r="U106" s="24" t="s">
        <v>168</v>
      </c>
      <c r="V106" s="24" t="s">
        <v>168</v>
      </c>
      <c r="W106" s="24" t="s">
        <v>169</v>
      </c>
      <c r="X106" s="24" t="s">
        <v>169</v>
      </c>
      <c r="Y106" s="24"/>
      <c r="Z106" s="24" t="s">
        <v>1756</v>
      </c>
      <c r="AA106" s="24"/>
      <c r="AB106" s="24" t="s">
        <v>169</v>
      </c>
      <c r="AC106" s="24" t="s">
        <v>173</v>
      </c>
      <c r="AD106" s="24" t="s">
        <v>1757</v>
      </c>
    </row>
    <row r="107" spans="1:30" x14ac:dyDescent="0.2">
      <c r="A107" s="24" t="s">
        <v>1758</v>
      </c>
      <c r="B107" s="24" t="s">
        <v>1759</v>
      </c>
      <c r="C107" s="24" t="s">
        <v>1760</v>
      </c>
      <c r="D107" s="24" t="s">
        <v>215</v>
      </c>
      <c r="E107" s="24" t="s">
        <v>1761</v>
      </c>
      <c r="F107" s="24" t="s">
        <v>1762</v>
      </c>
      <c r="G107" s="24" t="s">
        <v>1763</v>
      </c>
      <c r="H107" s="24" t="s">
        <v>182</v>
      </c>
      <c r="I107" s="24" t="s">
        <v>182</v>
      </c>
      <c r="J107" s="24"/>
      <c r="K107" s="24" t="s">
        <v>277</v>
      </c>
      <c r="L107" s="24" t="s">
        <v>1764</v>
      </c>
      <c r="M107" s="24" t="s">
        <v>1765</v>
      </c>
      <c r="N107" s="24" t="s">
        <v>161</v>
      </c>
      <c r="O107" s="24" t="s">
        <v>162</v>
      </c>
      <c r="P107" s="24" t="s">
        <v>1766</v>
      </c>
      <c r="Q107" s="24" t="s">
        <v>1767</v>
      </c>
      <c r="R107" s="24" t="s">
        <v>165</v>
      </c>
      <c r="S107" s="24" t="s">
        <v>1768</v>
      </c>
      <c r="T107" s="24" t="s">
        <v>1769</v>
      </c>
      <c r="U107" s="24" t="s">
        <v>168</v>
      </c>
      <c r="V107" s="24" t="s">
        <v>168</v>
      </c>
      <c r="W107" s="24" t="s">
        <v>169</v>
      </c>
      <c r="X107" s="24" t="s">
        <v>169</v>
      </c>
      <c r="Y107" s="24"/>
      <c r="Z107" s="24"/>
      <c r="AA107" s="24"/>
      <c r="AB107" s="24" t="s">
        <v>1770</v>
      </c>
      <c r="AC107" s="24" t="s">
        <v>1771</v>
      </c>
      <c r="AD107" s="24" t="s">
        <v>1772</v>
      </c>
    </row>
    <row r="108" spans="1:30" x14ac:dyDescent="0.2">
      <c r="A108" s="24" t="s">
        <v>1773</v>
      </c>
      <c r="B108" s="24" t="s">
        <v>1774</v>
      </c>
      <c r="C108" s="24" t="s">
        <v>1775</v>
      </c>
      <c r="D108" s="24" t="s">
        <v>215</v>
      </c>
      <c r="E108" s="24" t="s">
        <v>1776</v>
      </c>
      <c r="F108" s="24" t="s">
        <v>1777</v>
      </c>
      <c r="G108" s="24" t="s">
        <v>1778</v>
      </c>
      <c r="H108" s="24" t="s">
        <v>182</v>
      </c>
      <c r="I108" s="24" t="s">
        <v>182</v>
      </c>
      <c r="J108" s="24"/>
      <c r="K108" s="24" t="s">
        <v>158</v>
      </c>
      <c r="L108" s="24" t="s">
        <v>1779</v>
      </c>
      <c r="M108" s="24" t="s">
        <v>1780</v>
      </c>
      <c r="N108" s="24" t="s">
        <v>161</v>
      </c>
      <c r="O108" s="24" t="s">
        <v>162</v>
      </c>
      <c r="P108" s="24" t="s">
        <v>1781</v>
      </c>
      <c r="Q108" s="24" t="s">
        <v>164</v>
      </c>
      <c r="R108" s="24" t="s">
        <v>187</v>
      </c>
      <c r="S108" s="24" t="s">
        <v>166</v>
      </c>
      <c r="T108" s="24" t="s">
        <v>1782</v>
      </c>
      <c r="U108" s="24" t="s">
        <v>168</v>
      </c>
      <c r="V108" s="24" t="s">
        <v>168</v>
      </c>
      <c r="W108" s="24" t="s">
        <v>169</v>
      </c>
      <c r="X108" s="24" t="s">
        <v>169</v>
      </c>
      <c r="Y108" s="24"/>
      <c r="Z108" s="24"/>
      <c r="AA108" s="24"/>
      <c r="AB108" s="24" t="s">
        <v>169</v>
      </c>
      <c r="AC108" s="24" t="s">
        <v>93</v>
      </c>
      <c r="AD108" s="24" t="s">
        <v>1783</v>
      </c>
    </row>
    <row r="109" spans="1:30" x14ac:dyDescent="0.2">
      <c r="A109" s="24" t="s">
        <v>1784</v>
      </c>
      <c r="B109" s="24" t="s">
        <v>1785</v>
      </c>
      <c r="C109" s="24" t="s">
        <v>1786</v>
      </c>
      <c r="D109" s="24" t="s">
        <v>215</v>
      </c>
      <c r="E109" s="24" t="s">
        <v>1787</v>
      </c>
      <c r="F109" s="24" t="s">
        <v>1788</v>
      </c>
      <c r="G109" s="24" t="s">
        <v>1789</v>
      </c>
      <c r="H109" s="24" t="s">
        <v>182</v>
      </c>
      <c r="I109" s="24" t="s">
        <v>182</v>
      </c>
      <c r="J109" s="24"/>
      <c r="K109" s="24" t="s">
        <v>158</v>
      </c>
      <c r="L109" s="24" t="s">
        <v>1790</v>
      </c>
      <c r="M109" s="24" t="s">
        <v>1791</v>
      </c>
      <c r="N109" s="24" t="s">
        <v>161</v>
      </c>
      <c r="O109" s="24" t="s">
        <v>162</v>
      </c>
      <c r="P109" s="24" t="s">
        <v>1792</v>
      </c>
      <c r="Q109" s="24" t="s">
        <v>164</v>
      </c>
      <c r="R109" s="24" t="s">
        <v>236</v>
      </c>
      <c r="S109" s="24" t="s">
        <v>166</v>
      </c>
      <c r="T109" s="24" t="s">
        <v>1793</v>
      </c>
      <c r="U109" s="24" t="s">
        <v>168</v>
      </c>
      <c r="V109" s="24" t="s">
        <v>168</v>
      </c>
      <c r="W109" s="24" t="s">
        <v>169</v>
      </c>
      <c r="X109" s="24" t="s">
        <v>169</v>
      </c>
      <c r="Y109" s="24" t="s">
        <v>1794</v>
      </c>
      <c r="Z109" s="24" t="s">
        <v>1795</v>
      </c>
      <c r="AA109" s="24"/>
      <c r="AB109" s="24" t="s">
        <v>169</v>
      </c>
      <c r="AC109" s="24" t="s">
        <v>173</v>
      </c>
      <c r="AD109" s="24" t="s">
        <v>1796</v>
      </c>
    </row>
    <row r="110" spans="1:30" x14ac:dyDescent="0.2">
      <c r="A110" s="24" t="s">
        <v>1797</v>
      </c>
      <c r="B110" s="24" t="s">
        <v>1798</v>
      </c>
      <c r="C110" s="24" t="s">
        <v>1799</v>
      </c>
      <c r="D110" s="24" t="s">
        <v>215</v>
      </c>
      <c r="E110" s="24" t="s">
        <v>1800</v>
      </c>
      <c r="F110" s="24" t="s">
        <v>1801</v>
      </c>
      <c r="G110" s="24" t="s">
        <v>1802</v>
      </c>
      <c r="H110" s="24" t="s">
        <v>182</v>
      </c>
      <c r="I110" s="24" t="s">
        <v>182</v>
      </c>
      <c r="J110" s="24"/>
      <c r="K110" s="24" t="s">
        <v>277</v>
      </c>
      <c r="L110" s="24" t="s">
        <v>1803</v>
      </c>
      <c r="M110" s="24" t="s">
        <v>1804</v>
      </c>
      <c r="N110" s="24" t="s">
        <v>161</v>
      </c>
      <c r="O110" s="24" t="s">
        <v>1805</v>
      </c>
      <c r="P110" s="24" t="s">
        <v>1806</v>
      </c>
      <c r="Q110" s="24" t="s">
        <v>409</v>
      </c>
      <c r="R110" s="24" t="s">
        <v>165</v>
      </c>
      <c r="S110" s="24" t="s">
        <v>166</v>
      </c>
      <c r="T110" s="24" t="s">
        <v>1807</v>
      </c>
      <c r="U110" s="24" t="s">
        <v>168</v>
      </c>
      <c r="V110" s="24" t="s">
        <v>168</v>
      </c>
      <c r="W110" s="24" t="s">
        <v>169</v>
      </c>
      <c r="X110" s="24" t="s">
        <v>169</v>
      </c>
      <c r="Y110" s="24"/>
      <c r="Z110" s="24"/>
      <c r="AA110" s="24"/>
      <c r="AB110" s="24" t="s">
        <v>169</v>
      </c>
      <c r="AC110" s="24" t="s">
        <v>93</v>
      </c>
      <c r="AD110" s="24" t="s">
        <v>1808</v>
      </c>
    </row>
    <row r="111" spans="1:30" x14ac:dyDescent="0.2">
      <c r="A111" s="24" t="s">
        <v>1809</v>
      </c>
      <c r="B111" s="24" t="s">
        <v>1810</v>
      </c>
      <c r="C111" s="24" t="s">
        <v>1811</v>
      </c>
      <c r="D111" s="24" t="s">
        <v>215</v>
      </c>
      <c r="E111" s="24" t="s">
        <v>1812</v>
      </c>
      <c r="F111" s="24" t="s">
        <v>1672</v>
      </c>
      <c r="G111" s="24" t="s">
        <v>1813</v>
      </c>
      <c r="H111" s="24" t="s">
        <v>182</v>
      </c>
      <c r="I111" s="24" t="s">
        <v>182</v>
      </c>
      <c r="J111" s="24"/>
      <c r="K111" s="24" t="s">
        <v>158</v>
      </c>
      <c r="L111" s="24" t="s">
        <v>1814</v>
      </c>
      <c r="M111" s="24" t="s">
        <v>1815</v>
      </c>
      <c r="N111" s="24" t="s">
        <v>161</v>
      </c>
      <c r="O111" s="24" t="s">
        <v>162</v>
      </c>
      <c r="P111" s="24" t="s">
        <v>1816</v>
      </c>
      <c r="Q111" s="24" t="s">
        <v>164</v>
      </c>
      <c r="R111" s="24" t="s">
        <v>165</v>
      </c>
      <c r="S111" s="24" t="s">
        <v>910</v>
      </c>
      <c r="T111" s="24" t="s">
        <v>1817</v>
      </c>
      <c r="U111" s="24" t="s">
        <v>168</v>
      </c>
      <c r="V111" s="24" t="s">
        <v>168</v>
      </c>
      <c r="W111" s="24" t="s">
        <v>169</v>
      </c>
      <c r="X111" s="24" t="s">
        <v>169</v>
      </c>
      <c r="Y111" s="24"/>
      <c r="Z111" s="24" t="s">
        <v>1818</v>
      </c>
      <c r="AA111" s="24"/>
      <c r="AB111" s="24" t="s">
        <v>169</v>
      </c>
      <c r="AC111" s="24" t="s">
        <v>173</v>
      </c>
      <c r="AD111" s="24" t="s">
        <v>1819</v>
      </c>
    </row>
    <row r="112" spans="1:30" x14ac:dyDescent="0.2">
      <c r="A112" s="24" t="s">
        <v>1827</v>
      </c>
      <c r="B112" s="24" t="s">
        <v>1828</v>
      </c>
      <c r="C112" s="24" t="s">
        <v>1829</v>
      </c>
      <c r="D112" s="24" t="s">
        <v>1458</v>
      </c>
      <c r="E112" s="24" t="s">
        <v>1830</v>
      </c>
      <c r="F112" s="24" t="s">
        <v>1831</v>
      </c>
      <c r="G112" s="24" t="s">
        <v>1832</v>
      </c>
      <c r="H112" s="24" t="s">
        <v>182</v>
      </c>
      <c r="I112" s="24" t="s">
        <v>182</v>
      </c>
      <c r="J112" s="24"/>
      <c r="K112" s="24" t="s">
        <v>158</v>
      </c>
      <c r="L112" s="24" t="s">
        <v>1833</v>
      </c>
      <c r="M112" s="24" t="s">
        <v>1834</v>
      </c>
      <c r="N112" s="24" t="s">
        <v>161</v>
      </c>
      <c r="O112" s="24" t="s">
        <v>162</v>
      </c>
      <c r="P112" s="24" t="s">
        <v>1835</v>
      </c>
      <c r="Q112" s="24" t="s">
        <v>164</v>
      </c>
      <c r="R112" s="24" t="s">
        <v>236</v>
      </c>
      <c r="S112" s="24" t="s">
        <v>166</v>
      </c>
      <c r="T112" s="24" t="s">
        <v>1744</v>
      </c>
      <c r="U112" s="24" t="s">
        <v>168</v>
      </c>
      <c r="V112" s="24" t="s">
        <v>168</v>
      </c>
      <c r="W112" s="24" t="s">
        <v>169</v>
      </c>
      <c r="X112" s="24" t="s">
        <v>169</v>
      </c>
      <c r="Y112" s="24" t="s">
        <v>1836</v>
      </c>
      <c r="Z112" s="24" t="s">
        <v>1837</v>
      </c>
      <c r="AA112" s="24"/>
      <c r="AB112" s="24" t="s">
        <v>169</v>
      </c>
      <c r="AC112" s="24" t="s">
        <v>173</v>
      </c>
      <c r="AD112" s="24" t="s">
        <v>1838</v>
      </c>
    </row>
    <row r="113" spans="1:30" x14ac:dyDescent="0.2">
      <c r="A113" s="24" t="s">
        <v>1839</v>
      </c>
      <c r="B113" s="24" t="s">
        <v>1840</v>
      </c>
      <c r="C113" s="24" t="s">
        <v>1841</v>
      </c>
      <c r="D113" s="24" t="s">
        <v>215</v>
      </c>
      <c r="E113" s="24" t="s">
        <v>1842</v>
      </c>
      <c r="F113" s="24" t="s">
        <v>1843</v>
      </c>
      <c r="G113" s="24" t="s">
        <v>1844</v>
      </c>
      <c r="H113" s="24" t="s">
        <v>182</v>
      </c>
      <c r="I113" s="24" t="s">
        <v>182</v>
      </c>
      <c r="J113" s="24"/>
      <c r="K113" s="24" t="s">
        <v>1845</v>
      </c>
      <c r="L113" s="24" t="s">
        <v>233</v>
      </c>
      <c r="M113" s="24" t="s">
        <v>234</v>
      </c>
      <c r="N113" s="24" t="s">
        <v>161</v>
      </c>
      <c r="O113" s="24" t="s">
        <v>162</v>
      </c>
      <c r="P113" s="24" t="s">
        <v>1846</v>
      </c>
      <c r="Q113" s="24" t="s">
        <v>164</v>
      </c>
      <c r="R113" s="24" t="s">
        <v>236</v>
      </c>
      <c r="S113" s="24" t="s">
        <v>1847</v>
      </c>
      <c r="T113" s="24" t="s">
        <v>1848</v>
      </c>
      <c r="U113" s="24" t="s">
        <v>168</v>
      </c>
      <c r="V113" s="24" t="s">
        <v>168</v>
      </c>
      <c r="W113" s="24" t="s">
        <v>169</v>
      </c>
      <c r="X113" s="24" t="s">
        <v>169</v>
      </c>
      <c r="Y113" s="24"/>
      <c r="Z113" s="24" t="s">
        <v>238</v>
      </c>
      <c r="AA113" s="24"/>
      <c r="AB113" s="24" t="s">
        <v>1849</v>
      </c>
      <c r="AC113" s="24" t="s">
        <v>193</v>
      </c>
      <c r="AD113" s="24" t="s">
        <v>1850</v>
      </c>
    </row>
    <row r="114" spans="1:30" x14ac:dyDescent="0.2">
      <c r="A114" s="24" t="s">
        <v>1857</v>
      </c>
      <c r="B114" s="24" t="s">
        <v>1858</v>
      </c>
      <c r="C114" s="24" t="s">
        <v>1859</v>
      </c>
      <c r="D114" s="24" t="s">
        <v>215</v>
      </c>
      <c r="E114" s="24" t="s">
        <v>1860</v>
      </c>
      <c r="F114" s="24" t="s">
        <v>1861</v>
      </c>
      <c r="G114" s="24" t="s">
        <v>1862</v>
      </c>
      <c r="H114" s="24" t="s">
        <v>182</v>
      </c>
      <c r="I114" s="24" t="s">
        <v>182</v>
      </c>
      <c r="J114" s="24"/>
      <c r="K114" s="24" t="s">
        <v>183</v>
      </c>
      <c r="L114" s="24" t="s">
        <v>1863</v>
      </c>
      <c r="M114" s="24" t="s">
        <v>923</v>
      </c>
      <c r="N114" s="24" t="s">
        <v>161</v>
      </c>
      <c r="O114" s="24" t="s">
        <v>162</v>
      </c>
      <c r="P114" s="24" t="s">
        <v>1864</v>
      </c>
      <c r="Q114" s="24" t="s">
        <v>164</v>
      </c>
      <c r="R114" s="24" t="s">
        <v>236</v>
      </c>
      <c r="S114" s="24" t="s">
        <v>166</v>
      </c>
      <c r="T114" s="24" t="s">
        <v>1865</v>
      </c>
      <c r="U114" s="24" t="s">
        <v>168</v>
      </c>
      <c r="V114" s="24" t="s">
        <v>168</v>
      </c>
      <c r="W114" s="24" t="s">
        <v>169</v>
      </c>
      <c r="X114" s="24" t="s">
        <v>169</v>
      </c>
      <c r="Y114" s="24" t="s">
        <v>1866</v>
      </c>
      <c r="Z114" s="24" t="s">
        <v>356</v>
      </c>
      <c r="AA114" s="24"/>
      <c r="AB114" s="24" t="s">
        <v>169</v>
      </c>
      <c r="AC114" s="24" t="s">
        <v>173</v>
      </c>
      <c r="AD114" s="24" t="s">
        <v>1867</v>
      </c>
    </row>
    <row r="115" spans="1:30" x14ac:dyDescent="0.2">
      <c r="A115" s="24" t="s">
        <v>1868</v>
      </c>
      <c r="B115" s="24" t="s">
        <v>1869</v>
      </c>
      <c r="C115" s="24" t="s">
        <v>1870</v>
      </c>
      <c r="D115" s="24" t="s">
        <v>1458</v>
      </c>
      <c r="E115" s="24" t="s">
        <v>1871</v>
      </c>
      <c r="F115" s="24" t="s">
        <v>709</v>
      </c>
      <c r="G115" s="24" t="s">
        <v>1872</v>
      </c>
      <c r="H115" s="24" t="s">
        <v>182</v>
      </c>
      <c r="I115" s="24" t="s">
        <v>182</v>
      </c>
      <c r="J115" s="24"/>
      <c r="K115" s="24" t="s">
        <v>671</v>
      </c>
      <c r="L115" s="24" t="s">
        <v>1873</v>
      </c>
      <c r="M115" s="24" t="s">
        <v>1874</v>
      </c>
      <c r="N115" s="24" t="s">
        <v>161</v>
      </c>
      <c r="O115" s="24" t="s">
        <v>250</v>
      </c>
      <c r="P115" s="24" t="s">
        <v>1875</v>
      </c>
      <c r="Q115" s="24" t="s">
        <v>164</v>
      </c>
      <c r="R115" s="24" t="s">
        <v>165</v>
      </c>
      <c r="S115" s="24" t="s">
        <v>166</v>
      </c>
      <c r="T115" s="24" t="s">
        <v>1876</v>
      </c>
      <c r="U115" s="24" t="s">
        <v>168</v>
      </c>
      <c r="V115" s="24" t="s">
        <v>168</v>
      </c>
      <c r="W115" s="24" t="s">
        <v>169</v>
      </c>
      <c r="X115" s="24" t="s">
        <v>169</v>
      </c>
      <c r="Y115" s="24"/>
      <c r="Z115" s="24" t="s">
        <v>1877</v>
      </c>
      <c r="AA115" s="24"/>
      <c r="AB115" s="24" t="s">
        <v>169</v>
      </c>
      <c r="AC115" s="24" t="s">
        <v>173</v>
      </c>
      <c r="AD115" s="24" t="s">
        <v>1878</v>
      </c>
    </row>
    <row r="116" spans="1:30" x14ac:dyDescent="0.2">
      <c r="A116" s="24" t="s">
        <v>1879</v>
      </c>
      <c r="B116" s="24" t="s">
        <v>1880</v>
      </c>
      <c r="C116" s="24" t="s">
        <v>1881</v>
      </c>
      <c r="D116" s="24" t="s">
        <v>215</v>
      </c>
      <c r="E116" s="24" t="s">
        <v>1882</v>
      </c>
      <c r="F116" s="24" t="s">
        <v>1883</v>
      </c>
      <c r="G116" s="24" t="s">
        <v>1884</v>
      </c>
      <c r="H116" s="24" t="s">
        <v>182</v>
      </c>
      <c r="I116" s="24" t="s">
        <v>182</v>
      </c>
      <c r="J116" s="24"/>
      <c r="K116" s="24" t="s">
        <v>158</v>
      </c>
      <c r="L116" s="24" t="s">
        <v>1885</v>
      </c>
      <c r="M116" s="24" t="s">
        <v>1886</v>
      </c>
      <c r="N116" s="24" t="s">
        <v>406</v>
      </c>
      <c r="O116" s="24" t="s">
        <v>162</v>
      </c>
      <c r="P116" s="24" t="s">
        <v>1887</v>
      </c>
      <c r="Q116" s="24" t="s">
        <v>164</v>
      </c>
      <c r="R116" s="24" t="s">
        <v>165</v>
      </c>
      <c r="S116" s="24" t="s">
        <v>166</v>
      </c>
      <c r="T116" s="24" t="s">
        <v>1888</v>
      </c>
      <c r="U116" s="24" t="s">
        <v>168</v>
      </c>
      <c r="V116" s="24" t="s">
        <v>168</v>
      </c>
      <c r="W116" s="24" t="s">
        <v>169</v>
      </c>
      <c r="X116" s="24" t="s">
        <v>169</v>
      </c>
      <c r="Y116" s="24"/>
      <c r="Z116" s="24" t="s">
        <v>1889</v>
      </c>
      <c r="AA116" s="24"/>
      <c r="AB116" s="24" t="s">
        <v>1890</v>
      </c>
      <c r="AC116" s="24" t="s">
        <v>193</v>
      </c>
      <c r="AD116" s="24" t="s">
        <v>1891</v>
      </c>
    </row>
    <row r="117" spans="1:30" x14ac:dyDescent="0.2">
      <c r="A117" s="24" t="s">
        <v>1892</v>
      </c>
      <c r="B117" s="24" t="s">
        <v>1893</v>
      </c>
      <c r="C117" s="24" t="s">
        <v>1894</v>
      </c>
      <c r="D117" s="24" t="s">
        <v>215</v>
      </c>
      <c r="E117" s="24" t="s">
        <v>1895</v>
      </c>
      <c r="F117" s="24" t="s">
        <v>1896</v>
      </c>
      <c r="G117" s="24" t="s">
        <v>1897</v>
      </c>
      <c r="H117" s="24" t="s">
        <v>182</v>
      </c>
      <c r="I117" s="24" t="s">
        <v>182</v>
      </c>
      <c r="J117" s="24"/>
      <c r="K117" s="24" t="s">
        <v>158</v>
      </c>
      <c r="L117" s="24" t="s">
        <v>1898</v>
      </c>
      <c r="M117" s="24" t="s">
        <v>1899</v>
      </c>
      <c r="N117" s="24" t="s">
        <v>161</v>
      </c>
      <c r="O117" s="24" t="s">
        <v>162</v>
      </c>
      <c r="P117" s="24" t="s">
        <v>1900</v>
      </c>
      <c r="Q117" s="24" t="s">
        <v>409</v>
      </c>
      <c r="R117" s="24" t="s">
        <v>1901</v>
      </c>
      <c r="S117" s="24" t="s">
        <v>166</v>
      </c>
      <c r="T117" s="24" t="s">
        <v>1902</v>
      </c>
      <c r="U117" s="24" t="s">
        <v>168</v>
      </c>
      <c r="V117" s="24" t="s">
        <v>168</v>
      </c>
      <c r="W117" s="24" t="s">
        <v>169</v>
      </c>
      <c r="X117" s="24" t="s">
        <v>169</v>
      </c>
      <c r="Y117" s="24"/>
      <c r="Z117" s="24"/>
      <c r="AA117" s="24"/>
      <c r="AB117" s="24" t="s">
        <v>169</v>
      </c>
      <c r="AC117" s="24" t="s">
        <v>93</v>
      </c>
      <c r="AD117" s="24" t="s">
        <v>1903</v>
      </c>
    </row>
    <row r="118" spans="1:30" x14ac:dyDescent="0.2">
      <c r="A118" s="24" t="s">
        <v>1904</v>
      </c>
      <c r="B118" s="24" t="s">
        <v>1905</v>
      </c>
      <c r="C118" s="24" t="s">
        <v>1906</v>
      </c>
      <c r="D118" s="24" t="s">
        <v>215</v>
      </c>
      <c r="E118" s="24" t="s">
        <v>1907</v>
      </c>
      <c r="F118" s="24" t="s">
        <v>1908</v>
      </c>
      <c r="G118" s="24" t="s">
        <v>1909</v>
      </c>
      <c r="H118" s="24" t="s">
        <v>182</v>
      </c>
      <c r="I118" s="24" t="s">
        <v>182</v>
      </c>
      <c r="J118" s="24"/>
      <c r="K118" s="24" t="s">
        <v>183</v>
      </c>
      <c r="L118" s="24" t="s">
        <v>1910</v>
      </c>
      <c r="M118" s="24" t="s">
        <v>1911</v>
      </c>
      <c r="N118" s="24" t="s">
        <v>161</v>
      </c>
      <c r="O118" s="24" t="s">
        <v>162</v>
      </c>
      <c r="P118" s="24" t="s">
        <v>1912</v>
      </c>
      <c r="Q118" s="24" t="s">
        <v>424</v>
      </c>
      <c r="R118" s="24" t="s">
        <v>165</v>
      </c>
      <c r="S118" s="24" t="s">
        <v>1913</v>
      </c>
      <c r="T118" s="24" t="s">
        <v>1914</v>
      </c>
      <c r="U118" s="24" t="s">
        <v>182</v>
      </c>
      <c r="V118" s="24" t="s">
        <v>168</v>
      </c>
      <c r="W118" s="24" t="s">
        <v>1915</v>
      </c>
      <c r="X118" s="24" t="s">
        <v>169</v>
      </c>
      <c r="Y118" s="24"/>
      <c r="Z118" s="24"/>
      <c r="AA118" s="24"/>
      <c r="AB118" s="24" t="s">
        <v>169</v>
      </c>
      <c r="AC118" s="24" t="s">
        <v>1916</v>
      </c>
      <c r="AD118" s="24" t="s">
        <v>1917</v>
      </c>
    </row>
    <row r="119" spans="1:30" x14ac:dyDescent="0.2">
      <c r="A119" s="24" t="s">
        <v>1918</v>
      </c>
      <c r="B119" s="24" t="s">
        <v>1919</v>
      </c>
      <c r="C119" s="24" t="s">
        <v>1920</v>
      </c>
      <c r="D119" s="24" t="s">
        <v>215</v>
      </c>
      <c r="E119" s="24" t="s">
        <v>1921</v>
      </c>
      <c r="F119" s="24" t="s">
        <v>1922</v>
      </c>
      <c r="G119" s="24" t="s">
        <v>1923</v>
      </c>
      <c r="H119" s="24" t="s">
        <v>182</v>
      </c>
      <c r="I119" s="24" t="s">
        <v>182</v>
      </c>
      <c r="J119" s="24"/>
      <c r="K119" s="24" t="s">
        <v>158</v>
      </c>
      <c r="L119" s="24" t="s">
        <v>1924</v>
      </c>
      <c r="M119" s="24" t="s">
        <v>1925</v>
      </c>
      <c r="N119" s="24" t="s">
        <v>161</v>
      </c>
      <c r="O119" s="24" t="s">
        <v>162</v>
      </c>
      <c r="P119" s="24" t="s">
        <v>1926</v>
      </c>
      <c r="Q119" s="24" t="s">
        <v>164</v>
      </c>
      <c r="R119" s="24" t="s">
        <v>165</v>
      </c>
      <c r="S119" s="24" t="s">
        <v>166</v>
      </c>
      <c r="T119" s="24" t="s">
        <v>1927</v>
      </c>
      <c r="U119" s="24" t="s">
        <v>168</v>
      </c>
      <c r="V119" s="24" t="s">
        <v>168</v>
      </c>
      <c r="W119" s="24" t="s">
        <v>169</v>
      </c>
      <c r="X119" s="24" t="s">
        <v>169</v>
      </c>
      <c r="Y119" s="24"/>
      <c r="Z119" s="24" t="s">
        <v>356</v>
      </c>
      <c r="AA119" s="24"/>
      <c r="AB119" s="24" t="s">
        <v>169</v>
      </c>
      <c r="AC119" s="24" t="s">
        <v>173</v>
      </c>
      <c r="AD119" s="24" t="s">
        <v>1928</v>
      </c>
    </row>
    <row r="120" spans="1:30" x14ac:dyDescent="0.2">
      <c r="A120" s="24" t="s">
        <v>1929</v>
      </c>
      <c r="B120" s="24" t="s">
        <v>1930</v>
      </c>
      <c r="C120" s="24" t="s">
        <v>1931</v>
      </c>
      <c r="D120" s="24" t="s">
        <v>1458</v>
      </c>
      <c r="E120" s="24" t="s">
        <v>1932</v>
      </c>
      <c r="F120" s="24" t="s">
        <v>1672</v>
      </c>
      <c r="G120" s="24" t="s">
        <v>1933</v>
      </c>
      <c r="H120" s="24" t="s">
        <v>182</v>
      </c>
      <c r="I120" s="24" t="s">
        <v>182</v>
      </c>
      <c r="J120" s="24"/>
      <c r="K120" s="24" t="s">
        <v>403</v>
      </c>
      <c r="L120" s="24" t="s">
        <v>1934</v>
      </c>
      <c r="M120" s="24" t="s">
        <v>1935</v>
      </c>
      <c r="N120" s="24" t="s">
        <v>161</v>
      </c>
      <c r="O120" s="24" t="s">
        <v>162</v>
      </c>
      <c r="P120" s="24" t="s">
        <v>1936</v>
      </c>
      <c r="Q120" s="24" t="s">
        <v>164</v>
      </c>
      <c r="R120" s="24" t="s">
        <v>165</v>
      </c>
      <c r="S120" s="24" t="s">
        <v>166</v>
      </c>
      <c r="T120" s="24" t="s">
        <v>1937</v>
      </c>
      <c r="U120" s="24" t="s">
        <v>168</v>
      </c>
      <c r="V120" s="24" t="s">
        <v>168</v>
      </c>
      <c r="W120" s="24" t="s">
        <v>169</v>
      </c>
      <c r="X120" s="24" t="s">
        <v>169</v>
      </c>
      <c r="Y120" s="24" t="s">
        <v>1938</v>
      </c>
      <c r="Z120" s="24" t="s">
        <v>356</v>
      </c>
      <c r="AA120" s="24"/>
      <c r="AB120" s="24" t="s">
        <v>169</v>
      </c>
      <c r="AC120" s="24" t="s">
        <v>173</v>
      </c>
      <c r="AD120" s="24" t="s">
        <v>1939</v>
      </c>
    </row>
    <row r="121" spans="1:30" x14ac:dyDescent="0.2">
      <c r="A121" s="24" t="s">
        <v>1940</v>
      </c>
      <c r="B121" s="24" t="s">
        <v>1941</v>
      </c>
      <c r="C121" s="24" t="s">
        <v>1942</v>
      </c>
      <c r="D121" s="24" t="s">
        <v>215</v>
      </c>
      <c r="E121" s="24" t="s">
        <v>1943</v>
      </c>
      <c r="F121" s="24" t="s">
        <v>1944</v>
      </c>
      <c r="G121" s="24" t="s">
        <v>1945</v>
      </c>
      <c r="H121" s="24" t="s">
        <v>182</v>
      </c>
      <c r="I121" s="24" t="s">
        <v>182</v>
      </c>
      <c r="J121" s="24"/>
      <c r="K121" s="24" t="s">
        <v>158</v>
      </c>
      <c r="L121" s="24" t="s">
        <v>1946</v>
      </c>
      <c r="M121" s="24" t="s">
        <v>1947</v>
      </c>
      <c r="N121" s="24" t="s">
        <v>161</v>
      </c>
      <c r="O121" s="24" t="s">
        <v>162</v>
      </c>
      <c r="P121" s="24" t="s">
        <v>1948</v>
      </c>
      <c r="Q121" s="24" t="s">
        <v>164</v>
      </c>
      <c r="R121" s="24" t="s">
        <v>165</v>
      </c>
      <c r="S121" s="24" t="s">
        <v>166</v>
      </c>
      <c r="T121" s="24" t="s">
        <v>1949</v>
      </c>
      <c r="U121" s="24" t="s">
        <v>182</v>
      </c>
      <c r="V121" s="24" t="s">
        <v>182</v>
      </c>
      <c r="W121" s="24" t="s">
        <v>1950</v>
      </c>
      <c r="X121" s="24" t="s">
        <v>169</v>
      </c>
      <c r="Y121" s="24"/>
      <c r="Z121" s="24"/>
      <c r="AA121" s="24" t="s">
        <v>1951</v>
      </c>
      <c r="AB121" s="24" t="s">
        <v>1952</v>
      </c>
      <c r="AC121" s="24" t="s">
        <v>344</v>
      </c>
      <c r="AD121" s="24" t="s">
        <v>1953</v>
      </c>
    </row>
    <row r="122" spans="1:30" x14ac:dyDescent="0.2">
      <c r="A122" s="24" t="s">
        <v>1954</v>
      </c>
      <c r="B122" s="24" t="s">
        <v>1955</v>
      </c>
      <c r="C122" s="24" t="s">
        <v>1956</v>
      </c>
      <c r="D122" s="24" t="s">
        <v>215</v>
      </c>
      <c r="E122" s="24" t="s">
        <v>1957</v>
      </c>
      <c r="F122" s="24" t="s">
        <v>1958</v>
      </c>
      <c r="G122" s="24" t="s">
        <v>1959</v>
      </c>
      <c r="H122" s="24" t="s">
        <v>182</v>
      </c>
      <c r="I122" s="24" t="s">
        <v>182</v>
      </c>
      <c r="J122" s="24"/>
      <c r="K122" s="24" t="s">
        <v>403</v>
      </c>
      <c r="L122" s="24" t="s">
        <v>1960</v>
      </c>
      <c r="M122" s="24" t="s">
        <v>1961</v>
      </c>
      <c r="N122" s="24" t="s">
        <v>161</v>
      </c>
      <c r="O122" s="24" t="s">
        <v>162</v>
      </c>
      <c r="P122" s="24" t="s">
        <v>1962</v>
      </c>
      <c r="Q122" s="24" t="s">
        <v>393</v>
      </c>
      <c r="R122" s="24" t="s">
        <v>165</v>
      </c>
      <c r="S122" s="24" t="s">
        <v>1963</v>
      </c>
      <c r="T122" s="24" t="s">
        <v>1964</v>
      </c>
      <c r="U122" s="24" t="s">
        <v>168</v>
      </c>
      <c r="V122" s="24" t="s">
        <v>168</v>
      </c>
      <c r="W122" s="24" t="s">
        <v>169</v>
      </c>
      <c r="X122" s="24" t="s">
        <v>169</v>
      </c>
      <c r="Y122" s="24" t="s">
        <v>162</v>
      </c>
      <c r="Z122" s="24" t="s">
        <v>162</v>
      </c>
      <c r="AA122" s="24" t="s">
        <v>162</v>
      </c>
      <c r="AB122" s="24" t="s">
        <v>1965</v>
      </c>
      <c r="AC122" s="24" t="s">
        <v>1771</v>
      </c>
      <c r="AD122" s="24" t="s">
        <v>1966</v>
      </c>
    </row>
    <row r="123" spans="1:30" x14ac:dyDescent="0.2">
      <c r="A123" s="24" t="s">
        <v>1967</v>
      </c>
      <c r="B123" s="24" t="s">
        <v>1968</v>
      </c>
      <c r="C123" s="24" t="s">
        <v>1969</v>
      </c>
      <c r="D123" s="24" t="s">
        <v>1458</v>
      </c>
      <c r="E123" s="24" t="s">
        <v>1970</v>
      </c>
      <c r="F123" s="24" t="s">
        <v>613</v>
      </c>
      <c r="G123" s="24" t="s">
        <v>1971</v>
      </c>
      <c r="H123" s="24" t="s">
        <v>182</v>
      </c>
      <c r="I123" s="24" t="s">
        <v>182</v>
      </c>
      <c r="J123" s="24"/>
      <c r="K123" s="24" t="s">
        <v>158</v>
      </c>
      <c r="L123" s="24" t="s">
        <v>1972</v>
      </c>
      <c r="M123" s="24" t="s">
        <v>1973</v>
      </c>
      <c r="N123" s="24" t="s">
        <v>161</v>
      </c>
      <c r="O123" s="24" t="s">
        <v>162</v>
      </c>
      <c r="P123" s="24" t="s">
        <v>1974</v>
      </c>
      <c r="Q123" s="24" t="s">
        <v>164</v>
      </c>
      <c r="R123" s="24" t="s">
        <v>236</v>
      </c>
      <c r="S123" s="24" t="s">
        <v>166</v>
      </c>
      <c r="T123" s="24" t="s">
        <v>1975</v>
      </c>
      <c r="U123" s="24" t="s">
        <v>168</v>
      </c>
      <c r="V123" s="24" t="s">
        <v>168</v>
      </c>
      <c r="W123" s="24" t="s">
        <v>169</v>
      </c>
      <c r="X123" s="24" t="s">
        <v>169</v>
      </c>
      <c r="Y123" s="24" t="s">
        <v>162</v>
      </c>
      <c r="Z123" s="24" t="s">
        <v>1976</v>
      </c>
      <c r="AA123" s="24" t="s">
        <v>162</v>
      </c>
      <c r="AB123" s="24" t="s">
        <v>1977</v>
      </c>
      <c r="AC123" s="24" t="s">
        <v>193</v>
      </c>
      <c r="AD123" s="24" t="s">
        <v>1978</v>
      </c>
    </row>
    <row r="124" spans="1:30" x14ac:dyDescent="0.2">
      <c r="A124" s="24" t="s">
        <v>1979</v>
      </c>
      <c r="B124" s="24" t="s">
        <v>1980</v>
      </c>
      <c r="C124" s="24" t="s">
        <v>1981</v>
      </c>
      <c r="D124" s="24" t="s">
        <v>215</v>
      </c>
      <c r="E124" s="24" t="s">
        <v>1982</v>
      </c>
      <c r="F124" s="24" t="s">
        <v>1983</v>
      </c>
      <c r="G124" s="24" t="s">
        <v>1984</v>
      </c>
      <c r="H124" s="24" t="s">
        <v>182</v>
      </c>
      <c r="I124" s="24" t="s">
        <v>182</v>
      </c>
      <c r="J124" s="24"/>
      <c r="K124" s="24" t="s">
        <v>158</v>
      </c>
      <c r="L124" s="24" t="s">
        <v>1985</v>
      </c>
      <c r="M124" s="24" t="s">
        <v>1986</v>
      </c>
      <c r="N124" s="24" t="s">
        <v>161</v>
      </c>
      <c r="O124" s="24" t="s">
        <v>162</v>
      </c>
      <c r="P124" s="24" t="s">
        <v>1987</v>
      </c>
      <c r="Q124" s="24" t="s">
        <v>714</v>
      </c>
      <c r="R124" s="24" t="s">
        <v>165</v>
      </c>
      <c r="S124" s="24" t="s">
        <v>166</v>
      </c>
      <c r="T124" s="24" t="s">
        <v>1988</v>
      </c>
      <c r="U124" s="24" t="s">
        <v>168</v>
      </c>
      <c r="V124" s="24" t="s">
        <v>168</v>
      </c>
      <c r="W124" s="24" t="s">
        <v>169</v>
      </c>
      <c r="X124" s="24" t="s">
        <v>169</v>
      </c>
      <c r="Y124" s="24" t="s">
        <v>162</v>
      </c>
      <c r="Z124" s="24" t="s">
        <v>162</v>
      </c>
      <c r="AA124" s="24" t="s">
        <v>162</v>
      </c>
      <c r="AB124" s="24" t="s">
        <v>169</v>
      </c>
      <c r="AC124" s="24" t="s">
        <v>93</v>
      </c>
      <c r="AD124" s="24" t="s">
        <v>1989</v>
      </c>
    </row>
    <row r="125" spans="1:30" x14ac:dyDescent="0.2">
      <c r="A125" s="24" t="s">
        <v>1990</v>
      </c>
      <c r="B125" s="24" t="s">
        <v>1991</v>
      </c>
      <c r="C125" s="24" t="s">
        <v>1992</v>
      </c>
      <c r="D125" s="24" t="s">
        <v>215</v>
      </c>
      <c r="E125" s="24" t="s">
        <v>1993</v>
      </c>
      <c r="F125" s="24" t="s">
        <v>1994</v>
      </c>
      <c r="G125" s="24" t="s">
        <v>1995</v>
      </c>
      <c r="H125" s="24" t="s">
        <v>182</v>
      </c>
      <c r="I125" s="24" t="s">
        <v>182</v>
      </c>
      <c r="J125" s="24"/>
      <c r="K125" s="24" t="s">
        <v>403</v>
      </c>
      <c r="L125" s="24" t="s">
        <v>1996</v>
      </c>
      <c r="M125" s="24" t="s">
        <v>1997</v>
      </c>
      <c r="N125" s="24" t="s">
        <v>161</v>
      </c>
      <c r="O125" s="24" t="s">
        <v>162</v>
      </c>
      <c r="P125" s="24" t="s">
        <v>1998</v>
      </c>
      <c r="Q125" s="24" t="s">
        <v>164</v>
      </c>
      <c r="R125" s="24" t="s">
        <v>236</v>
      </c>
      <c r="S125" s="24" t="s">
        <v>166</v>
      </c>
      <c r="T125" s="24" t="s">
        <v>1999</v>
      </c>
      <c r="U125" s="24" t="s">
        <v>168</v>
      </c>
      <c r="V125" s="24" t="s">
        <v>168</v>
      </c>
      <c r="W125" s="24" t="s">
        <v>169</v>
      </c>
      <c r="X125" s="24" t="s">
        <v>169</v>
      </c>
      <c r="Y125" s="24" t="s">
        <v>162</v>
      </c>
      <c r="Z125" s="24" t="s">
        <v>356</v>
      </c>
      <c r="AA125" s="24" t="s">
        <v>162</v>
      </c>
      <c r="AB125" s="24" t="s">
        <v>169</v>
      </c>
      <c r="AC125" s="24" t="s">
        <v>2000</v>
      </c>
      <c r="AD125" s="24" t="s">
        <v>2001</v>
      </c>
    </row>
    <row r="126" spans="1:30" x14ac:dyDescent="0.2">
      <c r="A126" s="24" t="s">
        <v>2002</v>
      </c>
      <c r="B126" s="24" t="s">
        <v>2003</v>
      </c>
      <c r="C126" s="24" t="s">
        <v>2004</v>
      </c>
      <c r="D126" s="24" t="s">
        <v>215</v>
      </c>
      <c r="E126" s="24" t="s">
        <v>2005</v>
      </c>
      <c r="F126" s="24" t="s">
        <v>2006</v>
      </c>
      <c r="G126" s="24" t="s">
        <v>2007</v>
      </c>
      <c r="H126" s="24" t="s">
        <v>182</v>
      </c>
      <c r="I126" s="24" t="s">
        <v>182</v>
      </c>
      <c r="J126" s="24"/>
      <c r="K126" s="24" t="s">
        <v>158</v>
      </c>
      <c r="L126" s="24" t="s">
        <v>2008</v>
      </c>
      <c r="M126" s="24" t="s">
        <v>2009</v>
      </c>
      <c r="N126" s="24" t="s">
        <v>203</v>
      </c>
      <c r="O126" s="24" t="s">
        <v>162</v>
      </c>
      <c r="P126" s="24" t="s">
        <v>2010</v>
      </c>
      <c r="Q126" s="24" t="s">
        <v>164</v>
      </c>
      <c r="R126" s="24" t="s">
        <v>236</v>
      </c>
      <c r="S126" s="24" t="s">
        <v>166</v>
      </c>
      <c r="T126" s="24" t="s">
        <v>2011</v>
      </c>
      <c r="U126" s="24" t="s">
        <v>168</v>
      </c>
      <c r="V126" s="24" t="s">
        <v>168</v>
      </c>
      <c r="W126" s="24" t="s">
        <v>169</v>
      </c>
      <c r="X126" s="24" t="s">
        <v>169</v>
      </c>
      <c r="Y126" s="24" t="s">
        <v>162</v>
      </c>
      <c r="Z126" s="24" t="s">
        <v>162</v>
      </c>
      <c r="AA126" s="24" t="s">
        <v>2012</v>
      </c>
      <c r="AB126" s="24" t="s">
        <v>169</v>
      </c>
      <c r="AC126" s="24" t="s">
        <v>173</v>
      </c>
      <c r="AD126" s="24" t="s">
        <v>2013</v>
      </c>
    </row>
    <row r="127" spans="1:30" x14ac:dyDescent="0.2">
      <c r="A127" s="24" t="s">
        <v>2014</v>
      </c>
      <c r="B127" s="24" t="s">
        <v>2015</v>
      </c>
      <c r="C127" s="24" t="s">
        <v>2016</v>
      </c>
      <c r="D127" s="24" t="s">
        <v>1458</v>
      </c>
      <c r="E127" s="24" t="s">
        <v>2017</v>
      </c>
      <c r="F127" s="24" t="s">
        <v>1143</v>
      </c>
      <c r="G127" s="24" t="s">
        <v>2018</v>
      </c>
      <c r="H127" s="24" t="s">
        <v>182</v>
      </c>
      <c r="I127" s="24" t="s">
        <v>182</v>
      </c>
      <c r="J127" s="24"/>
      <c r="K127" s="24" t="s">
        <v>403</v>
      </c>
      <c r="L127" s="24" t="s">
        <v>2019</v>
      </c>
      <c r="M127" s="24" t="s">
        <v>2020</v>
      </c>
      <c r="N127" s="24" t="s">
        <v>161</v>
      </c>
      <c r="O127" s="24" t="s">
        <v>250</v>
      </c>
      <c r="P127" s="24" t="s">
        <v>2021</v>
      </c>
      <c r="Q127" s="24" t="s">
        <v>164</v>
      </c>
      <c r="R127" s="24" t="s">
        <v>165</v>
      </c>
      <c r="S127" s="24" t="s">
        <v>166</v>
      </c>
      <c r="T127" s="24" t="s">
        <v>2022</v>
      </c>
      <c r="U127" s="24" t="s">
        <v>168</v>
      </c>
      <c r="V127" s="24" t="s">
        <v>168</v>
      </c>
      <c r="W127" s="24" t="s">
        <v>169</v>
      </c>
      <c r="X127" s="24" t="s">
        <v>169</v>
      </c>
      <c r="Y127" s="24" t="s">
        <v>162</v>
      </c>
      <c r="Z127" s="24" t="s">
        <v>2023</v>
      </c>
      <c r="AA127" s="24" t="s">
        <v>162</v>
      </c>
      <c r="AB127" s="24" t="s">
        <v>169</v>
      </c>
      <c r="AC127" s="24" t="s">
        <v>173</v>
      </c>
      <c r="AD127" s="24" t="s">
        <v>2024</v>
      </c>
    </row>
    <row r="128" spans="1:30" x14ac:dyDescent="0.2">
      <c r="A128" s="24" t="s">
        <v>2035</v>
      </c>
      <c r="B128" s="24" t="s">
        <v>2036</v>
      </c>
      <c r="C128" s="24" t="s">
        <v>2037</v>
      </c>
      <c r="D128" s="24" t="s">
        <v>215</v>
      </c>
      <c r="E128" s="24" t="s">
        <v>2038</v>
      </c>
      <c r="F128" s="24" t="s">
        <v>2039</v>
      </c>
      <c r="G128" s="24" t="s">
        <v>2040</v>
      </c>
      <c r="H128" s="24" t="s">
        <v>182</v>
      </c>
      <c r="I128" s="24" t="s">
        <v>182</v>
      </c>
      <c r="J128" s="24"/>
      <c r="K128" s="24" t="s">
        <v>158</v>
      </c>
      <c r="L128" s="24" t="s">
        <v>2041</v>
      </c>
      <c r="M128" s="24" t="s">
        <v>2042</v>
      </c>
      <c r="N128" s="24" t="s">
        <v>161</v>
      </c>
      <c r="O128" s="24" t="s">
        <v>162</v>
      </c>
      <c r="P128" s="24" t="s">
        <v>2043</v>
      </c>
      <c r="Q128" s="24" t="s">
        <v>164</v>
      </c>
      <c r="R128" s="24" t="s">
        <v>165</v>
      </c>
      <c r="S128" s="24" t="s">
        <v>166</v>
      </c>
      <c r="T128" s="24" t="s">
        <v>2044</v>
      </c>
      <c r="U128" s="24" t="s">
        <v>168</v>
      </c>
      <c r="V128" s="24" t="s">
        <v>168</v>
      </c>
      <c r="W128" s="24" t="s">
        <v>169</v>
      </c>
      <c r="X128" s="24" t="s">
        <v>169</v>
      </c>
      <c r="Y128" s="24" t="s">
        <v>162</v>
      </c>
      <c r="Z128" s="24" t="s">
        <v>2045</v>
      </c>
      <c r="AA128" s="24" t="s">
        <v>162</v>
      </c>
      <c r="AB128" s="24" t="s">
        <v>169</v>
      </c>
      <c r="AC128" s="24" t="s">
        <v>173</v>
      </c>
      <c r="AD128" s="24" t="s">
        <v>2046</v>
      </c>
    </row>
    <row r="129" spans="1:30" x14ac:dyDescent="0.2">
      <c r="A129" s="24" t="s">
        <v>2047</v>
      </c>
      <c r="B129" s="24" t="s">
        <v>2048</v>
      </c>
      <c r="C129" s="24" t="s">
        <v>2049</v>
      </c>
      <c r="D129" s="24" t="s">
        <v>215</v>
      </c>
      <c r="E129" s="24" t="s">
        <v>2050</v>
      </c>
      <c r="F129" s="24" t="s">
        <v>2051</v>
      </c>
      <c r="G129" s="24" t="s">
        <v>2052</v>
      </c>
      <c r="H129" s="24" t="s">
        <v>182</v>
      </c>
      <c r="I129" s="24" t="s">
        <v>182</v>
      </c>
      <c r="J129" s="24"/>
      <c r="K129" s="24" t="s">
        <v>277</v>
      </c>
      <c r="L129" s="24" t="s">
        <v>2053</v>
      </c>
      <c r="M129" s="24" t="s">
        <v>2054</v>
      </c>
      <c r="N129" s="24" t="s">
        <v>161</v>
      </c>
      <c r="O129" s="24" t="s">
        <v>162</v>
      </c>
      <c r="P129" s="24" t="s">
        <v>2055</v>
      </c>
      <c r="Q129" s="24" t="s">
        <v>164</v>
      </c>
      <c r="R129" s="24" t="s">
        <v>165</v>
      </c>
      <c r="S129" s="24" t="s">
        <v>425</v>
      </c>
      <c r="T129" s="24" t="s">
        <v>2056</v>
      </c>
      <c r="U129" s="24" t="s">
        <v>168</v>
      </c>
      <c r="V129" s="24" t="s">
        <v>168</v>
      </c>
      <c r="W129" s="24" t="s">
        <v>169</v>
      </c>
      <c r="X129" s="24" t="s">
        <v>169</v>
      </c>
      <c r="Y129" s="24" t="s">
        <v>162</v>
      </c>
      <c r="Z129" s="24" t="s">
        <v>2057</v>
      </c>
      <c r="AA129" s="24" t="s">
        <v>162</v>
      </c>
      <c r="AB129" s="24" t="s">
        <v>169</v>
      </c>
      <c r="AC129" s="24" t="s">
        <v>173</v>
      </c>
      <c r="AD129" s="24" t="s">
        <v>2058</v>
      </c>
    </row>
    <row r="130" spans="1:30" x14ac:dyDescent="0.2">
      <c r="A130" s="24" t="s">
        <v>2059</v>
      </c>
      <c r="B130" s="24" t="s">
        <v>2060</v>
      </c>
      <c r="C130" s="24" t="s">
        <v>2061</v>
      </c>
      <c r="D130" s="24" t="s">
        <v>215</v>
      </c>
      <c r="E130" s="24" t="s">
        <v>2062</v>
      </c>
      <c r="F130" s="24" t="s">
        <v>2063</v>
      </c>
      <c r="G130" s="24" t="s">
        <v>2064</v>
      </c>
      <c r="H130" s="24" t="s">
        <v>182</v>
      </c>
      <c r="I130" s="24" t="s">
        <v>182</v>
      </c>
      <c r="J130" s="24"/>
      <c r="K130" s="24" t="s">
        <v>183</v>
      </c>
      <c r="L130" s="24" t="s">
        <v>2065</v>
      </c>
      <c r="M130" s="24" t="s">
        <v>2066</v>
      </c>
      <c r="N130" s="24" t="s">
        <v>203</v>
      </c>
      <c r="O130" s="24" t="s">
        <v>162</v>
      </c>
      <c r="P130" s="24" t="s">
        <v>2067</v>
      </c>
      <c r="Q130" s="24" t="s">
        <v>164</v>
      </c>
      <c r="R130" s="24" t="s">
        <v>165</v>
      </c>
      <c r="S130" s="24" t="s">
        <v>2068</v>
      </c>
      <c r="T130" s="24" t="s">
        <v>2069</v>
      </c>
      <c r="U130" s="24" t="s">
        <v>168</v>
      </c>
      <c r="V130" s="24" t="s">
        <v>168</v>
      </c>
      <c r="W130" s="24" t="s">
        <v>169</v>
      </c>
      <c r="X130" s="24" t="s">
        <v>169</v>
      </c>
      <c r="Y130" s="24" t="s">
        <v>162</v>
      </c>
      <c r="Z130" s="24" t="s">
        <v>2070</v>
      </c>
      <c r="AA130" s="24" t="s">
        <v>162</v>
      </c>
      <c r="AB130" s="24" t="s">
        <v>169</v>
      </c>
      <c r="AC130" s="24" t="s">
        <v>173</v>
      </c>
      <c r="AD130" s="24" t="s">
        <v>2071</v>
      </c>
    </row>
    <row r="131" spans="1:30" x14ac:dyDescent="0.2">
      <c r="A131" s="24" t="s">
        <v>2072</v>
      </c>
      <c r="B131" s="24" t="s">
        <v>2073</v>
      </c>
      <c r="C131" s="24" t="s">
        <v>2074</v>
      </c>
      <c r="D131" s="24" t="s">
        <v>215</v>
      </c>
      <c r="E131" s="24" t="s">
        <v>2075</v>
      </c>
      <c r="F131" s="24" t="s">
        <v>2076</v>
      </c>
      <c r="G131" s="24" t="s">
        <v>2077</v>
      </c>
      <c r="H131" s="24" t="s">
        <v>182</v>
      </c>
      <c r="I131" s="24" t="s">
        <v>182</v>
      </c>
      <c r="J131" s="24"/>
      <c r="K131" s="24" t="s">
        <v>277</v>
      </c>
      <c r="L131" s="24" t="s">
        <v>2078</v>
      </c>
      <c r="M131" s="24" t="s">
        <v>2079</v>
      </c>
      <c r="N131" s="24" t="s">
        <v>161</v>
      </c>
      <c r="O131" s="24" t="s">
        <v>162</v>
      </c>
      <c r="P131" s="24" t="s">
        <v>2080</v>
      </c>
      <c r="Q131" s="24" t="s">
        <v>409</v>
      </c>
      <c r="R131" s="24" t="s">
        <v>165</v>
      </c>
      <c r="S131" s="24" t="s">
        <v>166</v>
      </c>
      <c r="T131" s="24" t="s">
        <v>2081</v>
      </c>
      <c r="U131" s="24" t="s">
        <v>168</v>
      </c>
      <c r="V131" s="24" t="s">
        <v>168</v>
      </c>
      <c r="W131" s="24" t="s">
        <v>169</v>
      </c>
      <c r="X131" s="24" t="s">
        <v>169</v>
      </c>
      <c r="Y131" s="24" t="s">
        <v>162</v>
      </c>
      <c r="Z131" s="24" t="s">
        <v>162</v>
      </c>
      <c r="AA131" s="24" t="s">
        <v>162</v>
      </c>
      <c r="AB131" s="24" t="s">
        <v>169</v>
      </c>
      <c r="AC131" s="24" t="s">
        <v>93</v>
      </c>
      <c r="AD131" s="24" t="s">
        <v>2082</v>
      </c>
    </row>
    <row r="132" spans="1:30" x14ac:dyDescent="0.2">
      <c r="A132" s="24" t="s">
        <v>2088</v>
      </c>
      <c r="B132" s="24" t="s">
        <v>2089</v>
      </c>
      <c r="C132" s="24" t="s">
        <v>2090</v>
      </c>
      <c r="D132" s="24" t="s">
        <v>1458</v>
      </c>
      <c r="E132" s="24" t="s">
        <v>2091</v>
      </c>
      <c r="F132" s="24" t="s">
        <v>2092</v>
      </c>
      <c r="G132" s="24" t="s">
        <v>2093</v>
      </c>
      <c r="H132" s="24" t="s">
        <v>182</v>
      </c>
      <c r="I132" s="24" t="s">
        <v>182</v>
      </c>
      <c r="J132" s="24"/>
      <c r="K132" s="24" t="s">
        <v>158</v>
      </c>
      <c r="L132" s="24" t="s">
        <v>2094</v>
      </c>
      <c r="M132" s="24" t="s">
        <v>320</v>
      </c>
      <c r="N132" s="24" t="s">
        <v>161</v>
      </c>
      <c r="O132" s="24" t="s">
        <v>162</v>
      </c>
      <c r="P132" s="24" t="s">
        <v>2095</v>
      </c>
      <c r="Q132" s="24" t="s">
        <v>2096</v>
      </c>
      <c r="R132" s="24" t="s">
        <v>165</v>
      </c>
      <c r="S132" s="24" t="s">
        <v>166</v>
      </c>
      <c r="T132" s="24" t="s">
        <v>2097</v>
      </c>
      <c r="U132" s="24" t="s">
        <v>168</v>
      </c>
      <c r="V132" s="24" t="s">
        <v>168</v>
      </c>
      <c r="W132" s="24" t="s">
        <v>169</v>
      </c>
      <c r="X132" s="24" t="s">
        <v>169</v>
      </c>
      <c r="Y132" s="24" t="s">
        <v>162</v>
      </c>
      <c r="Z132" s="24" t="s">
        <v>162</v>
      </c>
      <c r="AA132" s="24" t="s">
        <v>162</v>
      </c>
      <c r="AB132" s="24" t="s">
        <v>169</v>
      </c>
      <c r="AC132" s="24" t="s">
        <v>93</v>
      </c>
      <c r="AD132" s="24" t="s">
        <v>2098</v>
      </c>
    </row>
    <row r="133" spans="1:30" x14ac:dyDescent="0.2">
      <c r="A133" s="24" t="s">
        <v>2105</v>
      </c>
      <c r="B133" s="24" t="s">
        <v>2106</v>
      </c>
      <c r="C133" s="24" t="s">
        <v>2107</v>
      </c>
      <c r="D133" s="24" t="s">
        <v>215</v>
      </c>
      <c r="E133" s="24" t="s">
        <v>2108</v>
      </c>
      <c r="F133" s="24" t="s">
        <v>2109</v>
      </c>
      <c r="G133" s="24" t="s">
        <v>2110</v>
      </c>
      <c r="H133" s="24" t="s">
        <v>182</v>
      </c>
      <c r="I133" s="24" t="s">
        <v>182</v>
      </c>
      <c r="J133" s="24"/>
      <c r="K133" s="24" t="s">
        <v>277</v>
      </c>
      <c r="L133" s="24" t="s">
        <v>2111</v>
      </c>
      <c r="M133" s="24" t="s">
        <v>2112</v>
      </c>
      <c r="N133" s="24" t="s">
        <v>161</v>
      </c>
      <c r="O133" s="24" t="s">
        <v>162</v>
      </c>
      <c r="P133" s="24" t="s">
        <v>2113</v>
      </c>
      <c r="Q133" s="24" t="s">
        <v>393</v>
      </c>
      <c r="R133" s="24" t="s">
        <v>236</v>
      </c>
      <c r="S133" s="24" t="s">
        <v>166</v>
      </c>
      <c r="T133" s="24" t="s">
        <v>2114</v>
      </c>
      <c r="U133" s="24" t="s">
        <v>168</v>
      </c>
      <c r="V133" s="24" t="s">
        <v>168</v>
      </c>
      <c r="W133" s="24" t="s">
        <v>169</v>
      </c>
      <c r="X133" s="24" t="s">
        <v>169</v>
      </c>
      <c r="Y133" s="24" t="s">
        <v>162</v>
      </c>
      <c r="Z133" s="24" t="s">
        <v>162</v>
      </c>
      <c r="AA133" s="24" t="s">
        <v>162</v>
      </c>
      <c r="AB133" s="24" t="s">
        <v>169</v>
      </c>
      <c r="AC133" s="24" t="s">
        <v>93</v>
      </c>
      <c r="AD133" s="24" t="s">
        <v>2115</v>
      </c>
    </row>
    <row r="134" spans="1:30" x14ac:dyDescent="0.2">
      <c r="A134" s="24" t="s">
        <v>2116</v>
      </c>
      <c r="B134" s="24" t="s">
        <v>2117</v>
      </c>
      <c r="C134" s="24" t="s">
        <v>2118</v>
      </c>
      <c r="D134" s="24" t="s">
        <v>215</v>
      </c>
      <c r="E134" s="24" t="s">
        <v>2119</v>
      </c>
      <c r="F134" s="24" t="s">
        <v>2120</v>
      </c>
      <c r="G134" s="24" t="s">
        <v>2121</v>
      </c>
      <c r="H134" s="24" t="s">
        <v>182</v>
      </c>
      <c r="I134" s="24" t="s">
        <v>182</v>
      </c>
      <c r="J134" s="24"/>
      <c r="K134" s="24" t="s">
        <v>158</v>
      </c>
      <c r="L134" s="24" t="s">
        <v>2122</v>
      </c>
      <c r="M134" s="24" t="s">
        <v>2123</v>
      </c>
      <c r="N134" s="24" t="s">
        <v>161</v>
      </c>
      <c r="O134" s="24" t="s">
        <v>162</v>
      </c>
      <c r="P134" s="24" t="s">
        <v>2124</v>
      </c>
      <c r="Q134" s="24" t="s">
        <v>164</v>
      </c>
      <c r="R134" s="24" t="s">
        <v>236</v>
      </c>
      <c r="S134" s="24" t="s">
        <v>2125</v>
      </c>
      <c r="T134" s="24" t="s">
        <v>2126</v>
      </c>
      <c r="U134" s="24" t="s">
        <v>168</v>
      </c>
      <c r="V134" s="24" t="s">
        <v>168</v>
      </c>
      <c r="W134" s="24" t="s">
        <v>169</v>
      </c>
      <c r="X134" s="24" t="s">
        <v>169</v>
      </c>
      <c r="Y134" s="24" t="s">
        <v>2127</v>
      </c>
      <c r="Z134" s="24" t="s">
        <v>2128</v>
      </c>
      <c r="AA134" s="24" t="s">
        <v>162</v>
      </c>
      <c r="AB134" s="24" t="s">
        <v>169</v>
      </c>
      <c r="AC134" s="24" t="s">
        <v>173</v>
      </c>
      <c r="AD134" s="24" t="s">
        <v>2129</v>
      </c>
    </row>
    <row r="135" spans="1:30" x14ac:dyDescent="0.2">
      <c r="A135" s="24" t="s">
        <v>2130</v>
      </c>
      <c r="B135" s="24" t="s">
        <v>2131</v>
      </c>
      <c r="C135" s="24" t="s">
        <v>2132</v>
      </c>
      <c r="D135" s="24" t="s">
        <v>1458</v>
      </c>
      <c r="E135" s="24" t="s">
        <v>2133</v>
      </c>
      <c r="F135" s="24" t="s">
        <v>2134</v>
      </c>
      <c r="G135" s="24" t="s">
        <v>2135</v>
      </c>
      <c r="H135" s="24" t="s">
        <v>182</v>
      </c>
      <c r="I135" s="24" t="s">
        <v>182</v>
      </c>
      <c r="J135" s="24"/>
      <c r="K135" s="24" t="s">
        <v>158</v>
      </c>
      <c r="L135" s="24" t="s">
        <v>2136</v>
      </c>
      <c r="M135" s="24" t="s">
        <v>2137</v>
      </c>
      <c r="N135" s="24" t="s">
        <v>203</v>
      </c>
      <c r="O135" s="24" t="s">
        <v>162</v>
      </c>
      <c r="P135" s="24" t="s">
        <v>2138</v>
      </c>
      <c r="Q135" s="24" t="s">
        <v>164</v>
      </c>
      <c r="R135" s="24" t="s">
        <v>165</v>
      </c>
      <c r="S135" s="24" t="s">
        <v>166</v>
      </c>
      <c r="T135" s="24" t="s">
        <v>2139</v>
      </c>
      <c r="U135" s="24" t="s">
        <v>168</v>
      </c>
      <c r="V135" s="24" t="s">
        <v>168</v>
      </c>
      <c r="W135" s="24" t="s">
        <v>169</v>
      </c>
      <c r="X135" s="24" t="s">
        <v>169</v>
      </c>
      <c r="Y135" s="24" t="s">
        <v>162</v>
      </c>
      <c r="Z135" s="24" t="s">
        <v>2140</v>
      </c>
      <c r="AA135" s="24" t="s">
        <v>2141</v>
      </c>
      <c r="AB135" s="24" t="s">
        <v>169</v>
      </c>
      <c r="AC135" s="24" t="s">
        <v>173</v>
      </c>
      <c r="AD135" s="24" t="s">
        <v>2142</v>
      </c>
    </row>
    <row r="136" spans="1:30" x14ac:dyDescent="0.2">
      <c r="A136" s="24" t="s">
        <v>2143</v>
      </c>
      <c r="B136" s="24" t="s">
        <v>2144</v>
      </c>
      <c r="C136" s="24" t="s">
        <v>2145</v>
      </c>
      <c r="D136" s="24" t="s">
        <v>215</v>
      </c>
      <c r="E136" s="24" t="s">
        <v>2146</v>
      </c>
      <c r="F136" s="24" t="s">
        <v>2147</v>
      </c>
      <c r="G136" s="24" t="s">
        <v>2148</v>
      </c>
      <c r="H136" s="24" t="s">
        <v>182</v>
      </c>
      <c r="I136" s="24" t="s">
        <v>182</v>
      </c>
      <c r="J136" s="24"/>
      <c r="K136" s="24" t="s">
        <v>183</v>
      </c>
      <c r="L136" s="24" t="s">
        <v>2149</v>
      </c>
      <c r="M136" s="24" t="s">
        <v>2150</v>
      </c>
      <c r="N136" s="24" t="s">
        <v>334</v>
      </c>
      <c r="O136" s="24" t="s">
        <v>162</v>
      </c>
      <c r="P136" s="24" t="s">
        <v>2151</v>
      </c>
      <c r="Q136" s="24" t="s">
        <v>164</v>
      </c>
      <c r="R136" s="24" t="s">
        <v>165</v>
      </c>
      <c r="S136" s="24" t="s">
        <v>2152</v>
      </c>
      <c r="T136" s="24" t="s">
        <v>2153</v>
      </c>
      <c r="U136" s="24" t="s">
        <v>168</v>
      </c>
      <c r="V136" s="24" t="s">
        <v>168</v>
      </c>
      <c r="W136" s="24" t="s">
        <v>169</v>
      </c>
      <c r="X136" s="24" t="s">
        <v>169</v>
      </c>
      <c r="Y136" s="24" t="s">
        <v>2154</v>
      </c>
      <c r="Z136" s="24" t="s">
        <v>162</v>
      </c>
      <c r="AA136" s="24" t="s">
        <v>162</v>
      </c>
      <c r="AB136" s="24" t="s">
        <v>169</v>
      </c>
      <c r="AC136" s="24" t="s">
        <v>173</v>
      </c>
      <c r="AD136" s="24" t="s">
        <v>2155</v>
      </c>
    </row>
    <row r="137" spans="1:30" x14ac:dyDescent="0.2">
      <c r="A137" s="24" t="s">
        <v>2156</v>
      </c>
      <c r="B137" s="24" t="s">
        <v>2157</v>
      </c>
      <c r="C137" s="24" t="s">
        <v>2158</v>
      </c>
      <c r="D137" s="24" t="s">
        <v>1458</v>
      </c>
      <c r="E137" s="24" t="s">
        <v>2159</v>
      </c>
      <c r="F137" s="24" t="s">
        <v>2160</v>
      </c>
      <c r="G137" s="24" t="s">
        <v>2161</v>
      </c>
      <c r="H137" s="24" t="s">
        <v>182</v>
      </c>
      <c r="I137" s="24" t="s">
        <v>182</v>
      </c>
      <c r="J137" s="24"/>
      <c r="K137" s="24" t="s">
        <v>158</v>
      </c>
      <c r="L137" s="24" t="s">
        <v>2162</v>
      </c>
      <c r="M137" s="24" t="s">
        <v>2163</v>
      </c>
      <c r="N137" s="24" t="s">
        <v>161</v>
      </c>
      <c r="O137" s="24" t="s">
        <v>162</v>
      </c>
      <c r="P137" s="24" t="s">
        <v>2164</v>
      </c>
      <c r="Q137" s="24" t="s">
        <v>164</v>
      </c>
      <c r="R137" s="24" t="s">
        <v>165</v>
      </c>
      <c r="S137" s="24" t="s">
        <v>166</v>
      </c>
      <c r="T137" s="24" t="s">
        <v>2165</v>
      </c>
      <c r="U137" s="24" t="s">
        <v>168</v>
      </c>
      <c r="V137" s="24" t="s">
        <v>168</v>
      </c>
      <c r="W137" s="24" t="s">
        <v>169</v>
      </c>
      <c r="X137" s="24" t="s">
        <v>169</v>
      </c>
      <c r="Y137" s="24" t="s">
        <v>162</v>
      </c>
      <c r="Z137" s="24" t="s">
        <v>162</v>
      </c>
      <c r="AA137" s="24" t="s">
        <v>162</v>
      </c>
      <c r="AB137" s="24" t="s">
        <v>169</v>
      </c>
      <c r="AC137" s="24" t="s">
        <v>93</v>
      </c>
      <c r="AD137" s="24" t="s">
        <v>2166</v>
      </c>
    </row>
    <row r="138" spans="1:30" x14ac:dyDescent="0.2">
      <c r="A138" s="24" t="s">
        <v>2176</v>
      </c>
      <c r="B138" s="24" t="s">
        <v>2177</v>
      </c>
      <c r="C138" s="24" t="s">
        <v>2178</v>
      </c>
      <c r="D138" s="24" t="s">
        <v>1458</v>
      </c>
      <c r="E138" s="24" t="s">
        <v>2179</v>
      </c>
      <c r="F138" s="24" t="s">
        <v>2180</v>
      </c>
      <c r="G138" s="24" t="s">
        <v>2181</v>
      </c>
      <c r="H138" s="24" t="s">
        <v>182</v>
      </c>
      <c r="I138" s="24" t="s">
        <v>182</v>
      </c>
      <c r="J138" s="24"/>
      <c r="K138" s="24" t="s">
        <v>158</v>
      </c>
      <c r="L138" s="24" t="s">
        <v>2182</v>
      </c>
      <c r="M138" s="24" t="s">
        <v>2183</v>
      </c>
      <c r="N138" s="24" t="s">
        <v>161</v>
      </c>
      <c r="O138" s="24" t="s">
        <v>162</v>
      </c>
      <c r="P138" s="24" t="s">
        <v>2184</v>
      </c>
      <c r="Q138" s="24" t="s">
        <v>164</v>
      </c>
      <c r="R138" s="24" t="s">
        <v>165</v>
      </c>
      <c r="S138" s="24" t="s">
        <v>166</v>
      </c>
      <c r="T138" s="24" t="s">
        <v>2185</v>
      </c>
      <c r="U138" s="24" t="s">
        <v>168</v>
      </c>
      <c r="V138" s="24" t="s">
        <v>168</v>
      </c>
      <c r="W138" s="24" t="s">
        <v>169</v>
      </c>
      <c r="X138" s="24" t="s">
        <v>169</v>
      </c>
      <c r="Y138" s="24" t="s">
        <v>162</v>
      </c>
      <c r="Z138" s="24" t="s">
        <v>162</v>
      </c>
      <c r="AA138" s="24" t="s">
        <v>162</v>
      </c>
      <c r="AB138" s="24" t="s">
        <v>169</v>
      </c>
      <c r="AC138" s="24" t="s">
        <v>93</v>
      </c>
      <c r="AD138" s="24" t="s">
        <v>2186</v>
      </c>
    </row>
    <row r="139" spans="1:30" x14ac:dyDescent="0.2">
      <c r="A139" s="24" t="s">
        <v>2187</v>
      </c>
      <c r="B139" s="24" t="s">
        <v>2188</v>
      </c>
      <c r="C139" s="24" t="s">
        <v>2189</v>
      </c>
      <c r="D139" s="24" t="s">
        <v>215</v>
      </c>
      <c r="E139" s="24" t="s">
        <v>2190</v>
      </c>
      <c r="F139" s="24" t="s">
        <v>2191</v>
      </c>
      <c r="G139" s="24" t="s">
        <v>2192</v>
      </c>
      <c r="H139" s="24" t="s">
        <v>182</v>
      </c>
      <c r="I139" s="24" t="s">
        <v>182</v>
      </c>
      <c r="J139" s="24"/>
      <c r="K139" s="24" t="s">
        <v>158</v>
      </c>
      <c r="L139" s="24" t="s">
        <v>2193</v>
      </c>
      <c r="M139" s="24" t="s">
        <v>2163</v>
      </c>
      <c r="N139" s="24" t="s">
        <v>161</v>
      </c>
      <c r="O139" s="24" t="s">
        <v>250</v>
      </c>
      <c r="P139" s="24" t="s">
        <v>2194</v>
      </c>
      <c r="Q139" s="24" t="s">
        <v>164</v>
      </c>
      <c r="R139" s="24" t="s">
        <v>165</v>
      </c>
      <c r="S139" s="24" t="s">
        <v>166</v>
      </c>
      <c r="T139" s="24" t="s">
        <v>2195</v>
      </c>
      <c r="U139" s="24" t="s">
        <v>168</v>
      </c>
      <c r="V139" s="24" t="s">
        <v>168</v>
      </c>
      <c r="W139" s="24" t="s">
        <v>169</v>
      </c>
      <c r="X139" s="24" t="s">
        <v>169</v>
      </c>
      <c r="Y139" s="24" t="s">
        <v>2196</v>
      </c>
      <c r="Z139" s="24" t="s">
        <v>2197</v>
      </c>
      <c r="AA139" s="24" t="s">
        <v>162</v>
      </c>
      <c r="AB139" s="24" t="s">
        <v>169</v>
      </c>
      <c r="AC139" s="24" t="s">
        <v>173</v>
      </c>
      <c r="AD139" s="24" t="s">
        <v>2198</v>
      </c>
    </row>
    <row r="140" spans="1:30" x14ac:dyDescent="0.2">
      <c r="A140" s="24" t="s">
        <v>2199</v>
      </c>
      <c r="B140" s="24" t="s">
        <v>2200</v>
      </c>
      <c r="C140" s="24" t="s">
        <v>2201</v>
      </c>
      <c r="D140" s="24" t="s">
        <v>1458</v>
      </c>
      <c r="E140" s="24" t="s">
        <v>2202</v>
      </c>
      <c r="F140" s="24" t="s">
        <v>2203</v>
      </c>
      <c r="G140" s="24" t="s">
        <v>2204</v>
      </c>
      <c r="H140" s="24" t="s">
        <v>182</v>
      </c>
      <c r="I140" s="24" t="s">
        <v>182</v>
      </c>
      <c r="J140" s="24"/>
      <c r="K140" s="24" t="s">
        <v>183</v>
      </c>
      <c r="L140" s="24" t="s">
        <v>2205</v>
      </c>
      <c r="M140" s="24" t="s">
        <v>2206</v>
      </c>
      <c r="N140" s="24" t="s">
        <v>406</v>
      </c>
      <c r="O140" s="24" t="s">
        <v>1259</v>
      </c>
      <c r="P140" s="24" t="s">
        <v>2207</v>
      </c>
      <c r="Q140" s="24" t="s">
        <v>164</v>
      </c>
      <c r="R140" s="24" t="s">
        <v>165</v>
      </c>
      <c r="S140" s="24" t="s">
        <v>2208</v>
      </c>
      <c r="T140" s="24" t="s">
        <v>2209</v>
      </c>
      <c r="U140" s="24" t="s">
        <v>168</v>
      </c>
      <c r="V140" s="24" t="s">
        <v>168</v>
      </c>
      <c r="W140" s="24" t="s">
        <v>169</v>
      </c>
      <c r="X140" s="24" t="s">
        <v>169</v>
      </c>
      <c r="Y140" s="24" t="s">
        <v>162</v>
      </c>
      <c r="Z140" s="24" t="s">
        <v>2210</v>
      </c>
      <c r="AA140" s="24" t="s">
        <v>162</v>
      </c>
      <c r="AB140" s="24" t="s">
        <v>2211</v>
      </c>
      <c r="AC140" s="24" t="s">
        <v>193</v>
      </c>
      <c r="AD140" s="24" t="s">
        <v>2212</v>
      </c>
    </row>
    <row r="141" spans="1:30" x14ac:dyDescent="0.2">
      <c r="A141" s="24" t="s">
        <v>2213</v>
      </c>
      <c r="B141" s="24" t="s">
        <v>2214</v>
      </c>
      <c r="C141" s="24" t="s">
        <v>2215</v>
      </c>
      <c r="D141" s="24" t="s">
        <v>1458</v>
      </c>
      <c r="E141" s="24" t="s">
        <v>2216</v>
      </c>
      <c r="F141" s="24" t="s">
        <v>722</v>
      </c>
      <c r="G141" s="24" t="s">
        <v>2217</v>
      </c>
      <c r="H141" s="24" t="s">
        <v>182</v>
      </c>
      <c r="I141" s="24" t="s">
        <v>182</v>
      </c>
      <c r="J141" s="24"/>
      <c r="K141" s="24" t="s">
        <v>277</v>
      </c>
      <c r="L141" s="24" t="s">
        <v>2218</v>
      </c>
      <c r="M141" s="24" t="s">
        <v>2219</v>
      </c>
      <c r="N141" s="24" t="s">
        <v>161</v>
      </c>
      <c r="O141" s="24" t="s">
        <v>162</v>
      </c>
      <c r="P141" s="24" t="s">
        <v>2220</v>
      </c>
      <c r="Q141" s="24" t="s">
        <v>393</v>
      </c>
      <c r="R141" s="24" t="s">
        <v>165</v>
      </c>
      <c r="S141" s="24" t="s">
        <v>166</v>
      </c>
      <c r="T141" s="24" t="s">
        <v>2221</v>
      </c>
      <c r="U141" s="24" t="s">
        <v>168</v>
      </c>
      <c r="V141" s="24" t="s">
        <v>168</v>
      </c>
      <c r="W141" s="24" t="s">
        <v>169</v>
      </c>
      <c r="X141" s="24" t="s">
        <v>169</v>
      </c>
      <c r="Y141" s="24" t="s">
        <v>162</v>
      </c>
      <c r="Z141" s="24" t="s">
        <v>162</v>
      </c>
      <c r="AA141" s="24" t="s">
        <v>162</v>
      </c>
      <c r="AB141" s="24" t="s">
        <v>169</v>
      </c>
      <c r="AC141" s="24" t="s">
        <v>93</v>
      </c>
      <c r="AD141" s="24" t="s">
        <v>2222</v>
      </c>
    </row>
    <row r="142" spans="1:30" x14ac:dyDescent="0.2">
      <c r="A142" s="24" t="s">
        <v>2223</v>
      </c>
      <c r="B142" s="24" t="s">
        <v>2224</v>
      </c>
      <c r="C142" s="24" t="s">
        <v>2225</v>
      </c>
      <c r="D142" s="24" t="s">
        <v>215</v>
      </c>
      <c r="E142" s="24" t="s">
        <v>2226</v>
      </c>
      <c r="F142" s="24" t="s">
        <v>2227</v>
      </c>
      <c r="G142" s="24" t="s">
        <v>2228</v>
      </c>
      <c r="H142" s="24" t="s">
        <v>182</v>
      </c>
      <c r="I142" s="24" t="s">
        <v>182</v>
      </c>
      <c r="J142" s="24"/>
      <c r="K142" s="24" t="s">
        <v>403</v>
      </c>
      <c r="L142" s="24" t="s">
        <v>2229</v>
      </c>
      <c r="M142" s="24" t="s">
        <v>2230</v>
      </c>
      <c r="N142" s="24" t="s">
        <v>406</v>
      </c>
      <c r="O142" s="24" t="s">
        <v>250</v>
      </c>
      <c r="P142" s="24" t="s">
        <v>985</v>
      </c>
      <c r="Q142" s="24" t="s">
        <v>409</v>
      </c>
      <c r="R142" s="24" t="s">
        <v>165</v>
      </c>
      <c r="S142" s="24" t="s">
        <v>166</v>
      </c>
      <c r="T142" s="24" t="s">
        <v>2231</v>
      </c>
      <c r="U142" s="24" t="s">
        <v>168</v>
      </c>
      <c r="V142" s="24" t="s">
        <v>168</v>
      </c>
      <c r="W142" s="24" t="s">
        <v>169</v>
      </c>
      <c r="X142" s="24" t="s">
        <v>169</v>
      </c>
      <c r="Y142" s="24" t="s">
        <v>162</v>
      </c>
      <c r="Z142" s="24" t="s">
        <v>162</v>
      </c>
      <c r="AA142" s="24" t="s">
        <v>2232</v>
      </c>
      <c r="AB142" s="24" t="s">
        <v>169</v>
      </c>
      <c r="AC142" s="24" t="s">
        <v>2233</v>
      </c>
      <c r="AD142" s="24" t="s">
        <v>2234</v>
      </c>
    </row>
    <row r="143" spans="1:30" x14ac:dyDescent="0.2">
      <c r="A143" s="24" t="s">
        <v>2244</v>
      </c>
      <c r="B143" s="24" t="s">
        <v>2245</v>
      </c>
      <c r="C143" s="24" t="s">
        <v>2246</v>
      </c>
      <c r="D143" s="24" t="s">
        <v>215</v>
      </c>
      <c r="E143" s="24" t="s">
        <v>2247</v>
      </c>
      <c r="F143" s="24" t="s">
        <v>2248</v>
      </c>
      <c r="G143" s="24" t="s">
        <v>2249</v>
      </c>
      <c r="H143" s="24" t="s">
        <v>182</v>
      </c>
      <c r="I143" s="24" t="s">
        <v>182</v>
      </c>
      <c r="J143" s="24"/>
      <c r="K143" s="24" t="s">
        <v>277</v>
      </c>
      <c r="L143" s="24" t="s">
        <v>2250</v>
      </c>
      <c r="M143" s="24" t="s">
        <v>2251</v>
      </c>
      <c r="N143" s="24" t="s">
        <v>161</v>
      </c>
      <c r="O143" s="24" t="s">
        <v>162</v>
      </c>
      <c r="P143" s="24" t="s">
        <v>2252</v>
      </c>
      <c r="Q143" s="24" t="s">
        <v>393</v>
      </c>
      <c r="R143" s="24" t="s">
        <v>165</v>
      </c>
      <c r="S143" s="24" t="s">
        <v>1339</v>
      </c>
      <c r="T143" s="24" t="s">
        <v>2253</v>
      </c>
      <c r="U143" s="24" t="s">
        <v>168</v>
      </c>
      <c r="V143" s="24" t="s">
        <v>168</v>
      </c>
      <c r="W143" s="24" t="s">
        <v>169</v>
      </c>
      <c r="X143" s="24" t="s">
        <v>169</v>
      </c>
      <c r="Y143" s="24" t="s">
        <v>162</v>
      </c>
      <c r="Z143" s="24" t="s">
        <v>162</v>
      </c>
      <c r="AA143" s="24" t="s">
        <v>162</v>
      </c>
      <c r="AB143" s="24" t="s">
        <v>169</v>
      </c>
      <c r="AC143" s="24" t="s">
        <v>93</v>
      </c>
      <c r="AD143" s="24" t="s">
        <v>2254</v>
      </c>
    </row>
    <row r="144" spans="1:30" x14ac:dyDescent="0.2">
      <c r="A144" s="24" t="s">
        <v>2255</v>
      </c>
      <c r="B144" s="24" t="s">
        <v>2256</v>
      </c>
      <c r="C144" s="24" t="s">
        <v>2257</v>
      </c>
      <c r="D144" s="24" t="s">
        <v>215</v>
      </c>
      <c r="E144" s="24" t="s">
        <v>2258</v>
      </c>
      <c r="F144" s="24" t="s">
        <v>2259</v>
      </c>
      <c r="G144" s="24" t="s">
        <v>2260</v>
      </c>
      <c r="H144" s="24" t="s">
        <v>182</v>
      </c>
      <c r="I144" s="24" t="s">
        <v>182</v>
      </c>
      <c r="J144" s="24"/>
      <c r="K144" s="24" t="s">
        <v>183</v>
      </c>
      <c r="L144" s="24" t="s">
        <v>233</v>
      </c>
      <c r="M144" s="24" t="s">
        <v>2261</v>
      </c>
      <c r="N144" s="24" t="s">
        <v>161</v>
      </c>
      <c r="O144" s="24" t="s">
        <v>162</v>
      </c>
      <c r="P144" s="24" t="s">
        <v>2262</v>
      </c>
      <c r="Q144" s="24" t="s">
        <v>164</v>
      </c>
      <c r="R144" s="24" t="s">
        <v>236</v>
      </c>
      <c r="S144" s="24" t="s">
        <v>166</v>
      </c>
      <c r="T144" s="24" t="s">
        <v>2263</v>
      </c>
      <c r="U144" s="24" t="s">
        <v>168</v>
      </c>
      <c r="V144" s="24" t="s">
        <v>168</v>
      </c>
      <c r="W144" s="24" t="s">
        <v>169</v>
      </c>
      <c r="X144" s="24" t="s">
        <v>169</v>
      </c>
      <c r="Y144" s="24" t="s">
        <v>2264</v>
      </c>
      <c r="Z144" s="24" t="s">
        <v>2045</v>
      </c>
      <c r="AA144" s="24" t="s">
        <v>162</v>
      </c>
      <c r="AB144" s="24" t="s">
        <v>169</v>
      </c>
      <c r="AC144" s="24" t="s">
        <v>173</v>
      </c>
      <c r="AD144" s="24" t="s">
        <v>2265</v>
      </c>
    </row>
    <row r="145" spans="1:30" x14ac:dyDescent="0.2">
      <c r="A145" s="24" t="s">
        <v>2266</v>
      </c>
      <c r="B145" s="24" t="s">
        <v>2267</v>
      </c>
      <c r="C145" s="24" t="s">
        <v>2268</v>
      </c>
      <c r="D145" s="24" t="s">
        <v>215</v>
      </c>
      <c r="E145" s="24" t="s">
        <v>2269</v>
      </c>
      <c r="F145" s="24" t="s">
        <v>2270</v>
      </c>
      <c r="G145" s="24" t="s">
        <v>2271</v>
      </c>
      <c r="H145" s="24" t="s">
        <v>182</v>
      </c>
      <c r="I145" s="24" t="s">
        <v>182</v>
      </c>
      <c r="J145" s="24"/>
      <c r="K145" s="24" t="s">
        <v>183</v>
      </c>
      <c r="L145" s="24" t="s">
        <v>2272</v>
      </c>
      <c r="M145" s="24" t="s">
        <v>2273</v>
      </c>
      <c r="N145" s="24" t="s">
        <v>161</v>
      </c>
      <c r="O145" s="24" t="s">
        <v>2274</v>
      </c>
      <c r="P145" s="24" t="s">
        <v>2275</v>
      </c>
      <c r="Q145" s="24" t="s">
        <v>164</v>
      </c>
      <c r="R145" s="24" t="s">
        <v>165</v>
      </c>
      <c r="S145" s="24" t="s">
        <v>166</v>
      </c>
      <c r="T145" s="24" t="s">
        <v>2276</v>
      </c>
      <c r="U145" s="24" t="s">
        <v>168</v>
      </c>
      <c r="V145" s="24" t="s">
        <v>168</v>
      </c>
      <c r="W145" s="24" t="s">
        <v>169</v>
      </c>
      <c r="X145" s="24" t="s">
        <v>169</v>
      </c>
      <c r="Y145" s="24" t="s">
        <v>2277</v>
      </c>
      <c r="Z145" s="24" t="s">
        <v>2278</v>
      </c>
      <c r="AA145" s="24" t="s">
        <v>2279</v>
      </c>
      <c r="AB145" s="24" t="s">
        <v>2280</v>
      </c>
      <c r="AC145" s="24" t="s">
        <v>193</v>
      </c>
      <c r="AD145" s="24" t="s">
        <v>2281</v>
      </c>
    </row>
    <row r="146" spans="1:30" x14ac:dyDescent="0.2">
      <c r="A146" s="24" t="s">
        <v>2282</v>
      </c>
      <c r="B146" s="24" t="s">
        <v>2283</v>
      </c>
      <c r="C146" s="24" t="s">
        <v>2284</v>
      </c>
      <c r="D146" s="24" t="s">
        <v>215</v>
      </c>
      <c r="E146" s="24" t="s">
        <v>2285</v>
      </c>
      <c r="F146" s="24" t="s">
        <v>2286</v>
      </c>
      <c r="G146" s="24" t="s">
        <v>2287</v>
      </c>
      <c r="H146" s="24" t="s">
        <v>182</v>
      </c>
      <c r="I146" s="24" t="s">
        <v>182</v>
      </c>
      <c r="J146" s="24"/>
      <c r="K146" s="24" t="s">
        <v>183</v>
      </c>
      <c r="L146" s="24" t="s">
        <v>2288</v>
      </c>
      <c r="M146" s="24" t="s">
        <v>2289</v>
      </c>
      <c r="N146" s="24" t="s">
        <v>406</v>
      </c>
      <c r="O146" s="24" t="s">
        <v>2290</v>
      </c>
      <c r="P146" s="24" t="s">
        <v>2291</v>
      </c>
      <c r="Q146" s="24" t="s">
        <v>164</v>
      </c>
      <c r="R146" s="24" t="s">
        <v>2292</v>
      </c>
      <c r="S146" s="24" t="s">
        <v>166</v>
      </c>
      <c r="T146" s="24" t="s">
        <v>2293</v>
      </c>
      <c r="U146" s="24" t="s">
        <v>168</v>
      </c>
      <c r="V146" s="24" t="s">
        <v>168</v>
      </c>
      <c r="W146" s="24" t="s">
        <v>169</v>
      </c>
      <c r="X146" s="24" t="s">
        <v>169</v>
      </c>
      <c r="Y146" s="24" t="s">
        <v>2294</v>
      </c>
      <c r="Z146" s="24" t="s">
        <v>2295</v>
      </c>
      <c r="AA146" s="24" t="s">
        <v>2296</v>
      </c>
      <c r="AB146" s="24" t="s">
        <v>2297</v>
      </c>
      <c r="AC146" s="24" t="s">
        <v>193</v>
      </c>
      <c r="AD146" s="24" t="s">
        <v>2298</v>
      </c>
    </row>
    <row r="147" spans="1:30" x14ac:dyDescent="0.2">
      <c r="A147" s="24" t="s">
        <v>2299</v>
      </c>
      <c r="B147" s="24" t="s">
        <v>2300</v>
      </c>
      <c r="C147" s="24" t="s">
        <v>2301</v>
      </c>
      <c r="D147" s="24" t="s">
        <v>1458</v>
      </c>
      <c r="E147" s="24" t="s">
        <v>2302</v>
      </c>
      <c r="F147" s="24" t="s">
        <v>2303</v>
      </c>
      <c r="G147" s="24" t="s">
        <v>2304</v>
      </c>
      <c r="H147" s="24" t="s">
        <v>182</v>
      </c>
      <c r="I147" s="24" t="s">
        <v>182</v>
      </c>
      <c r="J147" s="24"/>
      <c r="K147" s="24" t="s">
        <v>158</v>
      </c>
      <c r="L147" s="24" t="s">
        <v>2305</v>
      </c>
      <c r="M147" s="24" t="s">
        <v>2306</v>
      </c>
      <c r="N147" s="24" t="s">
        <v>161</v>
      </c>
      <c r="O147" s="24" t="s">
        <v>2307</v>
      </c>
      <c r="P147" s="24" t="s">
        <v>985</v>
      </c>
      <c r="Q147" s="24" t="s">
        <v>164</v>
      </c>
      <c r="R147" s="24" t="s">
        <v>2308</v>
      </c>
      <c r="S147" s="24" t="s">
        <v>166</v>
      </c>
      <c r="T147" s="24" t="s">
        <v>2309</v>
      </c>
      <c r="U147" s="24" t="s">
        <v>182</v>
      </c>
      <c r="V147" s="24" t="s">
        <v>182</v>
      </c>
      <c r="W147" s="24" t="s">
        <v>169</v>
      </c>
      <c r="X147" s="24" t="s">
        <v>2310</v>
      </c>
      <c r="Y147" s="24" t="s">
        <v>2311</v>
      </c>
      <c r="Z147" s="24" t="s">
        <v>2312</v>
      </c>
      <c r="AA147" s="24" t="s">
        <v>2313</v>
      </c>
      <c r="AB147" s="24" t="s">
        <v>2314</v>
      </c>
      <c r="AC147" s="24" t="s">
        <v>344</v>
      </c>
      <c r="AD147" s="24" t="s">
        <v>2315</v>
      </c>
    </row>
    <row r="148" spans="1:30" x14ac:dyDescent="0.2">
      <c r="A148" s="24" t="s">
        <v>2316</v>
      </c>
      <c r="B148" s="24" t="s">
        <v>2317</v>
      </c>
      <c r="C148" s="24" t="s">
        <v>2318</v>
      </c>
      <c r="D148" s="24" t="s">
        <v>1458</v>
      </c>
      <c r="E148" s="24" t="s">
        <v>2319</v>
      </c>
      <c r="F148" s="24" t="s">
        <v>2320</v>
      </c>
      <c r="G148" s="24" t="s">
        <v>2321</v>
      </c>
      <c r="H148" s="24" t="s">
        <v>182</v>
      </c>
      <c r="I148" s="24" t="s">
        <v>182</v>
      </c>
      <c r="J148" s="24"/>
      <c r="K148" s="24" t="s">
        <v>158</v>
      </c>
      <c r="L148" s="24" t="s">
        <v>2322</v>
      </c>
      <c r="M148" s="24" t="s">
        <v>2323</v>
      </c>
      <c r="N148" s="24" t="s">
        <v>161</v>
      </c>
      <c r="O148" s="24" t="s">
        <v>250</v>
      </c>
      <c r="P148" s="24" t="s">
        <v>2324</v>
      </c>
      <c r="Q148" s="24" t="s">
        <v>164</v>
      </c>
      <c r="R148" s="24" t="s">
        <v>165</v>
      </c>
      <c r="S148" s="24" t="s">
        <v>166</v>
      </c>
      <c r="T148" s="24" t="s">
        <v>2325</v>
      </c>
      <c r="U148" s="24" t="s">
        <v>168</v>
      </c>
      <c r="V148" s="24" t="s">
        <v>168</v>
      </c>
      <c r="W148" s="24" t="s">
        <v>169</v>
      </c>
      <c r="X148" s="24" t="s">
        <v>169</v>
      </c>
      <c r="Y148" s="24" t="s">
        <v>162</v>
      </c>
      <c r="Z148" s="24" t="s">
        <v>2326</v>
      </c>
      <c r="AA148" s="24" t="s">
        <v>162</v>
      </c>
      <c r="AB148" s="24" t="s">
        <v>169</v>
      </c>
      <c r="AC148" s="24" t="s">
        <v>173</v>
      </c>
      <c r="AD148" s="24" t="s">
        <v>2327</v>
      </c>
    </row>
    <row r="149" spans="1:30" x14ac:dyDescent="0.2">
      <c r="A149" s="24" t="s">
        <v>2328</v>
      </c>
      <c r="B149" s="24" t="s">
        <v>2329</v>
      </c>
      <c r="C149" s="24" t="s">
        <v>2330</v>
      </c>
      <c r="D149" s="24" t="s">
        <v>215</v>
      </c>
      <c r="E149" s="24" t="s">
        <v>2331</v>
      </c>
      <c r="F149" s="24" t="s">
        <v>1490</v>
      </c>
      <c r="G149" s="24" t="s">
        <v>2332</v>
      </c>
      <c r="H149" s="24" t="s">
        <v>182</v>
      </c>
      <c r="I149" s="24" t="s">
        <v>182</v>
      </c>
      <c r="J149" s="24"/>
      <c r="K149" s="24" t="s">
        <v>277</v>
      </c>
      <c r="L149" s="24" t="s">
        <v>2333</v>
      </c>
      <c r="M149" s="24" t="s">
        <v>2334</v>
      </c>
      <c r="N149" s="24" t="s">
        <v>203</v>
      </c>
      <c r="O149" s="24" t="s">
        <v>2335</v>
      </c>
      <c r="P149" s="24" t="s">
        <v>2336</v>
      </c>
      <c r="Q149" s="24" t="s">
        <v>2337</v>
      </c>
      <c r="R149" s="24" t="s">
        <v>2338</v>
      </c>
      <c r="S149" s="24" t="s">
        <v>2339</v>
      </c>
      <c r="T149" s="24" t="s">
        <v>2340</v>
      </c>
      <c r="U149" s="24" t="s">
        <v>168</v>
      </c>
      <c r="V149" s="24" t="s">
        <v>168</v>
      </c>
      <c r="W149" s="24" t="s">
        <v>169</v>
      </c>
      <c r="X149" s="24" t="s">
        <v>169</v>
      </c>
      <c r="Y149" s="24" t="s">
        <v>2341</v>
      </c>
      <c r="Z149" s="24" t="s">
        <v>2342</v>
      </c>
      <c r="AA149" s="24" t="s">
        <v>2343</v>
      </c>
      <c r="AB149" s="24" t="s">
        <v>2344</v>
      </c>
      <c r="AC149" s="24" t="s">
        <v>193</v>
      </c>
      <c r="AD149" s="24" t="s">
        <v>2345</v>
      </c>
    </row>
    <row r="150" spans="1:30" x14ac:dyDescent="0.2">
      <c r="A150" s="24" t="s">
        <v>2346</v>
      </c>
      <c r="B150" s="24" t="s">
        <v>2347</v>
      </c>
      <c r="C150" s="24" t="s">
        <v>2348</v>
      </c>
      <c r="D150" s="24" t="s">
        <v>215</v>
      </c>
      <c r="E150" s="24" t="s">
        <v>2349</v>
      </c>
      <c r="F150" s="24" t="s">
        <v>2350</v>
      </c>
      <c r="G150" s="24" t="s">
        <v>2351</v>
      </c>
      <c r="H150" s="24" t="s">
        <v>182</v>
      </c>
      <c r="I150" s="24" t="s">
        <v>182</v>
      </c>
      <c r="J150" s="24"/>
      <c r="K150" s="24" t="s">
        <v>158</v>
      </c>
      <c r="L150" s="24" t="s">
        <v>2352</v>
      </c>
      <c r="M150" s="24" t="s">
        <v>2353</v>
      </c>
      <c r="N150" s="24" t="s">
        <v>161</v>
      </c>
      <c r="O150" s="24" t="s">
        <v>2354</v>
      </c>
      <c r="P150" s="24" t="s">
        <v>2355</v>
      </c>
      <c r="Q150" s="24" t="s">
        <v>164</v>
      </c>
      <c r="R150" s="24" t="s">
        <v>2356</v>
      </c>
      <c r="S150" s="24" t="s">
        <v>166</v>
      </c>
      <c r="T150" s="24" t="s">
        <v>2357</v>
      </c>
      <c r="U150" s="24" t="s">
        <v>2358</v>
      </c>
      <c r="V150" s="24" t="s">
        <v>168</v>
      </c>
      <c r="W150" s="24" t="s">
        <v>169</v>
      </c>
      <c r="X150" s="24" t="s">
        <v>169</v>
      </c>
      <c r="Y150" s="24" t="s">
        <v>2359</v>
      </c>
      <c r="Z150" s="24" t="s">
        <v>2360</v>
      </c>
      <c r="AA150" s="24" t="s">
        <v>2361</v>
      </c>
      <c r="AB150" s="24" t="s">
        <v>2362</v>
      </c>
      <c r="AC150" s="24" t="s">
        <v>193</v>
      </c>
      <c r="AD150" s="24" t="s">
        <v>2363</v>
      </c>
    </row>
    <row r="151" spans="1:30" x14ac:dyDescent="0.2">
      <c r="A151" s="24" t="s">
        <v>2364</v>
      </c>
      <c r="B151" s="24" t="s">
        <v>2365</v>
      </c>
      <c r="C151" s="24" t="s">
        <v>2366</v>
      </c>
      <c r="D151" s="24" t="s">
        <v>1458</v>
      </c>
      <c r="E151" s="24" t="s">
        <v>2367</v>
      </c>
      <c r="F151" s="24" t="s">
        <v>2368</v>
      </c>
      <c r="G151" s="24" t="s">
        <v>2369</v>
      </c>
      <c r="H151" s="24" t="s">
        <v>182</v>
      </c>
      <c r="I151" s="24" t="s">
        <v>182</v>
      </c>
      <c r="J151" s="24"/>
      <c r="K151" s="24" t="s">
        <v>158</v>
      </c>
      <c r="L151" s="24" t="s">
        <v>2370</v>
      </c>
      <c r="M151" s="24" t="s">
        <v>2371</v>
      </c>
      <c r="N151" s="24" t="s">
        <v>161</v>
      </c>
      <c r="O151" s="24" t="s">
        <v>162</v>
      </c>
      <c r="P151" s="24" t="s">
        <v>1629</v>
      </c>
      <c r="Q151" s="24" t="s">
        <v>393</v>
      </c>
      <c r="R151" s="24" t="s">
        <v>187</v>
      </c>
      <c r="S151" s="24" t="s">
        <v>166</v>
      </c>
      <c r="T151" s="24" t="s">
        <v>2372</v>
      </c>
      <c r="U151" s="24" t="s">
        <v>168</v>
      </c>
      <c r="V151" s="24" t="s">
        <v>168</v>
      </c>
      <c r="W151" s="24" t="s">
        <v>169</v>
      </c>
      <c r="X151" s="24" t="s">
        <v>169</v>
      </c>
      <c r="Y151" s="24" t="s">
        <v>2373</v>
      </c>
      <c r="Z151" s="24" t="s">
        <v>2374</v>
      </c>
      <c r="AA151" s="24" t="s">
        <v>162</v>
      </c>
      <c r="AB151" s="24" t="s">
        <v>169</v>
      </c>
      <c r="AC151" s="24" t="s">
        <v>173</v>
      </c>
      <c r="AD151" s="24" t="s">
        <v>2375</v>
      </c>
    </row>
    <row r="152" spans="1:30" x14ac:dyDescent="0.2">
      <c r="A152" s="24" t="s">
        <v>2376</v>
      </c>
      <c r="B152" s="24" t="s">
        <v>2377</v>
      </c>
      <c r="C152" s="24" t="s">
        <v>2378</v>
      </c>
      <c r="D152" s="24" t="s">
        <v>215</v>
      </c>
      <c r="E152" s="24" t="s">
        <v>2379</v>
      </c>
      <c r="F152" s="24" t="s">
        <v>2380</v>
      </c>
      <c r="G152" s="24" t="s">
        <v>2381</v>
      </c>
      <c r="H152" s="24" t="s">
        <v>182</v>
      </c>
      <c r="I152" s="24" t="s">
        <v>182</v>
      </c>
      <c r="J152" s="24"/>
      <c r="K152" s="24" t="s">
        <v>158</v>
      </c>
      <c r="L152" s="24" t="s">
        <v>2382</v>
      </c>
      <c r="M152" s="24" t="s">
        <v>2383</v>
      </c>
      <c r="N152" s="24" t="s">
        <v>161</v>
      </c>
      <c r="O152" s="24" t="s">
        <v>162</v>
      </c>
      <c r="P152" s="24" t="s">
        <v>2384</v>
      </c>
      <c r="Q152" s="24" t="s">
        <v>164</v>
      </c>
      <c r="R152" s="24" t="s">
        <v>165</v>
      </c>
      <c r="S152" s="24" t="s">
        <v>2385</v>
      </c>
      <c r="T152" s="24" t="s">
        <v>2386</v>
      </c>
      <c r="U152" s="24" t="s">
        <v>168</v>
      </c>
      <c r="V152" s="24" t="s">
        <v>168</v>
      </c>
      <c r="W152" s="24" t="s">
        <v>169</v>
      </c>
      <c r="X152" s="24" t="s">
        <v>169</v>
      </c>
      <c r="Y152" s="24" t="s">
        <v>162</v>
      </c>
      <c r="Z152" s="24" t="s">
        <v>2387</v>
      </c>
      <c r="AA152" s="24" t="s">
        <v>162</v>
      </c>
      <c r="AB152" s="24" t="s">
        <v>169</v>
      </c>
      <c r="AC152" s="24" t="s">
        <v>173</v>
      </c>
      <c r="AD152" s="24" t="s">
        <v>2388</v>
      </c>
    </row>
    <row r="153" spans="1:30" x14ac:dyDescent="0.2">
      <c r="A153" s="24" t="s">
        <v>2389</v>
      </c>
      <c r="B153" s="24" t="s">
        <v>2390</v>
      </c>
      <c r="C153" s="24" t="s">
        <v>2391</v>
      </c>
      <c r="D153" s="24" t="s">
        <v>215</v>
      </c>
      <c r="E153" s="24" t="s">
        <v>2392</v>
      </c>
      <c r="F153" s="24" t="s">
        <v>536</v>
      </c>
      <c r="G153" s="24" t="s">
        <v>2393</v>
      </c>
      <c r="H153" s="24" t="s">
        <v>182</v>
      </c>
      <c r="I153" s="24" t="s">
        <v>182</v>
      </c>
      <c r="J153" s="24"/>
      <c r="K153" s="24" t="s">
        <v>158</v>
      </c>
      <c r="L153" s="24" t="s">
        <v>2394</v>
      </c>
      <c r="M153" s="24" t="s">
        <v>2395</v>
      </c>
      <c r="N153" s="24" t="s">
        <v>406</v>
      </c>
      <c r="O153" s="24" t="s">
        <v>162</v>
      </c>
      <c r="P153" s="24" t="s">
        <v>2396</v>
      </c>
      <c r="Q153" s="24" t="s">
        <v>164</v>
      </c>
      <c r="R153" s="24" t="s">
        <v>165</v>
      </c>
      <c r="S153" s="24" t="s">
        <v>1025</v>
      </c>
      <c r="T153" s="24" t="s">
        <v>2397</v>
      </c>
      <c r="U153" s="24" t="s">
        <v>182</v>
      </c>
      <c r="V153" s="24" t="s">
        <v>182</v>
      </c>
      <c r="W153" s="24" t="s">
        <v>2398</v>
      </c>
      <c r="X153" s="24" t="s">
        <v>2399</v>
      </c>
      <c r="Y153" s="24" t="s">
        <v>162</v>
      </c>
      <c r="Z153" s="24" t="s">
        <v>2400</v>
      </c>
      <c r="AA153" s="24" t="s">
        <v>2401</v>
      </c>
      <c r="AB153" s="24" t="s">
        <v>2402</v>
      </c>
      <c r="AC153" s="24" t="s">
        <v>344</v>
      </c>
      <c r="AD153" s="24" t="s">
        <v>2403</v>
      </c>
    </row>
    <row r="154" spans="1:30" x14ac:dyDescent="0.2">
      <c r="A154" s="24" t="s">
        <v>2404</v>
      </c>
      <c r="B154" s="24" t="s">
        <v>2405</v>
      </c>
      <c r="C154" s="24" t="s">
        <v>2406</v>
      </c>
      <c r="D154" s="24" t="s">
        <v>1458</v>
      </c>
      <c r="E154" s="24" t="s">
        <v>2407</v>
      </c>
      <c r="F154" s="24" t="s">
        <v>2408</v>
      </c>
      <c r="G154" s="24" t="s">
        <v>2409</v>
      </c>
      <c r="H154" s="24" t="s">
        <v>182</v>
      </c>
      <c r="I154" s="24" t="s">
        <v>182</v>
      </c>
      <c r="J154" s="24"/>
      <c r="K154" s="24" t="s">
        <v>671</v>
      </c>
      <c r="L154" s="24" t="s">
        <v>2410</v>
      </c>
      <c r="M154" s="24" t="s">
        <v>2411</v>
      </c>
      <c r="N154" s="24" t="s">
        <v>161</v>
      </c>
      <c r="O154" s="24" t="s">
        <v>162</v>
      </c>
      <c r="P154" s="24" t="s">
        <v>2412</v>
      </c>
      <c r="Q154" s="24" t="s">
        <v>409</v>
      </c>
      <c r="R154" s="24" t="s">
        <v>165</v>
      </c>
      <c r="S154" s="24" t="s">
        <v>166</v>
      </c>
      <c r="T154" s="24" t="s">
        <v>2413</v>
      </c>
      <c r="U154" s="24" t="s">
        <v>168</v>
      </c>
      <c r="V154" s="24" t="s">
        <v>168</v>
      </c>
      <c r="W154" s="24" t="s">
        <v>169</v>
      </c>
      <c r="X154" s="24" t="s">
        <v>169</v>
      </c>
      <c r="Y154" s="24" t="s">
        <v>162</v>
      </c>
      <c r="Z154" s="24" t="s">
        <v>162</v>
      </c>
      <c r="AA154" s="24" t="s">
        <v>162</v>
      </c>
      <c r="AB154" s="24" t="s">
        <v>169</v>
      </c>
      <c r="AC154" s="24" t="s">
        <v>93</v>
      </c>
      <c r="AD154" s="24" t="s">
        <v>2414</v>
      </c>
    </row>
    <row r="155" spans="1:30" x14ac:dyDescent="0.2">
      <c r="A155" s="24" t="s">
        <v>2415</v>
      </c>
      <c r="B155" s="24" t="s">
        <v>2416</v>
      </c>
      <c r="C155" s="24" t="s">
        <v>2417</v>
      </c>
      <c r="D155" s="24" t="s">
        <v>215</v>
      </c>
      <c r="E155" s="24" t="s">
        <v>2418</v>
      </c>
      <c r="F155" s="24" t="s">
        <v>2419</v>
      </c>
      <c r="G155" s="24" t="s">
        <v>2420</v>
      </c>
      <c r="H155" s="24" t="s">
        <v>182</v>
      </c>
      <c r="I155" s="24" t="s">
        <v>182</v>
      </c>
      <c r="J155" s="24"/>
      <c r="K155" s="24" t="s">
        <v>277</v>
      </c>
      <c r="L155" s="24" t="s">
        <v>2421</v>
      </c>
      <c r="M155" s="24" t="s">
        <v>2422</v>
      </c>
      <c r="N155" s="24" t="s">
        <v>161</v>
      </c>
      <c r="O155" s="24" t="s">
        <v>162</v>
      </c>
      <c r="P155" s="24" t="s">
        <v>2423</v>
      </c>
      <c r="Q155" s="24" t="s">
        <v>393</v>
      </c>
      <c r="R155" s="24" t="s">
        <v>165</v>
      </c>
      <c r="S155" s="24" t="s">
        <v>2424</v>
      </c>
      <c r="T155" s="24" t="s">
        <v>2425</v>
      </c>
      <c r="U155" s="24" t="s">
        <v>168</v>
      </c>
      <c r="V155" s="24" t="s">
        <v>168</v>
      </c>
      <c r="W155" s="24" t="s">
        <v>169</v>
      </c>
      <c r="X155" s="24" t="s">
        <v>169</v>
      </c>
      <c r="Y155" s="24" t="s">
        <v>162</v>
      </c>
      <c r="Z155" s="24" t="s">
        <v>162</v>
      </c>
      <c r="AA155" s="24" t="s">
        <v>162</v>
      </c>
      <c r="AB155" s="24" t="s">
        <v>169</v>
      </c>
      <c r="AC155" s="24" t="s">
        <v>93</v>
      </c>
      <c r="AD155" s="24" t="s">
        <v>2426</v>
      </c>
    </row>
    <row r="156" spans="1:30" x14ac:dyDescent="0.2">
      <c r="A156" s="24" t="s">
        <v>2436</v>
      </c>
      <c r="B156" s="24" t="s">
        <v>2437</v>
      </c>
      <c r="C156" s="24" t="s">
        <v>2438</v>
      </c>
      <c r="D156" s="24" t="s">
        <v>2439</v>
      </c>
      <c r="E156" s="24" t="s">
        <v>2440</v>
      </c>
      <c r="F156" s="24" t="s">
        <v>2441</v>
      </c>
      <c r="G156" s="24" t="s">
        <v>2442</v>
      </c>
      <c r="H156" s="24" t="s">
        <v>182</v>
      </c>
      <c r="I156" s="24" t="s">
        <v>182</v>
      </c>
      <c r="J156" s="24"/>
      <c r="K156" s="24" t="s">
        <v>158</v>
      </c>
      <c r="L156" s="24" t="s">
        <v>2443</v>
      </c>
      <c r="M156" s="24" t="s">
        <v>2444</v>
      </c>
      <c r="N156" s="24" t="s">
        <v>161</v>
      </c>
      <c r="O156" s="24" t="s">
        <v>162</v>
      </c>
      <c r="P156" s="24" t="s">
        <v>2445</v>
      </c>
      <c r="Q156" s="24" t="s">
        <v>164</v>
      </c>
      <c r="R156" s="24" t="s">
        <v>187</v>
      </c>
      <c r="S156" s="24" t="s">
        <v>166</v>
      </c>
      <c r="T156" s="24" t="s">
        <v>2446</v>
      </c>
      <c r="U156" s="24" t="s">
        <v>168</v>
      </c>
      <c r="V156" s="24" t="s">
        <v>168</v>
      </c>
      <c r="W156" s="24" t="s">
        <v>169</v>
      </c>
      <c r="X156" s="24" t="s">
        <v>169</v>
      </c>
      <c r="Y156" s="24" t="s">
        <v>162</v>
      </c>
      <c r="Z156" s="24" t="s">
        <v>2128</v>
      </c>
      <c r="AA156" s="24" t="s">
        <v>162</v>
      </c>
      <c r="AB156" s="24" t="s">
        <v>169</v>
      </c>
      <c r="AC156" s="24" t="s">
        <v>173</v>
      </c>
      <c r="AD156" s="24" t="s">
        <v>2447</v>
      </c>
    </row>
    <row r="157" spans="1:30" x14ac:dyDescent="0.2">
      <c r="A157" s="24" t="s">
        <v>2448</v>
      </c>
      <c r="B157" s="24" t="s">
        <v>2449</v>
      </c>
      <c r="C157" s="24" t="s">
        <v>2450</v>
      </c>
      <c r="D157" s="24" t="s">
        <v>1458</v>
      </c>
      <c r="E157" s="24" t="s">
        <v>2451</v>
      </c>
      <c r="F157" s="24" t="s">
        <v>350</v>
      </c>
      <c r="G157" s="24" t="s">
        <v>2452</v>
      </c>
      <c r="H157" s="24" t="s">
        <v>182</v>
      </c>
      <c r="I157" s="24" t="s">
        <v>182</v>
      </c>
      <c r="J157" s="24"/>
      <c r="K157" s="24" t="s">
        <v>277</v>
      </c>
      <c r="L157" s="24" t="s">
        <v>2453</v>
      </c>
      <c r="M157" s="24" t="s">
        <v>2454</v>
      </c>
      <c r="N157" s="24" t="s">
        <v>161</v>
      </c>
      <c r="O157" s="24" t="s">
        <v>162</v>
      </c>
      <c r="P157" s="24" t="s">
        <v>2455</v>
      </c>
      <c r="Q157" s="24" t="s">
        <v>164</v>
      </c>
      <c r="R157" s="24" t="s">
        <v>165</v>
      </c>
      <c r="S157" s="24" t="s">
        <v>2456</v>
      </c>
      <c r="T157" s="24" t="s">
        <v>2457</v>
      </c>
      <c r="U157" s="24" t="s">
        <v>168</v>
      </c>
      <c r="V157" s="24" t="s">
        <v>168</v>
      </c>
      <c r="W157" s="24" t="s">
        <v>169</v>
      </c>
      <c r="X157" s="24" t="s">
        <v>169</v>
      </c>
      <c r="Y157" s="24" t="s">
        <v>162</v>
      </c>
      <c r="Z157" s="24" t="s">
        <v>162</v>
      </c>
      <c r="AA157" s="24" t="s">
        <v>162</v>
      </c>
      <c r="AB157" s="24" t="s">
        <v>169</v>
      </c>
      <c r="AC157" s="24" t="s">
        <v>93</v>
      </c>
      <c r="AD157" s="24" t="s">
        <v>2458</v>
      </c>
    </row>
    <row r="158" spans="1:30" x14ac:dyDescent="0.2">
      <c r="A158" s="24" t="s">
        <v>2459</v>
      </c>
      <c r="B158" s="24" t="s">
        <v>2460</v>
      </c>
      <c r="C158" s="24" t="s">
        <v>2461</v>
      </c>
      <c r="D158" s="24" t="s">
        <v>2439</v>
      </c>
      <c r="E158" s="24" t="s">
        <v>2462</v>
      </c>
      <c r="F158" s="24" t="s">
        <v>2463</v>
      </c>
      <c r="G158" s="24" t="s">
        <v>2464</v>
      </c>
      <c r="H158" s="24" t="s">
        <v>182</v>
      </c>
      <c r="I158" s="24" t="s">
        <v>182</v>
      </c>
      <c r="J158" s="24"/>
      <c r="K158" s="24" t="s">
        <v>158</v>
      </c>
      <c r="L158" s="24" t="s">
        <v>2465</v>
      </c>
      <c r="M158" s="24" t="s">
        <v>2466</v>
      </c>
      <c r="N158" s="24" t="s">
        <v>161</v>
      </c>
      <c r="O158" s="24" t="s">
        <v>162</v>
      </c>
      <c r="P158" s="24" t="s">
        <v>2467</v>
      </c>
      <c r="Q158" s="24" t="s">
        <v>164</v>
      </c>
      <c r="R158" s="24" t="s">
        <v>165</v>
      </c>
      <c r="S158" s="24" t="s">
        <v>166</v>
      </c>
      <c r="T158" s="24" t="s">
        <v>2468</v>
      </c>
      <c r="U158" s="24" t="s">
        <v>168</v>
      </c>
      <c r="V158" s="24" t="s">
        <v>168</v>
      </c>
      <c r="W158" s="24" t="s">
        <v>169</v>
      </c>
      <c r="X158" s="24" t="s">
        <v>169</v>
      </c>
      <c r="Y158" s="24" t="s">
        <v>162</v>
      </c>
      <c r="Z158" s="24" t="s">
        <v>2469</v>
      </c>
      <c r="AA158" s="24" t="s">
        <v>162</v>
      </c>
      <c r="AB158" s="24" t="s">
        <v>169</v>
      </c>
      <c r="AC158" s="24" t="s">
        <v>173</v>
      </c>
      <c r="AD158" s="24" t="s">
        <v>2470</v>
      </c>
    </row>
    <row r="159" spans="1:30" x14ac:dyDescent="0.2">
      <c r="A159" s="24" t="s">
        <v>2471</v>
      </c>
      <c r="B159" s="24" t="s">
        <v>2472</v>
      </c>
      <c r="C159" s="24" t="s">
        <v>2473</v>
      </c>
      <c r="D159" s="24" t="s">
        <v>2474</v>
      </c>
      <c r="E159" s="24" t="s">
        <v>2475</v>
      </c>
      <c r="F159" s="24" t="s">
        <v>2476</v>
      </c>
      <c r="G159" s="24" t="s">
        <v>2477</v>
      </c>
      <c r="H159" s="24" t="s">
        <v>182</v>
      </c>
      <c r="I159" s="24" t="s">
        <v>182</v>
      </c>
      <c r="J159" s="24"/>
      <c r="K159" s="24" t="s">
        <v>403</v>
      </c>
      <c r="L159" s="24" t="s">
        <v>2478</v>
      </c>
      <c r="M159" s="24" t="s">
        <v>2479</v>
      </c>
      <c r="N159" s="24" t="s">
        <v>161</v>
      </c>
      <c r="O159" s="24" t="s">
        <v>162</v>
      </c>
      <c r="P159" s="24" t="s">
        <v>2480</v>
      </c>
      <c r="Q159" s="24" t="s">
        <v>164</v>
      </c>
      <c r="R159" s="24" t="s">
        <v>165</v>
      </c>
      <c r="S159" s="24" t="s">
        <v>2481</v>
      </c>
      <c r="T159" s="24" t="s">
        <v>2482</v>
      </c>
      <c r="U159" s="24" t="s">
        <v>182</v>
      </c>
      <c r="V159" s="24" t="s">
        <v>182</v>
      </c>
      <c r="W159" s="24" t="s">
        <v>2483</v>
      </c>
      <c r="X159" s="24" t="s">
        <v>169</v>
      </c>
      <c r="Y159" s="24" t="s">
        <v>162</v>
      </c>
      <c r="Z159" s="24" t="s">
        <v>162</v>
      </c>
      <c r="AA159" s="24" t="s">
        <v>162</v>
      </c>
      <c r="AB159" s="24" t="s">
        <v>2484</v>
      </c>
      <c r="AC159" s="24" t="s">
        <v>2485</v>
      </c>
      <c r="AD159" s="24" t="s">
        <v>2486</v>
      </c>
    </row>
    <row r="160" spans="1:30" x14ac:dyDescent="0.2">
      <c r="A160" s="24" t="s">
        <v>2487</v>
      </c>
      <c r="B160" s="24" t="s">
        <v>2488</v>
      </c>
      <c r="C160" s="24" t="s">
        <v>2489</v>
      </c>
      <c r="D160" s="24" t="s">
        <v>2439</v>
      </c>
      <c r="E160" s="24" t="s">
        <v>2490</v>
      </c>
      <c r="F160" s="24" t="s">
        <v>2491</v>
      </c>
      <c r="G160" s="24" t="s">
        <v>2492</v>
      </c>
      <c r="H160" s="24" t="s">
        <v>182</v>
      </c>
      <c r="I160" s="24" t="s">
        <v>182</v>
      </c>
      <c r="J160" s="24"/>
      <c r="K160" s="24" t="s">
        <v>277</v>
      </c>
      <c r="L160" s="24" t="s">
        <v>2493</v>
      </c>
      <c r="M160" s="24" t="s">
        <v>2494</v>
      </c>
      <c r="N160" s="24" t="s">
        <v>161</v>
      </c>
      <c r="O160" s="24" t="s">
        <v>956</v>
      </c>
      <c r="P160" s="24" t="s">
        <v>985</v>
      </c>
      <c r="Q160" s="24" t="s">
        <v>393</v>
      </c>
      <c r="R160" s="24" t="s">
        <v>165</v>
      </c>
      <c r="S160" s="24" t="s">
        <v>166</v>
      </c>
      <c r="T160" s="24" t="s">
        <v>2495</v>
      </c>
      <c r="U160" s="24" t="s">
        <v>168</v>
      </c>
      <c r="V160" s="24" t="s">
        <v>168</v>
      </c>
      <c r="W160" s="24" t="s">
        <v>169</v>
      </c>
      <c r="X160" s="24" t="s">
        <v>169</v>
      </c>
      <c r="Y160" s="24" t="s">
        <v>162</v>
      </c>
      <c r="Z160" s="24" t="s">
        <v>162</v>
      </c>
      <c r="AA160" s="24" t="s">
        <v>162</v>
      </c>
      <c r="AB160" s="24" t="s">
        <v>169</v>
      </c>
      <c r="AC160" s="24" t="s">
        <v>93</v>
      </c>
      <c r="AD160" s="24" t="s">
        <v>2496</v>
      </c>
    </row>
    <row r="161" spans="1:30" x14ac:dyDescent="0.2">
      <c r="A161" s="24" t="s">
        <v>2507</v>
      </c>
      <c r="B161" s="24" t="s">
        <v>2508</v>
      </c>
      <c r="C161" s="24" t="s">
        <v>2509</v>
      </c>
      <c r="D161" s="24" t="s">
        <v>2439</v>
      </c>
      <c r="E161" s="24" t="s">
        <v>2510</v>
      </c>
      <c r="F161" s="24" t="s">
        <v>640</v>
      </c>
      <c r="G161" s="24" t="s">
        <v>2511</v>
      </c>
      <c r="H161" s="24" t="s">
        <v>182</v>
      </c>
      <c r="I161" s="24" t="s">
        <v>182</v>
      </c>
      <c r="J161" s="24"/>
      <c r="K161" s="24" t="s">
        <v>277</v>
      </c>
      <c r="L161" s="24" t="s">
        <v>2512</v>
      </c>
      <c r="M161" s="24" t="s">
        <v>2513</v>
      </c>
      <c r="N161" s="24" t="s">
        <v>161</v>
      </c>
      <c r="O161" s="24" t="s">
        <v>162</v>
      </c>
      <c r="P161" s="24" t="s">
        <v>2514</v>
      </c>
      <c r="Q161" s="24" t="s">
        <v>393</v>
      </c>
      <c r="R161" s="24" t="s">
        <v>187</v>
      </c>
      <c r="S161" s="24" t="s">
        <v>2515</v>
      </c>
      <c r="T161" s="24" t="s">
        <v>2516</v>
      </c>
      <c r="U161" s="24" t="s">
        <v>168</v>
      </c>
      <c r="V161" s="24" t="s">
        <v>168</v>
      </c>
      <c r="W161" s="24" t="s">
        <v>169</v>
      </c>
      <c r="X161" s="24" t="s">
        <v>169</v>
      </c>
      <c r="Y161" s="24" t="s">
        <v>2517</v>
      </c>
      <c r="Z161" s="24" t="s">
        <v>162</v>
      </c>
      <c r="AA161" s="24" t="s">
        <v>162</v>
      </c>
      <c r="AB161" s="24" t="s">
        <v>169</v>
      </c>
      <c r="AC161" s="24" t="s">
        <v>173</v>
      </c>
      <c r="AD161" s="24" t="s">
        <v>2518</v>
      </c>
    </row>
    <row r="162" spans="1:30" x14ac:dyDescent="0.2">
      <c r="A162" s="24" t="s">
        <v>2519</v>
      </c>
      <c r="B162" s="24" t="s">
        <v>2520</v>
      </c>
      <c r="C162" s="24" t="s">
        <v>2521</v>
      </c>
      <c r="D162" s="24" t="s">
        <v>1458</v>
      </c>
      <c r="E162" s="24" t="s">
        <v>2522</v>
      </c>
      <c r="F162" s="24" t="s">
        <v>2523</v>
      </c>
      <c r="G162" s="24" t="s">
        <v>2524</v>
      </c>
      <c r="H162" s="24" t="s">
        <v>182</v>
      </c>
      <c r="I162" s="24" t="s">
        <v>182</v>
      </c>
      <c r="J162" s="24"/>
      <c r="K162" s="24" t="s">
        <v>158</v>
      </c>
      <c r="L162" s="24" t="s">
        <v>2525</v>
      </c>
      <c r="M162" s="24" t="s">
        <v>2526</v>
      </c>
      <c r="N162" s="24" t="s">
        <v>161</v>
      </c>
      <c r="O162" s="24" t="s">
        <v>162</v>
      </c>
      <c r="P162" s="24" t="s">
        <v>2527</v>
      </c>
      <c r="Q162" s="24" t="s">
        <v>164</v>
      </c>
      <c r="R162" s="24" t="s">
        <v>236</v>
      </c>
      <c r="S162" s="24" t="s">
        <v>166</v>
      </c>
      <c r="T162" s="24" t="s">
        <v>2528</v>
      </c>
      <c r="U162" s="24" t="s">
        <v>168</v>
      </c>
      <c r="V162" s="24" t="s">
        <v>168</v>
      </c>
      <c r="W162" s="24" t="s">
        <v>169</v>
      </c>
      <c r="X162" s="24" t="s">
        <v>169</v>
      </c>
      <c r="Y162" s="24" t="s">
        <v>162</v>
      </c>
      <c r="Z162" s="24" t="s">
        <v>2529</v>
      </c>
      <c r="AA162" s="24" t="s">
        <v>162</v>
      </c>
      <c r="AB162" s="24" t="s">
        <v>169</v>
      </c>
      <c r="AC162" s="24" t="s">
        <v>173</v>
      </c>
      <c r="AD162" s="24" t="s">
        <v>2530</v>
      </c>
    </row>
    <row r="163" spans="1:30" x14ac:dyDescent="0.2">
      <c r="A163" s="24" t="s">
        <v>2531</v>
      </c>
      <c r="B163" s="24" t="s">
        <v>2532</v>
      </c>
      <c r="C163" s="24" t="s">
        <v>2533</v>
      </c>
      <c r="D163" s="24" t="s">
        <v>1458</v>
      </c>
      <c r="E163" s="24" t="s">
        <v>2534</v>
      </c>
      <c r="F163" s="24" t="s">
        <v>2535</v>
      </c>
      <c r="G163" s="24"/>
      <c r="H163" s="24" t="s">
        <v>182</v>
      </c>
      <c r="I163" s="24" t="s">
        <v>182</v>
      </c>
      <c r="J163" s="24"/>
      <c r="K163" s="24" t="s">
        <v>277</v>
      </c>
      <c r="L163" s="24" t="s">
        <v>2536</v>
      </c>
      <c r="M163" s="24" t="s">
        <v>2537</v>
      </c>
      <c r="N163" s="24" t="s">
        <v>161</v>
      </c>
      <c r="O163" s="24" t="s">
        <v>162</v>
      </c>
      <c r="P163" s="24" t="s">
        <v>2538</v>
      </c>
      <c r="Q163" s="24" t="s">
        <v>164</v>
      </c>
      <c r="R163" s="24" t="s">
        <v>165</v>
      </c>
      <c r="S163" s="24" t="s">
        <v>2539</v>
      </c>
      <c r="T163" s="24" t="s">
        <v>2540</v>
      </c>
      <c r="U163" s="24" t="s">
        <v>168</v>
      </c>
      <c r="V163" s="24" t="s">
        <v>168</v>
      </c>
      <c r="W163" s="24" t="s">
        <v>169</v>
      </c>
      <c r="X163" s="24" t="s">
        <v>169</v>
      </c>
      <c r="Y163" s="24" t="s">
        <v>2541</v>
      </c>
      <c r="Z163" s="24" t="s">
        <v>162</v>
      </c>
      <c r="AA163" s="24" t="s">
        <v>162</v>
      </c>
      <c r="AB163" s="24" t="s">
        <v>169</v>
      </c>
      <c r="AC163" s="24" t="s">
        <v>173</v>
      </c>
      <c r="AD163" s="24" t="s">
        <v>2542</v>
      </c>
    </row>
    <row r="164" spans="1:30" x14ac:dyDescent="0.2">
      <c r="A164" s="24" t="s">
        <v>2543</v>
      </c>
      <c r="B164" s="24" t="s">
        <v>2544</v>
      </c>
      <c r="C164" s="24" t="s">
        <v>2545</v>
      </c>
      <c r="D164" s="24" t="s">
        <v>2546</v>
      </c>
      <c r="E164" s="24" t="s">
        <v>2547</v>
      </c>
      <c r="F164" s="24" t="s">
        <v>2548</v>
      </c>
      <c r="G164" s="24" t="s">
        <v>2549</v>
      </c>
      <c r="H164" s="24" t="s">
        <v>182</v>
      </c>
      <c r="I164" s="24" t="s">
        <v>182</v>
      </c>
      <c r="J164" s="24"/>
      <c r="K164" s="24" t="s">
        <v>277</v>
      </c>
      <c r="L164" s="24" t="s">
        <v>2550</v>
      </c>
      <c r="M164" s="24" t="s">
        <v>2551</v>
      </c>
      <c r="N164" s="24" t="s">
        <v>161</v>
      </c>
      <c r="O164" s="24" t="s">
        <v>1259</v>
      </c>
      <c r="P164" s="24" t="s">
        <v>2552</v>
      </c>
      <c r="Q164" s="24" t="s">
        <v>393</v>
      </c>
      <c r="R164" s="24" t="s">
        <v>236</v>
      </c>
      <c r="S164" s="24" t="s">
        <v>166</v>
      </c>
      <c r="T164" s="24" t="s">
        <v>2553</v>
      </c>
      <c r="U164" s="24" t="s">
        <v>168</v>
      </c>
      <c r="V164" s="24" t="s">
        <v>168</v>
      </c>
      <c r="W164" s="24" t="s">
        <v>169</v>
      </c>
      <c r="X164" s="24" t="s">
        <v>169</v>
      </c>
      <c r="Y164" s="24" t="s">
        <v>162</v>
      </c>
      <c r="Z164" s="24" t="s">
        <v>162</v>
      </c>
      <c r="AA164" s="24" t="s">
        <v>162</v>
      </c>
      <c r="AB164" s="24" t="s">
        <v>169</v>
      </c>
      <c r="AC164" s="24" t="s">
        <v>93</v>
      </c>
      <c r="AD164" s="24" t="s">
        <v>2554</v>
      </c>
    </row>
    <row r="165" spans="1:30" x14ac:dyDescent="0.2">
      <c r="A165" s="24" t="s">
        <v>2561</v>
      </c>
      <c r="B165" s="24" t="s">
        <v>2562</v>
      </c>
      <c r="C165" s="24" t="s">
        <v>2563</v>
      </c>
      <c r="D165" s="24" t="s">
        <v>2546</v>
      </c>
      <c r="E165" s="24" t="s">
        <v>2564</v>
      </c>
      <c r="F165" s="24" t="s">
        <v>2565</v>
      </c>
      <c r="G165" s="24" t="s">
        <v>2566</v>
      </c>
      <c r="H165" s="24" t="s">
        <v>182</v>
      </c>
      <c r="I165" s="24" t="s">
        <v>182</v>
      </c>
      <c r="J165" s="24"/>
      <c r="K165" s="24" t="s">
        <v>158</v>
      </c>
      <c r="L165" s="24" t="s">
        <v>2567</v>
      </c>
      <c r="M165" s="24" t="s">
        <v>2568</v>
      </c>
      <c r="N165" s="24" t="s">
        <v>161</v>
      </c>
      <c r="O165" s="24" t="s">
        <v>162</v>
      </c>
      <c r="P165" s="24" t="s">
        <v>2569</v>
      </c>
      <c r="Q165" s="24" t="s">
        <v>164</v>
      </c>
      <c r="R165" s="24" t="s">
        <v>165</v>
      </c>
      <c r="S165" s="24" t="s">
        <v>2570</v>
      </c>
      <c r="T165" s="24" t="s">
        <v>2571</v>
      </c>
      <c r="U165" s="24" t="s">
        <v>168</v>
      </c>
      <c r="V165" s="24" t="s">
        <v>168</v>
      </c>
      <c r="W165" s="24" t="s">
        <v>169</v>
      </c>
      <c r="X165" s="24" t="s">
        <v>169</v>
      </c>
      <c r="Y165" s="24" t="s">
        <v>162</v>
      </c>
      <c r="Z165" s="24" t="s">
        <v>162</v>
      </c>
      <c r="AA165" s="24" t="s">
        <v>162</v>
      </c>
      <c r="AB165" s="24" t="s">
        <v>169</v>
      </c>
      <c r="AC165" s="24" t="s">
        <v>93</v>
      </c>
      <c r="AD165" s="24" t="s">
        <v>2572</v>
      </c>
    </row>
    <row r="166" spans="1:30" x14ac:dyDescent="0.2">
      <c r="A166" s="24" t="s">
        <v>2573</v>
      </c>
      <c r="B166" s="24" t="s">
        <v>2574</v>
      </c>
      <c r="C166" s="24" t="s">
        <v>2575</v>
      </c>
      <c r="D166" s="24" t="s">
        <v>2546</v>
      </c>
      <c r="E166" s="24" t="s">
        <v>2576</v>
      </c>
      <c r="F166" s="24" t="s">
        <v>2577</v>
      </c>
      <c r="G166" s="24" t="s">
        <v>2578</v>
      </c>
      <c r="H166" s="24" t="s">
        <v>182</v>
      </c>
      <c r="I166" s="24" t="s">
        <v>182</v>
      </c>
      <c r="J166" s="24"/>
      <c r="K166" s="24" t="s">
        <v>2579</v>
      </c>
      <c r="L166" s="24" t="s">
        <v>2580</v>
      </c>
      <c r="M166" s="24" t="s">
        <v>2581</v>
      </c>
      <c r="N166" s="24" t="s">
        <v>161</v>
      </c>
      <c r="O166" s="24" t="s">
        <v>162</v>
      </c>
      <c r="P166" s="24" t="s">
        <v>2582</v>
      </c>
      <c r="Q166" s="24" t="s">
        <v>409</v>
      </c>
      <c r="R166" s="24" t="s">
        <v>187</v>
      </c>
      <c r="S166" s="24" t="s">
        <v>2583</v>
      </c>
      <c r="T166" s="24" t="s">
        <v>2584</v>
      </c>
      <c r="U166" s="24" t="s">
        <v>182</v>
      </c>
      <c r="V166" s="24" t="s">
        <v>168</v>
      </c>
      <c r="W166" s="24" t="s">
        <v>2585</v>
      </c>
      <c r="X166" s="24" t="s">
        <v>169</v>
      </c>
      <c r="Y166" s="24" t="s">
        <v>162</v>
      </c>
      <c r="Z166" s="24" t="s">
        <v>162</v>
      </c>
      <c r="AA166" s="24" t="s">
        <v>162</v>
      </c>
      <c r="AB166" s="24" t="s">
        <v>169</v>
      </c>
      <c r="AC166" s="24" t="s">
        <v>1916</v>
      </c>
      <c r="AD166" s="24" t="s">
        <v>2586</v>
      </c>
    </row>
    <row r="167" spans="1:30" x14ac:dyDescent="0.2">
      <c r="A167" s="24" t="s">
        <v>2587</v>
      </c>
      <c r="B167" s="24" t="s">
        <v>2588</v>
      </c>
      <c r="C167" s="24" t="s">
        <v>2589</v>
      </c>
      <c r="D167" s="24" t="s">
        <v>2546</v>
      </c>
      <c r="E167" s="24" t="s">
        <v>2590</v>
      </c>
      <c r="F167" s="24" t="s">
        <v>2591</v>
      </c>
      <c r="G167" s="24" t="s">
        <v>2592</v>
      </c>
      <c r="H167" s="24" t="s">
        <v>182</v>
      </c>
      <c r="I167" s="24" t="s">
        <v>182</v>
      </c>
      <c r="J167" s="24"/>
      <c r="K167" s="24" t="s">
        <v>2579</v>
      </c>
      <c r="L167" s="24" t="s">
        <v>2593</v>
      </c>
      <c r="M167" s="24" t="s">
        <v>2594</v>
      </c>
      <c r="N167" s="24" t="s">
        <v>161</v>
      </c>
      <c r="O167" s="24" t="s">
        <v>162</v>
      </c>
      <c r="P167" s="24" t="s">
        <v>2595</v>
      </c>
      <c r="Q167" s="24" t="s">
        <v>164</v>
      </c>
      <c r="R167" s="24" t="s">
        <v>165</v>
      </c>
      <c r="S167" s="24" t="s">
        <v>166</v>
      </c>
      <c r="T167" s="24" t="s">
        <v>2596</v>
      </c>
      <c r="U167" s="24" t="s">
        <v>182</v>
      </c>
      <c r="V167" s="24" t="s">
        <v>182</v>
      </c>
      <c r="W167" s="24" t="s">
        <v>2597</v>
      </c>
      <c r="X167" s="24" t="s">
        <v>2598</v>
      </c>
      <c r="Y167" s="24" t="s">
        <v>162</v>
      </c>
      <c r="Z167" s="24" t="s">
        <v>162</v>
      </c>
      <c r="AA167" s="24" t="s">
        <v>162</v>
      </c>
      <c r="AB167" s="24" t="s">
        <v>2599</v>
      </c>
      <c r="AC167" s="24" t="s">
        <v>2485</v>
      </c>
      <c r="AD167" s="24" t="s">
        <v>2600</v>
      </c>
    </row>
    <row r="168" spans="1:30" x14ac:dyDescent="0.2">
      <c r="A168" s="24" t="s">
        <v>2601</v>
      </c>
      <c r="B168" s="24" t="s">
        <v>2602</v>
      </c>
      <c r="C168" s="24" t="s">
        <v>2603</v>
      </c>
      <c r="D168" s="24" t="s">
        <v>2439</v>
      </c>
      <c r="E168" s="24" t="s">
        <v>2604</v>
      </c>
      <c r="F168" s="24" t="s">
        <v>640</v>
      </c>
      <c r="G168" s="24" t="s">
        <v>2605</v>
      </c>
      <c r="H168" s="24" t="s">
        <v>182</v>
      </c>
      <c r="I168" s="24" t="s">
        <v>182</v>
      </c>
      <c r="J168" s="24"/>
      <c r="K168" s="24" t="s">
        <v>403</v>
      </c>
      <c r="L168" s="24" t="s">
        <v>2606</v>
      </c>
      <c r="M168" s="24" t="s">
        <v>2607</v>
      </c>
      <c r="N168" s="24" t="s">
        <v>161</v>
      </c>
      <c r="O168" s="24" t="s">
        <v>162</v>
      </c>
      <c r="P168" s="24" t="s">
        <v>2608</v>
      </c>
      <c r="Q168" s="24" t="s">
        <v>164</v>
      </c>
      <c r="R168" s="24" t="s">
        <v>165</v>
      </c>
      <c r="S168" s="24" t="s">
        <v>166</v>
      </c>
      <c r="T168" s="24" t="s">
        <v>2609</v>
      </c>
      <c r="U168" s="24" t="s">
        <v>168</v>
      </c>
      <c r="V168" s="24" t="s">
        <v>168</v>
      </c>
      <c r="W168" s="24" t="s">
        <v>169</v>
      </c>
      <c r="X168" s="24" t="s">
        <v>169</v>
      </c>
      <c r="Y168" s="24" t="s">
        <v>162</v>
      </c>
      <c r="Z168" s="24" t="s">
        <v>2610</v>
      </c>
      <c r="AA168" s="24" t="s">
        <v>162</v>
      </c>
      <c r="AB168" s="24" t="s">
        <v>169</v>
      </c>
      <c r="AC168" s="24" t="s">
        <v>2611</v>
      </c>
      <c r="AD168" s="24" t="s">
        <v>2612</v>
      </c>
    </row>
    <row r="169" spans="1:30" x14ac:dyDescent="0.2">
      <c r="A169" s="24" t="s">
        <v>2618</v>
      </c>
      <c r="B169" s="24" t="s">
        <v>2619</v>
      </c>
      <c r="C169" s="24" t="s">
        <v>2620</v>
      </c>
      <c r="D169" s="24" t="s">
        <v>2500</v>
      </c>
      <c r="E169" s="24" t="s">
        <v>2621</v>
      </c>
      <c r="F169" s="24" t="s">
        <v>2565</v>
      </c>
      <c r="G169" s="24" t="s">
        <v>2622</v>
      </c>
      <c r="H169" s="24" t="s">
        <v>182</v>
      </c>
      <c r="I169" s="24" t="s">
        <v>182</v>
      </c>
      <c r="J169" s="24"/>
      <c r="K169" s="24" t="s">
        <v>277</v>
      </c>
      <c r="L169" s="24" t="s">
        <v>2623</v>
      </c>
      <c r="M169" s="24" t="s">
        <v>2624</v>
      </c>
      <c r="N169" s="24" t="s">
        <v>161</v>
      </c>
      <c r="O169" s="24" t="s">
        <v>1000</v>
      </c>
      <c r="P169" s="24" t="s">
        <v>2625</v>
      </c>
      <c r="Q169" s="24" t="s">
        <v>164</v>
      </c>
      <c r="R169" s="24" t="s">
        <v>165</v>
      </c>
      <c r="S169" s="24" t="s">
        <v>166</v>
      </c>
      <c r="T169" s="24" t="s">
        <v>2626</v>
      </c>
      <c r="U169" s="24" t="s">
        <v>168</v>
      </c>
      <c r="V169" s="24" t="s">
        <v>168</v>
      </c>
      <c r="W169" s="24" t="s">
        <v>169</v>
      </c>
      <c r="X169" s="24" t="s">
        <v>169</v>
      </c>
      <c r="Y169" s="24" t="s">
        <v>162</v>
      </c>
      <c r="Z169" s="24" t="s">
        <v>162</v>
      </c>
      <c r="AA169" s="24" t="s">
        <v>162</v>
      </c>
      <c r="AB169" s="24" t="s">
        <v>169</v>
      </c>
      <c r="AC169" s="24" t="s">
        <v>93</v>
      </c>
      <c r="AD169" s="24" t="s">
        <v>2627</v>
      </c>
    </row>
    <row r="170" spans="1:30" x14ac:dyDescent="0.2">
      <c r="A170" s="24" t="s">
        <v>2628</v>
      </c>
      <c r="B170" s="24" t="s">
        <v>2629</v>
      </c>
      <c r="C170" s="24" t="s">
        <v>2630</v>
      </c>
      <c r="D170" s="24" t="s">
        <v>2439</v>
      </c>
      <c r="E170" s="24" t="s">
        <v>2631</v>
      </c>
      <c r="F170" s="24" t="s">
        <v>2632</v>
      </c>
      <c r="G170" s="24" t="s">
        <v>2633</v>
      </c>
      <c r="H170" s="24" t="s">
        <v>182</v>
      </c>
      <c r="I170" s="24" t="s">
        <v>182</v>
      </c>
      <c r="J170" s="24"/>
      <c r="K170" s="24" t="s">
        <v>277</v>
      </c>
      <c r="L170" s="24" t="s">
        <v>2634</v>
      </c>
      <c r="M170" s="24" t="s">
        <v>2635</v>
      </c>
      <c r="N170" s="24" t="s">
        <v>161</v>
      </c>
      <c r="O170" s="24" t="s">
        <v>250</v>
      </c>
      <c r="P170" s="24" t="s">
        <v>2636</v>
      </c>
      <c r="Q170" s="24" t="s">
        <v>409</v>
      </c>
      <c r="R170" s="24" t="s">
        <v>165</v>
      </c>
      <c r="S170" s="24" t="s">
        <v>1407</v>
      </c>
      <c r="T170" s="24" t="s">
        <v>2637</v>
      </c>
      <c r="U170" s="24" t="s">
        <v>168</v>
      </c>
      <c r="V170" s="24" t="s">
        <v>168</v>
      </c>
      <c r="W170" s="24" t="s">
        <v>169</v>
      </c>
      <c r="X170" s="24" t="s">
        <v>169</v>
      </c>
      <c r="Y170" s="24" t="s">
        <v>162</v>
      </c>
      <c r="Z170" s="24" t="s">
        <v>162</v>
      </c>
      <c r="AA170" s="24" t="s">
        <v>162</v>
      </c>
      <c r="AB170" s="24" t="s">
        <v>169</v>
      </c>
      <c r="AC170" s="24" t="s">
        <v>93</v>
      </c>
      <c r="AD170" s="24" t="s">
        <v>2638</v>
      </c>
    </row>
    <row r="171" spans="1:30" x14ac:dyDescent="0.2">
      <c r="A171" s="24" t="s">
        <v>2639</v>
      </c>
      <c r="B171" s="24" t="s">
        <v>2640</v>
      </c>
      <c r="C171" s="24" t="s">
        <v>2641</v>
      </c>
      <c r="D171" s="24" t="s">
        <v>2439</v>
      </c>
      <c r="E171" s="24" t="s">
        <v>2642</v>
      </c>
      <c r="F171" s="24" t="s">
        <v>2643</v>
      </c>
      <c r="G171" s="24" t="s">
        <v>2644</v>
      </c>
      <c r="H171" s="24" t="s">
        <v>182</v>
      </c>
      <c r="I171" s="24" t="s">
        <v>182</v>
      </c>
      <c r="J171" s="24"/>
      <c r="K171" s="24" t="s">
        <v>277</v>
      </c>
      <c r="L171" s="24" t="s">
        <v>2645</v>
      </c>
      <c r="M171" s="24" t="s">
        <v>2646</v>
      </c>
      <c r="N171" s="24" t="s">
        <v>161</v>
      </c>
      <c r="O171" s="24" t="s">
        <v>162</v>
      </c>
      <c r="P171" s="24" t="s">
        <v>2647</v>
      </c>
      <c r="Q171" s="24" t="s">
        <v>393</v>
      </c>
      <c r="R171" s="24" t="s">
        <v>236</v>
      </c>
      <c r="S171" s="24" t="s">
        <v>2648</v>
      </c>
      <c r="T171" s="24" t="s">
        <v>2649</v>
      </c>
      <c r="U171" s="24" t="s">
        <v>182</v>
      </c>
      <c r="V171" s="24" t="s">
        <v>182</v>
      </c>
      <c r="W171" s="24" t="s">
        <v>2650</v>
      </c>
      <c r="X171" s="24" t="s">
        <v>169</v>
      </c>
      <c r="Y171" s="24" t="s">
        <v>162</v>
      </c>
      <c r="Z171" s="24" t="s">
        <v>162</v>
      </c>
      <c r="AA171" s="24" t="s">
        <v>162</v>
      </c>
      <c r="AB171" s="24" t="s">
        <v>2651</v>
      </c>
      <c r="AC171" s="24" t="s">
        <v>2485</v>
      </c>
      <c r="AD171" s="24" t="s">
        <v>2652</v>
      </c>
    </row>
    <row r="172" spans="1:30" x14ac:dyDescent="0.2">
      <c r="A172" s="24" t="s">
        <v>2653</v>
      </c>
      <c r="B172" s="24" t="s">
        <v>2654</v>
      </c>
      <c r="C172" s="24" t="s">
        <v>2655</v>
      </c>
      <c r="D172" s="24" t="s">
        <v>2546</v>
      </c>
      <c r="E172" s="24" t="s">
        <v>2656</v>
      </c>
      <c r="F172" s="24" t="s">
        <v>2657</v>
      </c>
      <c r="G172" s="24" t="s">
        <v>2658</v>
      </c>
      <c r="H172" s="24" t="s">
        <v>182</v>
      </c>
      <c r="I172" s="24" t="s">
        <v>182</v>
      </c>
      <c r="J172" s="24"/>
      <c r="K172" s="24" t="s">
        <v>158</v>
      </c>
      <c r="L172" s="24" t="s">
        <v>2659</v>
      </c>
      <c r="M172" s="24" t="s">
        <v>2660</v>
      </c>
      <c r="N172" s="24" t="s">
        <v>406</v>
      </c>
      <c r="O172" s="24" t="s">
        <v>2661</v>
      </c>
      <c r="P172" s="24" t="s">
        <v>2662</v>
      </c>
      <c r="Q172" s="24" t="s">
        <v>164</v>
      </c>
      <c r="R172" s="24" t="s">
        <v>165</v>
      </c>
      <c r="S172" s="24" t="s">
        <v>166</v>
      </c>
      <c r="T172" s="24" t="s">
        <v>2663</v>
      </c>
      <c r="U172" s="24" t="s">
        <v>168</v>
      </c>
      <c r="V172" s="24" t="s">
        <v>168</v>
      </c>
      <c r="W172" s="24" t="s">
        <v>169</v>
      </c>
      <c r="X172" s="24" t="s">
        <v>169</v>
      </c>
      <c r="Y172" s="24" t="s">
        <v>2664</v>
      </c>
      <c r="Z172" s="24" t="s">
        <v>162</v>
      </c>
      <c r="AA172" s="24" t="s">
        <v>162</v>
      </c>
      <c r="AB172" s="24" t="s">
        <v>169</v>
      </c>
      <c r="AC172" s="24" t="s">
        <v>173</v>
      </c>
      <c r="AD172" s="24" t="s">
        <v>2665</v>
      </c>
    </row>
    <row r="173" spans="1:30" x14ac:dyDescent="0.2">
      <c r="A173" s="24" t="s">
        <v>2666</v>
      </c>
      <c r="B173" s="24" t="s">
        <v>2667</v>
      </c>
      <c r="C173" s="24" t="s">
        <v>2668</v>
      </c>
      <c r="D173" s="24" t="s">
        <v>2439</v>
      </c>
      <c r="E173" s="24" t="s">
        <v>2669</v>
      </c>
      <c r="F173" s="24" t="s">
        <v>2670</v>
      </c>
      <c r="G173" s="24" t="s">
        <v>2671</v>
      </c>
      <c r="H173" s="24" t="s">
        <v>182</v>
      </c>
      <c r="I173" s="24" t="s">
        <v>182</v>
      </c>
      <c r="J173" s="24"/>
      <c r="K173" s="24" t="s">
        <v>403</v>
      </c>
      <c r="L173" s="24" t="s">
        <v>2672</v>
      </c>
      <c r="M173" s="24" t="s">
        <v>2673</v>
      </c>
      <c r="N173" s="24" t="s">
        <v>161</v>
      </c>
      <c r="O173" s="24" t="s">
        <v>1000</v>
      </c>
      <c r="P173" s="24" t="s">
        <v>2674</v>
      </c>
      <c r="Q173" s="24" t="s">
        <v>409</v>
      </c>
      <c r="R173" s="24" t="s">
        <v>165</v>
      </c>
      <c r="S173" s="24" t="s">
        <v>166</v>
      </c>
      <c r="T173" s="24" t="s">
        <v>2675</v>
      </c>
      <c r="U173" s="24" t="s">
        <v>168</v>
      </c>
      <c r="V173" s="24" t="s">
        <v>168</v>
      </c>
      <c r="W173" s="24" t="s">
        <v>169</v>
      </c>
      <c r="X173" s="24" t="s">
        <v>169</v>
      </c>
      <c r="Y173" s="24" t="s">
        <v>162</v>
      </c>
      <c r="Z173" s="24" t="s">
        <v>162</v>
      </c>
      <c r="AA173" s="24" t="s">
        <v>162</v>
      </c>
      <c r="AB173" s="24" t="s">
        <v>169</v>
      </c>
      <c r="AC173" s="24" t="s">
        <v>93</v>
      </c>
      <c r="AD173" s="24" t="s">
        <v>2676</v>
      </c>
    </row>
    <row r="174" spans="1:30" x14ac:dyDescent="0.2">
      <c r="A174" s="24" t="s">
        <v>2677</v>
      </c>
      <c r="B174" s="24" t="s">
        <v>2678</v>
      </c>
      <c r="C174" s="24" t="s">
        <v>2679</v>
      </c>
      <c r="D174" s="24" t="s">
        <v>1458</v>
      </c>
      <c r="E174" s="24" t="s">
        <v>2680</v>
      </c>
      <c r="F174" s="24" t="s">
        <v>350</v>
      </c>
      <c r="G174" s="24" t="s">
        <v>2681</v>
      </c>
      <c r="H174" s="24" t="s">
        <v>182</v>
      </c>
      <c r="I174" s="24" t="s">
        <v>182</v>
      </c>
      <c r="J174" s="24"/>
      <c r="K174" s="24" t="s">
        <v>158</v>
      </c>
      <c r="L174" s="24" t="s">
        <v>2682</v>
      </c>
      <c r="M174" s="24" t="s">
        <v>2683</v>
      </c>
      <c r="N174" s="24" t="s">
        <v>406</v>
      </c>
      <c r="O174" s="24" t="s">
        <v>162</v>
      </c>
      <c r="P174" s="24" t="s">
        <v>2684</v>
      </c>
      <c r="Q174" s="24" t="s">
        <v>164</v>
      </c>
      <c r="R174" s="24" t="s">
        <v>165</v>
      </c>
      <c r="S174" s="24" t="s">
        <v>166</v>
      </c>
      <c r="T174" s="24" t="s">
        <v>2685</v>
      </c>
      <c r="U174" s="24" t="s">
        <v>168</v>
      </c>
      <c r="V174" s="24" t="s">
        <v>168</v>
      </c>
      <c r="W174" s="24" t="s">
        <v>169</v>
      </c>
      <c r="X174" s="24" t="s">
        <v>169</v>
      </c>
      <c r="Y174" s="24" t="s">
        <v>162</v>
      </c>
      <c r="Z174" s="24" t="s">
        <v>162</v>
      </c>
      <c r="AA174" s="24" t="s">
        <v>162</v>
      </c>
      <c r="AB174" s="24" t="s">
        <v>169</v>
      </c>
      <c r="AC174" s="24" t="s">
        <v>93</v>
      </c>
      <c r="AD174" s="24" t="s">
        <v>2686</v>
      </c>
    </row>
    <row r="175" spans="1:30" x14ac:dyDescent="0.2">
      <c r="A175" s="24" t="s">
        <v>2687</v>
      </c>
      <c r="B175" s="24" t="s">
        <v>2688</v>
      </c>
      <c r="C175" s="24" t="s">
        <v>2689</v>
      </c>
      <c r="D175" s="24" t="s">
        <v>1458</v>
      </c>
      <c r="E175" s="24" t="s">
        <v>2690</v>
      </c>
      <c r="F175" s="24" t="s">
        <v>2691</v>
      </c>
      <c r="G175" s="24" t="s">
        <v>2692</v>
      </c>
      <c r="H175" s="24" t="s">
        <v>182</v>
      </c>
      <c r="I175" s="24" t="s">
        <v>182</v>
      </c>
      <c r="J175" s="24"/>
      <c r="K175" s="24" t="s">
        <v>158</v>
      </c>
      <c r="L175" s="24" t="s">
        <v>1684</v>
      </c>
      <c r="M175" s="24" t="s">
        <v>2693</v>
      </c>
      <c r="N175" s="24" t="s">
        <v>161</v>
      </c>
      <c r="O175" s="24" t="s">
        <v>162</v>
      </c>
      <c r="P175" s="24" t="s">
        <v>2694</v>
      </c>
      <c r="Q175" s="24" t="s">
        <v>164</v>
      </c>
      <c r="R175" s="24" t="s">
        <v>165</v>
      </c>
      <c r="S175" s="24" t="s">
        <v>166</v>
      </c>
      <c r="T175" s="24" t="s">
        <v>2695</v>
      </c>
      <c r="U175" s="24" t="s">
        <v>168</v>
      </c>
      <c r="V175" s="24" t="s">
        <v>168</v>
      </c>
      <c r="W175" s="24" t="s">
        <v>169</v>
      </c>
      <c r="X175" s="24" t="s">
        <v>169</v>
      </c>
      <c r="Y175" s="24" t="s">
        <v>162</v>
      </c>
      <c r="Z175" s="24" t="s">
        <v>356</v>
      </c>
      <c r="AA175" s="24" t="s">
        <v>162</v>
      </c>
      <c r="AB175" s="24" t="s">
        <v>169</v>
      </c>
      <c r="AC175" s="24" t="s">
        <v>173</v>
      </c>
      <c r="AD175" s="24" t="s">
        <v>2696</v>
      </c>
    </row>
    <row r="176" spans="1:30" x14ac:dyDescent="0.2">
      <c r="A176" s="24" t="s">
        <v>2697</v>
      </c>
      <c r="B176" s="24" t="s">
        <v>2698</v>
      </c>
      <c r="C176" s="24" t="s">
        <v>2699</v>
      </c>
      <c r="D176" s="24" t="s">
        <v>2546</v>
      </c>
      <c r="E176" s="24" t="s">
        <v>2700</v>
      </c>
      <c r="F176" s="24" t="s">
        <v>1191</v>
      </c>
      <c r="G176" s="24" t="s">
        <v>2701</v>
      </c>
      <c r="H176" s="24" t="s">
        <v>182</v>
      </c>
      <c r="I176" s="24" t="s">
        <v>182</v>
      </c>
      <c r="J176" s="24"/>
      <c r="K176" s="24" t="s">
        <v>403</v>
      </c>
      <c r="L176" s="24" t="s">
        <v>2702</v>
      </c>
      <c r="M176" s="24" t="s">
        <v>2703</v>
      </c>
      <c r="N176" s="24" t="s">
        <v>203</v>
      </c>
      <c r="O176" s="24" t="s">
        <v>811</v>
      </c>
      <c r="P176" s="24" t="s">
        <v>2704</v>
      </c>
      <c r="Q176" s="24" t="s">
        <v>2705</v>
      </c>
      <c r="R176" s="24" t="s">
        <v>236</v>
      </c>
      <c r="S176" s="24" t="s">
        <v>166</v>
      </c>
      <c r="T176" s="24" t="s">
        <v>2706</v>
      </c>
      <c r="U176" s="24" t="s">
        <v>168</v>
      </c>
      <c r="V176" s="24" t="s">
        <v>168</v>
      </c>
      <c r="W176" s="24" t="s">
        <v>169</v>
      </c>
      <c r="X176" s="24" t="s">
        <v>169</v>
      </c>
      <c r="Y176" s="24" t="s">
        <v>162</v>
      </c>
      <c r="Z176" s="24" t="s">
        <v>162</v>
      </c>
      <c r="AA176" s="24" t="s">
        <v>162</v>
      </c>
      <c r="AB176" s="24" t="s">
        <v>169</v>
      </c>
      <c r="AC176" s="24" t="s">
        <v>2707</v>
      </c>
      <c r="AD176" s="24" t="s">
        <v>2708</v>
      </c>
    </row>
    <row r="177" spans="1:30" x14ac:dyDescent="0.2">
      <c r="A177" s="24" t="s">
        <v>2709</v>
      </c>
      <c r="B177" s="24" t="s">
        <v>2710</v>
      </c>
      <c r="C177" s="24" t="s">
        <v>2711</v>
      </c>
      <c r="D177" s="24" t="s">
        <v>2430</v>
      </c>
      <c r="E177" s="24" t="s">
        <v>2712</v>
      </c>
      <c r="F177" s="24" t="s">
        <v>2565</v>
      </c>
      <c r="G177" s="24" t="s">
        <v>2713</v>
      </c>
      <c r="H177" s="24" t="s">
        <v>182</v>
      </c>
      <c r="I177" s="24" t="s">
        <v>182</v>
      </c>
      <c r="J177" s="24"/>
      <c r="K177" s="24" t="s">
        <v>158</v>
      </c>
      <c r="L177" s="24" t="s">
        <v>2714</v>
      </c>
      <c r="M177" s="24" t="s">
        <v>1791</v>
      </c>
      <c r="N177" s="24" t="s">
        <v>161</v>
      </c>
      <c r="O177" s="24" t="s">
        <v>162</v>
      </c>
      <c r="P177" s="24" t="s">
        <v>2715</v>
      </c>
      <c r="Q177" s="24" t="s">
        <v>164</v>
      </c>
      <c r="R177" s="24" t="s">
        <v>187</v>
      </c>
      <c r="S177" s="24" t="s">
        <v>166</v>
      </c>
      <c r="T177" s="24" t="s">
        <v>2716</v>
      </c>
      <c r="U177" s="24" t="s">
        <v>182</v>
      </c>
      <c r="V177" s="24" t="s">
        <v>182</v>
      </c>
      <c r="W177" s="24" t="s">
        <v>2717</v>
      </c>
      <c r="X177" s="24" t="s">
        <v>169</v>
      </c>
      <c r="Y177" s="24" t="s">
        <v>162</v>
      </c>
      <c r="Z177" s="24" t="s">
        <v>162</v>
      </c>
      <c r="AA177" s="24" t="s">
        <v>162</v>
      </c>
      <c r="AB177" s="24" t="s">
        <v>169</v>
      </c>
      <c r="AC177" s="24" t="s">
        <v>1916</v>
      </c>
      <c r="AD177" s="24" t="s">
        <v>2718</v>
      </c>
    </row>
    <row r="178" spans="1:30" x14ac:dyDescent="0.2">
      <c r="A178" s="24" t="s">
        <v>2719</v>
      </c>
      <c r="B178" s="24" t="s">
        <v>2720</v>
      </c>
      <c r="C178" s="24" t="s">
        <v>2721</v>
      </c>
      <c r="D178" s="24" t="s">
        <v>2439</v>
      </c>
      <c r="E178" s="24" t="s">
        <v>2722</v>
      </c>
      <c r="F178" s="24" t="s">
        <v>1637</v>
      </c>
      <c r="G178" s="24" t="s">
        <v>2723</v>
      </c>
      <c r="H178" s="24" t="s">
        <v>182</v>
      </c>
      <c r="I178" s="24" t="s">
        <v>182</v>
      </c>
      <c r="J178" s="24"/>
      <c r="K178" s="24" t="s">
        <v>277</v>
      </c>
      <c r="L178" s="24" t="s">
        <v>2724</v>
      </c>
      <c r="M178" s="24" t="s">
        <v>2725</v>
      </c>
      <c r="N178" s="24" t="s">
        <v>161</v>
      </c>
      <c r="O178" s="24" t="s">
        <v>250</v>
      </c>
      <c r="P178" s="24" t="s">
        <v>1629</v>
      </c>
      <c r="Q178" s="24" t="s">
        <v>393</v>
      </c>
      <c r="R178" s="24" t="s">
        <v>165</v>
      </c>
      <c r="S178" s="24" t="s">
        <v>166</v>
      </c>
      <c r="T178" s="24" t="s">
        <v>2726</v>
      </c>
      <c r="U178" s="24" t="s">
        <v>168</v>
      </c>
      <c r="V178" s="24" t="s">
        <v>168</v>
      </c>
      <c r="W178" s="24" t="s">
        <v>169</v>
      </c>
      <c r="X178" s="24" t="s">
        <v>169</v>
      </c>
      <c r="Y178" s="24" t="s">
        <v>162</v>
      </c>
      <c r="Z178" s="24" t="s">
        <v>162</v>
      </c>
      <c r="AA178" s="24" t="s">
        <v>162</v>
      </c>
      <c r="AB178" s="24" t="s">
        <v>169</v>
      </c>
      <c r="AC178" s="24" t="s">
        <v>93</v>
      </c>
      <c r="AD178" s="24" t="s">
        <v>2727</v>
      </c>
    </row>
    <row r="179" spans="1:30" x14ac:dyDescent="0.2">
      <c r="A179" s="24" t="s">
        <v>2728</v>
      </c>
      <c r="B179" s="24" t="s">
        <v>2729</v>
      </c>
      <c r="C179" s="24" t="s">
        <v>2730</v>
      </c>
      <c r="D179" s="24" t="s">
        <v>1458</v>
      </c>
      <c r="E179" s="24" t="s">
        <v>2731</v>
      </c>
      <c r="F179" s="24" t="s">
        <v>2732</v>
      </c>
      <c r="G179" s="24" t="s">
        <v>2733</v>
      </c>
      <c r="H179" s="24" t="s">
        <v>182</v>
      </c>
      <c r="I179" s="24" t="s">
        <v>182</v>
      </c>
      <c r="J179" s="24"/>
      <c r="K179" s="24" t="s">
        <v>158</v>
      </c>
      <c r="L179" s="24" t="s">
        <v>2734</v>
      </c>
      <c r="M179" s="24" t="s">
        <v>2735</v>
      </c>
      <c r="N179" s="24" t="s">
        <v>161</v>
      </c>
      <c r="O179" s="24" t="s">
        <v>162</v>
      </c>
      <c r="P179" s="24" t="s">
        <v>2736</v>
      </c>
      <c r="Q179" s="24" t="s">
        <v>164</v>
      </c>
      <c r="R179" s="24" t="s">
        <v>187</v>
      </c>
      <c r="S179" s="24" t="s">
        <v>2737</v>
      </c>
      <c r="T179" s="24" t="s">
        <v>2738</v>
      </c>
      <c r="U179" s="24" t="s">
        <v>168</v>
      </c>
      <c r="V179" s="24" t="s">
        <v>168</v>
      </c>
      <c r="W179" s="24" t="s">
        <v>169</v>
      </c>
      <c r="X179" s="24" t="s">
        <v>169</v>
      </c>
      <c r="Y179" s="24" t="s">
        <v>162</v>
      </c>
      <c r="Z179" s="24" t="s">
        <v>2739</v>
      </c>
      <c r="AA179" s="24" t="s">
        <v>162</v>
      </c>
      <c r="AB179" s="24" t="s">
        <v>2740</v>
      </c>
      <c r="AC179" s="24" t="s">
        <v>193</v>
      </c>
      <c r="AD179" s="24" t="s">
        <v>2741</v>
      </c>
    </row>
    <row r="180" spans="1:30" x14ac:dyDescent="0.2">
      <c r="A180" s="24" t="s">
        <v>2742</v>
      </c>
      <c r="B180" s="24" t="s">
        <v>2743</v>
      </c>
      <c r="C180" s="24" t="s">
        <v>2744</v>
      </c>
      <c r="D180" s="24" t="s">
        <v>2500</v>
      </c>
      <c r="E180" s="24" t="s">
        <v>2745</v>
      </c>
      <c r="F180" s="24" t="s">
        <v>2577</v>
      </c>
      <c r="G180" s="24" t="s">
        <v>2746</v>
      </c>
      <c r="H180" s="24" t="s">
        <v>182</v>
      </c>
      <c r="I180" s="24" t="s">
        <v>182</v>
      </c>
      <c r="J180" s="24"/>
      <c r="K180" s="24" t="s">
        <v>158</v>
      </c>
      <c r="L180" s="24" t="s">
        <v>2747</v>
      </c>
      <c r="M180" s="24" t="s">
        <v>2748</v>
      </c>
      <c r="N180" s="24" t="s">
        <v>161</v>
      </c>
      <c r="O180" s="24" t="s">
        <v>162</v>
      </c>
      <c r="P180" s="24" t="s">
        <v>2749</v>
      </c>
      <c r="Q180" s="24" t="s">
        <v>164</v>
      </c>
      <c r="R180" s="24" t="s">
        <v>2750</v>
      </c>
      <c r="S180" s="24" t="s">
        <v>2751</v>
      </c>
      <c r="T180" s="24" t="s">
        <v>2752</v>
      </c>
      <c r="U180" s="24" t="s">
        <v>168</v>
      </c>
      <c r="V180" s="24" t="s">
        <v>168</v>
      </c>
      <c r="W180" s="24" t="s">
        <v>169</v>
      </c>
      <c r="X180" s="24" t="s">
        <v>169</v>
      </c>
      <c r="Y180" s="24" t="s">
        <v>162</v>
      </c>
      <c r="Z180" s="24" t="s">
        <v>162</v>
      </c>
      <c r="AA180" s="24" t="s">
        <v>2753</v>
      </c>
      <c r="AB180" s="24" t="s">
        <v>2754</v>
      </c>
      <c r="AC180" s="24" t="s">
        <v>193</v>
      </c>
      <c r="AD180" s="24" t="s">
        <v>2755</v>
      </c>
    </row>
    <row r="181" spans="1:30" x14ac:dyDescent="0.2">
      <c r="A181" s="24" t="s">
        <v>2756</v>
      </c>
      <c r="B181" s="24" t="s">
        <v>2757</v>
      </c>
      <c r="C181" s="24" t="s">
        <v>2758</v>
      </c>
      <c r="D181" s="24" t="s">
        <v>2439</v>
      </c>
      <c r="E181" s="24" t="s">
        <v>2759</v>
      </c>
      <c r="F181" s="24" t="s">
        <v>350</v>
      </c>
      <c r="G181" s="24" t="s">
        <v>2760</v>
      </c>
      <c r="H181" s="24" t="s">
        <v>182</v>
      </c>
      <c r="I181" s="24" t="s">
        <v>182</v>
      </c>
      <c r="J181" s="24"/>
      <c r="K181" s="24" t="s">
        <v>158</v>
      </c>
      <c r="L181" s="24" t="s">
        <v>2761</v>
      </c>
      <c r="M181" s="24" t="s">
        <v>2762</v>
      </c>
      <c r="N181" s="24" t="s">
        <v>161</v>
      </c>
      <c r="O181" s="24" t="s">
        <v>162</v>
      </c>
      <c r="P181" s="24" t="s">
        <v>2552</v>
      </c>
      <c r="Q181" s="24" t="s">
        <v>164</v>
      </c>
      <c r="R181" s="24" t="s">
        <v>236</v>
      </c>
      <c r="S181" s="24" t="s">
        <v>2763</v>
      </c>
      <c r="T181" s="24" t="s">
        <v>2764</v>
      </c>
      <c r="U181" s="24" t="s">
        <v>168</v>
      </c>
      <c r="V181" s="24" t="s">
        <v>168</v>
      </c>
      <c r="W181" s="24" t="s">
        <v>169</v>
      </c>
      <c r="X181" s="24" t="s">
        <v>169</v>
      </c>
      <c r="Y181" s="24" t="s">
        <v>162</v>
      </c>
      <c r="Z181" s="24" t="s">
        <v>238</v>
      </c>
      <c r="AA181" s="24" t="s">
        <v>162</v>
      </c>
      <c r="AB181" s="24" t="s">
        <v>169</v>
      </c>
      <c r="AC181" s="24" t="s">
        <v>173</v>
      </c>
      <c r="AD181" s="24" t="s">
        <v>2765</v>
      </c>
    </row>
    <row r="182" spans="1:30" x14ac:dyDescent="0.2">
      <c r="A182" s="24" t="s">
        <v>2775</v>
      </c>
      <c r="B182" s="24" t="s">
        <v>2776</v>
      </c>
      <c r="C182" s="24" t="s">
        <v>2777</v>
      </c>
      <c r="D182" s="24" t="s">
        <v>1458</v>
      </c>
      <c r="E182" s="24" t="s">
        <v>2778</v>
      </c>
      <c r="F182" s="24" t="s">
        <v>2779</v>
      </c>
      <c r="G182" s="24" t="s">
        <v>2780</v>
      </c>
      <c r="H182" s="24" t="s">
        <v>182</v>
      </c>
      <c r="I182" s="24" t="s">
        <v>182</v>
      </c>
      <c r="J182" s="24"/>
      <c r="K182" s="24" t="s">
        <v>277</v>
      </c>
      <c r="L182" s="24" t="s">
        <v>2781</v>
      </c>
      <c r="M182" s="24" t="s">
        <v>2782</v>
      </c>
      <c r="N182" s="24" t="s">
        <v>161</v>
      </c>
      <c r="O182" s="24" t="s">
        <v>250</v>
      </c>
      <c r="P182" s="24" t="s">
        <v>2783</v>
      </c>
      <c r="Q182" s="24" t="s">
        <v>409</v>
      </c>
      <c r="R182" s="24" t="s">
        <v>165</v>
      </c>
      <c r="S182" s="24" t="s">
        <v>166</v>
      </c>
      <c r="T182" s="24" t="s">
        <v>2784</v>
      </c>
      <c r="U182" s="24" t="s">
        <v>168</v>
      </c>
      <c r="V182" s="24" t="s">
        <v>168</v>
      </c>
      <c r="W182" s="24" t="s">
        <v>169</v>
      </c>
      <c r="X182" s="24" t="s">
        <v>169</v>
      </c>
      <c r="Y182" s="24" t="s">
        <v>162</v>
      </c>
      <c r="Z182" s="24" t="s">
        <v>162</v>
      </c>
      <c r="AA182" s="24" t="s">
        <v>162</v>
      </c>
      <c r="AB182" s="24" t="s">
        <v>169</v>
      </c>
      <c r="AC182" s="24" t="s">
        <v>93</v>
      </c>
      <c r="AD182" s="24" t="s">
        <v>2785</v>
      </c>
    </row>
    <row r="183" spans="1:30" x14ac:dyDescent="0.2">
      <c r="A183" s="24" t="s">
        <v>2786</v>
      </c>
      <c r="B183" s="24" t="s">
        <v>2787</v>
      </c>
      <c r="C183" s="24" t="s">
        <v>2788</v>
      </c>
      <c r="D183" s="24" t="s">
        <v>2546</v>
      </c>
      <c r="E183" s="24" t="s">
        <v>2789</v>
      </c>
      <c r="F183" s="24" t="s">
        <v>2790</v>
      </c>
      <c r="G183" s="24" t="s">
        <v>2791</v>
      </c>
      <c r="H183" s="24" t="s">
        <v>182</v>
      </c>
      <c r="I183" s="24" t="s">
        <v>182</v>
      </c>
      <c r="J183" s="24"/>
      <c r="K183" s="24" t="s">
        <v>183</v>
      </c>
      <c r="L183" s="24" t="s">
        <v>2792</v>
      </c>
      <c r="M183" s="24" t="s">
        <v>2793</v>
      </c>
      <c r="N183" s="24" t="s">
        <v>406</v>
      </c>
      <c r="O183" s="24" t="s">
        <v>162</v>
      </c>
      <c r="P183" s="24" t="s">
        <v>2794</v>
      </c>
      <c r="Q183" s="24" t="s">
        <v>424</v>
      </c>
      <c r="R183" s="24" t="s">
        <v>2795</v>
      </c>
      <c r="S183" s="24" t="s">
        <v>2796</v>
      </c>
      <c r="T183" s="24" t="s">
        <v>2797</v>
      </c>
      <c r="U183" s="24" t="s">
        <v>182</v>
      </c>
      <c r="V183" s="24" t="s">
        <v>182</v>
      </c>
      <c r="W183" s="24" t="s">
        <v>2798</v>
      </c>
      <c r="X183" s="24" t="s">
        <v>169</v>
      </c>
      <c r="Y183" s="24" t="s">
        <v>162</v>
      </c>
      <c r="Z183" s="24" t="s">
        <v>162</v>
      </c>
      <c r="AA183" s="24" t="s">
        <v>162</v>
      </c>
      <c r="AB183" s="24" t="s">
        <v>2799</v>
      </c>
      <c r="AC183" s="24" t="s">
        <v>2800</v>
      </c>
      <c r="AD183" s="24" t="s">
        <v>2801</v>
      </c>
    </row>
    <row r="184" spans="1:30" x14ac:dyDescent="0.2">
      <c r="A184" s="24" t="s">
        <v>2802</v>
      </c>
      <c r="B184" s="24" t="s">
        <v>2803</v>
      </c>
      <c r="C184" s="24" t="s">
        <v>2804</v>
      </c>
      <c r="D184" s="24" t="s">
        <v>2439</v>
      </c>
      <c r="E184" s="24" t="s">
        <v>2805</v>
      </c>
      <c r="F184" s="24" t="s">
        <v>2806</v>
      </c>
      <c r="G184" s="24" t="s">
        <v>2807</v>
      </c>
      <c r="H184" s="24" t="s">
        <v>182</v>
      </c>
      <c r="I184" s="24" t="s">
        <v>182</v>
      </c>
      <c r="J184" s="24"/>
      <c r="K184" s="24" t="s">
        <v>158</v>
      </c>
      <c r="L184" s="24" t="s">
        <v>2808</v>
      </c>
      <c r="M184" s="24" t="s">
        <v>2809</v>
      </c>
      <c r="N184" s="24" t="s">
        <v>161</v>
      </c>
      <c r="O184" s="24" t="s">
        <v>250</v>
      </c>
      <c r="P184" s="24" t="s">
        <v>985</v>
      </c>
      <c r="Q184" s="24" t="s">
        <v>164</v>
      </c>
      <c r="R184" s="24" t="s">
        <v>165</v>
      </c>
      <c r="S184" s="24" t="s">
        <v>166</v>
      </c>
      <c r="T184" s="24" t="s">
        <v>2810</v>
      </c>
      <c r="U184" s="24" t="s">
        <v>168</v>
      </c>
      <c r="V184" s="24" t="s">
        <v>168</v>
      </c>
      <c r="W184" s="24" t="s">
        <v>169</v>
      </c>
      <c r="X184" s="24" t="s">
        <v>169</v>
      </c>
      <c r="Y184" s="24" t="s">
        <v>162</v>
      </c>
      <c r="Z184" s="24" t="s">
        <v>162</v>
      </c>
      <c r="AA184" s="24" t="s">
        <v>162</v>
      </c>
      <c r="AB184" s="24" t="s">
        <v>169</v>
      </c>
      <c r="AC184" s="24" t="s">
        <v>93</v>
      </c>
      <c r="AD184" s="24" t="s">
        <v>2811</v>
      </c>
    </row>
    <row r="185" spans="1:30" x14ac:dyDescent="0.2">
      <c r="A185" s="24" t="s">
        <v>2812</v>
      </c>
      <c r="B185" s="24" t="s">
        <v>2813</v>
      </c>
      <c r="C185" s="24" t="s">
        <v>2814</v>
      </c>
      <c r="D185" s="24" t="s">
        <v>2500</v>
      </c>
      <c r="E185" s="24" t="s">
        <v>2815</v>
      </c>
      <c r="F185" s="24" t="s">
        <v>2577</v>
      </c>
      <c r="G185" s="24" t="s">
        <v>2816</v>
      </c>
      <c r="H185" s="24" t="s">
        <v>182</v>
      </c>
      <c r="I185" s="24" t="s">
        <v>182</v>
      </c>
      <c r="J185" s="24"/>
      <c r="K185" s="24" t="s">
        <v>671</v>
      </c>
      <c r="L185" s="24" t="s">
        <v>2817</v>
      </c>
      <c r="M185" s="24" t="s">
        <v>2818</v>
      </c>
      <c r="N185" s="24" t="s">
        <v>161</v>
      </c>
      <c r="O185" s="24" t="s">
        <v>162</v>
      </c>
      <c r="P185" s="24" t="s">
        <v>2819</v>
      </c>
      <c r="Q185" s="24" t="s">
        <v>424</v>
      </c>
      <c r="R185" s="24" t="s">
        <v>165</v>
      </c>
      <c r="S185" s="24" t="s">
        <v>166</v>
      </c>
      <c r="T185" s="24" t="s">
        <v>2820</v>
      </c>
      <c r="U185" s="24" t="s">
        <v>168</v>
      </c>
      <c r="V185" s="24" t="s">
        <v>168</v>
      </c>
      <c r="W185" s="24" t="s">
        <v>169</v>
      </c>
      <c r="X185" s="24" t="s">
        <v>169</v>
      </c>
      <c r="Y185" s="24" t="s">
        <v>162</v>
      </c>
      <c r="Z185" s="24" t="s">
        <v>2821</v>
      </c>
      <c r="AA185" s="24" t="s">
        <v>162</v>
      </c>
      <c r="AB185" s="24" t="s">
        <v>169</v>
      </c>
      <c r="AC185" s="24" t="s">
        <v>173</v>
      </c>
      <c r="AD185" s="24" t="s">
        <v>2822</v>
      </c>
    </row>
    <row r="186" spans="1:30" x14ac:dyDescent="0.2">
      <c r="A186" s="24" t="s">
        <v>2823</v>
      </c>
      <c r="B186" s="24" t="s">
        <v>2824</v>
      </c>
      <c r="C186" s="24" t="s">
        <v>2825</v>
      </c>
      <c r="D186" s="24" t="s">
        <v>2546</v>
      </c>
      <c r="E186" s="24" t="s">
        <v>2826</v>
      </c>
      <c r="F186" s="24" t="s">
        <v>2502</v>
      </c>
      <c r="G186" s="24" t="s">
        <v>2827</v>
      </c>
      <c r="H186" s="24" t="s">
        <v>182</v>
      </c>
      <c r="I186" s="24" t="s">
        <v>182</v>
      </c>
      <c r="J186" s="24"/>
      <c r="K186" s="24" t="s">
        <v>158</v>
      </c>
      <c r="L186" s="24" t="s">
        <v>2828</v>
      </c>
      <c r="M186" s="24" t="s">
        <v>2829</v>
      </c>
      <c r="N186" s="24" t="s">
        <v>203</v>
      </c>
      <c r="O186" s="24" t="s">
        <v>162</v>
      </c>
      <c r="P186" s="24" t="s">
        <v>2830</v>
      </c>
      <c r="Q186" s="24" t="s">
        <v>164</v>
      </c>
      <c r="R186" s="24" t="s">
        <v>165</v>
      </c>
      <c r="S186" s="24" t="s">
        <v>166</v>
      </c>
      <c r="T186" s="24" t="s">
        <v>2831</v>
      </c>
      <c r="U186" s="24" t="s">
        <v>168</v>
      </c>
      <c r="V186" s="24" t="s">
        <v>168</v>
      </c>
      <c r="W186" s="24" t="s">
        <v>169</v>
      </c>
      <c r="X186" s="24" t="s">
        <v>169</v>
      </c>
      <c r="Y186" s="24" t="s">
        <v>162</v>
      </c>
      <c r="Z186" s="24" t="s">
        <v>2832</v>
      </c>
      <c r="AA186" s="24" t="s">
        <v>162</v>
      </c>
      <c r="AB186" s="24" t="s">
        <v>169</v>
      </c>
      <c r="AC186" s="24" t="s">
        <v>173</v>
      </c>
      <c r="AD186" s="24" t="s">
        <v>2833</v>
      </c>
    </row>
    <row r="187" spans="1:30" x14ac:dyDescent="0.2">
      <c r="A187" s="24" t="s">
        <v>2834</v>
      </c>
      <c r="B187" s="24" t="s">
        <v>2835</v>
      </c>
      <c r="C187" s="24" t="s">
        <v>2836</v>
      </c>
      <c r="D187" s="24" t="s">
        <v>1458</v>
      </c>
      <c r="E187" s="24" t="s">
        <v>2837</v>
      </c>
      <c r="F187" s="24" t="s">
        <v>350</v>
      </c>
      <c r="G187" s="24" t="s">
        <v>2838</v>
      </c>
      <c r="H187" s="24" t="s">
        <v>182</v>
      </c>
      <c r="I187" s="24" t="s">
        <v>182</v>
      </c>
      <c r="J187" s="24"/>
      <c r="K187" s="24" t="s">
        <v>158</v>
      </c>
      <c r="L187" s="24" t="s">
        <v>2839</v>
      </c>
      <c r="M187" s="24" t="s">
        <v>2840</v>
      </c>
      <c r="N187" s="24" t="s">
        <v>161</v>
      </c>
      <c r="O187" s="24" t="s">
        <v>162</v>
      </c>
      <c r="P187" s="24" t="s">
        <v>2841</v>
      </c>
      <c r="Q187" s="24" t="s">
        <v>164</v>
      </c>
      <c r="R187" s="24" t="s">
        <v>236</v>
      </c>
      <c r="S187" s="24" t="s">
        <v>2842</v>
      </c>
      <c r="T187" s="24" t="s">
        <v>2843</v>
      </c>
      <c r="U187" s="24" t="s">
        <v>168</v>
      </c>
      <c r="V187" s="24" t="s">
        <v>168</v>
      </c>
      <c r="W187" s="24" t="s">
        <v>169</v>
      </c>
      <c r="X187" s="24" t="s">
        <v>169</v>
      </c>
      <c r="Y187" s="24" t="s">
        <v>162</v>
      </c>
      <c r="Z187" s="24" t="s">
        <v>162</v>
      </c>
      <c r="AA187" s="24" t="s">
        <v>162</v>
      </c>
      <c r="AB187" s="24" t="s">
        <v>2844</v>
      </c>
      <c r="AC187" s="24" t="s">
        <v>1771</v>
      </c>
      <c r="AD187" s="24" t="s">
        <v>2845</v>
      </c>
    </row>
    <row r="188" spans="1:30" x14ac:dyDescent="0.2">
      <c r="A188" s="24" t="s">
        <v>2846</v>
      </c>
      <c r="B188" s="24" t="s">
        <v>2847</v>
      </c>
      <c r="C188" s="24" t="s">
        <v>2848</v>
      </c>
      <c r="D188" s="24" t="s">
        <v>2546</v>
      </c>
      <c r="E188" s="24" t="s">
        <v>2849</v>
      </c>
      <c r="F188" s="24" t="s">
        <v>722</v>
      </c>
      <c r="G188" s="24" t="s">
        <v>2850</v>
      </c>
      <c r="H188" s="24" t="s">
        <v>182</v>
      </c>
      <c r="I188" s="24" t="s">
        <v>182</v>
      </c>
      <c r="J188" s="24"/>
      <c r="K188" s="24" t="s">
        <v>277</v>
      </c>
      <c r="L188" s="24" t="s">
        <v>2851</v>
      </c>
      <c r="M188" s="24" t="s">
        <v>2852</v>
      </c>
      <c r="N188" s="24" t="s">
        <v>161</v>
      </c>
      <c r="O188" s="24" t="s">
        <v>250</v>
      </c>
      <c r="P188" s="24" t="s">
        <v>2853</v>
      </c>
      <c r="Q188" s="24" t="s">
        <v>393</v>
      </c>
      <c r="R188" s="24" t="s">
        <v>187</v>
      </c>
      <c r="S188" s="24" t="s">
        <v>166</v>
      </c>
      <c r="T188" s="24" t="s">
        <v>2854</v>
      </c>
      <c r="U188" s="24" t="s">
        <v>168</v>
      </c>
      <c r="V188" s="24" t="s">
        <v>168</v>
      </c>
      <c r="W188" s="24" t="s">
        <v>169</v>
      </c>
      <c r="X188" s="24" t="s">
        <v>169</v>
      </c>
      <c r="Y188" s="24" t="s">
        <v>162</v>
      </c>
      <c r="Z188" s="24" t="s">
        <v>162</v>
      </c>
      <c r="AA188" s="24" t="s">
        <v>162</v>
      </c>
      <c r="AB188" s="24" t="s">
        <v>169</v>
      </c>
      <c r="AC188" s="24" t="s">
        <v>93</v>
      </c>
      <c r="AD188" s="24" t="s">
        <v>2855</v>
      </c>
    </row>
    <row r="189" spans="1:30" x14ac:dyDescent="0.2">
      <c r="A189" s="24" t="s">
        <v>2856</v>
      </c>
      <c r="B189" s="24" t="s">
        <v>2857</v>
      </c>
      <c r="C189" s="24" t="s">
        <v>2858</v>
      </c>
      <c r="D189" s="24" t="s">
        <v>1458</v>
      </c>
      <c r="E189" s="24" t="s">
        <v>2859</v>
      </c>
      <c r="F189" s="24" t="s">
        <v>350</v>
      </c>
      <c r="G189" s="24" t="s">
        <v>2860</v>
      </c>
      <c r="H189" s="24" t="s">
        <v>182</v>
      </c>
      <c r="I189" s="24" t="s">
        <v>182</v>
      </c>
      <c r="J189" s="24"/>
      <c r="K189" s="24" t="s">
        <v>403</v>
      </c>
      <c r="L189" s="24" t="s">
        <v>2861</v>
      </c>
      <c r="M189" s="24" t="s">
        <v>2862</v>
      </c>
      <c r="N189" s="24" t="s">
        <v>161</v>
      </c>
      <c r="O189" s="24" t="s">
        <v>162</v>
      </c>
      <c r="P189" s="24" t="s">
        <v>2863</v>
      </c>
      <c r="Q189" s="24" t="s">
        <v>164</v>
      </c>
      <c r="R189" s="24" t="s">
        <v>236</v>
      </c>
      <c r="S189" s="24" t="s">
        <v>166</v>
      </c>
      <c r="T189" s="24" t="s">
        <v>2864</v>
      </c>
      <c r="U189" s="24" t="s">
        <v>168</v>
      </c>
      <c r="V189" s="24" t="s">
        <v>168</v>
      </c>
      <c r="W189" s="24" t="s">
        <v>169</v>
      </c>
      <c r="X189" s="24" t="s">
        <v>169</v>
      </c>
      <c r="Y189" s="24" t="s">
        <v>162</v>
      </c>
      <c r="Z189" s="24" t="s">
        <v>162</v>
      </c>
      <c r="AA189" s="24" t="s">
        <v>162</v>
      </c>
      <c r="AB189" s="24" t="s">
        <v>169</v>
      </c>
      <c r="AC189" s="24" t="s">
        <v>2865</v>
      </c>
      <c r="AD189" s="24" t="s">
        <v>2866</v>
      </c>
    </row>
    <row r="190" spans="1:30" x14ac:dyDescent="0.2">
      <c r="A190" s="24" t="s">
        <v>2867</v>
      </c>
      <c r="B190" s="24" t="s">
        <v>2868</v>
      </c>
      <c r="C190" s="24" t="s">
        <v>2869</v>
      </c>
      <c r="D190" s="24" t="s">
        <v>2474</v>
      </c>
      <c r="E190" s="24" t="s">
        <v>2870</v>
      </c>
      <c r="F190" s="24" t="s">
        <v>2871</v>
      </c>
      <c r="G190" s="24"/>
      <c r="H190" s="24" t="s">
        <v>182</v>
      </c>
      <c r="I190" s="24" t="s">
        <v>182</v>
      </c>
      <c r="J190" s="24"/>
      <c r="K190" s="24" t="s">
        <v>403</v>
      </c>
      <c r="L190" s="24" t="s">
        <v>2872</v>
      </c>
      <c r="M190" s="24" t="s">
        <v>2873</v>
      </c>
      <c r="N190" s="24" t="s">
        <v>161</v>
      </c>
      <c r="O190" s="24" t="s">
        <v>162</v>
      </c>
      <c r="P190" s="24" t="s">
        <v>2874</v>
      </c>
      <c r="Q190" s="24" t="s">
        <v>164</v>
      </c>
      <c r="R190" s="24" t="s">
        <v>165</v>
      </c>
      <c r="S190" s="24" t="s">
        <v>166</v>
      </c>
      <c r="T190" s="24" t="s">
        <v>2875</v>
      </c>
      <c r="U190" s="24" t="s">
        <v>182</v>
      </c>
      <c r="V190" s="24" t="s">
        <v>168</v>
      </c>
      <c r="W190" s="24" t="s">
        <v>2876</v>
      </c>
      <c r="X190" s="24" t="s">
        <v>169</v>
      </c>
      <c r="Y190" s="24" t="s">
        <v>162</v>
      </c>
      <c r="Z190" s="24" t="s">
        <v>162</v>
      </c>
      <c r="AA190" s="24" t="s">
        <v>162</v>
      </c>
      <c r="AB190" s="24" t="s">
        <v>169</v>
      </c>
      <c r="AC190" s="24" t="s">
        <v>1916</v>
      </c>
      <c r="AD190" s="24" t="s">
        <v>2877</v>
      </c>
    </row>
    <row r="191" spans="1:30" x14ac:dyDescent="0.2">
      <c r="A191" s="24" t="s">
        <v>2878</v>
      </c>
      <c r="B191" s="24" t="s">
        <v>2879</v>
      </c>
      <c r="C191" s="24" t="s">
        <v>2880</v>
      </c>
      <c r="D191" s="24" t="s">
        <v>2439</v>
      </c>
      <c r="E191" s="24" t="s">
        <v>2881</v>
      </c>
      <c r="F191" s="24" t="s">
        <v>2657</v>
      </c>
      <c r="G191" s="24" t="s">
        <v>2882</v>
      </c>
      <c r="H191" s="24" t="s">
        <v>182</v>
      </c>
      <c r="I191" s="24" t="s">
        <v>182</v>
      </c>
      <c r="J191" s="24"/>
      <c r="K191" s="24" t="s">
        <v>158</v>
      </c>
      <c r="L191" s="24" t="s">
        <v>2883</v>
      </c>
      <c r="M191" s="24" t="s">
        <v>2884</v>
      </c>
      <c r="N191" s="24" t="s">
        <v>406</v>
      </c>
      <c r="O191" s="24" t="s">
        <v>162</v>
      </c>
      <c r="P191" s="24" t="s">
        <v>2885</v>
      </c>
      <c r="Q191" s="24" t="s">
        <v>164</v>
      </c>
      <c r="R191" s="24" t="s">
        <v>165</v>
      </c>
      <c r="S191" s="24" t="s">
        <v>2886</v>
      </c>
      <c r="T191" s="24" t="s">
        <v>2887</v>
      </c>
      <c r="U191" s="24" t="s">
        <v>168</v>
      </c>
      <c r="V191" s="24" t="s">
        <v>168</v>
      </c>
      <c r="W191" s="24" t="s">
        <v>169</v>
      </c>
      <c r="X191" s="24" t="s">
        <v>169</v>
      </c>
      <c r="Y191" s="24" t="s">
        <v>162</v>
      </c>
      <c r="Z191" s="24" t="s">
        <v>2888</v>
      </c>
      <c r="AA191" s="24" t="s">
        <v>162</v>
      </c>
      <c r="AB191" s="24" t="s">
        <v>169</v>
      </c>
      <c r="AC191" s="24" t="s">
        <v>173</v>
      </c>
      <c r="AD191" s="24" t="s">
        <v>2889</v>
      </c>
    </row>
    <row r="192" spans="1:30" x14ac:dyDescent="0.2">
      <c r="A192" s="24" t="s">
        <v>2895</v>
      </c>
      <c r="B192" s="24" t="s">
        <v>2896</v>
      </c>
      <c r="C192" s="24" t="s">
        <v>2897</v>
      </c>
      <c r="D192" s="24" t="s">
        <v>2500</v>
      </c>
      <c r="E192" s="24" t="s">
        <v>2898</v>
      </c>
      <c r="F192" s="24" t="s">
        <v>2565</v>
      </c>
      <c r="G192" s="24" t="s">
        <v>2899</v>
      </c>
      <c r="H192" s="24" t="s">
        <v>182</v>
      </c>
      <c r="I192" s="24" t="s">
        <v>182</v>
      </c>
      <c r="J192" s="24"/>
      <c r="K192" s="24" t="s">
        <v>403</v>
      </c>
      <c r="L192" s="24" t="s">
        <v>2900</v>
      </c>
      <c r="M192" s="24" t="s">
        <v>2901</v>
      </c>
      <c r="N192" s="24" t="s">
        <v>406</v>
      </c>
      <c r="O192" s="24" t="s">
        <v>162</v>
      </c>
      <c r="P192" s="24" t="s">
        <v>2902</v>
      </c>
      <c r="Q192" s="24" t="s">
        <v>424</v>
      </c>
      <c r="R192" s="24" t="s">
        <v>187</v>
      </c>
      <c r="S192" s="24" t="s">
        <v>2903</v>
      </c>
      <c r="T192" s="24" t="s">
        <v>2904</v>
      </c>
      <c r="U192" s="24" t="s">
        <v>168</v>
      </c>
      <c r="V192" s="24" t="s">
        <v>168</v>
      </c>
      <c r="W192" s="24" t="s">
        <v>169</v>
      </c>
      <c r="X192" s="24" t="s">
        <v>169</v>
      </c>
      <c r="Y192" s="24" t="s">
        <v>162</v>
      </c>
      <c r="Z192" s="24" t="s">
        <v>2905</v>
      </c>
      <c r="AA192" s="24" t="s">
        <v>162</v>
      </c>
      <c r="AB192" s="24" t="s">
        <v>169</v>
      </c>
      <c r="AC192" s="24" t="s">
        <v>2906</v>
      </c>
      <c r="AD192" s="24" t="s">
        <v>2907</v>
      </c>
    </row>
    <row r="193" spans="1:30" x14ac:dyDescent="0.2">
      <c r="A193" s="24" t="s">
        <v>2908</v>
      </c>
      <c r="B193" s="24" t="s">
        <v>2909</v>
      </c>
      <c r="C193" s="24" t="s">
        <v>2910</v>
      </c>
      <c r="D193" s="24" t="s">
        <v>2439</v>
      </c>
      <c r="E193" s="24" t="s">
        <v>2911</v>
      </c>
      <c r="F193" s="24" t="s">
        <v>350</v>
      </c>
      <c r="G193" s="24" t="s">
        <v>2912</v>
      </c>
      <c r="H193" s="24" t="s">
        <v>182</v>
      </c>
      <c r="I193" s="24" t="s">
        <v>182</v>
      </c>
      <c r="J193" s="24"/>
      <c r="K193" s="24" t="s">
        <v>671</v>
      </c>
      <c r="L193" s="24" t="s">
        <v>2913</v>
      </c>
      <c r="M193" s="24" t="s">
        <v>2914</v>
      </c>
      <c r="N193" s="24" t="s">
        <v>161</v>
      </c>
      <c r="O193" s="24" t="s">
        <v>162</v>
      </c>
      <c r="P193" s="24" t="s">
        <v>2915</v>
      </c>
      <c r="Q193" s="24" t="s">
        <v>164</v>
      </c>
      <c r="R193" s="24" t="s">
        <v>165</v>
      </c>
      <c r="S193" s="24" t="s">
        <v>166</v>
      </c>
      <c r="T193" s="24" t="s">
        <v>2916</v>
      </c>
      <c r="U193" s="24" t="s">
        <v>168</v>
      </c>
      <c r="V193" s="24" t="s">
        <v>168</v>
      </c>
      <c r="W193" s="24" t="s">
        <v>169</v>
      </c>
      <c r="X193" s="24" t="s">
        <v>169</v>
      </c>
      <c r="Y193" s="24" t="s">
        <v>162</v>
      </c>
      <c r="Z193" s="24" t="s">
        <v>2917</v>
      </c>
      <c r="AA193" s="24" t="s">
        <v>162</v>
      </c>
      <c r="AB193" s="24" t="s">
        <v>169</v>
      </c>
      <c r="AC193" s="24" t="s">
        <v>173</v>
      </c>
      <c r="AD193" s="24" t="s">
        <v>2918</v>
      </c>
    </row>
    <row r="194" spans="1:30" x14ac:dyDescent="0.2">
      <c r="A194" s="24" t="s">
        <v>2925</v>
      </c>
      <c r="B194" s="24" t="s">
        <v>2926</v>
      </c>
      <c r="C194" s="24" t="s">
        <v>2927</v>
      </c>
      <c r="D194" s="24" t="s">
        <v>178</v>
      </c>
      <c r="E194" s="24" t="s">
        <v>2928</v>
      </c>
      <c r="F194" s="24" t="s">
        <v>2929</v>
      </c>
      <c r="G194" s="24" t="s">
        <v>2930</v>
      </c>
      <c r="H194" s="24" t="s">
        <v>182</v>
      </c>
      <c r="I194" s="24" t="s">
        <v>182</v>
      </c>
      <c r="J194" s="24"/>
      <c r="K194" s="24" t="s">
        <v>158</v>
      </c>
      <c r="L194" s="24" t="s">
        <v>2931</v>
      </c>
      <c r="M194" s="24" t="s">
        <v>2183</v>
      </c>
      <c r="N194" s="24" t="s">
        <v>161</v>
      </c>
      <c r="O194" s="24" t="s">
        <v>162</v>
      </c>
      <c r="P194" s="24" t="s">
        <v>2932</v>
      </c>
      <c r="Q194" s="24" t="s">
        <v>164</v>
      </c>
      <c r="R194" s="24" t="s">
        <v>165</v>
      </c>
      <c r="S194" s="24" t="s">
        <v>166</v>
      </c>
      <c r="T194" s="24" t="s">
        <v>2933</v>
      </c>
      <c r="U194" s="24" t="s">
        <v>168</v>
      </c>
      <c r="V194" s="24" t="s">
        <v>168</v>
      </c>
      <c r="W194" s="24" t="s">
        <v>169</v>
      </c>
      <c r="X194" s="24" t="s">
        <v>169</v>
      </c>
      <c r="Y194" s="24" t="s">
        <v>162</v>
      </c>
      <c r="Z194" s="24" t="s">
        <v>2934</v>
      </c>
      <c r="AA194" s="24" t="s">
        <v>162</v>
      </c>
      <c r="AB194" s="24" t="s">
        <v>169</v>
      </c>
      <c r="AC194" s="24" t="s">
        <v>173</v>
      </c>
      <c r="AD194" s="24" t="s">
        <v>2935</v>
      </c>
    </row>
    <row r="195" spans="1:30" x14ac:dyDescent="0.2">
      <c r="A195" s="24" t="s">
        <v>2936</v>
      </c>
      <c r="B195" s="24" t="s">
        <v>2937</v>
      </c>
      <c r="C195" s="24" t="s">
        <v>2938</v>
      </c>
      <c r="D195" s="24" t="s">
        <v>2500</v>
      </c>
      <c r="E195" s="24" t="s">
        <v>2939</v>
      </c>
      <c r="F195" s="24" t="s">
        <v>2940</v>
      </c>
      <c r="G195" s="24" t="s">
        <v>2941</v>
      </c>
      <c r="H195" s="24" t="s">
        <v>182</v>
      </c>
      <c r="I195" s="24" t="s">
        <v>182</v>
      </c>
      <c r="J195" s="24"/>
      <c r="K195" s="24" t="s">
        <v>158</v>
      </c>
      <c r="L195" s="24" t="s">
        <v>2942</v>
      </c>
      <c r="M195" s="24" t="s">
        <v>2943</v>
      </c>
      <c r="N195" s="24" t="s">
        <v>406</v>
      </c>
      <c r="O195" s="24" t="s">
        <v>162</v>
      </c>
      <c r="P195" s="24" t="s">
        <v>2944</v>
      </c>
      <c r="Q195" s="24" t="s">
        <v>164</v>
      </c>
      <c r="R195" s="24" t="s">
        <v>2945</v>
      </c>
      <c r="S195" s="24" t="s">
        <v>166</v>
      </c>
      <c r="T195" s="24" t="s">
        <v>2946</v>
      </c>
      <c r="U195" s="24" t="s">
        <v>168</v>
      </c>
      <c r="V195" s="24" t="s">
        <v>168</v>
      </c>
      <c r="W195" s="24" t="s">
        <v>169</v>
      </c>
      <c r="X195" s="24" t="s">
        <v>169</v>
      </c>
      <c r="Y195" s="24" t="s">
        <v>162</v>
      </c>
      <c r="Z195" s="24" t="s">
        <v>162</v>
      </c>
      <c r="AA195" s="24" t="s">
        <v>162</v>
      </c>
      <c r="AB195" s="24" t="s">
        <v>2947</v>
      </c>
      <c r="AC195" s="24" t="s">
        <v>1771</v>
      </c>
      <c r="AD195" s="24" t="s">
        <v>2948</v>
      </c>
    </row>
    <row r="196" spans="1:30" x14ac:dyDescent="0.2">
      <c r="A196" s="24" t="s">
        <v>2949</v>
      </c>
      <c r="B196" s="24" t="s">
        <v>2950</v>
      </c>
      <c r="C196" s="24" t="s">
        <v>2951</v>
      </c>
      <c r="D196" s="24" t="s">
        <v>178</v>
      </c>
      <c r="E196" s="24" t="s">
        <v>2952</v>
      </c>
      <c r="F196" s="24" t="s">
        <v>2940</v>
      </c>
      <c r="G196" s="24" t="s">
        <v>2953</v>
      </c>
      <c r="H196" s="24" t="s">
        <v>182</v>
      </c>
      <c r="I196" s="24" t="s">
        <v>182</v>
      </c>
      <c r="J196" s="24"/>
      <c r="K196" s="24" t="s">
        <v>158</v>
      </c>
      <c r="L196" s="24" t="s">
        <v>2954</v>
      </c>
      <c r="M196" s="24" t="s">
        <v>2955</v>
      </c>
      <c r="N196" s="24" t="s">
        <v>161</v>
      </c>
      <c r="O196" s="24" t="s">
        <v>162</v>
      </c>
      <c r="P196" s="24" t="s">
        <v>2956</v>
      </c>
      <c r="Q196" s="24" t="s">
        <v>164</v>
      </c>
      <c r="R196" s="24" t="s">
        <v>165</v>
      </c>
      <c r="S196" s="24" t="s">
        <v>166</v>
      </c>
      <c r="T196" s="24" t="s">
        <v>2957</v>
      </c>
      <c r="U196" s="24" t="s">
        <v>168</v>
      </c>
      <c r="V196" s="24" t="s">
        <v>168</v>
      </c>
      <c r="W196" s="24" t="s">
        <v>169</v>
      </c>
      <c r="X196" s="24" t="s">
        <v>169</v>
      </c>
      <c r="Y196" s="24" t="s">
        <v>162</v>
      </c>
      <c r="Z196" s="24" t="s">
        <v>2958</v>
      </c>
      <c r="AA196" s="24" t="s">
        <v>162</v>
      </c>
      <c r="AB196" s="24" t="s">
        <v>169</v>
      </c>
      <c r="AC196" s="24" t="s">
        <v>173</v>
      </c>
      <c r="AD196" s="24" t="s">
        <v>2959</v>
      </c>
    </row>
    <row r="197" spans="1:30" x14ac:dyDescent="0.2">
      <c r="A197" s="24" t="s">
        <v>2960</v>
      </c>
      <c r="B197" s="24" t="s">
        <v>2961</v>
      </c>
      <c r="C197" s="24" t="s">
        <v>2962</v>
      </c>
      <c r="D197" s="24" t="s">
        <v>178</v>
      </c>
      <c r="E197" s="24" t="s">
        <v>2963</v>
      </c>
      <c r="F197" s="24" t="s">
        <v>2964</v>
      </c>
      <c r="G197" s="24" t="s">
        <v>2965</v>
      </c>
      <c r="H197" s="24" t="s">
        <v>182</v>
      </c>
      <c r="I197" s="24" t="s">
        <v>182</v>
      </c>
      <c r="J197" s="24"/>
      <c r="K197" s="24" t="s">
        <v>183</v>
      </c>
      <c r="L197" s="24" t="s">
        <v>2966</v>
      </c>
      <c r="M197" s="24" t="s">
        <v>2967</v>
      </c>
      <c r="N197" s="24" t="s">
        <v>161</v>
      </c>
      <c r="O197" s="24" t="s">
        <v>162</v>
      </c>
      <c r="P197" s="24" t="s">
        <v>2968</v>
      </c>
      <c r="Q197" s="24" t="s">
        <v>164</v>
      </c>
      <c r="R197" s="24" t="s">
        <v>236</v>
      </c>
      <c r="S197" s="24" t="s">
        <v>166</v>
      </c>
      <c r="T197" s="24" t="s">
        <v>2969</v>
      </c>
      <c r="U197" s="24" t="s">
        <v>168</v>
      </c>
      <c r="V197" s="24" t="s">
        <v>168</v>
      </c>
      <c r="W197" s="24" t="s">
        <v>169</v>
      </c>
      <c r="X197" s="24" t="s">
        <v>169</v>
      </c>
      <c r="Y197" s="24" t="s">
        <v>2970</v>
      </c>
      <c r="Z197" s="24" t="s">
        <v>238</v>
      </c>
      <c r="AA197" s="24" t="s">
        <v>162</v>
      </c>
      <c r="AB197" s="24" t="s">
        <v>169</v>
      </c>
      <c r="AC197" s="24" t="s">
        <v>173</v>
      </c>
      <c r="AD197" s="24" t="s">
        <v>2971</v>
      </c>
    </row>
    <row r="198" spans="1:30" x14ac:dyDescent="0.2">
      <c r="A198" s="24" t="s">
        <v>2972</v>
      </c>
      <c r="B198" s="24" t="s">
        <v>2973</v>
      </c>
      <c r="C198" s="24" t="s">
        <v>2974</v>
      </c>
      <c r="D198" s="24" t="s">
        <v>178</v>
      </c>
      <c r="E198" s="24" t="s">
        <v>2975</v>
      </c>
      <c r="F198" s="24" t="s">
        <v>2940</v>
      </c>
      <c r="G198" s="24" t="s">
        <v>2976</v>
      </c>
      <c r="H198" s="24" t="s">
        <v>182</v>
      </c>
      <c r="I198" s="24" t="s">
        <v>182</v>
      </c>
      <c r="J198" s="24"/>
      <c r="K198" s="24" t="s">
        <v>403</v>
      </c>
      <c r="L198" s="24" t="s">
        <v>2977</v>
      </c>
      <c r="M198" s="24" t="s">
        <v>2978</v>
      </c>
      <c r="N198" s="24" t="s">
        <v>161</v>
      </c>
      <c r="O198" s="24" t="s">
        <v>162</v>
      </c>
      <c r="P198" s="24" t="s">
        <v>985</v>
      </c>
      <c r="Q198" s="24" t="s">
        <v>164</v>
      </c>
      <c r="R198" s="24" t="s">
        <v>165</v>
      </c>
      <c r="S198" s="24" t="s">
        <v>166</v>
      </c>
      <c r="T198" s="24" t="s">
        <v>2979</v>
      </c>
      <c r="U198" s="24" t="s">
        <v>182</v>
      </c>
      <c r="V198" s="24" t="s">
        <v>182</v>
      </c>
      <c r="W198" s="24" t="s">
        <v>2980</v>
      </c>
      <c r="X198" s="24" t="s">
        <v>169</v>
      </c>
      <c r="Y198" s="24" t="s">
        <v>162</v>
      </c>
      <c r="Z198" s="24" t="s">
        <v>162</v>
      </c>
      <c r="AA198" s="24" t="s">
        <v>162</v>
      </c>
      <c r="AB198" s="24" t="s">
        <v>169</v>
      </c>
      <c r="AC198" s="24" t="s">
        <v>2981</v>
      </c>
      <c r="AD198" s="24" t="s">
        <v>2982</v>
      </c>
    </row>
    <row r="199" spans="1:30" x14ac:dyDescent="0.2">
      <c r="A199" s="24" t="s">
        <v>2983</v>
      </c>
      <c r="B199" s="24" t="s">
        <v>2984</v>
      </c>
      <c r="C199" s="24" t="s">
        <v>2985</v>
      </c>
      <c r="D199" s="24" t="s">
        <v>2546</v>
      </c>
      <c r="E199" s="24" t="s">
        <v>2986</v>
      </c>
      <c r="F199" s="24" t="s">
        <v>2987</v>
      </c>
      <c r="G199" s="24" t="s">
        <v>2988</v>
      </c>
      <c r="H199" s="24" t="s">
        <v>182</v>
      </c>
      <c r="I199" s="24" t="s">
        <v>182</v>
      </c>
      <c r="J199" s="24"/>
      <c r="K199" s="24" t="s">
        <v>671</v>
      </c>
      <c r="L199" s="24" t="s">
        <v>2989</v>
      </c>
      <c r="M199" s="24" t="s">
        <v>2990</v>
      </c>
      <c r="N199" s="24" t="s">
        <v>161</v>
      </c>
      <c r="O199" s="24" t="s">
        <v>407</v>
      </c>
      <c r="P199" s="24" t="s">
        <v>2991</v>
      </c>
      <c r="Q199" s="24" t="s">
        <v>164</v>
      </c>
      <c r="R199" s="24" t="s">
        <v>165</v>
      </c>
      <c r="S199" s="24" t="s">
        <v>166</v>
      </c>
      <c r="T199" s="24" t="s">
        <v>2992</v>
      </c>
      <c r="U199" s="24" t="s">
        <v>168</v>
      </c>
      <c r="V199" s="24" t="s">
        <v>168</v>
      </c>
      <c r="W199" s="24" t="s">
        <v>169</v>
      </c>
      <c r="X199" s="24" t="s">
        <v>169</v>
      </c>
      <c r="Y199" s="24" t="s">
        <v>162</v>
      </c>
      <c r="Z199" s="24" t="s">
        <v>162</v>
      </c>
      <c r="AA199" s="24" t="s">
        <v>162</v>
      </c>
      <c r="AB199" s="24" t="s">
        <v>169</v>
      </c>
      <c r="AC199" s="24" t="s">
        <v>93</v>
      </c>
      <c r="AD199" s="24" t="s">
        <v>2993</v>
      </c>
    </row>
    <row r="200" spans="1:30" x14ac:dyDescent="0.2">
      <c r="A200" s="24" t="s">
        <v>2994</v>
      </c>
      <c r="B200" s="24" t="s">
        <v>2995</v>
      </c>
      <c r="C200" s="24" t="s">
        <v>2996</v>
      </c>
      <c r="D200" s="24" t="s">
        <v>178</v>
      </c>
      <c r="E200" s="24" t="s">
        <v>2997</v>
      </c>
      <c r="F200" s="24" t="s">
        <v>2998</v>
      </c>
      <c r="G200" s="24" t="s">
        <v>2999</v>
      </c>
      <c r="H200" s="24" t="s">
        <v>182</v>
      </c>
      <c r="I200" s="24" t="s">
        <v>182</v>
      </c>
      <c r="J200" s="24"/>
      <c r="K200" s="24" t="s">
        <v>158</v>
      </c>
      <c r="L200" s="24" t="s">
        <v>3000</v>
      </c>
      <c r="M200" s="24" t="s">
        <v>3001</v>
      </c>
      <c r="N200" s="24" t="s">
        <v>161</v>
      </c>
      <c r="O200" s="24" t="s">
        <v>250</v>
      </c>
      <c r="P200" s="24" t="s">
        <v>3002</v>
      </c>
      <c r="Q200" s="24" t="s">
        <v>164</v>
      </c>
      <c r="R200" s="24" t="s">
        <v>236</v>
      </c>
      <c r="S200" s="24" t="s">
        <v>1407</v>
      </c>
      <c r="T200" s="24" t="s">
        <v>1744</v>
      </c>
      <c r="U200" s="24" t="s">
        <v>168</v>
      </c>
      <c r="V200" s="24" t="s">
        <v>168</v>
      </c>
      <c r="W200" s="24" t="s">
        <v>169</v>
      </c>
      <c r="X200" s="24" t="s">
        <v>169</v>
      </c>
      <c r="Y200" s="24" t="s">
        <v>3003</v>
      </c>
      <c r="Z200" s="24" t="s">
        <v>3004</v>
      </c>
      <c r="AA200" s="24" t="s">
        <v>162</v>
      </c>
      <c r="AB200" s="24" t="s">
        <v>169</v>
      </c>
      <c r="AC200" s="24" t="s">
        <v>173</v>
      </c>
      <c r="AD200" s="24" t="s">
        <v>3005</v>
      </c>
    </row>
    <row r="201" spans="1:30" x14ac:dyDescent="0.2">
      <c r="A201" s="24" t="s">
        <v>3006</v>
      </c>
      <c r="B201" s="24" t="s">
        <v>3007</v>
      </c>
      <c r="C201" s="24" t="s">
        <v>3008</v>
      </c>
      <c r="D201" s="24" t="s">
        <v>215</v>
      </c>
      <c r="E201" s="24" t="s">
        <v>3009</v>
      </c>
      <c r="F201" s="24" t="s">
        <v>3010</v>
      </c>
      <c r="G201" s="24" t="s">
        <v>3011</v>
      </c>
      <c r="H201" s="24" t="s">
        <v>182</v>
      </c>
      <c r="I201" s="24" t="s">
        <v>182</v>
      </c>
      <c r="J201" s="24"/>
      <c r="K201" s="24" t="s">
        <v>158</v>
      </c>
      <c r="L201" s="24" t="s">
        <v>3012</v>
      </c>
      <c r="M201" s="24" t="s">
        <v>3013</v>
      </c>
      <c r="N201" s="24" t="s">
        <v>161</v>
      </c>
      <c r="O201" s="24" t="s">
        <v>3014</v>
      </c>
      <c r="P201" s="24" t="s">
        <v>3015</v>
      </c>
      <c r="Q201" s="24" t="s">
        <v>164</v>
      </c>
      <c r="R201" s="24" t="s">
        <v>236</v>
      </c>
      <c r="S201" s="24" t="s">
        <v>166</v>
      </c>
      <c r="T201" s="24" t="s">
        <v>3016</v>
      </c>
      <c r="U201" s="24" t="s">
        <v>182</v>
      </c>
      <c r="V201" s="24" t="s">
        <v>168</v>
      </c>
      <c r="W201" s="24" t="s">
        <v>3017</v>
      </c>
      <c r="X201" s="24" t="s">
        <v>169</v>
      </c>
      <c r="Y201" s="24" t="s">
        <v>162</v>
      </c>
      <c r="Z201" s="24" t="s">
        <v>162</v>
      </c>
      <c r="AA201" s="24" t="s">
        <v>162</v>
      </c>
      <c r="AB201" s="24" t="s">
        <v>169</v>
      </c>
      <c r="AC201" s="24" t="s">
        <v>1916</v>
      </c>
      <c r="AD201" s="24" t="s">
        <v>3018</v>
      </c>
    </row>
    <row r="202" spans="1:30" x14ac:dyDescent="0.2">
      <c r="A202" s="24" t="s">
        <v>3019</v>
      </c>
      <c r="B202" s="24" t="s">
        <v>3020</v>
      </c>
      <c r="C202" s="24" t="s">
        <v>3021</v>
      </c>
      <c r="D202" s="24" t="s">
        <v>215</v>
      </c>
      <c r="E202" s="24" t="s">
        <v>3022</v>
      </c>
      <c r="F202" s="24" t="s">
        <v>2940</v>
      </c>
      <c r="G202" s="24" t="s">
        <v>3023</v>
      </c>
      <c r="H202" s="24" t="s">
        <v>182</v>
      </c>
      <c r="I202" s="24" t="s">
        <v>182</v>
      </c>
      <c r="J202" s="24"/>
      <c r="K202" s="24" t="s">
        <v>277</v>
      </c>
      <c r="L202" s="24" t="s">
        <v>3024</v>
      </c>
      <c r="M202" s="24" t="s">
        <v>3025</v>
      </c>
      <c r="N202" s="24" t="s">
        <v>161</v>
      </c>
      <c r="O202" s="24" t="s">
        <v>162</v>
      </c>
      <c r="P202" s="24" t="s">
        <v>3026</v>
      </c>
      <c r="Q202" s="24" t="s">
        <v>393</v>
      </c>
      <c r="R202" s="24" t="s">
        <v>187</v>
      </c>
      <c r="S202" s="24" t="s">
        <v>3027</v>
      </c>
      <c r="T202" s="24" t="s">
        <v>3028</v>
      </c>
      <c r="U202" s="24" t="s">
        <v>168</v>
      </c>
      <c r="V202" s="24" t="s">
        <v>168</v>
      </c>
      <c r="W202" s="24" t="s">
        <v>169</v>
      </c>
      <c r="X202" s="24" t="s">
        <v>169</v>
      </c>
      <c r="Y202" s="24" t="s">
        <v>3029</v>
      </c>
      <c r="Z202" s="24" t="s">
        <v>162</v>
      </c>
      <c r="AA202" s="24" t="s">
        <v>162</v>
      </c>
      <c r="AB202" s="24" t="s">
        <v>169</v>
      </c>
      <c r="AC202" s="24" t="s">
        <v>173</v>
      </c>
      <c r="AD202" s="24" t="s">
        <v>3030</v>
      </c>
    </row>
    <row r="203" spans="1:30" x14ac:dyDescent="0.2">
      <c r="A203" s="24" t="s">
        <v>3031</v>
      </c>
      <c r="B203" s="24" t="s">
        <v>3032</v>
      </c>
      <c r="C203" s="24" t="s">
        <v>3033</v>
      </c>
      <c r="D203" s="24" t="s">
        <v>178</v>
      </c>
      <c r="E203" s="24" t="s">
        <v>3034</v>
      </c>
      <c r="F203" s="24" t="s">
        <v>3035</v>
      </c>
      <c r="G203" s="24" t="s">
        <v>3036</v>
      </c>
      <c r="H203" s="24" t="s">
        <v>182</v>
      </c>
      <c r="I203" s="24" t="s">
        <v>182</v>
      </c>
      <c r="J203" s="24"/>
      <c r="K203" s="24" t="s">
        <v>158</v>
      </c>
      <c r="L203" s="24" t="s">
        <v>3037</v>
      </c>
      <c r="M203" s="24" t="s">
        <v>3038</v>
      </c>
      <c r="N203" s="24" t="s">
        <v>161</v>
      </c>
      <c r="O203" s="24" t="s">
        <v>162</v>
      </c>
      <c r="P203" s="24" t="s">
        <v>3039</v>
      </c>
      <c r="Q203" s="24" t="s">
        <v>164</v>
      </c>
      <c r="R203" s="24" t="s">
        <v>165</v>
      </c>
      <c r="S203" s="24" t="s">
        <v>3040</v>
      </c>
      <c r="T203" s="24" t="s">
        <v>3041</v>
      </c>
      <c r="U203" s="24" t="s">
        <v>168</v>
      </c>
      <c r="V203" s="24" t="s">
        <v>168</v>
      </c>
      <c r="W203" s="24" t="s">
        <v>169</v>
      </c>
      <c r="X203" s="24" t="s">
        <v>169</v>
      </c>
      <c r="Y203" s="24" t="s">
        <v>162</v>
      </c>
      <c r="Z203" s="24" t="s">
        <v>3042</v>
      </c>
      <c r="AA203" s="24" t="s">
        <v>162</v>
      </c>
      <c r="AB203" s="24" t="s">
        <v>3043</v>
      </c>
      <c r="AC203" s="24" t="s">
        <v>193</v>
      </c>
      <c r="AD203" s="24" t="s">
        <v>3044</v>
      </c>
    </row>
    <row r="204" spans="1:30" x14ac:dyDescent="0.2">
      <c r="A204" s="24" t="s">
        <v>3051</v>
      </c>
      <c r="B204" s="24" t="s">
        <v>3052</v>
      </c>
      <c r="C204" s="24" t="s">
        <v>3053</v>
      </c>
      <c r="D204" s="24" t="s">
        <v>215</v>
      </c>
      <c r="E204" s="24" t="s">
        <v>3054</v>
      </c>
      <c r="F204" s="24" t="s">
        <v>3055</v>
      </c>
      <c r="G204" s="24" t="s">
        <v>3056</v>
      </c>
      <c r="H204" s="24" t="s">
        <v>182</v>
      </c>
      <c r="I204" s="24" t="s">
        <v>182</v>
      </c>
      <c r="J204" s="24"/>
      <c r="K204" s="24" t="s">
        <v>158</v>
      </c>
      <c r="L204" s="24" t="s">
        <v>3057</v>
      </c>
      <c r="M204" s="24" t="s">
        <v>3058</v>
      </c>
      <c r="N204" s="24" t="s">
        <v>161</v>
      </c>
      <c r="O204" s="24" t="s">
        <v>162</v>
      </c>
      <c r="P204" s="24" t="s">
        <v>3059</v>
      </c>
      <c r="Q204" s="24" t="s">
        <v>164</v>
      </c>
      <c r="R204" s="24" t="s">
        <v>165</v>
      </c>
      <c r="S204" s="24" t="s">
        <v>166</v>
      </c>
      <c r="T204" s="24" t="s">
        <v>3060</v>
      </c>
      <c r="U204" s="24" t="s">
        <v>168</v>
      </c>
      <c r="V204" s="24" t="s">
        <v>168</v>
      </c>
      <c r="W204" s="24" t="s">
        <v>169</v>
      </c>
      <c r="X204" s="24" t="s">
        <v>169</v>
      </c>
      <c r="Y204" s="24" t="s">
        <v>162</v>
      </c>
      <c r="Z204" s="24" t="s">
        <v>3061</v>
      </c>
      <c r="AA204" s="24" t="s">
        <v>162</v>
      </c>
      <c r="AB204" s="24" t="s">
        <v>169</v>
      </c>
      <c r="AC204" s="24" t="s">
        <v>173</v>
      </c>
      <c r="AD204" s="24" t="s">
        <v>3062</v>
      </c>
    </row>
    <row r="205" spans="1:30" x14ac:dyDescent="0.2">
      <c r="A205" s="24" t="s">
        <v>3063</v>
      </c>
      <c r="B205" s="24" t="s">
        <v>3064</v>
      </c>
      <c r="C205" s="24" t="s">
        <v>3065</v>
      </c>
      <c r="D205" s="24" t="s">
        <v>215</v>
      </c>
      <c r="E205" s="24" t="s">
        <v>3066</v>
      </c>
      <c r="F205" s="24" t="s">
        <v>3067</v>
      </c>
      <c r="G205" s="24" t="s">
        <v>3068</v>
      </c>
      <c r="H205" s="24" t="s">
        <v>182</v>
      </c>
      <c r="I205" s="24" t="s">
        <v>182</v>
      </c>
      <c r="J205" s="24"/>
      <c r="K205" s="24" t="s">
        <v>158</v>
      </c>
      <c r="L205" s="24" t="s">
        <v>3069</v>
      </c>
      <c r="M205" s="24" t="s">
        <v>3070</v>
      </c>
      <c r="N205" s="24" t="s">
        <v>161</v>
      </c>
      <c r="O205" s="24" t="s">
        <v>162</v>
      </c>
      <c r="P205" s="24" t="s">
        <v>3071</v>
      </c>
      <c r="Q205" s="24" t="s">
        <v>164</v>
      </c>
      <c r="R205" s="24" t="s">
        <v>165</v>
      </c>
      <c r="S205" s="24" t="s">
        <v>3072</v>
      </c>
      <c r="T205" s="24" t="s">
        <v>3073</v>
      </c>
      <c r="U205" s="24" t="s">
        <v>168</v>
      </c>
      <c r="V205" s="24" t="s">
        <v>168</v>
      </c>
      <c r="W205" s="24" t="s">
        <v>169</v>
      </c>
      <c r="X205" s="24" t="s">
        <v>169</v>
      </c>
      <c r="Y205" s="24" t="s">
        <v>3074</v>
      </c>
      <c r="Z205" s="24" t="s">
        <v>162</v>
      </c>
      <c r="AA205" s="24" t="s">
        <v>162</v>
      </c>
      <c r="AB205" s="24" t="s">
        <v>169</v>
      </c>
      <c r="AC205" s="24" t="s">
        <v>173</v>
      </c>
      <c r="AD205" s="24" t="s">
        <v>3075</v>
      </c>
    </row>
    <row r="206" spans="1:30" x14ac:dyDescent="0.2">
      <c r="A206" s="24" t="s">
        <v>3076</v>
      </c>
      <c r="B206" s="24" t="s">
        <v>3077</v>
      </c>
      <c r="C206" s="24" t="s">
        <v>3078</v>
      </c>
      <c r="D206" s="24" t="s">
        <v>178</v>
      </c>
      <c r="E206" s="24" t="s">
        <v>3079</v>
      </c>
      <c r="F206" s="24" t="s">
        <v>2940</v>
      </c>
      <c r="G206" s="24" t="s">
        <v>3080</v>
      </c>
      <c r="H206" s="24" t="s">
        <v>182</v>
      </c>
      <c r="I206" s="24" t="s">
        <v>182</v>
      </c>
      <c r="J206" s="24"/>
      <c r="K206" s="24" t="s">
        <v>158</v>
      </c>
      <c r="L206" s="24" t="s">
        <v>3081</v>
      </c>
      <c r="M206" s="24" t="s">
        <v>3082</v>
      </c>
      <c r="N206" s="24" t="s">
        <v>161</v>
      </c>
      <c r="O206" s="24" t="s">
        <v>250</v>
      </c>
      <c r="P206" s="24" t="s">
        <v>3083</v>
      </c>
      <c r="Q206" s="24" t="s">
        <v>164</v>
      </c>
      <c r="R206" s="24" t="s">
        <v>165</v>
      </c>
      <c r="S206" s="24" t="s">
        <v>166</v>
      </c>
      <c r="T206" s="24" t="s">
        <v>3084</v>
      </c>
      <c r="U206" s="24" t="s">
        <v>168</v>
      </c>
      <c r="V206" s="24" t="s">
        <v>168</v>
      </c>
      <c r="W206" s="24" t="s">
        <v>169</v>
      </c>
      <c r="X206" s="24" t="s">
        <v>169</v>
      </c>
      <c r="Y206" s="24" t="s">
        <v>162</v>
      </c>
      <c r="Z206" s="24" t="s">
        <v>3085</v>
      </c>
      <c r="AA206" s="24" t="s">
        <v>162</v>
      </c>
      <c r="AB206" s="24" t="s">
        <v>169</v>
      </c>
      <c r="AC206" s="24" t="s">
        <v>173</v>
      </c>
      <c r="AD206" s="24" t="s">
        <v>3086</v>
      </c>
    </row>
    <row r="207" spans="1:30" x14ac:dyDescent="0.2">
      <c r="A207" s="24" t="s">
        <v>3087</v>
      </c>
      <c r="B207" s="24" t="s">
        <v>3088</v>
      </c>
      <c r="C207" s="24" t="s">
        <v>3089</v>
      </c>
      <c r="D207" s="24" t="s">
        <v>2439</v>
      </c>
      <c r="E207" s="24" t="s">
        <v>3090</v>
      </c>
      <c r="F207" s="24" t="s">
        <v>3091</v>
      </c>
      <c r="G207" s="24" t="s">
        <v>3092</v>
      </c>
      <c r="H207" s="24" t="s">
        <v>182</v>
      </c>
      <c r="I207" s="24" t="s">
        <v>182</v>
      </c>
      <c r="J207" s="24"/>
      <c r="K207" s="24" t="s">
        <v>158</v>
      </c>
      <c r="L207" s="24" t="s">
        <v>3093</v>
      </c>
      <c r="M207" s="24" t="s">
        <v>3094</v>
      </c>
      <c r="N207" s="24" t="s">
        <v>161</v>
      </c>
      <c r="O207" s="24" t="s">
        <v>3095</v>
      </c>
      <c r="P207" s="24" t="s">
        <v>3096</v>
      </c>
      <c r="Q207" s="24" t="s">
        <v>164</v>
      </c>
      <c r="R207" s="24" t="s">
        <v>165</v>
      </c>
      <c r="S207" s="24" t="s">
        <v>166</v>
      </c>
      <c r="T207" s="24" t="s">
        <v>3097</v>
      </c>
      <c r="U207" s="24" t="s">
        <v>168</v>
      </c>
      <c r="V207" s="24" t="s">
        <v>168</v>
      </c>
      <c r="W207" s="24" t="s">
        <v>169</v>
      </c>
      <c r="X207" s="24" t="s">
        <v>169</v>
      </c>
      <c r="Y207" s="24" t="s">
        <v>162</v>
      </c>
      <c r="Z207" s="24" t="s">
        <v>162</v>
      </c>
      <c r="AA207" s="24" t="s">
        <v>162</v>
      </c>
      <c r="AB207" s="24" t="s">
        <v>169</v>
      </c>
      <c r="AC207" s="24" t="s">
        <v>93</v>
      </c>
      <c r="AD207" s="24" t="s">
        <v>3098</v>
      </c>
    </row>
    <row r="208" spans="1:30" x14ac:dyDescent="0.2">
      <c r="A208" s="24" t="s">
        <v>3099</v>
      </c>
      <c r="B208" s="24" t="s">
        <v>3100</v>
      </c>
      <c r="C208" s="24" t="s">
        <v>3101</v>
      </c>
      <c r="D208" s="24" t="s">
        <v>2439</v>
      </c>
      <c r="E208" s="24" t="s">
        <v>3102</v>
      </c>
      <c r="F208" s="24" t="s">
        <v>3103</v>
      </c>
      <c r="G208" s="24" t="s">
        <v>3104</v>
      </c>
      <c r="H208" s="24" t="s">
        <v>182</v>
      </c>
      <c r="I208" s="24" t="s">
        <v>182</v>
      </c>
      <c r="J208" s="24"/>
      <c r="K208" s="24" t="s">
        <v>158</v>
      </c>
      <c r="L208" s="24" t="s">
        <v>3105</v>
      </c>
      <c r="M208" s="24" t="s">
        <v>3106</v>
      </c>
      <c r="N208" s="24" t="s">
        <v>161</v>
      </c>
      <c r="O208" s="24" t="s">
        <v>162</v>
      </c>
      <c r="P208" s="24" t="s">
        <v>3107</v>
      </c>
      <c r="Q208" s="24" t="s">
        <v>164</v>
      </c>
      <c r="R208" s="24" t="s">
        <v>3108</v>
      </c>
      <c r="S208" s="24" t="s">
        <v>3109</v>
      </c>
      <c r="T208" s="24" t="s">
        <v>3110</v>
      </c>
      <c r="U208" s="24" t="s">
        <v>168</v>
      </c>
      <c r="V208" s="24" t="s">
        <v>168</v>
      </c>
      <c r="W208" s="24" t="s">
        <v>169</v>
      </c>
      <c r="X208" s="24" t="s">
        <v>169</v>
      </c>
      <c r="Y208" s="24" t="s">
        <v>162</v>
      </c>
      <c r="Z208" s="24" t="s">
        <v>162</v>
      </c>
      <c r="AA208" s="24" t="s">
        <v>162</v>
      </c>
      <c r="AB208" s="24" t="s">
        <v>3111</v>
      </c>
      <c r="AC208" s="24" t="s">
        <v>1771</v>
      </c>
      <c r="AD208" s="24" t="s">
        <v>3112</v>
      </c>
    </row>
    <row r="209" spans="1:30" x14ac:dyDescent="0.2">
      <c r="A209" s="24" t="s">
        <v>3113</v>
      </c>
      <c r="B209" s="24" t="s">
        <v>3114</v>
      </c>
      <c r="C209" s="24" t="s">
        <v>3115</v>
      </c>
      <c r="D209" s="24" t="s">
        <v>215</v>
      </c>
      <c r="E209" s="24" t="s">
        <v>3116</v>
      </c>
      <c r="F209" s="24" t="s">
        <v>3117</v>
      </c>
      <c r="G209" s="24" t="s">
        <v>3118</v>
      </c>
      <c r="H209" s="24" t="s">
        <v>182</v>
      </c>
      <c r="I209" s="24" t="s">
        <v>182</v>
      </c>
      <c r="J209" s="24"/>
      <c r="K209" s="24" t="s">
        <v>158</v>
      </c>
      <c r="L209" s="24" t="s">
        <v>3119</v>
      </c>
      <c r="M209" s="24" t="s">
        <v>2526</v>
      </c>
      <c r="N209" s="24" t="s">
        <v>161</v>
      </c>
      <c r="O209" s="24" t="s">
        <v>162</v>
      </c>
      <c r="P209" s="24" t="s">
        <v>3120</v>
      </c>
      <c r="Q209" s="24" t="s">
        <v>164</v>
      </c>
      <c r="R209" s="24" t="s">
        <v>165</v>
      </c>
      <c r="S209" s="24" t="s">
        <v>166</v>
      </c>
      <c r="T209" s="24" t="s">
        <v>3121</v>
      </c>
      <c r="U209" s="24" t="s">
        <v>168</v>
      </c>
      <c r="V209" s="24" t="s">
        <v>168</v>
      </c>
      <c r="W209" s="24" t="s">
        <v>169</v>
      </c>
      <c r="X209" s="24" t="s">
        <v>169</v>
      </c>
      <c r="Y209" s="24" t="s">
        <v>162</v>
      </c>
      <c r="Z209" s="24" t="s">
        <v>2529</v>
      </c>
      <c r="AA209" s="24" t="s">
        <v>162</v>
      </c>
      <c r="AB209" s="24" t="s">
        <v>169</v>
      </c>
      <c r="AC209" s="24" t="s">
        <v>173</v>
      </c>
      <c r="AD209" s="24" t="s">
        <v>3122</v>
      </c>
    </row>
    <row r="210" spans="1:30" x14ac:dyDescent="0.2">
      <c r="A210" s="24" t="s">
        <v>3123</v>
      </c>
      <c r="B210" s="24" t="s">
        <v>3124</v>
      </c>
      <c r="C210" s="24" t="s">
        <v>3125</v>
      </c>
      <c r="D210" s="24" t="s">
        <v>2500</v>
      </c>
      <c r="E210" s="24" t="s">
        <v>3126</v>
      </c>
      <c r="F210" s="24" t="s">
        <v>3127</v>
      </c>
      <c r="G210" s="24" t="s">
        <v>3128</v>
      </c>
      <c r="H210" s="24" t="s">
        <v>182</v>
      </c>
      <c r="I210" s="24" t="s">
        <v>182</v>
      </c>
      <c r="J210" s="24"/>
      <c r="K210" s="24" t="s">
        <v>183</v>
      </c>
      <c r="L210" s="24" t="s">
        <v>3129</v>
      </c>
      <c r="M210" s="24" t="s">
        <v>3130</v>
      </c>
      <c r="N210" s="24" t="s">
        <v>161</v>
      </c>
      <c r="O210" s="24" t="s">
        <v>162</v>
      </c>
      <c r="P210" s="24" t="s">
        <v>3131</v>
      </c>
      <c r="Q210" s="24" t="s">
        <v>164</v>
      </c>
      <c r="R210" s="24" t="s">
        <v>165</v>
      </c>
      <c r="S210" s="24" t="s">
        <v>3132</v>
      </c>
      <c r="T210" s="24" t="s">
        <v>3133</v>
      </c>
      <c r="U210" s="24" t="s">
        <v>182</v>
      </c>
      <c r="V210" s="24" t="s">
        <v>182</v>
      </c>
      <c r="W210" s="24" t="s">
        <v>3134</v>
      </c>
      <c r="X210" s="24" t="s">
        <v>3135</v>
      </c>
      <c r="Y210" s="24" t="s">
        <v>162</v>
      </c>
      <c r="Z210" s="24" t="s">
        <v>162</v>
      </c>
      <c r="AA210" s="24" t="s">
        <v>162</v>
      </c>
      <c r="AB210" s="24" t="s">
        <v>3136</v>
      </c>
      <c r="AC210" s="24" t="s">
        <v>3137</v>
      </c>
      <c r="AD210" s="24" t="s">
        <v>3138</v>
      </c>
    </row>
    <row r="211" spans="1:30" x14ac:dyDescent="0.2">
      <c r="A211" s="24" t="s">
        <v>3139</v>
      </c>
      <c r="B211" s="24" t="s">
        <v>3140</v>
      </c>
      <c r="C211" s="24" t="s">
        <v>3141</v>
      </c>
      <c r="D211" s="24" t="s">
        <v>178</v>
      </c>
      <c r="E211" s="24" t="s">
        <v>3142</v>
      </c>
      <c r="F211" s="24" t="s">
        <v>2940</v>
      </c>
      <c r="G211" s="24" t="s">
        <v>3143</v>
      </c>
      <c r="H211" s="24" t="s">
        <v>182</v>
      </c>
      <c r="I211" s="24" t="s">
        <v>182</v>
      </c>
      <c r="J211" s="24"/>
      <c r="K211" s="24" t="s">
        <v>403</v>
      </c>
      <c r="L211" s="24" t="s">
        <v>3144</v>
      </c>
      <c r="M211" s="24" t="s">
        <v>3145</v>
      </c>
      <c r="N211" s="24" t="s">
        <v>161</v>
      </c>
      <c r="O211" s="24" t="s">
        <v>3146</v>
      </c>
      <c r="P211" s="24" t="s">
        <v>3147</v>
      </c>
      <c r="Q211" s="24" t="s">
        <v>164</v>
      </c>
      <c r="R211" s="24" t="s">
        <v>3148</v>
      </c>
      <c r="S211" s="24" t="s">
        <v>3149</v>
      </c>
      <c r="T211" s="24" t="s">
        <v>3150</v>
      </c>
      <c r="U211" s="24" t="s">
        <v>168</v>
      </c>
      <c r="V211" s="24" t="s">
        <v>168</v>
      </c>
      <c r="W211" s="24" t="s">
        <v>169</v>
      </c>
      <c r="X211" s="24" t="s">
        <v>169</v>
      </c>
      <c r="Y211" s="24" t="s">
        <v>162</v>
      </c>
      <c r="Z211" s="24" t="s">
        <v>356</v>
      </c>
      <c r="AA211" s="24" t="s">
        <v>162</v>
      </c>
      <c r="AB211" s="24" t="s">
        <v>3151</v>
      </c>
      <c r="AC211" s="24" t="s">
        <v>3152</v>
      </c>
      <c r="AD211" s="24" t="s">
        <v>3153</v>
      </c>
    </row>
    <row r="212" spans="1:30" x14ac:dyDescent="0.2">
      <c r="A212" s="24" t="s">
        <v>3160</v>
      </c>
      <c r="B212" s="24" t="s">
        <v>3161</v>
      </c>
      <c r="C212" s="24" t="s">
        <v>3162</v>
      </c>
      <c r="D212" s="24" t="s">
        <v>2439</v>
      </c>
      <c r="E212" s="24" t="s">
        <v>3163</v>
      </c>
      <c r="F212" s="24" t="s">
        <v>3055</v>
      </c>
      <c r="G212" s="24" t="s">
        <v>3164</v>
      </c>
      <c r="H212" s="24" t="s">
        <v>182</v>
      </c>
      <c r="I212" s="24" t="s">
        <v>182</v>
      </c>
      <c r="J212" s="24"/>
      <c r="K212" s="24" t="s">
        <v>671</v>
      </c>
      <c r="L212" s="24" t="s">
        <v>3165</v>
      </c>
      <c r="M212" s="24" t="s">
        <v>1146</v>
      </c>
      <c r="N212" s="24" t="s">
        <v>161</v>
      </c>
      <c r="O212" s="24" t="s">
        <v>162</v>
      </c>
      <c r="P212" s="24" t="s">
        <v>3166</v>
      </c>
      <c r="Q212" s="24" t="s">
        <v>164</v>
      </c>
      <c r="R212" s="24" t="s">
        <v>3167</v>
      </c>
      <c r="S212" s="24" t="s">
        <v>166</v>
      </c>
      <c r="T212" s="24" t="s">
        <v>3168</v>
      </c>
      <c r="U212" s="24" t="s">
        <v>168</v>
      </c>
      <c r="V212" s="24" t="s">
        <v>168</v>
      </c>
      <c r="W212" s="24" t="s">
        <v>169</v>
      </c>
      <c r="X212" s="24" t="s">
        <v>169</v>
      </c>
      <c r="Y212" s="24" t="s">
        <v>162</v>
      </c>
      <c r="Z212" s="24" t="s">
        <v>3169</v>
      </c>
      <c r="AA212" s="24" t="s">
        <v>162</v>
      </c>
      <c r="AB212" s="24" t="s">
        <v>3170</v>
      </c>
      <c r="AC212" s="24" t="s">
        <v>193</v>
      </c>
      <c r="AD212" s="24" t="s">
        <v>3171</v>
      </c>
    </row>
    <row r="213" spans="1:30" x14ac:dyDescent="0.2">
      <c r="A213" s="24" t="s">
        <v>3172</v>
      </c>
      <c r="B213" s="24" t="s">
        <v>3173</v>
      </c>
      <c r="C213" s="24" t="s">
        <v>3174</v>
      </c>
      <c r="D213" s="24" t="s">
        <v>178</v>
      </c>
      <c r="E213" s="24" t="s">
        <v>3175</v>
      </c>
      <c r="F213" s="24" t="s">
        <v>2940</v>
      </c>
      <c r="G213" s="24" t="s">
        <v>3176</v>
      </c>
      <c r="H213" s="24" t="s">
        <v>182</v>
      </c>
      <c r="I213" s="24" t="s">
        <v>182</v>
      </c>
      <c r="J213" s="24"/>
      <c r="K213" s="24" t="s">
        <v>671</v>
      </c>
      <c r="L213" s="24" t="s">
        <v>3177</v>
      </c>
      <c r="M213" s="24" t="s">
        <v>3178</v>
      </c>
      <c r="N213" s="24" t="s">
        <v>161</v>
      </c>
      <c r="O213" s="24" t="s">
        <v>162</v>
      </c>
      <c r="P213" s="24" t="s">
        <v>3179</v>
      </c>
      <c r="Q213" s="24" t="s">
        <v>164</v>
      </c>
      <c r="R213" s="24" t="s">
        <v>165</v>
      </c>
      <c r="S213" s="24" t="s">
        <v>166</v>
      </c>
      <c r="T213" s="24" t="s">
        <v>3180</v>
      </c>
      <c r="U213" s="24" t="s">
        <v>168</v>
      </c>
      <c r="V213" s="24" t="s">
        <v>168</v>
      </c>
      <c r="W213" s="24" t="s">
        <v>169</v>
      </c>
      <c r="X213" s="24" t="s">
        <v>169</v>
      </c>
      <c r="Y213" s="24" t="s">
        <v>162</v>
      </c>
      <c r="Z213" s="24" t="s">
        <v>3181</v>
      </c>
      <c r="AA213" s="24" t="s">
        <v>162</v>
      </c>
      <c r="AB213" s="24" t="s">
        <v>169</v>
      </c>
      <c r="AC213" s="24" t="s">
        <v>173</v>
      </c>
      <c r="AD213" s="24" t="s">
        <v>3182</v>
      </c>
    </row>
    <row r="214" spans="1:30" x14ac:dyDescent="0.2">
      <c r="A214" s="24" t="s">
        <v>3183</v>
      </c>
      <c r="B214" s="24" t="s">
        <v>3184</v>
      </c>
      <c r="C214" s="24" t="s">
        <v>3185</v>
      </c>
      <c r="D214" s="24" t="s">
        <v>178</v>
      </c>
      <c r="E214" s="24" t="s">
        <v>3186</v>
      </c>
      <c r="F214" s="24" t="s">
        <v>2940</v>
      </c>
      <c r="G214" s="24" t="s">
        <v>3187</v>
      </c>
      <c r="H214" s="24" t="s">
        <v>182</v>
      </c>
      <c r="I214" s="24" t="s">
        <v>182</v>
      </c>
      <c r="J214" s="24"/>
      <c r="K214" s="24" t="s">
        <v>158</v>
      </c>
      <c r="L214" s="24" t="s">
        <v>3188</v>
      </c>
      <c r="M214" s="24" t="s">
        <v>3189</v>
      </c>
      <c r="N214" s="24" t="s">
        <v>161</v>
      </c>
      <c r="O214" s="24" t="s">
        <v>162</v>
      </c>
      <c r="P214" s="24" t="s">
        <v>2783</v>
      </c>
      <c r="Q214" s="24" t="s">
        <v>164</v>
      </c>
      <c r="R214" s="24" t="s">
        <v>165</v>
      </c>
      <c r="S214" s="24" t="s">
        <v>166</v>
      </c>
      <c r="T214" s="24" t="s">
        <v>3190</v>
      </c>
      <c r="U214" s="24" t="s">
        <v>168</v>
      </c>
      <c r="V214" s="24" t="s">
        <v>168</v>
      </c>
      <c r="W214" s="24" t="s">
        <v>169</v>
      </c>
      <c r="X214" s="24" t="s">
        <v>169</v>
      </c>
      <c r="Y214" s="24" t="s">
        <v>162</v>
      </c>
      <c r="Z214" s="24" t="s">
        <v>162</v>
      </c>
      <c r="AA214" s="24" t="s">
        <v>162</v>
      </c>
      <c r="AB214" s="24" t="s">
        <v>3191</v>
      </c>
      <c r="AC214" s="24" t="s">
        <v>1771</v>
      </c>
      <c r="AD214" s="24" t="s">
        <v>3192</v>
      </c>
    </row>
    <row r="215" spans="1:30" x14ac:dyDescent="0.2">
      <c r="A215" s="24" t="s">
        <v>3193</v>
      </c>
      <c r="B215" s="24" t="s">
        <v>3194</v>
      </c>
      <c r="C215" s="24" t="s">
        <v>3195</v>
      </c>
      <c r="D215" s="24" t="s">
        <v>178</v>
      </c>
      <c r="E215" s="24" t="s">
        <v>3196</v>
      </c>
      <c r="F215" s="24" t="s">
        <v>2940</v>
      </c>
      <c r="G215" s="24" t="s">
        <v>3197</v>
      </c>
      <c r="H215" s="24" t="s">
        <v>182</v>
      </c>
      <c r="I215" s="24" t="s">
        <v>182</v>
      </c>
      <c r="J215" s="24"/>
      <c r="K215" s="24" t="s">
        <v>277</v>
      </c>
      <c r="L215" s="24" t="s">
        <v>3198</v>
      </c>
      <c r="M215" s="24" t="s">
        <v>3199</v>
      </c>
      <c r="N215" s="24" t="s">
        <v>161</v>
      </c>
      <c r="O215" s="24" t="s">
        <v>162</v>
      </c>
      <c r="P215" s="24" t="s">
        <v>3200</v>
      </c>
      <c r="Q215" s="24" t="s">
        <v>393</v>
      </c>
      <c r="R215" s="24" t="s">
        <v>187</v>
      </c>
      <c r="S215" s="24" t="s">
        <v>1339</v>
      </c>
      <c r="T215" s="24" t="s">
        <v>3201</v>
      </c>
      <c r="U215" s="24" t="s">
        <v>168</v>
      </c>
      <c r="V215" s="24" t="s">
        <v>168</v>
      </c>
      <c r="W215" s="24" t="s">
        <v>169</v>
      </c>
      <c r="X215" s="24" t="s">
        <v>169</v>
      </c>
      <c r="Y215" s="24" t="s">
        <v>3202</v>
      </c>
      <c r="Z215" s="24" t="s">
        <v>3203</v>
      </c>
      <c r="AA215" s="24" t="s">
        <v>162</v>
      </c>
      <c r="AB215" s="24" t="s">
        <v>169</v>
      </c>
      <c r="AC215" s="24" t="s">
        <v>173</v>
      </c>
      <c r="AD215" s="24" t="s">
        <v>3204</v>
      </c>
    </row>
    <row r="216" spans="1:30" x14ac:dyDescent="0.2">
      <c r="A216" s="24" t="s">
        <v>3205</v>
      </c>
      <c r="B216" s="24" t="s">
        <v>3206</v>
      </c>
      <c r="C216" s="24" t="s">
        <v>3207</v>
      </c>
      <c r="D216" s="24" t="s">
        <v>215</v>
      </c>
      <c r="E216" s="24" t="s">
        <v>3208</v>
      </c>
      <c r="F216" s="24" t="s">
        <v>3209</v>
      </c>
      <c r="G216" s="24" t="s">
        <v>3210</v>
      </c>
      <c r="H216" s="24" t="s">
        <v>182</v>
      </c>
      <c r="I216" s="24" t="s">
        <v>182</v>
      </c>
      <c r="J216" s="24"/>
      <c r="K216" s="24" t="s">
        <v>277</v>
      </c>
      <c r="L216" s="24" t="s">
        <v>3211</v>
      </c>
      <c r="M216" s="24" t="s">
        <v>3212</v>
      </c>
      <c r="N216" s="24" t="s">
        <v>161</v>
      </c>
      <c r="O216" s="24" t="s">
        <v>162</v>
      </c>
      <c r="P216" s="24" t="s">
        <v>3213</v>
      </c>
      <c r="Q216" s="24" t="s">
        <v>393</v>
      </c>
      <c r="R216" s="24" t="s">
        <v>165</v>
      </c>
      <c r="S216" s="24" t="s">
        <v>3214</v>
      </c>
      <c r="T216" s="24" t="s">
        <v>3215</v>
      </c>
      <c r="U216" s="24" t="s">
        <v>168</v>
      </c>
      <c r="V216" s="24" t="s">
        <v>168</v>
      </c>
      <c r="W216" s="24" t="s">
        <v>169</v>
      </c>
      <c r="X216" s="24" t="s">
        <v>169</v>
      </c>
      <c r="Y216" s="24" t="s">
        <v>162</v>
      </c>
      <c r="Z216" s="24" t="s">
        <v>162</v>
      </c>
      <c r="AA216" s="24" t="s">
        <v>162</v>
      </c>
      <c r="AB216" s="24" t="s">
        <v>169</v>
      </c>
      <c r="AC216" s="24" t="s">
        <v>93</v>
      </c>
      <c r="AD216" s="24" t="s">
        <v>3216</v>
      </c>
    </row>
    <row r="217" spans="1:30" x14ac:dyDescent="0.2">
      <c r="A217" s="24" t="s">
        <v>3217</v>
      </c>
      <c r="B217" s="24" t="s">
        <v>3218</v>
      </c>
      <c r="C217" s="24" t="s">
        <v>3219</v>
      </c>
      <c r="D217" s="24" t="s">
        <v>1458</v>
      </c>
      <c r="E217" s="24" t="s">
        <v>3220</v>
      </c>
      <c r="F217" s="24" t="s">
        <v>3221</v>
      </c>
      <c r="G217" s="24" t="s">
        <v>3222</v>
      </c>
      <c r="H217" s="24" t="s">
        <v>182</v>
      </c>
      <c r="I217" s="24" t="s">
        <v>182</v>
      </c>
      <c r="J217" s="24"/>
      <c r="K217" s="24" t="s">
        <v>158</v>
      </c>
      <c r="L217" s="24" t="s">
        <v>3223</v>
      </c>
      <c r="M217" s="24" t="s">
        <v>353</v>
      </c>
      <c r="N217" s="24" t="s">
        <v>161</v>
      </c>
      <c r="O217" s="24" t="s">
        <v>162</v>
      </c>
      <c r="P217" s="24" t="s">
        <v>3224</v>
      </c>
      <c r="Q217" s="24" t="s">
        <v>164</v>
      </c>
      <c r="R217" s="24" t="s">
        <v>236</v>
      </c>
      <c r="S217" s="24" t="s">
        <v>1339</v>
      </c>
      <c r="T217" s="24" t="s">
        <v>3225</v>
      </c>
      <c r="U217" s="24" t="s">
        <v>168</v>
      </c>
      <c r="V217" s="24" t="s">
        <v>168</v>
      </c>
      <c r="W217" s="24" t="s">
        <v>169</v>
      </c>
      <c r="X217" s="24" t="s">
        <v>169</v>
      </c>
      <c r="Y217" s="24" t="s">
        <v>162</v>
      </c>
      <c r="Z217" s="24" t="s">
        <v>162</v>
      </c>
      <c r="AA217" s="24" t="s">
        <v>162</v>
      </c>
      <c r="AB217" s="24" t="s">
        <v>169</v>
      </c>
      <c r="AC217" s="24" t="s">
        <v>93</v>
      </c>
      <c r="AD217" s="24" t="s">
        <v>3226</v>
      </c>
    </row>
    <row r="218" spans="1:30" x14ac:dyDescent="0.2">
      <c r="A218" s="24" t="s">
        <v>3227</v>
      </c>
      <c r="B218" s="24" t="s">
        <v>3228</v>
      </c>
      <c r="C218" s="24" t="s">
        <v>3229</v>
      </c>
      <c r="D218" s="24" t="s">
        <v>2439</v>
      </c>
      <c r="E218" s="24" t="s">
        <v>3230</v>
      </c>
      <c r="F218" s="24" t="s">
        <v>3231</v>
      </c>
      <c r="G218" s="24" t="s">
        <v>3232</v>
      </c>
      <c r="H218" s="24" t="s">
        <v>182</v>
      </c>
      <c r="I218" s="24" t="s">
        <v>182</v>
      </c>
      <c r="J218" s="24"/>
      <c r="K218" s="24" t="s">
        <v>158</v>
      </c>
      <c r="L218" s="24" t="s">
        <v>3233</v>
      </c>
      <c r="M218" s="24" t="s">
        <v>3234</v>
      </c>
      <c r="N218" s="24" t="s">
        <v>161</v>
      </c>
      <c r="O218" s="24" t="s">
        <v>162</v>
      </c>
      <c r="P218" s="24" t="s">
        <v>3235</v>
      </c>
      <c r="Q218" s="24" t="s">
        <v>164</v>
      </c>
      <c r="R218" s="24" t="s">
        <v>165</v>
      </c>
      <c r="S218" s="24" t="s">
        <v>166</v>
      </c>
      <c r="T218" s="24" t="s">
        <v>3236</v>
      </c>
      <c r="U218" s="24" t="s">
        <v>168</v>
      </c>
      <c r="V218" s="24" t="s">
        <v>168</v>
      </c>
      <c r="W218" s="24" t="s">
        <v>169</v>
      </c>
      <c r="X218" s="24" t="s">
        <v>169</v>
      </c>
      <c r="Y218" s="24" t="s">
        <v>162</v>
      </c>
      <c r="Z218" s="24" t="s">
        <v>162</v>
      </c>
      <c r="AA218" s="24" t="s">
        <v>162</v>
      </c>
      <c r="AB218" s="24" t="s">
        <v>169</v>
      </c>
      <c r="AC218" s="24" t="s">
        <v>93</v>
      </c>
      <c r="AD218" s="24" t="s">
        <v>3237</v>
      </c>
    </row>
    <row r="219" spans="1:30" x14ac:dyDescent="0.2">
      <c r="A219" s="24" t="s">
        <v>3238</v>
      </c>
      <c r="B219" s="24" t="s">
        <v>3239</v>
      </c>
      <c r="C219" s="24" t="s">
        <v>3240</v>
      </c>
      <c r="D219" s="24" t="s">
        <v>178</v>
      </c>
      <c r="E219" s="24" t="s">
        <v>3241</v>
      </c>
      <c r="F219" s="24" t="s">
        <v>2964</v>
      </c>
      <c r="G219" s="24" t="s">
        <v>3242</v>
      </c>
      <c r="H219" s="24" t="s">
        <v>182</v>
      </c>
      <c r="I219" s="24" t="s">
        <v>182</v>
      </c>
      <c r="J219" s="24"/>
      <c r="K219" s="24" t="s">
        <v>277</v>
      </c>
      <c r="L219" s="24" t="s">
        <v>3243</v>
      </c>
      <c r="M219" s="24" t="s">
        <v>3244</v>
      </c>
      <c r="N219" s="24" t="s">
        <v>161</v>
      </c>
      <c r="O219" s="24" t="s">
        <v>3245</v>
      </c>
      <c r="P219" s="24" t="s">
        <v>3246</v>
      </c>
      <c r="Q219" s="24" t="s">
        <v>393</v>
      </c>
      <c r="R219" s="24" t="s">
        <v>165</v>
      </c>
      <c r="S219" s="24" t="s">
        <v>166</v>
      </c>
      <c r="T219" s="24" t="s">
        <v>3247</v>
      </c>
      <c r="U219" s="24" t="s">
        <v>168</v>
      </c>
      <c r="V219" s="24" t="s">
        <v>168</v>
      </c>
      <c r="W219" s="24" t="s">
        <v>169</v>
      </c>
      <c r="X219" s="24" t="s">
        <v>169</v>
      </c>
      <c r="Y219" s="24" t="s">
        <v>162</v>
      </c>
      <c r="Z219" s="24" t="s">
        <v>162</v>
      </c>
      <c r="AA219" s="24" t="s">
        <v>162</v>
      </c>
      <c r="AB219" s="24" t="s">
        <v>3248</v>
      </c>
      <c r="AC219" s="24" t="s">
        <v>1771</v>
      </c>
      <c r="AD219" s="24" t="s">
        <v>3249</v>
      </c>
    </row>
    <row r="220" spans="1:30" x14ac:dyDescent="0.2">
      <c r="A220" s="24" t="s">
        <v>3250</v>
      </c>
      <c r="B220" s="24" t="s">
        <v>3251</v>
      </c>
      <c r="C220" s="24" t="s">
        <v>3252</v>
      </c>
      <c r="D220" s="24" t="s">
        <v>2439</v>
      </c>
      <c r="E220" s="24" t="s">
        <v>3253</v>
      </c>
      <c r="F220" s="24" t="s">
        <v>3254</v>
      </c>
      <c r="G220" s="24" t="s">
        <v>3255</v>
      </c>
      <c r="H220" s="24" t="s">
        <v>182</v>
      </c>
      <c r="I220" s="24" t="s">
        <v>182</v>
      </c>
      <c r="J220" s="24"/>
      <c r="K220" s="24" t="s">
        <v>158</v>
      </c>
      <c r="L220" s="24" t="s">
        <v>3256</v>
      </c>
      <c r="M220" s="24" t="s">
        <v>3257</v>
      </c>
      <c r="N220" s="24" t="s">
        <v>406</v>
      </c>
      <c r="O220" s="24" t="s">
        <v>250</v>
      </c>
      <c r="P220" s="24" t="s">
        <v>3258</v>
      </c>
      <c r="Q220" s="24" t="s">
        <v>164</v>
      </c>
      <c r="R220" s="24" t="s">
        <v>165</v>
      </c>
      <c r="S220" s="24" t="s">
        <v>166</v>
      </c>
      <c r="T220" s="24" t="s">
        <v>2979</v>
      </c>
      <c r="U220" s="24" t="s">
        <v>168</v>
      </c>
      <c r="V220" s="24" t="s">
        <v>168</v>
      </c>
      <c r="W220" s="24" t="s">
        <v>169</v>
      </c>
      <c r="X220" s="24" t="s">
        <v>169</v>
      </c>
      <c r="Y220" s="24" t="s">
        <v>162</v>
      </c>
      <c r="Z220" s="24" t="s">
        <v>162</v>
      </c>
      <c r="AA220" s="24" t="s">
        <v>162</v>
      </c>
      <c r="AB220" s="24" t="s">
        <v>169</v>
      </c>
      <c r="AC220" s="24" t="s">
        <v>93</v>
      </c>
      <c r="AD220" s="24" t="s">
        <v>3259</v>
      </c>
    </row>
    <row r="221" spans="1:30" x14ac:dyDescent="0.2">
      <c r="A221" s="24" t="s">
        <v>3260</v>
      </c>
      <c r="B221" s="24" t="s">
        <v>3261</v>
      </c>
      <c r="C221" s="24" t="s">
        <v>3262</v>
      </c>
      <c r="D221" s="24" t="s">
        <v>2546</v>
      </c>
      <c r="E221" s="24" t="s">
        <v>3263</v>
      </c>
      <c r="F221" s="24" t="s">
        <v>3264</v>
      </c>
      <c r="G221" s="24" t="s">
        <v>3265</v>
      </c>
      <c r="H221" s="24" t="s">
        <v>182</v>
      </c>
      <c r="I221" s="24" t="s">
        <v>182</v>
      </c>
      <c r="J221" s="24"/>
      <c r="K221" s="24" t="s">
        <v>158</v>
      </c>
      <c r="L221" s="24" t="s">
        <v>3266</v>
      </c>
      <c r="M221" s="24" t="s">
        <v>3267</v>
      </c>
      <c r="N221" s="24" t="s">
        <v>406</v>
      </c>
      <c r="O221" s="24" t="s">
        <v>250</v>
      </c>
      <c r="P221" s="24" t="s">
        <v>3268</v>
      </c>
      <c r="Q221" s="24" t="s">
        <v>164</v>
      </c>
      <c r="R221" s="24" t="s">
        <v>165</v>
      </c>
      <c r="S221" s="24" t="s">
        <v>166</v>
      </c>
      <c r="T221" s="24" t="s">
        <v>3269</v>
      </c>
      <c r="U221" s="24" t="s">
        <v>168</v>
      </c>
      <c r="V221" s="24" t="s">
        <v>168</v>
      </c>
      <c r="W221" s="24" t="s">
        <v>169</v>
      </c>
      <c r="X221" s="24" t="s">
        <v>169</v>
      </c>
      <c r="Y221" s="24" t="s">
        <v>162</v>
      </c>
      <c r="Z221" s="24" t="s">
        <v>162</v>
      </c>
      <c r="AA221" s="24" t="s">
        <v>162</v>
      </c>
      <c r="AB221" s="24" t="s">
        <v>169</v>
      </c>
      <c r="AC221" s="24" t="s">
        <v>93</v>
      </c>
      <c r="AD221" s="24" t="s">
        <v>3270</v>
      </c>
    </row>
    <row r="222" spans="1:30" x14ac:dyDescent="0.2">
      <c r="A222" s="24" t="s">
        <v>3271</v>
      </c>
      <c r="B222" s="24" t="s">
        <v>3272</v>
      </c>
      <c r="C222" s="24" t="s">
        <v>3273</v>
      </c>
      <c r="D222" s="24" t="s">
        <v>2474</v>
      </c>
      <c r="E222" s="24" t="s">
        <v>3274</v>
      </c>
      <c r="F222" s="24" t="s">
        <v>3275</v>
      </c>
      <c r="G222" s="24"/>
      <c r="H222" s="24" t="s">
        <v>182</v>
      </c>
      <c r="I222" s="24" t="s">
        <v>182</v>
      </c>
      <c r="J222" s="24"/>
      <c r="K222" s="24" t="s">
        <v>158</v>
      </c>
      <c r="L222" s="24" t="s">
        <v>3276</v>
      </c>
      <c r="M222" s="24" t="s">
        <v>3277</v>
      </c>
      <c r="N222" s="24" t="s">
        <v>406</v>
      </c>
      <c r="O222" s="24" t="s">
        <v>162</v>
      </c>
      <c r="P222" s="24" t="s">
        <v>3278</v>
      </c>
      <c r="Q222" s="24" t="s">
        <v>164</v>
      </c>
      <c r="R222" s="24" t="s">
        <v>165</v>
      </c>
      <c r="S222" s="24" t="s">
        <v>3279</v>
      </c>
      <c r="T222" s="24" t="s">
        <v>3280</v>
      </c>
      <c r="U222" s="24" t="s">
        <v>168</v>
      </c>
      <c r="V222" s="24" t="s">
        <v>168</v>
      </c>
      <c r="W222" s="24" t="s">
        <v>169</v>
      </c>
      <c r="X222" s="24" t="s">
        <v>169</v>
      </c>
      <c r="Y222" s="24" t="s">
        <v>3281</v>
      </c>
      <c r="Z222" s="24" t="s">
        <v>162</v>
      </c>
      <c r="AA222" s="24" t="s">
        <v>162</v>
      </c>
      <c r="AB222" s="24" t="s">
        <v>169</v>
      </c>
      <c r="AC222" s="24" t="s">
        <v>173</v>
      </c>
      <c r="AD222" s="24" t="s">
        <v>3282</v>
      </c>
    </row>
    <row r="223" spans="1:30" x14ac:dyDescent="0.2">
      <c r="A223" s="24" t="s">
        <v>3283</v>
      </c>
      <c r="B223" s="24" t="s">
        <v>3284</v>
      </c>
      <c r="C223" s="24" t="s">
        <v>3285</v>
      </c>
      <c r="D223" s="24" t="s">
        <v>178</v>
      </c>
      <c r="E223" s="24" t="s">
        <v>3286</v>
      </c>
      <c r="F223" s="24" t="s">
        <v>3287</v>
      </c>
      <c r="G223" s="24" t="s">
        <v>3288</v>
      </c>
      <c r="H223" s="24" t="s">
        <v>182</v>
      </c>
      <c r="I223" s="24" t="s">
        <v>182</v>
      </c>
      <c r="J223" s="24"/>
      <c r="K223" s="24" t="s">
        <v>158</v>
      </c>
      <c r="L223" s="24" t="s">
        <v>3289</v>
      </c>
      <c r="M223" s="24" t="s">
        <v>3290</v>
      </c>
      <c r="N223" s="24" t="s">
        <v>161</v>
      </c>
      <c r="O223" s="24" t="s">
        <v>162</v>
      </c>
      <c r="P223" s="24" t="s">
        <v>3291</v>
      </c>
      <c r="Q223" s="24" t="s">
        <v>164</v>
      </c>
      <c r="R223" s="24" t="s">
        <v>165</v>
      </c>
      <c r="S223" s="24" t="s">
        <v>166</v>
      </c>
      <c r="T223" s="24" t="s">
        <v>3292</v>
      </c>
      <c r="U223" s="24" t="s">
        <v>168</v>
      </c>
      <c r="V223" s="24" t="s">
        <v>168</v>
      </c>
      <c r="W223" s="24" t="s">
        <v>169</v>
      </c>
      <c r="X223" s="24" t="s">
        <v>169</v>
      </c>
      <c r="Y223" s="24" t="s">
        <v>162</v>
      </c>
      <c r="Z223" s="24" t="s">
        <v>3293</v>
      </c>
      <c r="AA223" s="24" t="s">
        <v>162</v>
      </c>
      <c r="AB223" s="24" t="s">
        <v>169</v>
      </c>
      <c r="AC223" s="24" t="s">
        <v>173</v>
      </c>
      <c r="AD223" s="24" t="s">
        <v>3294</v>
      </c>
    </row>
    <row r="224" spans="1:30" x14ac:dyDescent="0.2">
      <c r="A224" s="24" t="s">
        <v>3295</v>
      </c>
      <c r="B224" s="24" t="s">
        <v>3296</v>
      </c>
      <c r="C224" s="24" t="s">
        <v>3297</v>
      </c>
      <c r="D224" s="24" t="s">
        <v>1458</v>
      </c>
      <c r="E224" s="24" t="s">
        <v>3298</v>
      </c>
      <c r="F224" s="24" t="s">
        <v>3299</v>
      </c>
      <c r="G224" s="24" t="s">
        <v>3300</v>
      </c>
      <c r="H224" s="24" t="s">
        <v>182</v>
      </c>
      <c r="I224" s="24" t="s">
        <v>182</v>
      </c>
      <c r="J224" s="24"/>
      <c r="K224" s="24" t="s">
        <v>671</v>
      </c>
      <c r="L224" s="24" t="s">
        <v>3301</v>
      </c>
      <c r="M224" s="24" t="s">
        <v>3302</v>
      </c>
      <c r="N224" s="24" t="s">
        <v>161</v>
      </c>
      <c r="O224" s="24" t="s">
        <v>162</v>
      </c>
      <c r="P224" s="24" t="s">
        <v>3303</v>
      </c>
      <c r="Q224" s="24" t="s">
        <v>164</v>
      </c>
      <c r="R224" s="24" t="s">
        <v>165</v>
      </c>
      <c r="S224" s="24" t="s">
        <v>3304</v>
      </c>
      <c r="T224" s="24" t="s">
        <v>3305</v>
      </c>
      <c r="U224" s="24" t="s">
        <v>168</v>
      </c>
      <c r="V224" s="24" t="s">
        <v>168</v>
      </c>
      <c r="W224" s="24" t="s">
        <v>169</v>
      </c>
      <c r="X224" s="24" t="s">
        <v>169</v>
      </c>
      <c r="Y224" s="24" t="s">
        <v>3306</v>
      </c>
      <c r="Z224" s="24" t="s">
        <v>3307</v>
      </c>
      <c r="AA224" s="24" t="s">
        <v>162</v>
      </c>
      <c r="AB224" s="24" t="s">
        <v>3308</v>
      </c>
      <c r="AC224" s="24" t="s">
        <v>193</v>
      </c>
      <c r="AD224" s="24" t="s">
        <v>3309</v>
      </c>
    </row>
    <row r="225" spans="1:30" x14ac:dyDescent="0.2">
      <c r="A225" s="24" t="s">
        <v>3310</v>
      </c>
      <c r="B225" s="24" t="s">
        <v>3311</v>
      </c>
      <c r="C225" s="24" t="s">
        <v>3312</v>
      </c>
      <c r="D225" s="24" t="s">
        <v>2500</v>
      </c>
      <c r="E225" s="24" t="s">
        <v>3313</v>
      </c>
      <c r="F225" s="24" t="s">
        <v>3314</v>
      </c>
      <c r="G225" s="24" t="s">
        <v>3315</v>
      </c>
      <c r="H225" s="24" t="s">
        <v>182</v>
      </c>
      <c r="I225" s="24" t="s">
        <v>182</v>
      </c>
      <c r="J225" s="24"/>
      <c r="K225" s="24" t="s">
        <v>671</v>
      </c>
      <c r="L225" s="24" t="s">
        <v>3316</v>
      </c>
      <c r="M225" s="24" t="s">
        <v>3317</v>
      </c>
      <c r="N225" s="24" t="s">
        <v>161</v>
      </c>
      <c r="O225" s="24" t="s">
        <v>250</v>
      </c>
      <c r="P225" s="24" t="s">
        <v>985</v>
      </c>
      <c r="Q225" s="24" t="s">
        <v>164</v>
      </c>
      <c r="R225" s="24" t="s">
        <v>165</v>
      </c>
      <c r="S225" s="24" t="s">
        <v>166</v>
      </c>
      <c r="T225" s="24" t="s">
        <v>3318</v>
      </c>
      <c r="U225" s="24" t="s">
        <v>168</v>
      </c>
      <c r="V225" s="24" t="s">
        <v>168</v>
      </c>
      <c r="W225" s="24" t="s">
        <v>169</v>
      </c>
      <c r="X225" s="24" t="s">
        <v>169</v>
      </c>
      <c r="Y225" s="24" t="s">
        <v>162</v>
      </c>
      <c r="Z225" s="24" t="s">
        <v>162</v>
      </c>
      <c r="AA225" s="24" t="s">
        <v>162</v>
      </c>
      <c r="AB225" s="24" t="s">
        <v>169</v>
      </c>
      <c r="AC225" s="24" t="s">
        <v>93</v>
      </c>
      <c r="AD225" s="24" t="s">
        <v>3319</v>
      </c>
    </row>
    <row r="226" spans="1:30" x14ac:dyDescent="0.2">
      <c r="A226" s="24" t="s">
        <v>3320</v>
      </c>
      <c r="B226" s="24" t="s">
        <v>3321</v>
      </c>
      <c r="C226" s="24" t="s">
        <v>3322</v>
      </c>
      <c r="D226" s="24" t="s">
        <v>2546</v>
      </c>
      <c r="E226" s="24" t="s">
        <v>3323</v>
      </c>
      <c r="F226" s="24" t="s">
        <v>3324</v>
      </c>
      <c r="G226" s="24" t="s">
        <v>3325</v>
      </c>
      <c r="H226" s="24" t="s">
        <v>182</v>
      </c>
      <c r="I226" s="24" t="s">
        <v>182</v>
      </c>
      <c r="J226" s="24"/>
      <c r="K226" s="24" t="s">
        <v>158</v>
      </c>
      <c r="L226" s="24" t="s">
        <v>3326</v>
      </c>
      <c r="M226" s="24" t="s">
        <v>1791</v>
      </c>
      <c r="N226" s="24" t="s">
        <v>161</v>
      </c>
      <c r="O226" s="24" t="s">
        <v>162</v>
      </c>
      <c r="P226" s="24" t="s">
        <v>3327</v>
      </c>
      <c r="Q226" s="24" t="s">
        <v>164</v>
      </c>
      <c r="R226" s="24" t="s">
        <v>165</v>
      </c>
      <c r="S226" s="24" t="s">
        <v>166</v>
      </c>
      <c r="T226" s="24" t="s">
        <v>3328</v>
      </c>
      <c r="U226" s="24" t="s">
        <v>168</v>
      </c>
      <c r="V226" s="24" t="s">
        <v>168</v>
      </c>
      <c r="W226" s="24" t="s">
        <v>169</v>
      </c>
      <c r="X226" s="24" t="s">
        <v>169</v>
      </c>
      <c r="Y226" s="24" t="s">
        <v>162</v>
      </c>
      <c r="Z226" s="24" t="s">
        <v>162</v>
      </c>
      <c r="AA226" s="24" t="s">
        <v>162</v>
      </c>
      <c r="AB226" s="24" t="s">
        <v>169</v>
      </c>
      <c r="AC226" s="24" t="s">
        <v>93</v>
      </c>
      <c r="AD226" s="24" t="s">
        <v>3329</v>
      </c>
    </row>
    <row r="227" spans="1:30" x14ac:dyDescent="0.2">
      <c r="A227" s="24" t="s">
        <v>3330</v>
      </c>
      <c r="B227" s="24" t="s">
        <v>3331</v>
      </c>
      <c r="C227" s="24" t="s">
        <v>3332</v>
      </c>
      <c r="D227" s="24" t="s">
        <v>2500</v>
      </c>
      <c r="E227" s="24" t="s">
        <v>3333</v>
      </c>
      <c r="F227" s="24" t="s">
        <v>3334</v>
      </c>
      <c r="G227" s="24" t="s">
        <v>3335</v>
      </c>
      <c r="H227" s="24" t="s">
        <v>182</v>
      </c>
      <c r="I227" s="24" t="s">
        <v>182</v>
      </c>
      <c r="J227" s="24"/>
      <c r="K227" s="24" t="s">
        <v>158</v>
      </c>
      <c r="L227" s="24" t="s">
        <v>3336</v>
      </c>
      <c r="M227" s="24" t="s">
        <v>3337</v>
      </c>
      <c r="N227" s="24" t="s">
        <v>406</v>
      </c>
      <c r="O227" s="24" t="s">
        <v>162</v>
      </c>
      <c r="P227" s="24" t="s">
        <v>3338</v>
      </c>
      <c r="Q227" s="24" t="s">
        <v>164</v>
      </c>
      <c r="R227" s="24" t="s">
        <v>165</v>
      </c>
      <c r="S227" s="24" t="s">
        <v>166</v>
      </c>
      <c r="T227" s="24" t="s">
        <v>3339</v>
      </c>
      <c r="U227" s="24" t="s">
        <v>168</v>
      </c>
      <c r="V227" s="24" t="s">
        <v>168</v>
      </c>
      <c r="W227" s="24" t="s">
        <v>169</v>
      </c>
      <c r="X227" s="24" t="s">
        <v>169</v>
      </c>
      <c r="Y227" s="24" t="s">
        <v>162</v>
      </c>
      <c r="Z227" s="24" t="s">
        <v>3340</v>
      </c>
      <c r="AA227" s="24" t="s">
        <v>162</v>
      </c>
      <c r="AB227" s="24" t="s">
        <v>169</v>
      </c>
      <c r="AC227" s="24" t="s">
        <v>173</v>
      </c>
      <c r="AD227" s="24" t="s">
        <v>3341</v>
      </c>
    </row>
    <row r="228" spans="1:30" x14ac:dyDescent="0.2">
      <c r="A228" s="24" t="s">
        <v>3342</v>
      </c>
      <c r="B228" s="24" t="s">
        <v>3343</v>
      </c>
      <c r="C228" s="24" t="s">
        <v>3344</v>
      </c>
      <c r="D228" s="24" t="s">
        <v>178</v>
      </c>
      <c r="E228" s="24" t="s">
        <v>3345</v>
      </c>
      <c r="F228" s="24" t="s">
        <v>3346</v>
      </c>
      <c r="G228" s="24" t="s">
        <v>3347</v>
      </c>
      <c r="H228" s="24" t="s">
        <v>182</v>
      </c>
      <c r="I228" s="24" t="s">
        <v>182</v>
      </c>
      <c r="J228" s="24"/>
      <c r="K228" s="24" t="s">
        <v>158</v>
      </c>
      <c r="L228" s="24" t="s">
        <v>3348</v>
      </c>
      <c r="M228" s="24" t="s">
        <v>3349</v>
      </c>
      <c r="N228" s="24" t="s">
        <v>406</v>
      </c>
      <c r="O228" s="24" t="s">
        <v>250</v>
      </c>
      <c r="P228" s="24" t="s">
        <v>3350</v>
      </c>
      <c r="Q228" s="24" t="s">
        <v>164</v>
      </c>
      <c r="R228" s="24" t="s">
        <v>165</v>
      </c>
      <c r="S228" s="24" t="s">
        <v>166</v>
      </c>
      <c r="T228" s="24" t="s">
        <v>3351</v>
      </c>
      <c r="U228" s="24" t="s">
        <v>168</v>
      </c>
      <c r="V228" s="24" t="s">
        <v>168</v>
      </c>
      <c r="W228" s="24" t="s">
        <v>169</v>
      </c>
      <c r="X228" s="24" t="s">
        <v>169</v>
      </c>
      <c r="Y228" s="24" t="s">
        <v>162</v>
      </c>
      <c r="Z228" s="24" t="s">
        <v>162</v>
      </c>
      <c r="AA228" s="24" t="s">
        <v>162</v>
      </c>
      <c r="AB228" s="24" t="s">
        <v>169</v>
      </c>
      <c r="AC228" s="24" t="s">
        <v>93</v>
      </c>
      <c r="AD228" s="24" t="s">
        <v>3352</v>
      </c>
    </row>
    <row r="229" spans="1:30" x14ac:dyDescent="0.2">
      <c r="A229" s="24" t="s">
        <v>3353</v>
      </c>
      <c r="B229" s="24" t="s">
        <v>3354</v>
      </c>
      <c r="C229" s="24" t="s">
        <v>3355</v>
      </c>
      <c r="D229" s="24" t="s">
        <v>2500</v>
      </c>
      <c r="E229" s="24" t="s">
        <v>3356</v>
      </c>
      <c r="F229" s="24" t="s">
        <v>3357</v>
      </c>
      <c r="G229" s="24" t="s">
        <v>3358</v>
      </c>
      <c r="H229" s="24" t="s">
        <v>182</v>
      </c>
      <c r="I229" s="24" t="s">
        <v>182</v>
      </c>
      <c r="J229" s="24"/>
      <c r="K229" s="24" t="s">
        <v>158</v>
      </c>
      <c r="L229" s="24" t="s">
        <v>3359</v>
      </c>
      <c r="M229" s="24" t="s">
        <v>3360</v>
      </c>
      <c r="N229" s="24" t="s">
        <v>161</v>
      </c>
      <c r="O229" s="24" t="s">
        <v>740</v>
      </c>
      <c r="P229" s="24" t="s">
        <v>3361</v>
      </c>
      <c r="Q229" s="24" t="s">
        <v>164</v>
      </c>
      <c r="R229" s="24" t="s">
        <v>165</v>
      </c>
      <c r="S229" s="24" t="s">
        <v>3362</v>
      </c>
      <c r="T229" s="24" t="s">
        <v>3363</v>
      </c>
      <c r="U229" s="24" t="s">
        <v>168</v>
      </c>
      <c r="V229" s="24" t="s">
        <v>168</v>
      </c>
      <c r="W229" s="24" t="s">
        <v>169</v>
      </c>
      <c r="X229" s="24" t="s">
        <v>169</v>
      </c>
      <c r="Y229" s="24" t="s">
        <v>3364</v>
      </c>
      <c r="Z229" s="24" t="s">
        <v>238</v>
      </c>
      <c r="AA229" s="24" t="s">
        <v>162</v>
      </c>
      <c r="AB229" s="24" t="s">
        <v>169</v>
      </c>
      <c r="AC229" s="24" t="s">
        <v>173</v>
      </c>
      <c r="AD229" s="24" t="s">
        <v>3365</v>
      </c>
    </row>
    <row r="230" spans="1:30" x14ac:dyDescent="0.2">
      <c r="A230" s="24" t="s">
        <v>3366</v>
      </c>
      <c r="B230" s="24" t="s">
        <v>3367</v>
      </c>
      <c r="C230" s="24" t="s">
        <v>3368</v>
      </c>
      <c r="D230" s="24" t="s">
        <v>178</v>
      </c>
      <c r="E230" s="24" t="s">
        <v>3369</v>
      </c>
      <c r="F230" s="24" t="s">
        <v>3370</v>
      </c>
      <c r="G230" s="24" t="s">
        <v>3371</v>
      </c>
      <c r="H230" s="24" t="s">
        <v>182</v>
      </c>
      <c r="I230" s="24" t="s">
        <v>182</v>
      </c>
      <c r="J230" s="24"/>
      <c r="K230" s="24" t="s">
        <v>158</v>
      </c>
      <c r="L230" s="24" t="s">
        <v>3372</v>
      </c>
      <c r="M230" s="24" t="s">
        <v>3373</v>
      </c>
      <c r="N230" s="24" t="s">
        <v>406</v>
      </c>
      <c r="O230" s="24" t="s">
        <v>162</v>
      </c>
      <c r="P230" s="24" t="s">
        <v>3374</v>
      </c>
      <c r="Q230" s="24" t="s">
        <v>164</v>
      </c>
      <c r="R230" s="24" t="s">
        <v>165</v>
      </c>
      <c r="S230" s="24" t="s">
        <v>166</v>
      </c>
      <c r="T230" s="24" t="s">
        <v>3375</v>
      </c>
      <c r="U230" s="24" t="s">
        <v>168</v>
      </c>
      <c r="V230" s="24" t="s">
        <v>168</v>
      </c>
      <c r="W230" s="24" t="s">
        <v>169</v>
      </c>
      <c r="X230" s="24" t="s">
        <v>169</v>
      </c>
      <c r="Y230" s="24" t="s">
        <v>162</v>
      </c>
      <c r="Z230" s="24" t="s">
        <v>3376</v>
      </c>
      <c r="AA230" s="24" t="s">
        <v>239</v>
      </c>
      <c r="AB230" s="24" t="s">
        <v>169</v>
      </c>
      <c r="AC230" s="24" t="s">
        <v>173</v>
      </c>
      <c r="AD230" s="24" t="s">
        <v>3377</v>
      </c>
    </row>
    <row r="231" spans="1:30" x14ac:dyDescent="0.2">
      <c r="A231" s="24" t="s">
        <v>3378</v>
      </c>
      <c r="B231" s="24" t="s">
        <v>3379</v>
      </c>
      <c r="C231" s="24" t="s">
        <v>3380</v>
      </c>
      <c r="D231" s="24" t="s">
        <v>1458</v>
      </c>
      <c r="E231" s="24" t="s">
        <v>3381</v>
      </c>
      <c r="F231" s="24" t="s">
        <v>3117</v>
      </c>
      <c r="G231" s="24" t="s">
        <v>3382</v>
      </c>
      <c r="H231" s="24" t="s">
        <v>182</v>
      </c>
      <c r="I231" s="24" t="s">
        <v>182</v>
      </c>
      <c r="J231" s="24"/>
      <c r="K231" s="24" t="s">
        <v>158</v>
      </c>
      <c r="L231" s="24" t="s">
        <v>3383</v>
      </c>
      <c r="M231" s="24" t="s">
        <v>3384</v>
      </c>
      <c r="N231" s="24" t="s">
        <v>161</v>
      </c>
      <c r="O231" s="24" t="s">
        <v>162</v>
      </c>
      <c r="P231" s="24" t="s">
        <v>3385</v>
      </c>
      <c r="Q231" s="24" t="s">
        <v>164</v>
      </c>
      <c r="R231" s="24" t="s">
        <v>165</v>
      </c>
      <c r="S231" s="24" t="s">
        <v>3386</v>
      </c>
      <c r="T231" s="24" t="s">
        <v>3387</v>
      </c>
      <c r="U231" s="24" t="s">
        <v>168</v>
      </c>
      <c r="V231" s="24" t="s">
        <v>168</v>
      </c>
      <c r="W231" s="24" t="s">
        <v>169</v>
      </c>
      <c r="X231" s="24" t="s">
        <v>169</v>
      </c>
      <c r="Y231" s="24" t="s">
        <v>162</v>
      </c>
      <c r="Z231" s="24" t="s">
        <v>162</v>
      </c>
      <c r="AA231" s="24" t="s">
        <v>162</v>
      </c>
      <c r="AB231" s="24" t="s">
        <v>3388</v>
      </c>
      <c r="AC231" s="24" t="s">
        <v>1771</v>
      </c>
      <c r="AD231" s="24" t="s">
        <v>3389</v>
      </c>
    </row>
    <row r="232" spans="1:30" x14ac:dyDescent="0.2">
      <c r="A232" s="24" t="s">
        <v>3390</v>
      </c>
      <c r="B232" s="24" t="s">
        <v>3391</v>
      </c>
      <c r="C232" s="24" t="s">
        <v>3392</v>
      </c>
      <c r="D232" s="24" t="s">
        <v>178</v>
      </c>
      <c r="E232" s="24" t="s">
        <v>3393</v>
      </c>
      <c r="F232" s="24" t="s">
        <v>2940</v>
      </c>
      <c r="G232" s="24" t="s">
        <v>3394</v>
      </c>
      <c r="H232" s="24" t="s">
        <v>182</v>
      </c>
      <c r="I232" s="24" t="s">
        <v>182</v>
      </c>
      <c r="J232" s="24"/>
      <c r="K232" s="24" t="s">
        <v>671</v>
      </c>
      <c r="L232" s="24" t="s">
        <v>3395</v>
      </c>
      <c r="M232" s="24" t="s">
        <v>3396</v>
      </c>
      <c r="N232" s="24" t="s">
        <v>161</v>
      </c>
      <c r="O232" s="24" t="s">
        <v>250</v>
      </c>
      <c r="P232" s="24" t="s">
        <v>1024</v>
      </c>
      <c r="Q232" s="24" t="s">
        <v>409</v>
      </c>
      <c r="R232" s="24" t="s">
        <v>165</v>
      </c>
      <c r="S232" s="24" t="s">
        <v>166</v>
      </c>
      <c r="T232" s="24" t="s">
        <v>3397</v>
      </c>
      <c r="U232" s="24" t="s">
        <v>168</v>
      </c>
      <c r="V232" s="24" t="s">
        <v>168</v>
      </c>
      <c r="W232" s="24" t="s">
        <v>169</v>
      </c>
      <c r="X232" s="24" t="s">
        <v>169</v>
      </c>
      <c r="Y232" s="24" t="s">
        <v>162</v>
      </c>
      <c r="Z232" s="24" t="s">
        <v>162</v>
      </c>
      <c r="AA232" s="24" t="s">
        <v>162</v>
      </c>
      <c r="AB232" s="24" t="s">
        <v>169</v>
      </c>
      <c r="AC232" s="24" t="s">
        <v>93</v>
      </c>
      <c r="AD232" s="24" t="s">
        <v>3398</v>
      </c>
    </row>
    <row r="233" spans="1:30" x14ac:dyDescent="0.2">
      <c r="A233" s="24" t="s">
        <v>3399</v>
      </c>
      <c r="B233" s="24" t="s">
        <v>3400</v>
      </c>
      <c r="C233" s="24" t="s">
        <v>3401</v>
      </c>
      <c r="D233" s="24" t="s">
        <v>178</v>
      </c>
      <c r="E233" s="24" t="s">
        <v>3402</v>
      </c>
      <c r="F233" s="24" t="s">
        <v>3403</v>
      </c>
      <c r="G233" s="24" t="s">
        <v>3404</v>
      </c>
      <c r="H233" s="24" t="s">
        <v>182</v>
      </c>
      <c r="I233" s="24" t="s">
        <v>182</v>
      </c>
      <c r="J233" s="24"/>
      <c r="K233" s="24" t="s">
        <v>671</v>
      </c>
      <c r="L233" s="24" t="s">
        <v>3405</v>
      </c>
      <c r="M233" s="24" t="s">
        <v>853</v>
      </c>
      <c r="N233" s="24" t="s">
        <v>161</v>
      </c>
      <c r="O233" s="24" t="s">
        <v>250</v>
      </c>
      <c r="P233" s="24" t="s">
        <v>3406</v>
      </c>
      <c r="Q233" s="24" t="s">
        <v>164</v>
      </c>
      <c r="R233" s="24" t="s">
        <v>165</v>
      </c>
      <c r="S233" s="24" t="s">
        <v>1025</v>
      </c>
      <c r="T233" s="24" t="s">
        <v>3407</v>
      </c>
      <c r="U233" s="24" t="s">
        <v>168</v>
      </c>
      <c r="V233" s="24" t="s">
        <v>168</v>
      </c>
      <c r="W233" s="24" t="s">
        <v>169</v>
      </c>
      <c r="X233" s="24" t="s">
        <v>169</v>
      </c>
      <c r="Y233" s="24" t="s">
        <v>162</v>
      </c>
      <c r="Z233" s="24" t="s">
        <v>3408</v>
      </c>
      <c r="AA233" s="24" t="s">
        <v>162</v>
      </c>
      <c r="AB233" s="24" t="s">
        <v>169</v>
      </c>
      <c r="AC233" s="24" t="s">
        <v>173</v>
      </c>
      <c r="AD233" s="24" t="s">
        <v>3409</v>
      </c>
    </row>
    <row r="234" spans="1:30" x14ac:dyDescent="0.2">
      <c r="A234" s="24" t="s">
        <v>3410</v>
      </c>
      <c r="B234" s="24" t="s">
        <v>3411</v>
      </c>
      <c r="C234" s="24" t="s">
        <v>3412</v>
      </c>
      <c r="D234" s="24" t="s">
        <v>215</v>
      </c>
      <c r="E234" s="24" t="s">
        <v>3413</v>
      </c>
      <c r="F234" s="24" t="s">
        <v>3414</v>
      </c>
      <c r="G234" s="24" t="s">
        <v>3415</v>
      </c>
      <c r="H234" s="24" t="s">
        <v>182</v>
      </c>
      <c r="I234" s="24" t="s">
        <v>182</v>
      </c>
      <c r="J234" s="24"/>
      <c r="K234" s="24" t="s">
        <v>277</v>
      </c>
      <c r="L234" s="24" t="s">
        <v>3416</v>
      </c>
      <c r="M234" s="24" t="s">
        <v>3417</v>
      </c>
      <c r="N234" s="24" t="s">
        <v>161</v>
      </c>
      <c r="O234" s="24" t="s">
        <v>162</v>
      </c>
      <c r="P234" s="24" t="s">
        <v>3418</v>
      </c>
      <c r="Q234" s="24" t="s">
        <v>409</v>
      </c>
      <c r="R234" s="24" t="s">
        <v>165</v>
      </c>
      <c r="S234" s="24" t="s">
        <v>166</v>
      </c>
      <c r="T234" s="24" t="s">
        <v>3419</v>
      </c>
      <c r="U234" s="24" t="s">
        <v>168</v>
      </c>
      <c r="V234" s="24" t="s">
        <v>168</v>
      </c>
      <c r="W234" s="24" t="s">
        <v>169</v>
      </c>
      <c r="X234" s="24" t="s">
        <v>169</v>
      </c>
      <c r="Y234" s="24" t="s">
        <v>162</v>
      </c>
      <c r="Z234" s="24" t="s">
        <v>162</v>
      </c>
      <c r="AA234" s="24" t="s">
        <v>162</v>
      </c>
      <c r="AB234" s="24" t="s">
        <v>169</v>
      </c>
      <c r="AC234" s="24" t="s">
        <v>3420</v>
      </c>
      <c r="AD234" s="24" t="s">
        <v>3421</v>
      </c>
    </row>
    <row r="235" spans="1:30" x14ac:dyDescent="0.2">
      <c r="A235" s="24" t="s">
        <v>3422</v>
      </c>
      <c r="B235" s="24" t="s">
        <v>3423</v>
      </c>
      <c r="C235" s="24" t="s">
        <v>3424</v>
      </c>
      <c r="D235" s="24" t="s">
        <v>215</v>
      </c>
      <c r="E235" s="24" t="s">
        <v>3425</v>
      </c>
      <c r="F235" s="24" t="s">
        <v>3414</v>
      </c>
      <c r="G235" s="24" t="s">
        <v>3426</v>
      </c>
      <c r="H235" s="24" t="s">
        <v>182</v>
      </c>
      <c r="I235" s="24" t="s">
        <v>182</v>
      </c>
      <c r="J235" s="24"/>
      <c r="K235" s="24" t="s">
        <v>158</v>
      </c>
      <c r="L235" s="24" t="s">
        <v>3427</v>
      </c>
      <c r="M235" s="24" t="s">
        <v>3428</v>
      </c>
      <c r="N235" s="24" t="s">
        <v>161</v>
      </c>
      <c r="O235" s="24" t="s">
        <v>162</v>
      </c>
      <c r="P235" s="24" t="s">
        <v>3429</v>
      </c>
      <c r="Q235" s="24" t="s">
        <v>164</v>
      </c>
      <c r="R235" s="24" t="s">
        <v>165</v>
      </c>
      <c r="S235" s="24" t="s">
        <v>1025</v>
      </c>
      <c r="T235" s="24" t="s">
        <v>3430</v>
      </c>
      <c r="U235" s="24" t="s">
        <v>168</v>
      </c>
      <c r="V235" s="24" t="s">
        <v>168</v>
      </c>
      <c r="W235" s="24" t="s">
        <v>169</v>
      </c>
      <c r="X235" s="24" t="s">
        <v>169</v>
      </c>
      <c r="Y235" s="24" t="s">
        <v>162</v>
      </c>
      <c r="Z235" s="24" t="s">
        <v>3431</v>
      </c>
      <c r="AA235" s="24" t="s">
        <v>162</v>
      </c>
      <c r="AB235" s="24" t="s">
        <v>169</v>
      </c>
      <c r="AC235" s="24" t="s">
        <v>173</v>
      </c>
      <c r="AD235" s="24" t="s">
        <v>3432</v>
      </c>
    </row>
    <row r="236" spans="1:30" x14ac:dyDescent="0.2">
      <c r="A236" s="24" t="s">
        <v>3433</v>
      </c>
      <c r="B236" s="24" t="s">
        <v>3434</v>
      </c>
      <c r="C236" s="24" t="s">
        <v>3435</v>
      </c>
      <c r="D236" s="24" t="s">
        <v>178</v>
      </c>
      <c r="E236" s="24" t="s">
        <v>3436</v>
      </c>
      <c r="F236" s="24" t="s">
        <v>3437</v>
      </c>
      <c r="G236" s="24"/>
      <c r="H236" s="24" t="s">
        <v>182</v>
      </c>
      <c r="I236" s="24" t="s">
        <v>182</v>
      </c>
      <c r="J236" s="24"/>
      <c r="K236" s="24" t="s">
        <v>183</v>
      </c>
      <c r="L236" s="24" t="s">
        <v>2173</v>
      </c>
      <c r="M236" s="24" t="s">
        <v>3438</v>
      </c>
      <c r="N236" s="24" t="s">
        <v>203</v>
      </c>
      <c r="O236" s="24" t="s">
        <v>162</v>
      </c>
      <c r="P236" s="24" t="s">
        <v>3439</v>
      </c>
      <c r="Q236" s="24" t="s">
        <v>164</v>
      </c>
      <c r="R236" s="24" t="s">
        <v>165</v>
      </c>
      <c r="S236" s="24" t="s">
        <v>166</v>
      </c>
      <c r="T236" s="24" t="s">
        <v>3440</v>
      </c>
      <c r="U236" s="24" t="s">
        <v>168</v>
      </c>
      <c r="V236" s="24" t="s">
        <v>168</v>
      </c>
      <c r="W236" s="24" t="s">
        <v>169</v>
      </c>
      <c r="X236" s="24" t="s">
        <v>169</v>
      </c>
      <c r="Y236" s="24" t="s">
        <v>3441</v>
      </c>
      <c r="Z236" s="24" t="s">
        <v>162</v>
      </c>
      <c r="AA236" s="24" t="s">
        <v>162</v>
      </c>
      <c r="AB236" s="24" t="s">
        <v>169</v>
      </c>
      <c r="AC236" s="24" t="s">
        <v>173</v>
      </c>
      <c r="AD236" s="24" t="s">
        <v>3442</v>
      </c>
    </row>
    <row r="237" spans="1:30" x14ac:dyDescent="0.2">
      <c r="A237" s="24" t="s">
        <v>3443</v>
      </c>
      <c r="B237" s="24" t="s">
        <v>3444</v>
      </c>
      <c r="C237" s="24" t="s">
        <v>3445</v>
      </c>
      <c r="D237" s="24" t="s">
        <v>215</v>
      </c>
      <c r="E237" s="24" t="s">
        <v>3446</v>
      </c>
      <c r="F237" s="24" t="s">
        <v>3117</v>
      </c>
      <c r="G237" s="24" t="s">
        <v>3447</v>
      </c>
      <c r="H237" s="24" t="s">
        <v>182</v>
      </c>
      <c r="I237" s="24" t="s">
        <v>182</v>
      </c>
      <c r="J237" s="24"/>
      <c r="K237" s="24" t="s">
        <v>277</v>
      </c>
      <c r="L237" s="24" t="s">
        <v>3448</v>
      </c>
      <c r="M237" s="24" t="s">
        <v>3449</v>
      </c>
      <c r="N237" s="24" t="s">
        <v>161</v>
      </c>
      <c r="O237" s="24" t="s">
        <v>1000</v>
      </c>
      <c r="P237" s="24" t="s">
        <v>3450</v>
      </c>
      <c r="Q237" s="24" t="s">
        <v>164</v>
      </c>
      <c r="R237" s="24" t="s">
        <v>165</v>
      </c>
      <c r="S237" s="24" t="s">
        <v>166</v>
      </c>
      <c r="T237" s="24" t="s">
        <v>3451</v>
      </c>
      <c r="U237" s="24" t="s">
        <v>168</v>
      </c>
      <c r="V237" s="24" t="s">
        <v>168</v>
      </c>
      <c r="W237" s="24" t="s">
        <v>169</v>
      </c>
      <c r="X237" s="24" t="s">
        <v>169</v>
      </c>
      <c r="Y237" s="24" t="s">
        <v>162</v>
      </c>
      <c r="Z237" s="24" t="s">
        <v>162</v>
      </c>
      <c r="AA237" s="24" t="s">
        <v>3452</v>
      </c>
      <c r="AB237" s="24" t="s">
        <v>169</v>
      </c>
      <c r="AC237" s="24" t="s">
        <v>173</v>
      </c>
      <c r="AD237" s="24" t="s">
        <v>3453</v>
      </c>
    </row>
    <row r="238" spans="1:30" x14ac:dyDescent="0.2">
      <c r="A238" s="24" t="s">
        <v>3454</v>
      </c>
      <c r="B238" s="24" t="s">
        <v>3455</v>
      </c>
      <c r="C238" s="24" t="s">
        <v>3456</v>
      </c>
      <c r="D238" s="24" t="s">
        <v>2500</v>
      </c>
      <c r="E238" s="24" t="s">
        <v>3457</v>
      </c>
      <c r="F238" s="24" t="s">
        <v>3091</v>
      </c>
      <c r="G238" s="24" t="s">
        <v>3458</v>
      </c>
      <c r="H238" s="24" t="s">
        <v>182</v>
      </c>
      <c r="I238" s="24" t="s">
        <v>182</v>
      </c>
      <c r="J238" s="24"/>
      <c r="K238" s="24" t="s">
        <v>671</v>
      </c>
      <c r="L238" s="24" t="s">
        <v>3459</v>
      </c>
      <c r="M238" s="24" t="s">
        <v>3460</v>
      </c>
      <c r="N238" s="24" t="s">
        <v>406</v>
      </c>
      <c r="O238" s="24" t="s">
        <v>3095</v>
      </c>
      <c r="P238" s="24" t="s">
        <v>3461</v>
      </c>
      <c r="Q238" s="24" t="s">
        <v>164</v>
      </c>
      <c r="R238" s="24" t="s">
        <v>165</v>
      </c>
      <c r="S238" s="24" t="s">
        <v>166</v>
      </c>
      <c r="T238" s="24" t="s">
        <v>3462</v>
      </c>
      <c r="U238" s="24" t="s">
        <v>168</v>
      </c>
      <c r="V238" s="24" t="s">
        <v>168</v>
      </c>
      <c r="W238" s="24" t="s">
        <v>169</v>
      </c>
      <c r="X238" s="24" t="s">
        <v>169</v>
      </c>
      <c r="Y238" s="24" t="s">
        <v>162</v>
      </c>
      <c r="Z238" s="24" t="s">
        <v>162</v>
      </c>
      <c r="AA238" s="24" t="s">
        <v>162</v>
      </c>
      <c r="AB238" s="24" t="s">
        <v>169</v>
      </c>
      <c r="AC238" s="24" t="s">
        <v>93</v>
      </c>
      <c r="AD238" s="24" t="s">
        <v>3463</v>
      </c>
    </row>
    <row r="239" spans="1:30" x14ac:dyDescent="0.2">
      <c r="A239" s="24" t="s">
        <v>3464</v>
      </c>
      <c r="B239" s="24" t="s">
        <v>3465</v>
      </c>
      <c r="C239" s="24" t="s">
        <v>3466</v>
      </c>
      <c r="D239" s="24" t="s">
        <v>178</v>
      </c>
      <c r="E239" s="24" t="s">
        <v>3467</v>
      </c>
      <c r="F239" s="24" t="s">
        <v>3468</v>
      </c>
      <c r="G239" s="24" t="s">
        <v>3469</v>
      </c>
      <c r="H239" s="24" t="s">
        <v>182</v>
      </c>
      <c r="I239" s="24" t="s">
        <v>182</v>
      </c>
      <c r="J239" s="24"/>
      <c r="K239" s="24" t="s">
        <v>403</v>
      </c>
      <c r="L239" s="24" t="s">
        <v>3470</v>
      </c>
      <c r="M239" s="24" t="s">
        <v>3471</v>
      </c>
      <c r="N239" s="24" t="s">
        <v>161</v>
      </c>
      <c r="O239" s="24" t="s">
        <v>1259</v>
      </c>
      <c r="P239" s="24" t="s">
        <v>3472</v>
      </c>
      <c r="Q239" s="24" t="s">
        <v>409</v>
      </c>
      <c r="R239" s="24" t="s">
        <v>165</v>
      </c>
      <c r="S239" s="24" t="s">
        <v>166</v>
      </c>
      <c r="T239" s="24" t="s">
        <v>3473</v>
      </c>
      <c r="U239" s="24" t="s">
        <v>168</v>
      </c>
      <c r="V239" s="24" t="s">
        <v>168</v>
      </c>
      <c r="W239" s="24" t="s">
        <v>169</v>
      </c>
      <c r="X239" s="24" t="s">
        <v>169</v>
      </c>
      <c r="Y239" s="24" t="s">
        <v>162</v>
      </c>
      <c r="Z239" s="24" t="s">
        <v>162</v>
      </c>
      <c r="AA239" s="24" t="s">
        <v>162</v>
      </c>
      <c r="AB239" s="24" t="s">
        <v>169</v>
      </c>
      <c r="AC239" s="24" t="s">
        <v>93</v>
      </c>
      <c r="AD239" s="24" t="s">
        <v>3474</v>
      </c>
    </row>
    <row r="240" spans="1:30" x14ac:dyDescent="0.2">
      <c r="A240" s="24" t="s">
        <v>3486</v>
      </c>
      <c r="B240" s="24" t="s">
        <v>3487</v>
      </c>
      <c r="C240" s="24" t="s">
        <v>3488</v>
      </c>
      <c r="D240" s="24" t="s">
        <v>2439</v>
      </c>
      <c r="E240" s="24" t="s">
        <v>3489</v>
      </c>
      <c r="F240" s="24" t="s">
        <v>3437</v>
      </c>
      <c r="G240" s="24"/>
      <c r="H240" s="24" t="s">
        <v>182</v>
      </c>
      <c r="I240" s="24" t="s">
        <v>182</v>
      </c>
      <c r="J240" s="24"/>
      <c r="K240" s="24" t="s">
        <v>183</v>
      </c>
      <c r="L240" s="24" t="s">
        <v>3490</v>
      </c>
      <c r="M240" s="24" t="s">
        <v>3491</v>
      </c>
      <c r="N240" s="24" t="s">
        <v>406</v>
      </c>
      <c r="O240" s="24" t="s">
        <v>162</v>
      </c>
      <c r="P240" s="24" t="s">
        <v>3492</v>
      </c>
      <c r="Q240" s="24" t="s">
        <v>164</v>
      </c>
      <c r="R240" s="24" t="s">
        <v>165</v>
      </c>
      <c r="S240" s="24" t="s">
        <v>166</v>
      </c>
      <c r="T240" s="24" t="s">
        <v>3493</v>
      </c>
      <c r="U240" s="24" t="s">
        <v>168</v>
      </c>
      <c r="V240" s="24" t="s">
        <v>168</v>
      </c>
      <c r="W240" s="24" t="s">
        <v>169</v>
      </c>
      <c r="X240" s="24" t="s">
        <v>169</v>
      </c>
      <c r="Y240" s="24" t="s">
        <v>162</v>
      </c>
      <c r="Z240" s="24" t="s">
        <v>3494</v>
      </c>
      <c r="AA240" s="24" t="s">
        <v>162</v>
      </c>
      <c r="AB240" s="24" t="s">
        <v>169</v>
      </c>
      <c r="AC240" s="24" t="s">
        <v>173</v>
      </c>
      <c r="AD240" s="24" t="s">
        <v>3495</v>
      </c>
    </row>
    <row r="241" spans="1:30" x14ac:dyDescent="0.2">
      <c r="A241" s="24" t="s">
        <v>3496</v>
      </c>
      <c r="B241" s="24" t="s">
        <v>3497</v>
      </c>
      <c r="C241" s="24" t="s">
        <v>3498</v>
      </c>
      <c r="D241" s="24" t="s">
        <v>215</v>
      </c>
      <c r="E241" s="24" t="s">
        <v>3499</v>
      </c>
      <c r="F241" s="24" t="s">
        <v>2940</v>
      </c>
      <c r="G241" s="24" t="s">
        <v>3500</v>
      </c>
      <c r="H241" s="24" t="s">
        <v>182</v>
      </c>
      <c r="I241" s="24" t="s">
        <v>182</v>
      </c>
      <c r="J241" s="24"/>
      <c r="K241" s="24" t="s">
        <v>277</v>
      </c>
      <c r="L241" s="24" t="s">
        <v>3501</v>
      </c>
      <c r="M241" s="24" t="s">
        <v>1628</v>
      </c>
      <c r="N241" s="24" t="s">
        <v>161</v>
      </c>
      <c r="O241" s="24" t="s">
        <v>250</v>
      </c>
      <c r="P241" s="24" t="s">
        <v>3502</v>
      </c>
      <c r="Q241" s="24" t="s">
        <v>393</v>
      </c>
      <c r="R241" s="24" t="s">
        <v>165</v>
      </c>
      <c r="S241" s="24" t="s">
        <v>3503</v>
      </c>
      <c r="T241" s="24" t="s">
        <v>3504</v>
      </c>
      <c r="U241" s="24" t="s">
        <v>168</v>
      </c>
      <c r="V241" s="24" t="s">
        <v>168</v>
      </c>
      <c r="W241" s="24" t="s">
        <v>169</v>
      </c>
      <c r="X241" s="24" t="s">
        <v>169</v>
      </c>
      <c r="Y241" s="24" t="s">
        <v>162</v>
      </c>
      <c r="Z241" s="24" t="s">
        <v>162</v>
      </c>
      <c r="AA241" s="24" t="s">
        <v>162</v>
      </c>
      <c r="AB241" s="24" t="s">
        <v>169</v>
      </c>
      <c r="AC241" s="24" t="s">
        <v>93</v>
      </c>
      <c r="AD241" s="24" t="s">
        <v>3505</v>
      </c>
    </row>
    <row r="242" spans="1:30" x14ac:dyDescent="0.2">
      <c r="A242" s="24" t="s">
        <v>3506</v>
      </c>
      <c r="B242" s="24" t="s">
        <v>3507</v>
      </c>
      <c r="C242" s="24" t="s">
        <v>3508</v>
      </c>
      <c r="D242" s="24" t="s">
        <v>2546</v>
      </c>
      <c r="E242" s="24" t="s">
        <v>3509</v>
      </c>
      <c r="F242" s="24" t="s">
        <v>3510</v>
      </c>
      <c r="G242" s="24" t="s">
        <v>3511</v>
      </c>
      <c r="H242" s="24" t="s">
        <v>182</v>
      </c>
      <c r="I242" s="24" t="s">
        <v>182</v>
      </c>
      <c r="J242" s="24"/>
      <c r="K242" s="24" t="s">
        <v>403</v>
      </c>
      <c r="L242" s="24" t="s">
        <v>3512</v>
      </c>
      <c r="M242" s="24" t="s">
        <v>3513</v>
      </c>
      <c r="N242" s="24" t="s">
        <v>203</v>
      </c>
      <c r="O242" s="24" t="s">
        <v>162</v>
      </c>
      <c r="P242" s="24" t="s">
        <v>3514</v>
      </c>
      <c r="Q242" s="24" t="s">
        <v>164</v>
      </c>
      <c r="R242" s="24" t="s">
        <v>165</v>
      </c>
      <c r="S242" s="24" t="s">
        <v>166</v>
      </c>
      <c r="T242" s="24" t="s">
        <v>3515</v>
      </c>
      <c r="U242" s="24" t="s">
        <v>168</v>
      </c>
      <c r="V242" s="24" t="s">
        <v>168</v>
      </c>
      <c r="W242" s="24" t="s">
        <v>169</v>
      </c>
      <c r="X242" s="24" t="s">
        <v>169</v>
      </c>
      <c r="Y242" s="24" t="s">
        <v>162</v>
      </c>
      <c r="Z242" s="24" t="s">
        <v>162</v>
      </c>
      <c r="AA242" s="24" t="s">
        <v>3516</v>
      </c>
      <c r="AB242" s="24" t="s">
        <v>169</v>
      </c>
      <c r="AC242" s="24" t="s">
        <v>3517</v>
      </c>
      <c r="AD242" s="24" t="s">
        <v>3518</v>
      </c>
    </row>
    <row r="243" spans="1:30" x14ac:dyDescent="0.2">
      <c r="A243" s="24" t="s">
        <v>3519</v>
      </c>
      <c r="B243" s="24" t="s">
        <v>3520</v>
      </c>
      <c r="C243" s="24" t="s">
        <v>3521</v>
      </c>
      <c r="D243" s="24" t="s">
        <v>178</v>
      </c>
      <c r="E243" s="24" t="s">
        <v>3522</v>
      </c>
      <c r="F243" s="24" t="s">
        <v>2940</v>
      </c>
      <c r="G243" s="24" t="s">
        <v>3523</v>
      </c>
      <c r="H243" s="24" t="s">
        <v>182</v>
      </c>
      <c r="I243" s="24" t="s">
        <v>182</v>
      </c>
      <c r="J243" s="24"/>
      <c r="K243" s="24" t="s">
        <v>277</v>
      </c>
      <c r="L243" s="24" t="s">
        <v>3524</v>
      </c>
      <c r="M243" s="24" t="s">
        <v>3525</v>
      </c>
      <c r="N243" s="24" t="s">
        <v>161</v>
      </c>
      <c r="O243" s="24" t="s">
        <v>162</v>
      </c>
      <c r="P243" s="24" t="s">
        <v>3526</v>
      </c>
      <c r="Q243" s="24" t="s">
        <v>393</v>
      </c>
      <c r="R243" s="24" t="s">
        <v>165</v>
      </c>
      <c r="S243" s="24" t="s">
        <v>166</v>
      </c>
      <c r="T243" s="24" t="s">
        <v>3527</v>
      </c>
      <c r="U243" s="24" t="s">
        <v>168</v>
      </c>
      <c r="V243" s="24" t="s">
        <v>168</v>
      </c>
      <c r="W243" s="24" t="s">
        <v>169</v>
      </c>
      <c r="X243" s="24" t="s">
        <v>169</v>
      </c>
      <c r="Y243" s="24" t="s">
        <v>162</v>
      </c>
      <c r="Z243" s="24" t="s">
        <v>162</v>
      </c>
      <c r="AA243" s="24" t="s">
        <v>162</v>
      </c>
      <c r="AB243" s="24" t="s">
        <v>169</v>
      </c>
      <c r="AC243" s="24" t="s">
        <v>93</v>
      </c>
      <c r="AD243" s="24" t="s">
        <v>3528</v>
      </c>
    </row>
    <row r="244" spans="1:30" x14ac:dyDescent="0.2">
      <c r="A244" s="24" t="s">
        <v>3529</v>
      </c>
      <c r="B244" s="24" t="s">
        <v>3530</v>
      </c>
      <c r="C244" s="24" t="s">
        <v>3531</v>
      </c>
      <c r="D244" s="24" t="s">
        <v>2439</v>
      </c>
      <c r="E244" s="24" t="s">
        <v>3532</v>
      </c>
      <c r="F244" s="24" t="s">
        <v>3533</v>
      </c>
      <c r="G244" s="24" t="s">
        <v>3534</v>
      </c>
      <c r="H244" s="24" t="s">
        <v>182</v>
      </c>
      <c r="I244" s="24" t="s">
        <v>182</v>
      </c>
      <c r="J244" s="24"/>
      <c r="K244" s="24" t="s">
        <v>277</v>
      </c>
      <c r="L244" s="24" t="s">
        <v>3535</v>
      </c>
      <c r="M244" s="24" t="s">
        <v>3536</v>
      </c>
      <c r="N244" s="24" t="s">
        <v>161</v>
      </c>
      <c r="O244" s="24" t="s">
        <v>162</v>
      </c>
      <c r="P244" s="24" t="s">
        <v>3537</v>
      </c>
      <c r="Q244" s="24" t="s">
        <v>164</v>
      </c>
      <c r="R244" s="24" t="s">
        <v>165</v>
      </c>
      <c r="S244" s="24" t="s">
        <v>166</v>
      </c>
      <c r="T244" s="24" t="s">
        <v>3538</v>
      </c>
      <c r="U244" s="24" t="s">
        <v>182</v>
      </c>
      <c r="V244" s="24" t="s">
        <v>168</v>
      </c>
      <c r="W244" s="24" t="s">
        <v>3539</v>
      </c>
      <c r="X244" s="24" t="s">
        <v>169</v>
      </c>
      <c r="Y244" s="24" t="s">
        <v>162</v>
      </c>
      <c r="Z244" s="24" t="s">
        <v>162</v>
      </c>
      <c r="AA244" s="24" t="s">
        <v>162</v>
      </c>
      <c r="AB244" s="24" t="s">
        <v>169</v>
      </c>
      <c r="AC244" s="24" t="s">
        <v>1916</v>
      </c>
      <c r="AD244" s="24" t="s">
        <v>3540</v>
      </c>
    </row>
    <row r="245" spans="1:30" x14ac:dyDescent="0.2">
      <c r="A245" s="24" t="s">
        <v>3541</v>
      </c>
      <c r="B245" s="24" t="s">
        <v>3542</v>
      </c>
      <c r="C245" s="24" t="s">
        <v>3543</v>
      </c>
      <c r="D245" s="24" t="s">
        <v>215</v>
      </c>
      <c r="E245" s="24" t="s">
        <v>3544</v>
      </c>
      <c r="F245" s="24" t="s">
        <v>3545</v>
      </c>
      <c r="G245" s="24" t="s">
        <v>3546</v>
      </c>
      <c r="H245" s="24" t="s">
        <v>182</v>
      </c>
      <c r="I245" s="24" t="s">
        <v>182</v>
      </c>
      <c r="J245" s="24"/>
      <c r="K245" s="24" t="s">
        <v>183</v>
      </c>
      <c r="L245" s="24" t="s">
        <v>3547</v>
      </c>
      <c r="M245" s="24" t="s">
        <v>3548</v>
      </c>
      <c r="N245" s="24" t="s">
        <v>161</v>
      </c>
      <c r="O245" s="24" t="s">
        <v>3549</v>
      </c>
      <c r="P245" s="24" t="s">
        <v>3550</v>
      </c>
      <c r="Q245" s="24" t="s">
        <v>164</v>
      </c>
      <c r="R245" s="24" t="s">
        <v>165</v>
      </c>
      <c r="S245" s="24" t="s">
        <v>3551</v>
      </c>
      <c r="T245" s="24" t="s">
        <v>3552</v>
      </c>
      <c r="U245" s="24" t="s">
        <v>168</v>
      </c>
      <c r="V245" s="24" t="s">
        <v>168</v>
      </c>
      <c r="W245" s="24" t="s">
        <v>169</v>
      </c>
      <c r="X245" s="24" t="s">
        <v>169</v>
      </c>
      <c r="Y245" s="24" t="s">
        <v>3553</v>
      </c>
      <c r="Z245" s="24" t="s">
        <v>3554</v>
      </c>
      <c r="AA245" s="24" t="s">
        <v>162</v>
      </c>
      <c r="AB245" s="24" t="s">
        <v>169</v>
      </c>
      <c r="AC245" s="24" t="s">
        <v>173</v>
      </c>
      <c r="AD245" s="24" t="s">
        <v>3555</v>
      </c>
    </row>
    <row r="246" spans="1:30" x14ac:dyDescent="0.2">
      <c r="A246" s="24" t="s">
        <v>3556</v>
      </c>
      <c r="B246" s="24" t="s">
        <v>3557</v>
      </c>
      <c r="C246" s="24" t="s">
        <v>3558</v>
      </c>
      <c r="D246" s="24" t="s">
        <v>178</v>
      </c>
      <c r="E246" s="24" t="s">
        <v>3559</v>
      </c>
      <c r="F246" s="24" t="s">
        <v>3055</v>
      </c>
      <c r="G246" s="24" t="s">
        <v>3560</v>
      </c>
      <c r="H246" s="24" t="s">
        <v>182</v>
      </c>
      <c r="I246" s="24" t="s">
        <v>182</v>
      </c>
      <c r="J246" s="24"/>
      <c r="K246" s="24" t="s">
        <v>277</v>
      </c>
      <c r="L246" s="24" t="s">
        <v>3561</v>
      </c>
      <c r="M246" s="24" t="s">
        <v>3562</v>
      </c>
      <c r="N246" s="24" t="s">
        <v>161</v>
      </c>
      <c r="O246" s="24" t="s">
        <v>3563</v>
      </c>
      <c r="P246" s="24" t="s">
        <v>3564</v>
      </c>
      <c r="Q246" s="24" t="s">
        <v>393</v>
      </c>
      <c r="R246" s="24" t="s">
        <v>165</v>
      </c>
      <c r="S246" s="24" t="s">
        <v>3565</v>
      </c>
      <c r="T246" s="24" t="s">
        <v>3566</v>
      </c>
      <c r="U246" s="24" t="s">
        <v>168</v>
      </c>
      <c r="V246" s="24" t="s">
        <v>168</v>
      </c>
      <c r="W246" s="24" t="s">
        <v>169</v>
      </c>
      <c r="X246" s="24" t="s">
        <v>169</v>
      </c>
      <c r="Y246" s="24" t="s">
        <v>3567</v>
      </c>
      <c r="Z246" s="24" t="s">
        <v>162</v>
      </c>
      <c r="AA246" s="24" t="s">
        <v>162</v>
      </c>
      <c r="AB246" s="24" t="s">
        <v>169</v>
      </c>
      <c r="AC246" s="24" t="s">
        <v>173</v>
      </c>
      <c r="AD246" s="24" t="s">
        <v>3568</v>
      </c>
    </row>
    <row r="247" spans="1:30" x14ac:dyDescent="0.2">
      <c r="A247" s="24" t="s">
        <v>3569</v>
      </c>
      <c r="B247" s="24" t="s">
        <v>3570</v>
      </c>
      <c r="C247" s="24" t="s">
        <v>3571</v>
      </c>
      <c r="D247" s="24" t="s">
        <v>2439</v>
      </c>
      <c r="E247" s="24" t="s">
        <v>3572</v>
      </c>
      <c r="F247" s="24" t="s">
        <v>3437</v>
      </c>
      <c r="G247" s="24"/>
      <c r="H247" s="24" t="s">
        <v>182</v>
      </c>
      <c r="I247" s="24" t="s">
        <v>182</v>
      </c>
      <c r="J247" s="24"/>
      <c r="K247" s="24" t="s">
        <v>183</v>
      </c>
      <c r="L247" s="24" t="s">
        <v>3573</v>
      </c>
      <c r="M247" s="24" t="s">
        <v>3574</v>
      </c>
      <c r="N247" s="24" t="s">
        <v>161</v>
      </c>
      <c r="O247" s="24" t="s">
        <v>250</v>
      </c>
      <c r="P247" s="24" t="s">
        <v>3575</v>
      </c>
      <c r="Q247" s="24" t="s">
        <v>164</v>
      </c>
      <c r="R247" s="24" t="s">
        <v>165</v>
      </c>
      <c r="S247" s="24" t="s">
        <v>166</v>
      </c>
      <c r="T247" s="24" t="s">
        <v>3576</v>
      </c>
      <c r="U247" s="24" t="s">
        <v>168</v>
      </c>
      <c r="V247" s="24" t="s">
        <v>168</v>
      </c>
      <c r="W247" s="24" t="s">
        <v>169</v>
      </c>
      <c r="X247" s="24" t="s">
        <v>169</v>
      </c>
      <c r="Y247" s="24" t="s">
        <v>162</v>
      </c>
      <c r="Z247" s="24" t="s">
        <v>162</v>
      </c>
      <c r="AA247" s="24" t="s">
        <v>162</v>
      </c>
      <c r="AB247" s="24" t="s">
        <v>169</v>
      </c>
      <c r="AC247" s="24" t="s">
        <v>93</v>
      </c>
      <c r="AD247" s="24" t="s">
        <v>3577</v>
      </c>
    </row>
    <row r="248" spans="1:30" x14ac:dyDescent="0.2">
      <c r="A248" s="24" t="s">
        <v>3578</v>
      </c>
      <c r="B248" s="24" t="s">
        <v>3579</v>
      </c>
      <c r="C248" s="24" t="s">
        <v>3580</v>
      </c>
      <c r="D248" s="24" t="s">
        <v>178</v>
      </c>
      <c r="E248" s="24" t="s">
        <v>3581</v>
      </c>
      <c r="F248" s="24" t="s">
        <v>3582</v>
      </c>
      <c r="G248" s="24" t="s">
        <v>3583</v>
      </c>
      <c r="H248" s="24" t="s">
        <v>182</v>
      </c>
      <c r="I248" s="24" t="s">
        <v>182</v>
      </c>
      <c r="J248" s="24"/>
      <c r="K248" s="24" t="s">
        <v>158</v>
      </c>
      <c r="L248" s="24" t="s">
        <v>3584</v>
      </c>
      <c r="M248" s="24" t="s">
        <v>3585</v>
      </c>
      <c r="N248" s="24" t="s">
        <v>161</v>
      </c>
      <c r="O248" s="24" t="s">
        <v>162</v>
      </c>
      <c r="P248" s="24" t="s">
        <v>3586</v>
      </c>
      <c r="Q248" s="24" t="s">
        <v>164</v>
      </c>
      <c r="R248" s="24" t="s">
        <v>165</v>
      </c>
      <c r="S248" s="24" t="s">
        <v>166</v>
      </c>
      <c r="T248" s="24" t="s">
        <v>3587</v>
      </c>
      <c r="U248" s="24" t="s">
        <v>168</v>
      </c>
      <c r="V248" s="24" t="s">
        <v>168</v>
      </c>
      <c r="W248" s="24" t="s">
        <v>169</v>
      </c>
      <c r="X248" s="24" t="s">
        <v>169</v>
      </c>
      <c r="Y248" s="24" t="s">
        <v>162</v>
      </c>
      <c r="Z248" s="24" t="s">
        <v>3588</v>
      </c>
      <c r="AA248" s="24" t="s">
        <v>3589</v>
      </c>
      <c r="AB248" s="24" t="s">
        <v>169</v>
      </c>
      <c r="AC248" s="24" t="s">
        <v>173</v>
      </c>
      <c r="AD248" s="24" t="s">
        <v>3590</v>
      </c>
    </row>
    <row r="249" spans="1:30" x14ac:dyDescent="0.2">
      <c r="A249" s="24" t="s">
        <v>3591</v>
      </c>
      <c r="B249" s="24" t="s">
        <v>3592</v>
      </c>
      <c r="C249" s="24" t="s">
        <v>3593</v>
      </c>
      <c r="D249" s="24" t="s">
        <v>178</v>
      </c>
      <c r="E249" s="24" t="s">
        <v>3594</v>
      </c>
      <c r="F249" s="24" t="s">
        <v>3595</v>
      </c>
      <c r="G249" s="24" t="s">
        <v>3596</v>
      </c>
      <c r="H249" s="24" t="s">
        <v>182</v>
      </c>
      <c r="I249" s="24" t="s">
        <v>182</v>
      </c>
      <c r="J249" s="24"/>
      <c r="K249" s="24" t="s">
        <v>158</v>
      </c>
      <c r="L249" s="24" t="s">
        <v>3597</v>
      </c>
      <c r="M249" s="24" t="s">
        <v>3598</v>
      </c>
      <c r="N249" s="24" t="s">
        <v>161</v>
      </c>
      <c r="O249" s="24" t="s">
        <v>162</v>
      </c>
      <c r="P249" s="24" t="s">
        <v>3599</v>
      </c>
      <c r="Q249" s="24" t="s">
        <v>164</v>
      </c>
      <c r="R249" s="24" t="s">
        <v>236</v>
      </c>
      <c r="S249" s="24" t="s">
        <v>166</v>
      </c>
      <c r="T249" s="24" t="s">
        <v>3600</v>
      </c>
      <c r="U249" s="24" t="s">
        <v>168</v>
      </c>
      <c r="V249" s="24" t="s">
        <v>168</v>
      </c>
      <c r="W249" s="24" t="s">
        <v>169</v>
      </c>
      <c r="X249" s="24" t="s">
        <v>169</v>
      </c>
      <c r="Y249" s="24" t="s">
        <v>3601</v>
      </c>
      <c r="Z249" s="24" t="s">
        <v>238</v>
      </c>
      <c r="AA249" s="24" t="s">
        <v>162</v>
      </c>
      <c r="AB249" s="24" t="s">
        <v>169</v>
      </c>
      <c r="AC249" s="24" t="s">
        <v>173</v>
      </c>
      <c r="AD249" s="24" t="s">
        <v>3602</v>
      </c>
    </row>
    <row r="250" spans="1:30" x14ac:dyDescent="0.2">
      <c r="A250" s="24" t="s">
        <v>3603</v>
      </c>
      <c r="B250" s="24" t="s">
        <v>3604</v>
      </c>
      <c r="C250" s="24" t="s">
        <v>3605</v>
      </c>
      <c r="D250" s="24" t="s">
        <v>215</v>
      </c>
      <c r="E250" s="24" t="s">
        <v>3606</v>
      </c>
      <c r="F250" s="24" t="s">
        <v>3607</v>
      </c>
      <c r="G250" s="24" t="s">
        <v>3608</v>
      </c>
      <c r="H250" s="24" t="s">
        <v>182</v>
      </c>
      <c r="I250" s="24" t="s">
        <v>182</v>
      </c>
      <c r="J250" s="24"/>
      <c r="K250" s="24" t="s">
        <v>158</v>
      </c>
      <c r="L250" s="24" t="s">
        <v>3609</v>
      </c>
      <c r="M250" s="24" t="s">
        <v>3610</v>
      </c>
      <c r="N250" s="24" t="s">
        <v>161</v>
      </c>
      <c r="O250" s="24" t="s">
        <v>162</v>
      </c>
      <c r="P250" s="24" t="s">
        <v>3611</v>
      </c>
      <c r="Q250" s="24" t="s">
        <v>164</v>
      </c>
      <c r="R250" s="24" t="s">
        <v>165</v>
      </c>
      <c r="S250" s="24" t="s">
        <v>3612</v>
      </c>
      <c r="T250" s="24" t="s">
        <v>3613</v>
      </c>
      <c r="U250" s="24" t="s">
        <v>168</v>
      </c>
      <c r="V250" s="24" t="s">
        <v>168</v>
      </c>
      <c r="W250" s="24" t="s">
        <v>169</v>
      </c>
      <c r="X250" s="24" t="s">
        <v>169</v>
      </c>
      <c r="Y250" s="24" t="s">
        <v>162</v>
      </c>
      <c r="Z250" s="24" t="s">
        <v>3614</v>
      </c>
      <c r="AA250" s="24" t="s">
        <v>3615</v>
      </c>
      <c r="AB250" s="24" t="s">
        <v>169</v>
      </c>
      <c r="AC250" s="24" t="s">
        <v>173</v>
      </c>
      <c r="AD250" s="24" t="s">
        <v>3616</v>
      </c>
    </row>
    <row r="251" spans="1:30" x14ac:dyDescent="0.2">
      <c r="A251" s="24" t="s">
        <v>3617</v>
      </c>
      <c r="B251" s="24" t="s">
        <v>3618</v>
      </c>
      <c r="C251" s="24" t="s">
        <v>3619</v>
      </c>
      <c r="D251" s="24" t="s">
        <v>178</v>
      </c>
      <c r="E251" s="24" t="s">
        <v>3620</v>
      </c>
      <c r="F251" s="24" t="s">
        <v>3621</v>
      </c>
      <c r="G251" s="24" t="s">
        <v>3622</v>
      </c>
      <c r="H251" s="24" t="s">
        <v>182</v>
      </c>
      <c r="I251" s="24" t="s">
        <v>182</v>
      </c>
      <c r="J251" s="24"/>
      <c r="K251" s="24" t="s">
        <v>158</v>
      </c>
      <c r="L251" s="24" t="s">
        <v>3623</v>
      </c>
      <c r="M251" s="24" t="s">
        <v>3624</v>
      </c>
      <c r="N251" s="24" t="s">
        <v>161</v>
      </c>
      <c r="O251" s="24" t="s">
        <v>162</v>
      </c>
      <c r="P251" s="24" t="s">
        <v>985</v>
      </c>
      <c r="Q251" s="24" t="s">
        <v>164</v>
      </c>
      <c r="R251" s="24" t="s">
        <v>165</v>
      </c>
      <c r="S251" s="24" t="s">
        <v>166</v>
      </c>
      <c r="T251" s="24" t="s">
        <v>3625</v>
      </c>
      <c r="U251" s="24" t="s">
        <v>168</v>
      </c>
      <c r="V251" s="24" t="s">
        <v>168</v>
      </c>
      <c r="W251" s="24" t="s">
        <v>169</v>
      </c>
      <c r="X251" s="24" t="s">
        <v>169</v>
      </c>
      <c r="Y251" s="24" t="s">
        <v>162</v>
      </c>
      <c r="Z251" s="24" t="s">
        <v>356</v>
      </c>
      <c r="AA251" s="24" t="s">
        <v>162</v>
      </c>
      <c r="AB251" s="24" t="s">
        <v>169</v>
      </c>
      <c r="AC251" s="24" t="s">
        <v>173</v>
      </c>
      <c r="AD251" s="24" t="s">
        <v>3626</v>
      </c>
    </row>
    <row r="252" spans="1:30" x14ac:dyDescent="0.2">
      <c r="A252" s="24" t="s">
        <v>3627</v>
      </c>
      <c r="B252" s="24" t="s">
        <v>3628</v>
      </c>
      <c r="C252" s="24" t="s">
        <v>3629</v>
      </c>
      <c r="D252" s="24" t="s">
        <v>178</v>
      </c>
      <c r="E252" s="24" t="s">
        <v>3630</v>
      </c>
      <c r="F252" s="24" t="s">
        <v>3631</v>
      </c>
      <c r="G252" s="24" t="s">
        <v>3632</v>
      </c>
      <c r="H252" s="24" t="s">
        <v>182</v>
      </c>
      <c r="I252" s="24" t="s">
        <v>182</v>
      </c>
      <c r="J252" s="24"/>
      <c r="K252" s="24" t="s">
        <v>158</v>
      </c>
      <c r="L252" s="24" t="s">
        <v>3633</v>
      </c>
      <c r="M252" s="24" t="s">
        <v>3634</v>
      </c>
      <c r="N252" s="24" t="s">
        <v>161</v>
      </c>
      <c r="O252" s="24" t="s">
        <v>162</v>
      </c>
      <c r="P252" s="24" t="s">
        <v>3635</v>
      </c>
      <c r="Q252" s="24" t="s">
        <v>164</v>
      </c>
      <c r="R252" s="24" t="s">
        <v>236</v>
      </c>
      <c r="S252" s="24" t="s">
        <v>3636</v>
      </c>
      <c r="T252" s="24" t="s">
        <v>3637</v>
      </c>
      <c r="U252" s="24" t="s">
        <v>168</v>
      </c>
      <c r="V252" s="24" t="s">
        <v>168</v>
      </c>
      <c r="W252" s="24" t="s">
        <v>169</v>
      </c>
      <c r="X252" s="24" t="s">
        <v>169</v>
      </c>
      <c r="Y252" s="24" t="s">
        <v>3638</v>
      </c>
      <c r="Z252" s="24" t="s">
        <v>3639</v>
      </c>
      <c r="AA252" s="24" t="s">
        <v>162</v>
      </c>
      <c r="AB252" s="24" t="s">
        <v>3640</v>
      </c>
      <c r="AC252" s="24" t="s">
        <v>193</v>
      </c>
      <c r="AD252" s="24" t="s">
        <v>3641</v>
      </c>
    </row>
    <row r="253" spans="1:30" x14ac:dyDescent="0.2">
      <c r="A253" s="24" t="s">
        <v>3642</v>
      </c>
      <c r="B253" s="24" t="s">
        <v>3643</v>
      </c>
      <c r="C253" s="24" t="s">
        <v>3644</v>
      </c>
      <c r="D253" s="24" t="s">
        <v>215</v>
      </c>
      <c r="E253" s="24" t="s">
        <v>3645</v>
      </c>
      <c r="F253" s="24" t="s">
        <v>3646</v>
      </c>
      <c r="G253" s="24" t="s">
        <v>3647</v>
      </c>
      <c r="H253" s="24" t="s">
        <v>182</v>
      </c>
      <c r="I253" s="24" t="s">
        <v>182</v>
      </c>
      <c r="J253" s="24"/>
      <c r="K253" s="24" t="s">
        <v>671</v>
      </c>
      <c r="L253" s="24" t="s">
        <v>3648</v>
      </c>
      <c r="M253" s="24" t="s">
        <v>1146</v>
      </c>
      <c r="N253" s="24" t="s">
        <v>161</v>
      </c>
      <c r="O253" s="24" t="s">
        <v>162</v>
      </c>
      <c r="P253" s="24" t="s">
        <v>3649</v>
      </c>
      <c r="Q253" s="24" t="s">
        <v>164</v>
      </c>
      <c r="R253" s="24" t="s">
        <v>165</v>
      </c>
      <c r="S253" s="24" t="s">
        <v>166</v>
      </c>
      <c r="T253" s="24" t="s">
        <v>3650</v>
      </c>
      <c r="U253" s="24" t="s">
        <v>168</v>
      </c>
      <c r="V253" s="24" t="s">
        <v>168</v>
      </c>
      <c r="W253" s="24" t="s">
        <v>169</v>
      </c>
      <c r="X253" s="24" t="s">
        <v>169</v>
      </c>
      <c r="Y253" s="24" t="s">
        <v>162</v>
      </c>
      <c r="Z253" s="24" t="s">
        <v>162</v>
      </c>
      <c r="AA253" s="24" t="s">
        <v>162</v>
      </c>
      <c r="AB253" s="24" t="s">
        <v>169</v>
      </c>
      <c r="AC253" s="24" t="s">
        <v>93</v>
      </c>
      <c r="AD253" s="24" t="s">
        <v>3651</v>
      </c>
    </row>
    <row r="254" spans="1:30" x14ac:dyDescent="0.2">
      <c r="A254" s="24" t="s">
        <v>3652</v>
      </c>
      <c r="B254" s="24" t="s">
        <v>3653</v>
      </c>
      <c r="C254" s="24" t="s">
        <v>3654</v>
      </c>
      <c r="D254" s="24" t="s">
        <v>1458</v>
      </c>
      <c r="E254" s="24" t="s">
        <v>3655</v>
      </c>
      <c r="F254" s="24" t="s">
        <v>3656</v>
      </c>
      <c r="G254" s="24" t="s">
        <v>3657</v>
      </c>
      <c r="H254" s="24" t="s">
        <v>182</v>
      </c>
      <c r="I254" s="24" t="s">
        <v>182</v>
      </c>
      <c r="J254" s="24"/>
      <c r="K254" s="24" t="s">
        <v>183</v>
      </c>
      <c r="L254" s="24" t="s">
        <v>3658</v>
      </c>
      <c r="M254" s="24" t="s">
        <v>3659</v>
      </c>
      <c r="N254" s="24" t="s">
        <v>161</v>
      </c>
      <c r="O254" s="24" t="s">
        <v>162</v>
      </c>
      <c r="P254" s="24" t="s">
        <v>573</v>
      </c>
      <c r="Q254" s="24" t="s">
        <v>164</v>
      </c>
      <c r="R254" s="24" t="s">
        <v>187</v>
      </c>
      <c r="S254" s="24" t="s">
        <v>2903</v>
      </c>
      <c r="T254" s="24" t="s">
        <v>3660</v>
      </c>
      <c r="U254" s="24" t="s">
        <v>168</v>
      </c>
      <c r="V254" s="24" t="s">
        <v>168</v>
      </c>
      <c r="W254" s="24" t="s">
        <v>169</v>
      </c>
      <c r="X254" s="24" t="s">
        <v>169</v>
      </c>
      <c r="Y254" s="24" t="s">
        <v>3661</v>
      </c>
      <c r="Z254" s="24" t="s">
        <v>162</v>
      </c>
      <c r="AA254" s="24" t="s">
        <v>162</v>
      </c>
      <c r="AB254" s="24" t="s">
        <v>169</v>
      </c>
      <c r="AC254" s="24" t="s">
        <v>173</v>
      </c>
      <c r="AD254" s="24" t="s">
        <v>3662</v>
      </c>
    </row>
    <row r="255" spans="1:30" x14ac:dyDescent="0.2">
      <c r="A255" s="24" t="s">
        <v>3663</v>
      </c>
      <c r="B255" s="24" t="s">
        <v>3664</v>
      </c>
      <c r="C255" s="24" t="s">
        <v>3665</v>
      </c>
      <c r="D255" s="24" t="s">
        <v>1458</v>
      </c>
      <c r="E255" s="24" t="s">
        <v>3666</v>
      </c>
      <c r="F255" s="24" t="s">
        <v>3667</v>
      </c>
      <c r="G255" s="24" t="s">
        <v>3668</v>
      </c>
      <c r="H255" s="24" t="s">
        <v>182</v>
      </c>
      <c r="I255" s="24" t="s">
        <v>182</v>
      </c>
      <c r="J255" s="24"/>
      <c r="K255" s="24" t="s">
        <v>158</v>
      </c>
      <c r="L255" s="24" t="s">
        <v>3669</v>
      </c>
      <c r="M255" s="24" t="s">
        <v>3670</v>
      </c>
      <c r="N255" s="24" t="s">
        <v>161</v>
      </c>
      <c r="O255" s="24" t="s">
        <v>162</v>
      </c>
      <c r="P255" s="24" t="s">
        <v>3671</v>
      </c>
      <c r="Q255" s="24" t="s">
        <v>164</v>
      </c>
      <c r="R255" s="24" t="s">
        <v>236</v>
      </c>
      <c r="S255" s="24" t="s">
        <v>166</v>
      </c>
      <c r="T255" s="24" t="s">
        <v>3672</v>
      </c>
      <c r="U255" s="24" t="s">
        <v>168</v>
      </c>
      <c r="V255" s="24" t="s">
        <v>168</v>
      </c>
      <c r="W255" s="24" t="s">
        <v>169</v>
      </c>
      <c r="X255" s="24" t="s">
        <v>169</v>
      </c>
      <c r="Y255" s="24" t="s">
        <v>162</v>
      </c>
      <c r="Z255" s="24" t="s">
        <v>989</v>
      </c>
      <c r="AA255" s="24" t="s">
        <v>162</v>
      </c>
      <c r="AB255" s="24" t="s">
        <v>169</v>
      </c>
      <c r="AC255" s="24" t="s">
        <v>173</v>
      </c>
      <c r="AD255" s="24" t="s">
        <v>3673</v>
      </c>
    </row>
    <row r="256" spans="1:30" x14ac:dyDescent="0.2">
      <c r="A256" s="24" t="s">
        <v>3674</v>
      </c>
      <c r="B256" s="24" t="s">
        <v>3675</v>
      </c>
      <c r="C256" s="24" t="s">
        <v>3676</v>
      </c>
      <c r="D256" s="24" t="s">
        <v>178</v>
      </c>
      <c r="E256" s="24" t="s">
        <v>3677</v>
      </c>
      <c r="F256" s="24" t="s">
        <v>3621</v>
      </c>
      <c r="G256" s="24" t="s">
        <v>3678</v>
      </c>
      <c r="H256" s="24" t="s">
        <v>182</v>
      </c>
      <c r="I256" s="24" t="s">
        <v>182</v>
      </c>
      <c r="J256" s="24"/>
      <c r="K256" s="24" t="s">
        <v>277</v>
      </c>
      <c r="L256" s="24" t="s">
        <v>3679</v>
      </c>
      <c r="M256" s="24" t="s">
        <v>3680</v>
      </c>
      <c r="N256" s="24" t="s">
        <v>161</v>
      </c>
      <c r="O256" s="24" t="s">
        <v>162</v>
      </c>
      <c r="P256" s="24" t="s">
        <v>3681</v>
      </c>
      <c r="Q256" s="24" t="s">
        <v>3682</v>
      </c>
      <c r="R256" s="24" t="s">
        <v>236</v>
      </c>
      <c r="S256" s="24" t="s">
        <v>2152</v>
      </c>
      <c r="T256" s="24" t="s">
        <v>3683</v>
      </c>
      <c r="U256" s="24" t="s">
        <v>168</v>
      </c>
      <c r="V256" s="24" t="s">
        <v>168</v>
      </c>
      <c r="W256" s="24" t="s">
        <v>169</v>
      </c>
      <c r="X256" s="24" t="s">
        <v>169</v>
      </c>
      <c r="Y256" s="24" t="s">
        <v>3684</v>
      </c>
      <c r="Z256" s="24" t="s">
        <v>162</v>
      </c>
      <c r="AA256" s="24" t="s">
        <v>3685</v>
      </c>
      <c r="AB256" s="24" t="s">
        <v>3686</v>
      </c>
      <c r="AC256" s="24" t="s">
        <v>193</v>
      </c>
      <c r="AD256" s="24" t="s">
        <v>3687</v>
      </c>
    </row>
    <row r="257" spans="1:30" x14ac:dyDescent="0.2">
      <c r="A257" s="24" t="s">
        <v>3688</v>
      </c>
      <c r="B257" s="24" t="s">
        <v>3689</v>
      </c>
      <c r="C257" s="24" t="s">
        <v>3690</v>
      </c>
      <c r="D257" s="24" t="s">
        <v>2439</v>
      </c>
      <c r="E257" s="24" t="s">
        <v>3691</v>
      </c>
      <c r="F257" s="24" t="s">
        <v>3692</v>
      </c>
      <c r="G257" s="24" t="s">
        <v>3693</v>
      </c>
      <c r="H257" s="24" t="s">
        <v>182</v>
      </c>
      <c r="I257" s="24" t="s">
        <v>182</v>
      </c>
      <c r="J257" s="24"/>
      <c r="K257" s="24" t="s">
        <v>158</v>
      </c>
      <c r="L257" s="24" t="s">
        <v>3694</v>
      </c>
      <c r="M257" s="24" t="s">
        <v>3695</v>
      </c>
      <c r="N257" s="24" t="s">
        <v>161</v>
      </c>
      <c r="O257" s="24" t="s">
        <v>162</v>
      </c>
      <c r="P257" s="24" t="s">
        <v>3696</v>
      </c>
      <c r="Q257" s="24" t="s">
        <v>164</v>
      </c>
      <c r="R257" s="24" t="s">
        <v>236</v>
      </c>
      <c r="S257" s="24" t="s">
        <v>166</v>
      </c>
      <c r="T257" s="24" t="s">
        <v>3697</v>
      </c>
      <c r="U257" s="24" t="s">
        <v>168</v>
      </c>
      <c r="V257" s="24" t="s">
        <v>168</v>
      </c>
      <c r="W257" s="24" t="s">
        <v>169</v>
      </c>
      <c r="X257" s="24" t="s">
        <v>169</v>
      </c>
      <c r="Y257" s="24" t="s">
        <v>162</v>
      </c>
      <c r="Z257" s="24" t="s">
        <v>3698</v>
      </c>
      <c r="AA257" s="24" t="s">
        <v>162</v>
      </c>
      <c r="AB257" s="24" t="s">
        <v>169</v>
      </c>
      <c r="AC257" s="24" t="s">
        <v>173</v>
      </c>
      <c r="AD257" s="24" t="s">
        <v>3699</v>
      </c>
    </row>
    <row r="258" spans="1:30" x14ac:dyDescent="0.2">
      <c r="A258" s="24" t="s">
        <v>3700</v>
      </c>
      <c r="B258" s="24" t="s">
        <v>3701</v>
      </c>
      <c r="C258" s="24" t="s">
        <v>3702</v>
      </c>
      <c r="D258" s="24" t="s">
        <v>215</v>
      </c>
      <c r="E258" s="24" t="s">
        <v>3703</v>
      </c>
      <c r="F258" s="24" t="s">
        <v>3704</v>
      </c>
      <c r="G258" s="24" t="s">
        <v>3705</v>
      </c>
      <c r="H258" s="24" t="s">
        <v>182</v>
      </c>
      <c r="I258" s="24" t="s">
        <v>182</v>
      </c>
      <c r="J258" s="24"/>
      <c r="K258" s="24" t="s">
        <v>158</v>
      </c>
      <c r="L258" s="24" t="s">
        <v>3706</v>
      </c>
      <c r="M258" s="24" t="s">
        <v>3707</v>
      </c>
      <c r="N258" s="24" t="s">
        <v>161</v>
      </c>
      <c r="O258" s="24" t="s">
        <v>162</v>
      </c>
      <c r="P258" s="24" t="s">
        <v>3708</v>
      </c>
      <c r="Q258" s="24" t="s">
        <v>164</v>
      </c>
      <c r="R258" s="24" t="s">
        <v>165</v>
      </c>
      <c r="S258" s="24" t="s">
        <v>166</v>
      </c>
      <c r="T258" s="24" t="s">
        <v>3709</v>
      </c>
      <c r="U258" s="24" t="s">
        <v>168</v>
      </c>
      <c r="V258" s="24" t="s">
        <v>168</v>
      </c>
      <c r="W258" s="24" t="s">
        <v>169</v>
      </c>
      <c r="X258" s="24" t="s">
        <v>169</v>
      </c>
      <c r="Y258" s="24" t="s">
        <v>162</v>
      </c>
      <c r="Z258" s="24" t="s">
        <v>356</v>
      </c>
      <c r="AA258" s="24" t="s">
        <v>3710</v>
      </c>
      <c r="AB258" s="24" t="s">
        <v>169</v>
      </c>
      <c r="AC258" s="24" t="s">
        <v>173</v>
      </c>
      <c r="AD258" s="24" t="s">
        <v>3711</v>
      </c>
    </row>
    <row r="259" spans="1:30" x14ac:dyDescent="0.2">
      <c r="A259" s="24" t="s">
        <v>3712</v>
      </c>
      <c r="B259" s="24" t="s">
        <v>3713</v>
      </c>
      <c r="C259" s="24" t="s">
        <v>3714</v>
      </c>
      <c r="D259" s="24" t="s">
        <v>178</v>
      </c>
      <c r="E259" s="24" t="s">
        <v>3715</v>
      </c>
      <c r="F259" s="24" t="s">
        <v>3716</v>
      </c>
      <c r="G259" s="24" t="s">
        <v>3717</v>
      </c>
      <c r="H259" s="24" t="s">
        <v>182</v>
      </c>
      <c r="I259" s="24" t="s">
        <v>182</v>
      </c>
      <c r="J259" s="24"/>
      <c r="K259" s="24" t="s">
        <v>403</v>
      </c>
      <c r="L259" s="24" t="s">
        <v>3718</v>
      </c>
      <c r="M259" s="24" t="s">
        <v>3719</v>
      </c>
      <c r="N259" s="24" t="s">
        <v>203</v>
      </c>
      <c r="O259" s="24" t="s">
        <v>162</v>
      </c>
      <c r="P259" s="24" t="s">
        <v>3720</v>
      </c>
      <c r="Q259" s="24" t="s">
        <v>3721</v>
      </c>
      <c r="R259" s="24" t="s">
        <v>165</v>
      </c>
      <c r="S259" s="24" t="s">
        <v>3722</v>
      </c>
      <c r="T259" s="24" t="s">
        <v>3723</v>
      </c>
      <c r="U259" s="24" t="s">
        <v>168</v>
      </c>
      <c r="V259" s="24" t="s">
        <v>168</v>
      </c>
      <c r="W259" s="24" t="s">
        <v>169</v>
      </c>
      <c r="X259" s="24" t="s">
        <v>169</v>
      </c>
      <c r="Y259" s="24" t="s">
        <v>162</v>
      </c>
      <c r="Z259" s="24" t="s">
        <v>162</v>
      </c>
      <c r="AA259" s="24" t="s">
        <v>162</v>
      </c>
      <c r="AB259" s="24" t="s">
        <v>169</v>
      </c>
      <c r="AC259" s="24" t="s">
        <v>3724</v>
      </c>
      <c r="AD259" s="24" t="s">
        <v>3725</v>
      </c>
    </row>
    <row r="260" spans="1:30" x14ac:dyDescent="0.2">
      <c r="A260" s="24" t="s">
        <v>3726</v>
      </c>
      <c r="B260" s="24" t="s">
        <v>3727</v>
      </c>
      <c r="C260" s="24" t="s">
        <v>3728</v>
      </c>
      <c r="D260" s="24" t="s">
        <v>178</v>
      </c>
      <c r="E260" s="24" t="s">
        <v>3729</v>
      </c>
      <c r="F260" s="24" t="s">
        <v>3730</v>
      </c>
      <c r="G260" s="24" t="s">
        <v>3731</v>
      </c>
      <c r="H260" s="24" t="s">
        <v>182</v>
      </c>
      <c r="I260" s="24" t="s">
        <v>182</v>
      </c>
      <c r="J260" s="24"/>
      <c r="K260" s="24" t="s">
        <v>183</v>
      </c>
      <c r="L260" s="24" t="s">
        <v>3732</v>
      </c>
      <c r="M260" s="24" t="s">
        <v>3733</v>
      </c>
      <c r="N260" s="24" t="s">
        <v>161</v>
      </c>
      <c r="O260" s="24" t="s">
        <v>162</v>
      </c>
      <c r="P260" s="24" t="s">
        <v>3734</v>
      </c>
      <c r="Q260" s="24" t="s">
        <v>164</v>
      </c>
      <c r="R260" s="24" t="s">
        <v>165</v>
      </c>
      <c r="S260" s="24" t="s">
        <v>3735</v>
      </c>
      <c r="T260" s="24" t="s">
        <v>3736</v>
      </c>
      <c r="U260" s="24" t="s">
        <v>182</v>
      </c>
      <c r="V260" s="24" t="s">
        <v>182</v>
      </c>
      <c r="W260" s="24" t="s">
        <v>3737</v>
      </c>
      <c r="X260" s="24" t="s">
        <v>169</v>
      </c>
      <c r="Y260" s="24" t="s">
        <v>162</v>
      </c>
      <c r="Z260" s="24" t="s">
        <v>238</v>
      </c>
      <c r="AA260" s="24" t="s">
        <v>162</v>
      </c>
      <c r="AB260" s="24" t="s">
        <v>169</v>
      </c>
      <c r="AC260" s="24" t="s">
        <v>325</v>
      </c>
      <c r="AD260" s="24" t="s">
        <v>3738</v>
      </c>
    </row>
    <row r="261" spans="1:30" x14ac:dyDescent="0.2">
      <c r="A261" s="24" t="s">
        <v>3739</v>
      </c>
      <c r="B261" s="24" t="s">
        <v>3740</v>
      </c>
      <c r="C261" s="24" t="s">
        <v>3741</v>
      </c>
      <c r="D261" s="24" t="s">
        <v>178</v>
      </c>
      <c r="E261" s="24" t="s">
        <v>3742</v>
      </c>
      <c r="F261" s="24" t="s">
        <v>3743</v>
      </c>
      <c r="G261" s="24" t="s">
        <v>3744</v>
      </c>
      <c r="H261" s="24" t="s">
        <v>182</v>
      </c>
      <c r="I261" s="24" t="s">
        <v>182</v>
      </c>
      <c r="J261" s="24"/>
      <c r="K261" s="24" t="s">
        <v>277</v>
      </c>
      <c r="L261" s="24" t="s">
        <v>3745</v>
      </c>
      <c r="M261" s="24" t="s">
        <v>3746</v>
      </c>
      <c r="N261" s="24" t="s">
        <v>161</v>
      </c>
      <c r="O261" s="24" t="s">
        <v>162</v>
      </c>
      <c r="P261" s="24" t="s">
        <v>3747</v>
      </c>
      <c r="Q261" s="24" t="s">
        <v>393</v>
      </c>
      <c r="R261" s="24" t="s">
        <v>165</v>
      </c>
      <c r="S261" s="24" t="s">
        <v>166</v>
      </c>
      <c r="T261" s="24" t="s">
        <v>3748</v>
      </c>
      <c r="U261" s="24" t="s">
        <v>168</v>
      </c>
      <c r="V261" s="24" t="s">
        <v>168</v>
      </c>
      <c r="W261" s="24" t="s">
        <v>169</v>
      </c>
      <c r="X261" s="24" t="s">
        <v>169</v>
      </c>
      <c r="Y261" s="24" t="s">
        <v>162</v>
      </c>
      <c r="Z261" s="24" t="s">
        <v>162</v>
      </c>
      <c r="AA261" s="24" t="s">
        <v>162</v>
      </c>
      <c r="AB261" s="24" t="s">
        <v>169</v>
      </c>
      <c r="AC261" s="24" t="s">
        <v>93</v>
      </c>
      <c r="AD261" s="24" t="s">
        <v>3749</v>
      </c>
    </row>
    <row r="262" spans="1:30" x14ac:dyDescent="0.2">
      <c r="A262" s="24" t="s">
        <v>3750</v>
      </c>
      <c r="B262" s="24" t="s">
        <v>3751</v>
      </c>
      <c r="C262" s="24" t="s">
        <v>3752</v>
      </c>
      <c r="D262" s="24" t="s">
        <v>1458</v>
      </c>
      <c r="E262" s="24" t="s">
        <v>3753</v>
      </c>
      <c r="F262" s="24" t="s">
        <v>3754</v>
      </c>
      <c r="G262" s="24" t="s">
        <v>3755</v>
      </c>
      <c r="H262" s="24" t="s">
        <v>182</v>
      </c>
      <c r="I262" s="24" t="s">
        <v>182</v>
      </c>
      <c r="J262" s="24"/>
      <c r="K262" s="24" t="s">
        <v>183</v>
      </c>
      <c r="L262" s="24" t="s">
        <v>233</v>
      </c>
      <c r="M262" s="24" t="s">
        <v>3756</v>
      </c>
      <c r="N262" s="24" t="s">
        <v>161</v>
      </c>
      <c r="O262" s="24" t="s">
        <v>162</v>
      </c>
      <c r="P262" s="24" t="s">
        <v>3757</v>
      </c>
      <c r="Q262" s="24" t="s">
        <v>164</v>
      </c>
      <c r="R262" s="24" t="s">
        <v>187</v>
      </c>
      <c r="S262" s="24" t="s">
        <v>166</v>
      </c>
      <c r="T262" s="24" t="s">
        <v>3758</v>
      </c>
      <c r="U262" s="24" t="s">
        <v>168</v>
      </c>
      <c r="V262" s="24" t="s">
        <v>168</v>
      </c>
      <c r="W262" s="24" t="s">
        <v>169</v>
      </c>
      <c r="X262" s="24" t="s">
        <v>169</v>
      </c>
      <c r="Y262" s="24" t="s">
        <v>3759</v>
      </c>
      <c r="Z262" s="24" t="s">
        <v>3760</v>
      </c>
      <c r="AA262" s="24" t="s">
        <v>162</v>
      </c>
      <c r="AB262" s="24" t="s">
        <v>169</v>
      </c>
      <c r="AC262" s="24" t="s">
        <v>173</v>
      </c>
      <c r="AD262" s="24" t="s">
        <v>3761</v>
      </c>
    </row>
    <row r="263" spans="1:30" x14ac:dyDescent="0.2">
      <c r="A263" s="24" t="s">
        <v>3762</v>
      </c>
      <c r="B263" s="24" t="s">
        <v>3763</v>
      </c>
      <c r="C263" s="24" t="s">
        <v>3764</v>
      </c>
      <c r="D263" s="24" t="s">
        <v>215</v>
      </c>
      <c r="E263" s="24" t="s">
        <v>3765</v>
      </c>
      <c r="F263" s="24" t="s">
        <v>1672</v>
      </c>
      <c r="G263" s="24" t="s">
        <v>3766</v>
      </c>
      <c r="H263" s="24" t="s">
        <v>182</v>
      </c>
      <c r="I263" s="24" t="s">
        <v>182</v>
      </c>
      <c r="J263" s="24"/>
      <c r="K263" s="24" t="s">
        <v>158</v>
      </c>
      <c r="L263" s="24" t="s">
        <v>1730</v>
      </c>
      <c r="M263" s="24" t="s">
        <v>3767</v>
      </c>
      <c r="N263" s="24" t="s">
        <v>161</v>
      </c>
      <c r="O263" s="24" t="s">
        <v>162</v>
      </c>
      <c r="P263" s="24" t="s">
        <v>3768</v>
      </c>
      <c r="Q263" s="24" t="s">
        <v>164</v>
      </c>
      <c r="R263" s="24" t="s">
        <v>165</v>
      </c>
      <c r="S263" s="24" t="s">
        <v>3769</v>
      </c>
      <c r="T263" s="24" t="s">
        <v>3770</v>
      </c>
      <c r="U263" s="24" t="s">
        <v>168</v>
      </c>
      <c r="V263" s="24" t="s">
        <v>168</v>
      </c>
      <c r="W263" s="24" t="s">
        <v>169</v>
      </c>
      <c r="X263" s="24" t="s">
        <v>169</v>
      </c>
      <c r="Y263" s="24" t="s">
        <v>162</v>
      </c>
      <c r="Z263" s="24" t="s">
        <v>162</v>
      </c>
      <c r="AA263" s="24" t="s">
        <v>162</v>
      </c>
      <c r="AB263" s="24" t="s">
        <v>169</v>
      </c>
      <c r="AC263" s="24" t="s">
        <v>93</v>
      </c>
      <c r="AD263" s="24" t="s">
        <v>3771</v>
      </c>
    </row>
    <row r="264" spans="1:30" x14ac:dyDescent="0.2">
      <c r="A264" s="24" t="s">
        <v>3772</v>
      </c>
      <c r="B264" s="24" t="s">
        <v>3773</v>
      </c>
      <c r="C264" s="24" t="s">
        <v>3774</v>
      </c>
      <c r="D264" s="24" t="s">
        <v>215</v>
      </c>
      <c r="E264" s="24" t="s">
        <v>3775</v>
      </c>
      <c r="F264" s="24" t="s">
        <v>3776</v>
      </c>
      <c r="G264" s="24" t="s">
        <v>3777</v>
      </c>
      <c r="H264" s="24" t="s">
        <v>182</v>
      </c>
      <c r="I264" s="24" t="s">
        <v>182</v>
      </c>
      <c r="J264" s="24"/>
      <c r="K264" s="24" t="s">
        <v>158</v>
      </c>
      <c r="L264" s="24" t="s">
        <v>3778</v>
      </c>
      <c r="M264" s="24" t="s">
        <v>3779</v>
      </c>
      <c r="N264" s="24" t="s">
        <v>161</v>
      </c>
      <c r="O264" s="24" t="s">
        <v>3780</v>
      </c>
      <c r="P264" s="24" t="s">
        <v>3781</v>
      </c>
      <c r="Q264" s="24" t="s">
        <v>164</v>
      </c>
      <c r="R264" s="24" t="s">
        <v>165</v>
      </c>
      <c r="S264" s="24" t="s">
        <v>166</v>
      </c>
      <c r="T264" s="24" t="s">
        <v>3782</v>
      </c>
      <c r="U264" s="24" t="s">
        <v>168</v>
      </c>
      <c r="V264" s="24" t="s">
        <v>168</v>
      </c>
      <c r="W264" s="24" t="s">
        <v>169</v>
      </c>
      <c r="X264" s="24" t="s">
        <v>169</v>
      </c>
      <c r="Y264" s="24" t="s">
        <v>162</v>
      </c>
      <c r="Z264" s="24" t="s">
        <v>356</v>
      </c>
      <c r="AA264" s="24" t="s">
        <v>162</v>
      </c>
      <c r="AB264" s="24" t="s">
        <v>169</v>
      </c>
      <c r="AC264" s="24" t="s">
        <v>173</v>
      </c>
      <c r="AD264" s="24" t="s">
        <v>3783</v>
      </c>
    </row>
    <row r="265" spans="1:30" x14ac:dyDescent="0.2">
      <c r="A265" s="24" t="s">
        <v>3784</v>
      </c>
      <c r="B265" s="24" t="s">
        <v>3785</v>
      </c>
      <c r="C265" s="24" t="s">
        <v>3786</v>
      </c>
      <c r="D265" s="24" t="s">
        <v>178</v>
      </c>
      <c r="E265" s="24" t="s">
        <v>3787</v>
      </c>
      <c r="F265" s="24" t="s">
        <v>3730</v>
      </c>
      <c r="G265" s="24" t="s">
        <v>3788</v>
      </c>
      <c r="H265" s="24" t="s">
        <v>182</v>
      </c>
      <c r="I265" s="24" t="s">
        <v>182</v>
      </c>
      <c r="J265" s="24"/>
      <c r="K265" s="24" t="s">
        <v>158</v>
      </c>
      <c r="L265" s="24" t="s">
        <v>3789</v>
      </c>
      <c r="M265" s="24" t="s">
        <v>2183</v>
      </c>
      <c r="N265" s="24" t="s">
        <v>161</v>
      </c>
      <c r="O265" s="24" t="s">
        <v>162</v>
      </c>
      <c r="P265" s="24" t="s">
        <v>3790</v>
      </c>
      <c r="Q265" s="24" t="s">
        <v>164</v>
      </c>
      <c r="R265" s="24" t="s">
        <v>165</v>
      </c>
      <c r="S265" s="24" t="s">
        <v>3791</v>
      </c>
      <c r="T265" s="24" t="s">
        <v>3792</v>
      </c>
      <c r="U265" s="24" t="s">
        <v>168</v>
      </c>
      <c r="V265" s="24" t="s">
        <v>168</v>
      </c>
      <c r="W265" s="24" t="s">
        <v>169</v>
      </c>
      <c r="X265" s="24" t="s">
        <v>169</v>
      </c>
      <c r="Y265" s="24" t="s">
        <v>3793</v>
      </c>
      <c r="Z265" s="24" t="s">
        <v>3794</v>
      </c>
      <c r="AA265" s="24" t="s">
        <v>162</v>
      </c>
      <c r="AB265" s="24" t="s">
        <v>3795</v>
      </c>
      <c r="AC265" s="24" t="s">
        <v>193</v>
      </c>
      <c r="AD265" s="24" t="s">
        <v>3796</v>
      </c>
    </row>
    <row r="266" spans="1:30" x14ac:dyDescent="0.2">
      <c r="A266" s="24" t="s">
        <v>3797</v>
      </c>
      <c r="B266" s="24" t="s">
        <v>3798</v>
      </c>
      <c r="C266" s="24" t="s">
        <v>3799</v>
      </c>
      <c r="D266" s="24" t="s">
        <v>215</v>
      </c>
      <c r="E266" s="24" t="s">
        <v>3800</v>
      </c>
      <c r="F266" s="24" t="s">
        <v>3801</v>
      </c>
      <c r="G266" s="24" t="s">
        <v>3802</v>
      </c>
      <c r="H266" s="24" t="s">
        <v>182</v>
      </c>
      <c r="I266" s="24" t="s">
        <v>182</v>
      </c>
      <c r="J266" s="24"/>
      <c r="K266" s="24" t="s">
        <v>158</v>
      </c>
      <c r="L266" s="24" t="s">
        <v>3803</v>
      </c>
      <c r="M266" s="24" t="s">
        <v>3804</v>
      </c>
      <c r="N266" s="24" t="s">
        <v>161</v>
      </c>
      <c r="O266" s="24" t="s">
        <v>162</v>
      </c>
      <c r="P266" s="24" t="s">
        <v>3805</v>
      </c>
      <c r="Q266" s="24" t="s">
        <v>164</v>
      </c>
      <c r="R266" s="24" t="s">
        <v>165</v>
      </c>
      <c r="S266" s="24" t="s">
        <v>3806</v>
      </c>
      <c r="T266" s="24" t="s">
        <v>3807</v>
      </c>
      <c r="U266" s="24" t="s">
        <v>168</v>
      </c>
      <c r="V266" s="24" t="s">
        <v>168</v>
      </c>
      <c r="W266" s="24" t="s">
        <v>169</v>
      </c>
      <c r="X266" s="24" t="s">
        <v>169</v>
      </c>
      <c r="Y266" s="24" t="s">
        <v>162</v>
      </c>
      <c r="Z266" s="24" t="s">
        <v>3808</v>
      </c>
      <c r="AA266" s="24" t="s">
        <v>162</v>
      </c>
      <c r="AB266" s="24" t="s">
        <v>3809</v>
      </c>
      <c r="AC266" s="24" t="s">
        <v>193</v>
      </c>
      <c r="AD266" s="24" t="s">
        <v>3810</v>
      </c>
    </row>
    <row r="267" spans="1:30" x14ac:dyDescent="0.2">
      <c r="A267" s="24" t="s">
        <v>3811</v>
      </c>
      <c r="B267" s="24" t="s">
        <v>3812</v>
      </c>
      <c r="C267" s="24" t="s">
        <v>3813</v>
      </c>
      <c r="D267" s="24" t="s">
        <v>215</v>
      </c>
      <c r="E267" s="24" t="s">
        <v>3814</v>
      </c>
      <c r="F267" s="24" t="s">
        <v>3815</v>
      </c>
      <c r="G267" s="24" t="s">
        <v>3816</v>
      </c>
      <c r="H267" s="24" t="s">
        <v>182</v>
      </c>
      <c r="I267" s="24" t="s">
        <v>182</v>
      </c>
      <c r="J267" s="24"/>
      <c r="K267" s="24" t="s">
        <v>183</v>
      </c>
      <c r="L267" s="24" t="s">
        <v>3817</v>
      </c>
      <c r="M267" s="24" t="s">
        <v>3818</v>
      </c>
      <c r="N267" s="24" t="s">
        <v>203</v>
      </c>
      <c r="O267" s="24" t="s">
        <v>1259</v>
      </c>
      <c r="P267" s="24" t="s">
        <v>3819</v>
      </c>
      <c r="Q267" s="24" t="s">
        <v>164</v>
      </c>
      <c r="R267" s="24" t="s">
        <v>165</v>
      </c>
      <c r="S267" s="24" t="s">
        <v>632</v>
      </c>
      <c r="T267" s="24" t="s">
        <v>3820</v>
      </c>
      <c r="U267" s="24" t="s">
        <v>168</v>
      </c>
      <c r="V267" s="24" t="s">
        <v>168</v>
      </c>
      <c r="W267" s="24" t="s">
        <v>169</v>
      </c>
      <c r="X267" s="24" t="s">
        <v>169</v>
      </c>
      <c r="Y267" s="24" t="s">
        <v>162</v>
      </c>
      <c r="Z267" s="24" t="s">
        <v>162</v>
      </c>
      <c r="AA267" s="24" t="s">
        <v>3821</v>
      </c>
      <c r="AB267" s="24" t="s">
        <v>169</v>
      </c>
      <c r="AC267" s="24" t="s">
        <v>173</v>
      </c>
      <c r="AD267" s="24" t="s">
        <v>3822</v>
      </c>
    </row>
    <row r="268" spans="1:30" x14ac:dyDescent="0.2">
      <c r="A268" s="24" t="s">
        <v>3823</v>
      </c>
      <c r="B268" s="24" t="s">
        <v>3824</v>
      </c>
      <c r="C268" s="24" t="s">
        <v>3825</v>
      </c>
      <c r="D268" s="24" t="s">
        <v>215</v>
      </c>
      <c r="E268" s="24" t="s">
        <v>3826</v>
      </c>
      <c r="F268" s="24" t="s">
        <v>3827</v>
      </c>
      <c r="G268" s="24" t="s">
        <v>3828</v>
      </c>
      <c r="H268" s="24" t="s">
        <v>182</v>
      </c>
      <c r="I268" s="24" t="s">
        <v>182</v>
      </c>
      <c r="J268" s="24"/>
      <c r="K268" s="24" t="s">
        <v>158</v>
      </c>
      <c r="L268" s="24" t="s">
        <v>3829</v>
      </c>
      <c r="M268" s="24" t="s">
        <v>3830</v>
      </c>
      <c r="N268" s="24" t="s">
        <v>161</v>
      </c>
      <c r="O268" s="24" t="s">
        <v>162</v>
      </c>
      <c r="P268" s="24" t="s">
        <v>3831</v>
      </c>
      <c r="Q268" s="24" t="s">
        <v>164</v>
      </c>
      <c r="R268" s="24" t="s">
        <v>236</v>
      </c>
      <c r="S268" s="24" t="s">
        <v>166</v>
      </c>
      <c r="T268" s="24" t="s">
        <v>3832</v>
      </c>
      <c r="U268" s="24" t="s">
        <v>168</v>
      </c>
      <c r="V268" s="24" t="s">
        <v>168</v>
      </c>
      <c r="W268" s="24" t="s">
        <v>169</v>
      </c>
      <c r="X268" s="24" t="s">
        <v>169</v>
      </c>
      <c r="Y268" s="24" t="s">
        <v>162</v>
      </c>
      <c r="Z268" s="24" t="s">
        <v>162</v>
      </c>
      <c r="AA268" s="24" t="s">
        <v>3833</v>
      </c>
      <c r="AB268" s="24" t="s">
        <v>169</v>
      </c>
      <c r="AC268" s="24" t="s">
        <v>173</v>
      </c>
      <c r="AD268" s="24" t="s">
        <v>3834</v>
      </c>
    </row>
    <row r="269" spans="1:30" x14ac:dyDescent="0.2">
      <c r="A269" s="24" t="s">
        <v>3835</v>
      </c>
      <c r="B269" s="24" t="s">
        <v>3836</v>
      </c>
      <c r="C269" s="24" t="s">
        <v>3837</v>
      </c>
      <c r="D269" s="24" t="s">
        <v>178</v>
      </c>
      <c r="E269" s="24" t="s">
        <v>3838</v>
      </c>
      <c r="F269" s="24" t="s">
        <v>3839</v>
      </c>
      <c r="G269" s="24" t="s">
        <v>3840</v>
      </c>
      <c r="H269" s="24" t="s">
        <v>182</v>
      </c>
      <c r="I269" s="24" t="s">
        <v>182</v>
      </c>
      <c r="J269" s="24"/>
      <c r="K269" s="24" t="s">
        <v>158</v>
      </c>
      <c r="L269" s="24" t="s">
        <v>3841</v>
      </c>
      <c r="M269" s="24" t="s">
        <v>3842</v>
      </c>
      <c r="N269" s="24" t="s">
        <v>406</v>
      </c>
      <c r="O269" s="24" t="s">
        <v>162</v>
      </c>
      <c r="P269" s="24" t="s">
        <v>3843</v>
      </c>
      <c r="Q269" s="24" t="s">
        <v>164</v>
      </c>
      <c r="R269" s="24" t="s">
        <v>165</v>
      </c>
      <c r="S269" s="24" t="s">
        <v>166</v>
      </c>
      <c r="T269" s="24" t="s">
        <v>3844</v>
      </c>
      <c r="U269" s="24" t="s">
        <v>168</v>
      </c>
      <c r="V269" s="24" t="s">
        <v>168</v>
      </c>
      <c r="W269" s="24" t="s">
        <v>169</v>
      </c>
      <c r="X269" s="24" t="s">
        <v>169</v>
      </c>
      <c r="Y269" s="24" t="s">
        <v>162</v>
      </c>
      <c r="Z269" s="24" t="s">
        <v>162</v>
      </c>
      <c r="AA269" s="24" t="s">
        <v>3845</v>
      </c>
      <c r="AB269" s="24" t="s">
        <v>169</v>
      </c>
      <c r="AC269" s="24" t="s">
        <v>173</v>
      </c>
      <c r="AD269" s="24" t="s">
        <v>3846</v>
      </c>
    </row>
    <row r="270" spans="1:30" x14ac:dyDescent="0.2">
      <c r="A270" s="24" t="s">
        <v>3847</v>
      </c>
      <c r="B270" s="24" t="s">
        <v>3848</v>
      </c>
      <c r="C270" s="24" t="s">
        <v>3849</v>
      </c>
      <c r="D270" s="24" t="s">
        <v>215</v>
      </c>
      <c r="E270" s="24" t="s">
        <v>3850</v>
      </c>
      <c r="F270" s="24" t="s">
        <v>3851</v>
      </c>
      <c r="G270" s="24" t="s">
        <v>3852</v>
      </c>
      <c r="H270" s="24" t="s">
        <v>182</v>
      </c>
      <c r="I270" s="24" t="s">
        <v>182</v>
      </c>
      <c r="J270" s="24"/>
      <c r="K270" s="24" t="s">
        <v>671</v>
      </c>
      <c r="L270" s="24" t="s">
        <v>3301</v>
      </c>
      <c r="M270" s="24" t="s">
        <v>1146</v>
      </c>
      <c r="N270" s="24" t="s">
        <v>161</v>
      </c>
      <c r="O270" s="24" t="s">
        <v>162</v>
      </c>
      <c r="P270" s="24" t="s">
        <v>3853</v>
      </c>
      <c r="Q270" s="24" t="s">
        <v>164</v>
      </c>
      <c r="R270" s="24" t="s">
        <v>165</v>
      </c>
      <c r="S270" s="24" t="s">
        <v>166</v>
      </c>
      <c r="T270" s="24" t="s">
        <v>3854</v>
      </c>
      <c r="U270" s="24" t="s">
        <v>168</v>
      </c>
      <c r="V270" s="24" t="s">
        <v>168</v>
      </c>
      <c r="W270" s="24" t="s">
        <v>169</v>
      </c>
      <c r="X270" s="24" t="s">
        <v>169</v>
      </c>
      <c r="Y270" s="24" t="s">
        <v>162</v>
      </c>
      <c r="Z270" s="24" t="s">
        <v>162</v>
      </c>
      <c r="AA270" s="24" t="s">
        <v>162</v>
      </c>
      <c r="AB270" s="24" t="s">
        <v>169</v>
      </c>
      <c r="AC270" s="24" t="s">
        <v>93</v>
      </c>
      <c r="AD270" s="24" t="s">
        <v>3855</v>
      </c>
    </row>
    <row r="271" spans="1:30" x14ac:dyDescent="0.2">
      <c r="A271" s="24" t="s">
        <v>3856</v>
      </c>
      <c r="B271" s="24" t="s">
        <v>3857</v>
      </c>
      <c r="C271" s="24" t="s">
        <v>3858</v>
      </c>
      <c r="D271" s="24" t="s">
        <v>1458</v>
      </c>
      <c r="E271" s="24" t="s">
        <v>3859</v>
      </c>
      <c r="F271" s="24" t="s">
        <v>3860</v>
      </c>
      <c r="G271" s="24" t="s">
        <v>3861</v>
      </c>
      <c r="H271" s="24" t="s">
        <v>182</v>
      </c>
      <c r="I271" s="24" t="s">
        <v>182</v>
      </c>
      <c r="J271" s="24"/>
      <c r="K271" s="24" t="s">
        <v>158</v>
      </c>
      <c r="L271" s="24" t="s">
        <v>3862</v>
      </c>
      <c r="M271" s="24" t="s">
        <v>3863</v>
      </c>
      <c r="N271" s="24" t="s">
        <v>161</v>
      </c>
      <c r="O271" s="24" t="s">
        <v>162</v>
      </c>
      <c r="P271" s="24" t="s">
        <v>3864</v>
      </c>
      <c r="Q271" s="24" t="s">
        <v>164</v>
      </c>
      <c r="R271" s="24" t="s">
        <v>165</v>
      </c>
      <c r="S271" s="24" t="s">
        <v>166</v>
      </c>
      <c r="T271" s="24" t="s">
        <v>3865</v>
      </c>
      <c r="U271" s="24" t="s">
        <v>168</v>
      </c>
      <c r="V271" s="24" t="s">
        <v>168</v>
      </c>
      <c r="W271" s="24" t="s">
        <v>169</v>
      </c>
      <c r="X271" s="24" t="s">
        <v>169</v>
      </c>
      <c r="Y271" s="24" t="s">
        <v>162</v>
      </c>
      <c r="Z271" s="24" t="s">
        <v>989</v>
      </c>
      <c r="AA271" s="24" t="s">
        <v>162</v>
      </c>
      <c r="AB271" s="24" t="s">
        <v>169</v>
      </c>
      <c r="AC271" s="24" t="s">
        <v>173</v>
      </c>
      <c r="AD271" s="24" t="s">
        <v>3866</v>
      </c>
    </row>
    <row r="272" spans="1:30" x14ac:dyDescent="0.2">
      <c r="A272" s="24" t="s">
        <v>3867</v>
      </c>
      <c r="B272" s="24" t="s">
        <v>3868</v>
      </c>
      <c r="C272" s="24" t="s">
        <v>3869</v>
      </c>
      <c r="D272" s="24" t="s">
        <v>2500</v>
      </c>
      <c r="E272" s="24" t="s">
        <v>3870</v>
      </c>
      <c r="F272" s="24" t="s">
        <v>3871</v>
      </c>
      <c r="G272" s="24" t="s">
        <v>3872</v>
      </c>
      <c r="H272" s="24" t="s">
        <v>182</v>
      </c>
      <c r="I272" s="24" t="s">
        <v>182</v>
      </c>
      <c r="J272" s="24"/>
      <c r="K272" s="24" t="s">
        <v>158</v>
      </c>
      <c r="L272" s="24" t="s">
        <v>3873</v>
      </c>
      <c r="M272" s="24" t="s">
        <v>3874</v>
      </c>
      <c r="N272" s="24" t="s">
        <v>161</v>
      </c>
      <c r="O272" s="24" t="s">
        <v>162</v>
      </c>
      <c r="P272" s="24" t="s">
        <v>3875</v>
      </c>
      <c r="Q272" s="24" t="s">
        <v>164</v>
      </c>
      <c r="R272" s="24" t="s">
        <v>165</v>
      </c>
      <c r="S272" s="24" t="s">
        <v>166</v>
      </c>
      <c r="T272" s="24" t="s">
        <v>3876</v>
      </c>
      <c r="U272" s="24" t="s">
        <v>168</v>
      </c>
      <c r="V272" s="24" t="s">
        <v>168</v>
      </c>
      <c r="W272" s="24" t="s">
        <v>169</v>
      </c>
      <c r="X272" s="24" t="s">
        <v>169</v>
      </c>
      <c r="Y272" s="24" t="s">
        <v>162</v>
      </c>
      <c r="Z272" s="24" t="s">
        <v>3877</v>
      </c>
      <c r="AA272" s="24" t="s">
        <v>162</v>
      </c>
      <c r="AB272" s="24" t="s">
        <v>169</v>
      </c>
      <c r="AC272" s="24" t="s">
        <v>173</v>
      </c>
      <c r="AD272" s="24" t="s">
        <v>3878</v>
      </c>
    </row>
    <row r="273" spans="1:30" x14ac:dyDescent="0.2">
      <c r="A273" s="24" t="s">
        <v>3879</v>
      </c>
      <c r="B273" s="24" t="s">
        <v>3880</v>
      </c>
      <c r="C273" s="24" t="s">
        <v>3881</v>
      </c>
      <c r="D273" s="24" t="s">
        <v>178</v>
      </c>
      <c r="E273" s="24" t="s">
        <v>3882</v>
      </c>
      <c r="F273" s="24" t="s">
        <v>3883</v>
      </c>
      <c r="G273" s="24" t="s">
        <v>3884</v>
      </c>
      <c r="H273" s="24" t="s">
        <v>182</v>
      </c>
      <c r="I273" s="24" t="s">
        <v>182</v>
      </c>
      <c r="J273" s="24"/>
      <c r="K273" s="24" t="s">
        <v>158</v>
      </c>
      <c r="L273" s="24" t="s">
        <v>3885</v>
      </c>
      <c r="M273" s="24" t="s">
        <v>3886</v>
      </c>
      <c r="N273" s="24" t="s">
        <v>334</v>
      </c>
      <c r="O273" s="24" t="s">
        <v>162</v>
      </c>
      <c r="P273" s="24" t="s">
        <v>3887</v>
      </c>
      <c r="Q273" s="24" t="s">
        <v>164</v>
      </c>
      <c r="R273" s="24" t="s">
        <v>165</v>
      </c>
      <c r="S273" s="24" t="s">
        <v>166</v>
      </c>
      <c r="T273" s="24" t="s">
        <v>3888</v>
      </c>
      <c r="U273" s="24" t="s">
        <v>168</v>
      </c>
      <c r="V273" s="24" t="s">
        <v>168</v>
      </c>
      <c r="W273" s="24" t="s">
        <v>169</v>
      </c>
      <c r="X273" s="24" t="s">
        <v>169</v>
      </c>
      <c r="Y273" s="24" t="s">
        <v>3889</v>
      </c>
      <c r="Z273" s="24" t="s">
        <v>3890</v>
      </c>
      <c r="AA273" s="24" t="s">
        <v>162</v>
      </c>
      <c r="AB273" s="24" t="s">
        <v>169</v>
      </c>
      <c r="AC273" s="24" t="s">
        <v>173</v>
      </c>
      <c r="AD273" s="24" t="s">
        <v>3891</v>
      </c>
    </row>
    <row r="274" spans="1:30" x14ac:dyDescent="0.2">
      <c r="A274" s="24" t="s">
        <v>3900</v>
      </c>
      <c r="B274" s="24" t="s">
        <v>3901</v>
      </c>
      <c r="C274" s="24" t="s">
        <v>3902</v>
      </c>
      <c r="D274" s="24" t="s">
        <v>215</v>
      </c>
      <c r="E274" s="24" t="s">
        <v>3903</v>
      </c>
      <c r="F274" s="24" t="s">
        <v>3904</v>
      </c>
      <c r="G274" s="24" t="s">
        <v>3905</v>
      </c>
      <c r="H274" s="24" t="s">
        <v>182</v>
      </c>
      <c r="I274" s="24" t="s">
        <v>182</v>
      </c>
      <c r="J274" s="24"/>
      <c r="K274" s="24" t="s">
        <v>183</v>
      </c>
      <c r="L274" s="24" t="s">
        <v>3906</v>
      </c>
      <c r="M274" s="24" t="s">
        <v>3907</v>
      </c>
      <c r="N274" s="24" t="s">
        <v>161</v>
      </c>
      <c r="O274" s="24" t="s">
        <v>162</v>
      </c>
      <c r="P274" s="24" t="s">
        <v>3908</v>
      </c>
      <c r="Q274" s="24" t="s">
        <v>164</v>
      </c>
      <c r="R274" s="24" t="s">
        <v>165</v>
      </c>
      <c r="S274" s="24" t="s">
        <v>3909</v>
      </c>
      <c r="T274" s="24" t="s">
        <v>3910</v>
      </c>
      <c r="U274" s="24" t="s">
        <v>168</v>
      </c>
      <c r="V274" s="24" t="s">
        <v>168</v>
      </c>
      <c r="W274" s="24" t="s">
        <v>169</v>
      </c>
      <c r="X274" s="24" t="s">
        <v>169</v>
      </c>
      <c r="Y274" s="24" t="s">
        <v>3911</v>
      </c>
      <c r="Z274" s="24" t="s">
        <v>356</v>
      </c>
      <c r="AA274" s="24" t="s">
        <v>162</v>
      </c>
      <c r="AB274" s="24" t="s">
        <v>169</v>
      </c>
      <c r="AC274" s="24" t="s">
        <v>173</v>
      </c>
      <c r="AD274" s="24" t="s">
        <v>3912</v>
      </c>
    </row>
    <row r="275" spans="1:30" x14ac:dyDescent="0.2">
      <c r="A275" s="24" t="s">
        <v>3913</v>
      </c>
      <c r="B275" s="24" t="s">
        <v>3914</v>
      </c>
      <c r="C275" s="24" t="s">
        <v>3915</v>
      </c>
      <c r="D275" s="24" t="s">
        <v>1458</v>
      </c>
      <c r="E275" s="24" t="s">
        <v>3916</v>
      </c>
      <c r="F275" s="24" t="s">
        <v>3917</v>
      </c>
      <c r="G275" s="24" t="s">
        <v>3918</v>
      </c>
      <c r="H275" s="24" t="s">
        <v>182</v>
      </c>
      <c r="I275" s="24" t="s">
        <v>182</v>
      </c>
      <c r="J275" s="24"/>
      <c r="K275" s="24" t="s">
        <v>158</v>
      </c>
      <c r="L275" s="24" t="s">
        <v>3919</v>
      </c>
      <c r="M275" s="24" t="s">
        <v>3920</v>
      </c>
      <c r="N275" s="24" t="s">
        <v>406</v>
      </c>
      <c r="O275" s="24" t="s">
        <v>3921</v>
      </c>
      <c r="P275" s="24" t="s">
        <v>3922</v>
      </c>
      <c r="Q275" s="24" t="s">
        <v>164</v>
      </c>
      <c r="R275" s="24" t="s">
        <v>165</v>
      </c>
      <c r="S275" s="24" t="s">
        <v>166</v>
      </c>
      <c r="T275" s="24" t="s">
        <v>3923</v>
      </c>
      <c r="U275" s="24" t="s">
        <v>168</v>
      </c>
      <c r="V275" s="24" t="s">
        <v>168</v>
      </c>
      <c r="W275" s="24" t="s">
        <v>169</v>
      </c>
      <c r="X275" s="24" t="s">
        <v>169</v>
      </c>
      <c r="Y275" s="24" t="s">
        <v>162</v>
      </c>
      <c r="Z275" s="24" t="s">
        <v>3924</v>
      </c>
      <c r="AA275" s="24" t="s">
        <v>162</v>
      </c>
      <c r="AB275" s="24" t="s">
        <v>169</v>
      </c>
      <c r="AC275" s="24" t="s">
        <v>173</v>
      </c>
      <c r="AD275" s="24" t="s">
        <v>3925</v>
      </c>
    </row>
    <row r="276" spans="1:30" x14ac:dyDescent="0.2">
      <c r="A276" s="24" t="s">
        <v>3926</v>
      </c>
      <c r="B276" s="24" t="s">
        <v>3927</v>
      </c>
      <c r="C276" s="24" t="s">
        <v>3928</v>
      </c>
      <c r="D276" s="24" t="s">
        <v>215</v>
      </c>
      <c r="E276" s="24" t="s">
        <v>3929</v>
      </c>
      <c r="F276" s="24" t="s">
        <v>3930</v>
      </c>
      <c r="G276" s="24" t="s">
        <v>3931</v>
      </c>
      <c r="H276" s="24" t="s">
        <v>182</v>
      </c>
      <c r="I276" s="24" t="s">
        <v>182</v>
      </c>
      <c r="J276" s="24"/>
      <c r="K276" s="24" t="s">
        <v>158</v>
      </c>
      <c r="L276" s="24" t="s">
        <v>3932</v>
      </c>
      <c r="M276" s="24" t="s">
        <v>3933</v>
      </c>
      <c r="N276" s="24" t="s">
        <v>406</v>
      </c>
      <c r="O276" s="24" t="s">
        <v>3921</v>
      </c>
      <c r="P276" s="24" t="s">
        <v>3934</v>
      </c>
      <c r="Q276" s="24" t="s">
        <v>164</v>
      </c>
      <c r="R276" s="24" t="s">
        <v>3935</v>
      </c>
      <c r="S276" s="24" t="s">
        <v>3936</v>
      </c>
      <c r="T276" s="24" t="s">
        <v>3937</v>
      </c>
      <c r="U276" s="24" t="s">
        <v>168</v>
      </c>
      <c r="V276" s="24" t="s">
        <v>168</v>
      </c>
      <c r="W276" s="24" t="s">
        <v>169</v>
      </c>
      <c r="X276" s="24" t="s">
        <v>169</v>
      </c>
      <c r="Y276" s="24" t="s">
        <v>162</v>
      </c>
      <c r="Z276" s="24" t="s">
        <v>238</v>
      </c>
      <c r="AA276" s="24" t="s">
        <v>3938</v>
      </c>
      <c r="AB276" s="24" t="s">
        <v>169</v>
      </c>
      <c r="AC276" s="24" t="s">
        <v>173</v>
      </c>
      <c r="AD276" s="24" t="s">
        <v>3939</v>
      </c>
    </row>
    <row r="277" spans="1:30" x14ac:dyDescent="0.2">
      <c r="A277" s="24" t="s">
        <v>3940</v>
      </c>
      <c r="B277" s="24" t="s">
        <v>3941</v>
      </c>
      <c r="C277" s="24" t="s">
        <v>3942</v>
      </c>
      <c r="D277" s="24" t="s">
        <v>215</v>
      </c>
      <c r="E277" s="24" t="s">
        <v>3943</v>
      </c>
      <c r="F277" s="24" t="s">
        <v>3944</v>
      </c>
      <c r="G277" s="24" t="s">
        <v>3945</v>
      </c>
      <c r="H277" s="24" t="s">
        <v>182</v>
      </c>
      <c r="I277" s="24" t="s">
        <v>182</v>
      </c>
      <c r="J277" s="24"/>
      <c r="K277" s="24" t="s">
        <v>158</v>
      </c>
      <c r="L277" s="24" t="s">
        <v>3946</v>
      </c>
      <c r="M277" s="24" t="s">
        <v>3290</v>
      </c>
      <c r="N277" s="24" t="s">
        <v>161</v>
      </c>
      <c r="O277" s="24" t="s">
        <v>162</v>
      </c>
      <c r="P277" s="24" t="s">
        <v>3947</v>
      </c>
      <c r="Q277" s="24" t="s">
        <v>164</v>
      </c>
      <c r="R277" s="24" t="s">
        <v>3948</v>
      </c>
      <c r="S277" s="24" t="s">
        <v>1963</v>
      </c>
      <c r="T277" s="24" t="s">
        <v>3949</v>
      </c>
      <c r="U277" s="24" t="s">
        <v>182</v>
      </c>
      <c r="V277" s="24" t="s">
        <v>182</v>
      </c>
      <c r="W277" s="24" t="s">
        <v>3950</v>
      </c>
      <c r="X277" s="24" t="s">
        <v>169</v>
      </c>
      <c r="Y277" s="24" t="s">
        <v>3951</v>
      </c>
      <c r="Z277" s="24" t="s">
        <v>162</v>
      </c>
      <c r="AA277" s="24" t="s">
        <v>162</v>
      </c>
      <c r="AB277" s="24" t="s">
        <v>3952</v>
      </c>
      <c r="AC277" s="24" t="s">
        <v>344</v>
      </c>
      <c r="AD277" s="24" t="s">
        <v>3953</v>
      </c>
    </row>
    <row r="278" spans="1:30" x14ac:dyDescent="0.2">
      <c r="A278" s="24" t="s">
        <v>3954</v>
      </c>
      <c r="B278" s="24" t="s">
        <v>3955</v>
      </c>
      <c r="C278" s="24" t="s">
        <v>3956</v>
      </c>
      <c r="D278" s="24" t="s">
        <v>215</v>
      </c>
      <c r="E278" s="24" t="s">
        <v>3957</v>
      </c>
      <c r="F278" s="24" t="s">
        <v>3827</v>
      </c>
      <c r="G278" s="24" t="s">
        <v>3958</v>
      </c>
      <c r="H278" s="24" t="s">
        <v>182</v>
      </c>
      <c r="I278" s="24" t="s">
        <v>182</v>
      </c>
      <c r="J278" s="24"/>
      <c r="K278" s="24" t="s">
        <v>158</v>
      </c>
      <c r="L278" s="24" t="s">
        <v>3959</v>
      </c>
      <c r="M278" s="24" t="s">
        <v>3960</v>
      </c>
      <c r="N278" s="24" t="s">
        <v>161</v>
      </c>
      <c r="O278" s="24" t="s">
        <v>162</v>
      </c>
      <c r="P278" s="24" t="s">
        <v>3961</v>
      </c>
      <c r="Q278" s="24" t="s">
        <v>164</v>
      </c>
      <c r="R278" s="24" t="s">
        <v>236</v>
      </c>
      <c r="S278" s="24" t="s">
        <v>166</v>
      </c>
      <c r="T278" s="24" t="s">
        <v>3962</v>
      </c>
      <c r="U278" s="24" t="s">
        <v>168</v>
      </c>
      <c r="V278" s="24" t="s">
        <v>168</v>
      </c>
      <c r="W278" s="24" t="s">
        <v>169</v>
      </c>
      <c r="X278" s="24" t="s">
        <v>169</v>
      </c>
      <c r="Y278" s="24" t="s">
        <v>162</v>
      </c>
      <c r="Z278" s="24" t="s">
        <v>356</v>
      </c>
      <c r="AA278" s="24" t="s">
        <v>162</v>
      </c>
      <c r="AB278" s="24" t="s">
        <v>169</v>
      </c>
      <c r="AC278" s="24" t="s">
        <v>173</v>
      </c>
      <c r="AD278" s="24" t="s">
        <v>3963</v>
      </c>
    </row>
    <row r="279" spans="1:30" x14ac:dyDescent="0.2">
      <c r="A279" s="24" t="s">
        <v>3964</v>
      </c>
      <c r="B279" s="24" t="s">
        <v>3965</v>
      </c>
      <c r="C279" s="24" t="s">
        <v>3966</v>
      </c>
      <c r="D279" s="24" t="s">
        <v>2474</v>
      </c>
      <c r="E279" s="24" t="s">
        <v>3967</v>
      </c>
      <c r="F279" s="24" t="s">
        <v>1672</v>
      </c>
      <c r="G279" s="24" t="s">
        <v>3968</v>
      </c>
      <c r="H279" s="24" t="s">
        <v>182</v>
      </c>
      <c r="I279" s="24" t="s">
        <v>182</v>
      </c>
      <c r="J279" s="24"/>
      <c r="K279" s="24" t="s">
        <v>3969</v>
      </c>
      <c r="L279" s="24" t="s">
        <v>3970</v>
      </c>
      <c r="M279" s="24" t="s">
        <v>3971</v>
      </c>
      <c r="N279" s="24" t="s">
        <v>161</v>
      </c>
      <c r="O279" s="24" t="s">
        <v>162</v>
      </c>
      <c r="P279" s="24" t="s">
        <v>3972</v>
      </c>
      <c r="Q279" s="24" t="s">
        <v>164</v>
      </c>
      <c r="R279" s="24" t="s">
        <v>165</v>
      </c>
      <c r="S279" s="24" t="s">
        <v>3973</v>
      </c>
      <c r="T279" s="24" t="s">
        <v>3974</v>
      </c>
      <c r="U279" s="24" t="s">
        <v>168</v>
      </c>
      <c r="V279" s="24" t="s">
        <v>168</v>
      </c>
      <c r="W279" s="24" t="s">
        <v>169</v>
      </c>
      <c r="X279" s="24" t="s">
        <v>169</v>
      </c>
      <c r="Y279" s="24" t="s">
        <v>162</v>
      </c>
      <c r="Z279" s="24" t="s">
        <v>238</v>
      </c>
      <c r="AA279" s="24" t="s">
        <v>162</v>
      </c>
      <c r="AB279" s="24" t="s">
        <v>169</v>
      </c>
      <c r="AC279" s="24" t="s">
        <v>173</v>
      </c>
      <c r="AD279" s="24" t="s">
        <v>3975</v>
      </c>
    </row>
    <row r="280" spans="1:30" x14ac:dyDescent="0.2">
      <c r="A280" s="24" t="s">
        <v>3976</v>
      </c>
      <c r="B280" s="24" t="s">
        <v>3977</v>
      </c>
      <c r="C280" s="24" t="s">
        <v>3978</v>
      </c>
      <c r="D280" s="24" t="s">
        <v>1458</v>
      </c>
      <c r="E280" s="24" t="s">
        <v>3979</v>
      </c>
      <c r="F280" s="24" t="s">
        <v>1672</v>
      </c>
      <c r="G280" s="24" t="s">
        <v>3980</v>
      </c>
      <c r="H280" s="24" t="s">
        <v>182</v>
      </c>
      <c r="I280" s="24" t="s">
        <v>182</v>
      </c>
      <c r="J280" s="24"/>
      <c r="K280" s="24" t="s">
        <v>1826</v>
      </c>
      <c r="L280" s="24" t="s">
        <v>3981</v>
      </c>
      <c r="M280" s="24" t="s">
        <v>3982</v>
      </c>
      <c r="N280" s="24" t="s">
        <v>161</v>
      </c>
      <c r="O280" s="24" t="s">
        <v>162</v>
      </c>
      <c r="P280" s="24" t="s">
        <v>3983</v>
      </c>
      <c r="Q280" s="24" t="s">
        <v>164</v>
      </c>
      <c r="R280" s="24" t="s">
        <v>165</v>
      </c>
      <c r="S280" s="24" t="s">
        <v>3984</v>
      </c>
      <c r="T280" s="24" t="s">
        <v>3985</v>
      </c>
      <c r="U280" s="24" t="s">
        <v>168</v>
      </c>
      <c r="V280" s="24" t="s">
        <v>168</v>
      </c>
      <c r="W280" s="24" t="s">
        <v>169</v>
      </c>
      <c r="X280" s="24" t="s">
        <v>169</v>
      </c>
      <c r="Y280" s="24" t="s">
        <v>3986</v>
      </c>
      <c r="Z280" s="24" t="s">
        <v>162</v>
      </c>
      <c r="AA280" s="24" t="s">
        <v>162</v>
      </c>
      <c r="AB280" s="24" t="s">
        <v>169</v>
      </c>
      <c r="AC280" s="24" t="s">
        <v>173</v>
      </c>
      <c r="AD280" s="24" t="s">
        <v>3987</v>
      </c>
    </row>
    <row r="281" spans="1:30" x14ac:dyDescent="0.2">
      <c r="A281" s="24" t="s">
        <v>4011</v>
      </c>
      <c r="B281" s="24" t="s">
        <v>4012</v>
      </c>
      <c r="C281" s="24" t="s">
        <v>4013</v>
      </c>
      <c r="D281" s="24" t="s">
        <v>178</v>
      </c>
      <c r="E281" s="24" t="s">
        <v>4014</v>
      </c>
      <c r="F281" s="24" t="s">
        <v>4015</v>
      </c>
      <c r="G281" s="24" t="s">
        <v>4016</v>
      </c>
      <c r="H281" s="24" t="s">
        <v>182</v>
      </c>
      <c r="I281" s="24" t="s">
        <v>182</v>
      </c>
      <c r="J281" s="24"/>
      <c r="K281" s="24" t="s">
        <v>403</v>
      </c>
      <c r="L281" s="24" t="s">
        <v>4017</v>
      </c>
      <c r="M281" s="24" t="s">
        <v>4018</v>
      </c>
      <c r="N281" s="24" t="s">
        <v>406</v>
      </c>
      <c r="O281" s="24" t="s">
        <v>162</v>
      </c>
      <c r="P281" s="24" t="s">
        <v>4019</v>
      </c>
      <c r="Q281" s="24" t="s">
        <v>164</v>
      </c>
      <c r="R281" s="24" t="s">
        <v>165</v>
      </c>
      <c r="S281" s="24" t="s">
        <v>166</v>
      </c>
      <c r="T281" s="24" t="s">
        <v>4020</v>
      </c>
      <c r="U281" s="24" t="s">
        <v>168</v>
      </c>
      <c r="V281" s="24" t="s">
        <v>168</v>
      </c>
      <c r="W281" s="24" t="s">
        <v>169</v>
      </c>
      <c r="X281" s="24" t="s">
        <v>169</v>
      </c>
      <c r="Y281" s="24" t="s">
        <v>162</v>
      </c>
      <c r="Z281" s="24" t="s">
        <v>2128</v>
      </c>
      <c r="AA281" s="24" t="s">
        <v>162</v>
      </c>
      <c r="AB281" s="24" t="s">
        <v>169</v>
      </c>
      <c r="AC281" s="24" t="s">
        <v>173</v>
      </c>
      <c r="AD281" s="24" t="s">
        <v>4021</v>
      </c>
    </row>
    <row r="282" spans="1:30" x14ac:dyDescent="0.2">
      <c r="A282" s="24" t="s">
        <v>4022</v>
      </c>
      <c r="B282" s="24" t="s">
        <v>4023</v>
      </c>
      <c r="C282" s="24" t="s">
        <v>4024</v>
      </c>
      <c r="D282" s="24" t="s">
        <v>215</v>
      </c>
      <c r="E282" s="24" t="s">
        <v>4025</v>
      </c>
      <c r="F282" s="24" t="s">
        <v>4026</v>
      </c>
      <c r="G282" s="24" t="s">
        <v>4027</v>
      </c>
      <c r="H282" s="24" t="s">
        <v>182</v>
      </c>
      <c r="I282" s="24" t="s">
        <v>182</v>
      </c>
      <c r="J282" s="24"/>
      <c r="K282" s="24" t="s">
        <v>183</v>
      </c>
      <c r="L282" s="24" t="s">
        <v>4028</v>
      </c>
      <c r="M282" s="24" t="s">
        <v>4029</v>
      </c>
      <c r="N282" s="24" t="s">
        <v>161</v>
      </c>
      <c r="O282" s="24" t="s">
        <v>162</v>
      </c>
      <c r="P282" s="24" t="s">
        <v>4030</v>
      </c>
      <c r="Q282" s="24" t="s">
        <v>164</v>
      </c>
      <c r="R282" s="24" t="s">
        <v>236</v>
      </c>
      <c r="S282" s="24" t="s">
        <v>4031</v>
      </c>
      <c r="T282" s="24" t="s">
        <v>4032</v>
      </c>
      <c r="U282" s="24" t="s">
        <v>168</v>
      </c>
      <c r="V282" s="24" t="s">
        <v>168</v>
      </c>
      <c r="W282" s="24" t="s">
        <v>169</v>
      </c>
      <c r="X282" s="24" t="s">
        <v>169</v>
      </c>
      <c r="Y282" s="24" t="s">
        <v>162</v>
      </c>
      <c r="Z282" s="24" t="s">
        <v>162</v>
      </c>
      <c r="AA282" s="24" t="s">
        <v>4033</v>
      </c>
      <c r="AB282" s="24" t="s">
        <v>4034</v>
      </c>
      <c r="AC282" s="24" t="s">
        <v>193</v>
      </c>
      <c r="AD282" s="24" t="s">
        <v>4035</v>
      </c>
    </row>
    <row r="283" spans="1:30" x14ac:dyDescent="0.2">
      <c r="A283" s="24" t="s">
        <v>4036</v>
      </c>
      <c r="B283" s="24" t="s">
        <v>4037</v>
      </c>
      <c r="C283" s="24" t="s">
        <v>4038</v>
      </c>
      <c r="D283" s="24" t="s">
        <v>215</v>
      </c>
      <c r="E283" s="24" t="s">
        <v>4039</v>
      </c>
      <c r="F283" s="24" t="s">
        <v>4040</v>
      </c>
      <c r="G283" s="24" t="s">
        <v>4041</v>
      </c>
      <c r="H283" s="24" t="s">
        <v>182</v>
      </c>
      <c r="I283" s="24" t="s">
        <v>182</v>
      </c>
      <c r="J283" s="24"/>
      <c r="K283" s="24" t="s">
        <v>277</v>
      </c>
      <c r="L283" s="24" t="s">
        <v>4042</v>
      </c>
      <c r="M283" s="24" t="s">
        <v>4043</v>
      </c>
      <c r="N283" s="24" t="s">
        <v>161</v>
      </c>
      <c r="O283" s="24" t="s">
        <v>162</v>
      </c>
      <c r="P283" s="24" t="s">
        <v>4044</v>
      </c>
      <c r="Q283" s="24" t="s">
        <v>409</v>
      </c>
      <c r="R283" s="24" t="s">
        <v>165</v>
      </c>
      <c r="S283" s="24" t="s">
        <v>4045</v>
      </c>
      <c r="T283" s="24" t="s">
        <v>4046</v>
      </c>
      <c r="U283" s="24" t="s">
        <v>168</v>
      </c>
      <c r="V283" s="24" t="s">
        <v>168</v>
      </c>
      <c r="W283" s="24" t="s">
        <v>169</v>
      </c>
      <c r="X283" s="24" t="s">
        <v>169</v>
      </c>
      <c r="Y283" s="24" t="s">
        <v>162</v>
      </c>
      <c r="Z283" s="24" t="s">
        <v>162</v>
      </c>
      <c r="AA283" s="24" t="s">
        <v>162</v>
      </c>
      <c r="AB283" s="24" t="s">
        <v>4047</v>
      </c>
      <c r="AC283" s="24" t="s">
        <v>1771</v>
      </c>
      <c r="AD283" s="24" t="s">
        <v>4048</v>
      </c>
    </row>
    <row r="284" spans="1:30" x14ac:dyDescent="0.2">
      <c r="A284" s="24" t="s">
        <v>4049</v>
      </c>
      <c r="B284" s="24" t="s">
        <v>4050</v>
      </c>
      <c r="C284" s="24" t="s">
        <v>4051</v>
      </c>
      <c r="D284" s="24" t="s">
        <v>178</v>
      </c>
      <c r="E284" s="24" t="s">
        <v>4052</v>
      </c>
      <c r="F284" s="24" t="s">
        <v>4053</v>
      </c>
      <c r="G284" s="24" t="s">
        <v>4054</v>
      </c>
      <c r="H284" s="24" t="s">
        <v>182</v>
      </c>
      <c r="I284" s="24" t="s">
        <v>182</v>
      </c>
      <c r="J284" s="24"/>
      <c r="K284" s="24" t="s">
        <v>277</v>
      </c>
      <c r="L284" s="24" t="s">
        <v>4055</v>
      </c>
      <c r="M284" s="24" t="s">
        <v>4056</v>
      </c>
      <c r="N284" s="24" t="s">
        <v>161</v>
      </c>
      <c r="O284" s="24" t="s">
        <v>162</v>
      </c>
      <c r="P284" s="24" t="s">
        <v>4057</v>
      </c>
      <c r="Q284" s="24" t="s">
        <v>393</v>
      </c>
      <c r="R284" s="24" t="s">
        <v>165</v>
      </c>
      <c r="S284" s="24" t="s">
        <v>4058</v>
      </c>
      <c r="T284" s="24" t="s">
        <v>4059</v>
      </c>
      <c r="U284" s="24" t="s">
        <v>168</v>
      </c>
      <c r="V284" s="24" t="s">
        <v>168</v>
      </c>
      <c r="W284" s="24" t="s">
        <v>169</v>
      </c>
      <c r="X284" s="24" t="s">
        <v>169</v>
      </c>
      <c r="Y284" s="24" t="s">
        <v>162</v>
      </c>
      <c r="Z284" s="24" t="s">
        <v>162</v>
      </c>
      <c r="AA284" s="24" t="s">
        <v>162</v>
      </c>
      <c r="AB284" s="24" t="s">
        <v>169</v>
      </c>
      <c r="AC284" s="24" t="s">
        <v>93</v>
      </c>
      <c r="AD284" s="24" t="s">
        <v>4060</v>
      </c>
    </row>
    <row r="285" spans="1:30" x14ac:dyDescent="0.2">
      <c r="A285" s="24" t="s">
        <v>4061</v>
      </c>
      <c r="B285" s="24" t="s">
        <v>4062</v>
      </c>
      <c r="C285" s="24" t="s">
        <v>4063</v>
      </c>
      <c r="D285" s="24" t="s">
        <v>1458</v>
      </c>
      <c r="E285" s="24" t="s">
        <v>4064</v>
      </c>
      <c r="F285" s="24" t="s">
        <v>4065</v>
      </c>
      <c r="G285" s="24" t="s">
        <v>4066</v>
      </c>
      <c r="H285" s="24" t="s">
        <v>182</v>
      </c>
      <c r="I285" s="24" t="s">
        <v>182</v>
      </c>
      <c r="J285" s="24"/>
      <c r="K285" s="24" t="s">
        <v>158</v>
      </c>
      <c r="L285" s="24" t="s">
        <v>4067</v>
      </c>
      <c r="M285" s="24" t="s">
        <v>4068</v>
      </c>
      <c r="N285" s="24" t="s">
        <v>161</v>
      </c>
      <c r="O285" s="24" t="s">
        <v>162</v>
      </c>
      <c r="P285" s="24" t="s">
        <v>4069</v>
      </c>
      <c r="Q285" s="24" t="s">
        <v>409</v>
      </c>
      <c r="R285" s="24" t="s">
        <v>236</v>
      </c>
      <c r="S285" s="24" t="s">
        <v>4070</v>
      </c>
      <c r="T285" s="24" t="s">
        <v>4071</v>
      </c>
      <c r="U285" s="24" t="s">
        <v>168</v>
      </c>
      <c r="V285" s="24" t="s">
        <v>168</v>
      </c>
      <c r="W285" s="24" t="s">
        <v>169</v>
      </c>
      <c r="X285" s="24" t="s">
        <v>169</v>
      </c>
      <c r="Y285" s="24" t="s">
        <v>162</v>
      </c>
      <c r="Z285" s="24" t="s">
        <v>162</v>
      </c>
      <c r="AA285" s="24" t="s">
        <v>162</v>
      </c>
      <c r="AB285" s="24" t="s">
        <v>4072</v>
      </c>
      <c r="AC285" s="24" t="s">
        <v>1771</v>
      </c>
      <c r="AD285" s="24" t="s">
        <v>4073</v>
      </c>
    </row>
    <row r="286" spans="1:30" x14ac:dyDescent="0.2">
      <c r="A286" s="24" t="s">
        <v>4074</v>
      </c>
      <c r="B286" s="24" t="s">
        <v>4075</v>
      </c>
      <c r="C286" s="24" t="s">
        <v>4076</v>
      </c>
      <c r="D286" s="24" t="s">
        <v>215</v>
      </c>
      <c r="E286" s="24" t="s">
        <v>4077</v>
      </c>
      <c r="F286" s="24" t="s">
        <v>4078</v>
      </c>
      <c r="G286" s="24" t="s">
        <v>4079</v>
      </c>
      <c r="H286" s="24" t="s">
        <v>182</v>
      </c>
      <c r="I286" s="24" t="s">
        <v>182</v>
      </c>
      <c r="J286" s="24"/>
      <c r="K286" s="24" t="s">
        <v>277</v>
      </c>
      <c r="L286" s="24" t="s">
        <v>4080</v>
      </c>
      <c r="M286" s="24" t="s">
        <v>4081</v>
      </c>
      <c r="N286" s="24" t="s">
        <v>161</v>
      </c>
      <c r="O286" s="24" t="s">
        <v>162</v>
      </c>
      <c r="P286" s="24" t="s">
        <v>4082</v>
      </c>
      <c r="Q286" s="24" t="s">
        <v>424</v>
      </c>
      <c r="R286" s="24" t="s">
        <v>165</v>
      </c>
      <c r="S286" s="24" t="s">
        <v>4083</v>
      </c>
      <c r="T286" s="24" t="s">
        <v>4084</v>
      </c>
      <c r="U286" s="24" t="s">
        <v>168</v>
      </c>
      <c r="V286" s="24" t="s">
        <v>168</v>
      </c>
      <c r="W286" s="24" t="s">
        <v>169</v>
      </c>
      <c r="X286" s="24" t="s">
        <v>169</v>
      </c>
      <c r="Y286" s="24" t="s">
        <v>162</v>
      </c>
      <c r="Z286" s="24" t="s">
        <v>162</v>
      </c>
      <c r="AA286" s="24" t="s">
        <v>162</v>
      </c>
      <c r="AB286" s="24" t="s">
        <v>169</v>
      </c>
      <c r="AC286" s="24" t="s">
        <v>93</v>
      </c>
      <c r="AD286" s="24" t="s">
        <v>4085</v>
      </c>
    </row>
    <row r="287" spans="1:30" x14ac:dyDescent="0.2">
      <c r="A287" s="24" t="s">
        <v>4086</v>
      </c>
      <c r="B287" s="24" t="s">
        <v>4087</v>
      </c>
      <c r="C287" s="24" t="s">
        <v>4088</v>
      </c>
      <c r="D287" s="24" t="s">
        <v>178</v>
      </c>
      <c r="E287" s="24" t="s">
        <v>4089</v>
      </c>
      <c r="F287" s="24" t="s">
        <v>4090</v>
      </c>
      <c r="G287" s="24" t="s">
        <v>4091</v>
      </c>
      <c r="H287" s="24" t="s">
        <v>182</v>
      </c>
      <c r="I287" s="24" t="s">
        <v>182</v>
      </c>
      <c r="J287" s="24"/>
      <c r="K287" s="24" t="s">
        <v>403</v>
      </c>
      <c r="L287" s="24" t="s">
        <v>4092</v>
      </c>
      <c r="M287" s="24" t="s">
        <v>4093</v>
      </c>
      <c r="N287" s="24" t="s">
        <v>406</v>
      </c>
      <c r="O287" s="24" t="s">
        <v>162</v>
      </c>
      <c r="P287" s="24" t="s">
        <v>4094</v>
      </c>
      <c r="Q287" s="24" t="s">
        <v>4095</v>
      </c>
      <c r="R287" s="24" t="s">
        <v>165</v>
      </c>
      <c r="S287" s="24" t="s">
        <v>4096</v>
      </c>
      <c r="T287" s="24" t="s">
        <v>4097</v>
      </c>
      <c r="U287" s="24" t="s">
        <v>168</v>
      </c>
      <c r="V287" s="24" t="s">
        <v>168</v>
      </c>
      <c r="W287" s="24" t="s">
        <v>169</v>
      </c>
      <c r="X287" s="24" t="s">
        <v>169</v>
      </c>
      <c r="Y287" s="24" t="s">
        <v>162</v>
      </c>
      <c r="Z287" s="24" t="s">
        <v>162</v>
      </c>
      <c r="AA287" s="24" t="s">
        <v>162</v>
      </c>
      <c r="AB287" s="24" t="s">
        <v>4098</v>
      </c>
      <c r="AC287" s="24" t="s">
        <v>1771</v>
      </c>
      <c r="AD287" s="24" t="s">
        <v>4099</v>
      </c>
    </row>
    <row r="288" spans="1:30" x14ac:dyDescent="0.2">
      <c r="A288" s="24" t="s">
        <v>4100</v>
      </c>
      <c r="B288" s="24" t="s">
        <v>4101</v>
      </c>
      <c r="C288" s="24" t="s">
        <v>4102</v>
      </c>
      <c r="D288" s="24" t="s">
        <v>2474</v>
      </c>
      <c r="E288" s="24" t="s">
        <v>4103</v>
      </c>
      <c r="F288" s="24" t="s">
        <v>4104</v>
      </c>
      <c r="G288" s="24" t="s">
        <v>4105</v>
      </c>
      <c r="H288" s="24" t="s">
        <v>182</v>
      </c>
      <c r="I288" s="24" t="s">
        <v>182</v>
      </c>
      <c r="J288" s="24"/>
      <c r="K288" s="24" t="s">
        <v>158</v>
      </c>
      <c r="L288" s="24" t="s">
        <v>4106</v>
      </c>
      <c r="M288" s="24" t="s">
        <v>4107</v>
      </c>
      <c r="N288" s="24" t="s">
        <v>406</v>
      </c>
      <c r="O288" s="24" t="s">
        <v>250</v>
      </c>
      <c r="P288" s="24" t="s">
        <v>4108</v>
      </c>
      <c r="Q288" s="24" t="s">
        <v>164</v>
      </c>
      <c r="R288" s="24" t="s">
        <v>165</v>
      </c>
      <c r="S288" s="24" t="s">
        <v>166</v>
      </c>
      <c r="T288" s="24" t="s">
        <v>4109</v>
      </c>
      <c r="U288" s="24" t="s">
        <v>168</v>
      </c>
      <c r="V288" s="24" t="s">
        <v>168</v>
      </c>
      <c r="W288" s="24" t="s">
        <v>169</v>
      </c>
      <c r="X288" s="24" t="s">
        <v>169</v>
      </c>
      <c r="Y288" s="24" t="s">
        <v>162</v>
      </c>
      <c r="Z288" s="24" t="s">
        <v>162</v>
      </c>
      <c r="AA288" s="24" t="s">
        <v>162</v>
      </c>
      <c r="AB288" s="24" t="s">
        <v>169</v>
      </c>
      <c r="AC288" s="24" t="s">
        <v>93</v>
      </c>
      <c r="AD288" s="24" t="s">
        <v>4110</v>
      </c>
    </row>
    <row r="289" spans="1:30" x14ac:dyDescent="0.2">
      <c r="A289" s="24" t="s">
        <v>4111</v>
      </c>
      <c r="B289" s="24" t="s">
        <v>4112</v>
      </c>
      <c r="C289" s="24" t="s">
        <v>4113</v>
      </c>
      <c r="D289" s="24" t="s">
        <v>1458</v>
      </c>
      <c r="E289" s="24" t="s">
        <v>4114</v>
      </c>
      <c r="F289" s="24" t="s">
        <v>4115</v>
      </c>
      <c r="G289" s="24" t="s">
        <v>4116</v>
      </c>
      <c r="H289" s="24" t="s">
        <v>182</v>
      </c>
      <c r="I289" s="24" t="s">
        <v>182</v>
      </c>
      <c r="J289" s="24"/>
      <c r="K289" s="24" t="s">
        <v>183</v>
      </c>
      <c r="L289" s="24" t="s">
        <v>4117</v>
      </c>
      <c r="M289" s="24" t="s">
        <v>4118</v>
      </c>
      <c r="N289" s="24" t="s">
        <v>161</v>
      </c>
      <c r="O289" s="24" t="s">
        <v>162</v>
      </c>
      <c r="P289" s="24" t="s">
        <v>4119</v>
      </c>
      <c r="Q289" s="24" t="s">
        <v>164</v>
      </c>
      <c r="R289" s="24" t="s">
        <v>236</v>
      </c>
      <c r="S289" s="24" t="s">
        <v>166</v>
      </c>
      <c r="T289" s="24" t="s">
        <v>4120</v>
      </c>
      <c r="U289" s="24" t="s">
        <v>168</v>
      </c>
      <c r="V289" s="24" t="s">
        <v>168</v>
      </c>
      <c r="W289" s="24" t="s">
        <v>169</v>
      </c>
      <c r="X289" s="24" t="s">
        <v>169</v>
      </c>
      <c r="Y289" s="24" t="s">
        <v>162</v>
      </c>
      <c r="Z289" s="24" t="s">
        <v>356</v>
      </c>
      <c r="AA289" s="24" t="s">
        <v>162</v>
      </c>
      <c r="AB289" s="24" t="s">
        <v>169</v>
      </c>
      <c r="AC289" s="24" t="s">
        <v>173</v>
      </c>
      <c r="AD289" s="24" t="s">
        <v>4121</v>
      </c>
    </row>
    <row r="290" spans="1:30" x14ac:dyDescent="0.2">
      <c r="A290" s="24" t="s">
        <v>4122</v>
      </c>
      <c r="B290" s="24" t="s">
        <v>4123</v>
      </c>
      <c r="C290" s="24" t="s">
        <v>4124</v>
      </c>
      <c r="D290" s="24" t="s">
        <v>178</v>
      </c>
      <c r="E290" s="24" t="s">
        <v>4125</v>
      </c>
      <c r="F290" s="24" t="s">
        <v>4126</v>
      </c>
      <c r="G290" s="24" t="s">
        <v>4127</v>
      </c>
      <c r="H290" s="24" t="s">
        <v>182</v>
      </c>
      <c r="I290" s="24" t="s">
        <v>182</v>
      </c>
      <c r="J290" s="24"/>
      <c r="K290" s="24" t="s">
        <v>183</v>
      </c>
      <c r="L290" s="24" t="s">
        <v>4128</v>
      </c>
      <c r="M290" s="24" t="s">
        <v>4129</v>
      </c>
      <c r="N290" s="24" t="s">
        <v>161</v>
      </c>
      <c r="O290" s="24" t="s">
        <v>162</v>
      </c>
      <c r="P290" s="24" t="s">
        <v>4130</v>
      </c>
      <c r="Q290" s="24" t="s">
        <v>424</v>
      </c>
      <c r="R290" s="24" t="s">
        <v>165</v>
      </c>
      <c r="S290" s="24" t="s">
        <v>166</v>
      </c>
      <c r="T290" s="24" t="s">
        <v>4131</v>
      </c>
      <c r="U290" s="24" t="s">
        <v>168</v>
      </c>
      <c r="V290" s="24" t="s">
        <v>168</v>
      </c>
      <c r="W290" s="24" t="s">
        <v>169</v>
      </c>
      <c r="X290" s="24" t="s">
        <v>169</v>
      </c>
      <c r="Y290" s="24" t="s">
        <v>162</v>
      </c>
      <c r="Z290" s="24" t="s">
        <v>162</v>
      </c>
      <c r="AA290" s="24" t="s">
        <v>162</v>
      </c>
      <c r="AB290" s="24" t="s">
        <v>169</v>
      </c>
      <c r="AC290" s="24" t="s">
        <v>93</v>
      </c>
      <c r="AD290" s="24" t="s">
        <v>4132</v>
      </c>
    </row>
    <row r="291" spans="1:30" x14ac:dyDescent="0.2">
      <c r="A291" s="24" t="s">
        <v>4133</v>
      </c>
      <c r="B291" s="24" t="s">
        <v>4134</v>
      </c>
      <c r="C291" s="24" t="s">
        <v>4135</v>
      </c>
      <c r="D291" s="24" t="s">
        <v>215</v>
      </c>
      <c r="E291" s="24" t="s">
        <v>4136</v>
      </c>
      <c r="F291" s="24" t="s">
        <v>4137</v>
      </c>
      <c r="G291" s="24" t="s">
        <v>4138</v>
      </c>
      <c r="H291" s="24" t="s">
        <v>182</v>
      </c>
      <c r="I291" s="24" t="s">
        <v>182</v>
      </c>
      <c r="J291" s="24"/>
      <c r="K291" s="24" t="s">
        <v>277</v>
      </c>
      <c r="L291" s="24" t="s">
        <v>4139</v>
      </c>
      <c r="M291" s="24" t="s">
        <v>4140</v>
      </c>
      <c r="N291" s="24" t="s">
        <v>161</v>
      </c>
      <c r="O291" s="24" t="s">
        <v>162</v>
      </c>
      <c r="P291" s="24" t="s">
        <v>4141</v>
      </c>
      <c r="Q291" s="24" t="s">
        <v>164</v>
      </c>
      <c r="R291" s="24" t="s">
        <v>165</v>
      </c>
      <c r="S291" s="24" t="s">
        <v>4142</v>
      </c>
      <c r="T291" s="24" t="s">
        <v>4143</v>
      </c>
      <c r="U291" s="24" t="s">
        <v>168</v>
      </c>
      <c r="V291" s="24" t="s">
        <v>168</v>
      </c>
      <c r="W291" s="24" t="s">
        <v>169</v>
      </c>
      <c r="X291" s="24" t="s">
        <v>169</v>
      </c>
      <c r="Y291" s="24" t="s">
        <v>162</v>
      </c>
      <c r="Z291" s="24" t="s">
        <v>162</v>
      </c>
      <c r="AA291" s="24" t="s">
        <v>162</v>
      </c>
      <c r="AB291" s="24" t="s">
        <v>169</v>
      </c>
      <c r="AC291" s="24" t="s">
        <v>93</v>
      </c>
      <c r="AD291" s="24" t="s">
        <v>4144</v>
      </c>
    </row>
    <row r="292" spans="1:30" x14ac:dyDescent="0.2">
      <c r="A292" s="24" t="s">
        <v>4145</v>
      </c>
      <c r="B292" s="24" t="s">
        <v>4146</v>
      </c>
      <c r="C292" s="24" t="s">
        <v>4147</v>
      </c>
      <c r="D292" s="24" t="s">
        <v>2439</v>
      </c>
      <c r="E292" s="24" t="s">
        <v>4148</v>
      </c>
      <c r="F292" s="24" t="s">
        <v>4149</v>
      </c>
      <c r="G292" s="24" t="s">
        <v>4150</v>
      </c>
      <c r="H292" s="24" t="s">
        <v>182</v>
      </c>
      <c r="I292" s="24" t="s">
        <v>182</v>
      </c>
      <c r="J292" s="24"/>
      <c r="K292" s="24" t="s">
        <v>158</v>
      </c>
      <c r="L292" s="24" t="s">
        <v>4151</v>
      </c>
      <c r="M292" s="24" t="s">
        <v>2183</v>
      </c>
      <c r="N292" s="24" t="s">
        <v>161</v>
      </c>
      <c r="O292" s="24" t="s">
        <v>162</v>
      </c>
      <c r="P292" s="24" t="s">
        <v>4152</v>
      </c>
      <c r="Q292" s="24" t="s">
        <v>164</v>
      </c>
      <c r="R292" s="24" t="s">
        <v>165</v>
      </c>
      <c r="S292" s="24" t="s">
        <v>4153</v>
      </c>
      <c r="T292" s="24" t="s">
        <v>4154</v>
      </c>
      <c r="U292" s="24" t="s">
        <v>168</v>
      </c>
      <c r="V292" s="24" t="s">
        <v>168</v>
      </c>
      <c r="W292" s="24" t="s">
        <v>169</v>
      </c>
      <c r="X292" s="24" t="s">
        <v>169</v>
      </c>
      <c r="Y292" s="24" t="s">
        <v>162</v>
      </c>
      <c r="Z292" s="24" t="s">
        <v>162</v>
      </c>
      <c r="AA292" s="24" t="s">
        <v>162</v>
      </c>
      <c r="AB292" s="24" t="s">
        <v>169</v>
      </c>
      <c r="AC292" s="24" t="s">
        <v>93</v>
      </c>
      <c r="AD292" s="24" t="s">
        <v>4155</v>
      </c>
    </row>
    <row r="293" spans="1:30" x14ac:dyDescent="0.2">
      <c r="A293" s="24" t="s">
        <v>4156</v>
      </c>
      <c r="B293" s="24" t="s">
        <v>4157</v>
      </c>
      <c r="C293" s="24" t="s">
        <v>4158</v>
      </c>
      <c r="D293" s="24" t="s">
        <v>178</v>
      </c>
      <c r="E293" s="24" t="s">
        <v>4159</v>
      </c>
      <c r="F293" s="24" t="s">
        <v>4160</v>
      </c>
      <c r="G293" s="24" t="s">
        <v>4161</v>
      </c>
      <c r="H293" s="24" t="s">
        <v>182</v>
      </c>
      <c r="I293" s="24" t="s">
        <v>182</v>
      </c>
      <c r="J293" s="24"/>
      <c r="K293" s="24" t="s">
        <v>277</v>
      </c>
      <c r="L293" s="24" t="s">
        <v>4162</v>
      </c>
      <c r="M293" s="24" t="s">
        <v>4163</v>
      </c>
      <c r="N293" s="24" t="s">
        <v>161</v>
      </c>
      <c r="O293" s="24" t="s">
        <v>162</v>
      </c>
      <c r="P293" s="24" t="s">
        <v>4164</v>
      </c>
      <c r="Q293" s="24" t="s">
        <v>393</v>
      </c>
      <c r="R293" s="24" t="s">
        <v>165</v>
      </c>
      <c r="S293" s="24" t="s">
        <v>4165</v>
      </c>
      <c r="T293" s="24" t="s">
        <v>4166</v>
      </c>
      <c r="U293" s="24" t="s">
        <v>168</v>
      </c>
      <c r="V293" s="24" t="s">
        <v>168</v>
      </c>
      <c r="W293" s="24" t="s">
        <v>169</v>
      </c>
      <c r="X293" s="24" t="s">
        <v>169</v>
      </c>
      <c r="Y293" s="24" t="s">
        <v>162</v>
      </c>
      <c r="Z293" s="24" t="s">
        <v>162</v>
      </c>
      <c r="AA293" s="24" t="s">
        <v>162</v>
      </c>
      <c r="AB293" s="24" t="s">
        <v>169</v>
      </c>
      <c r="AC293" s="24" t="s">
        <v>93</v>
      </c>
      <c r="AD293" s="24" t="s">
        <v>4167</v>
      </c>
    </row>
    <row r="294" spans="1:30" x14ac:dyDescent="0.2">
      <c r="A294" s="24" t="s">
        <v>4168</v>
      </c>
      <c r="B294" s="24" t="s">
        <v>4169</v>
      </c>
      <c r="C294" s="24" t="s">
        <v>4170</v>
      </c>
      <c r="D294" s="24" t="s">
        <v>178</v>
      </c>
      <c r="E294" s="24" t="s">
        <v>4171</v>
      </c>
      <c r="F294" s="24" t="s">
        <v>3730</v>
      </c>
      <c r="G294" s="24" t="s">
        <v>4172</v>
      </c>
      <c r="H294" s="24" t="s">
        <v>182</v>
      </c>
      <c r="I294" s="24" t="s">
        <v>182</v>
      </c>
      <c r="J294" s="24"/>
      <c r="K294" s="24" t="s">
        <v>277</v>
      </c>
      <c r="L294" s="24" t="s">
        <v>1627</v>
      </c>
      <c r="M294" s="24" t="s">
        <v>4173</v>
      </c>
      <c r="N294" s="24" t="s">
        <v>161</v>
      </c>
      <c r="O294" s="24" t="s">
        <v>1259</v>
      </c>
      <c r="P294" s="24" t="s">
        <v>4174</v>
      </c>
      <c r="Q294" s="24" t="s">
        <v>393</v>
      </c>
      <c r="R294" s="24" t="s">
        <v>165</v>
      </c>
      <c r="S294" s="24" t="s">
        <v>4175</v>
      </c>
      <c r="T294" s="24" t="s">
        <v>4176</v>
      </c>
      <c r="U294" s="24" t="s">
        <v>168</v>
      </c>
      <c r="V294" s="24" t="s">
        <v>168</v>
      </c>
      <c r="W294" s="24" t="s">
        <v>169</v>
      </c>
      <c r="X294" s="24" t="s">
        <v>169</v>
      </c>
      <c r="Y294" s="24" t="s">
        <v>4177</v>
      </c>
      <c r="Z294" s="24" t="s">
        <v>162</v>
      </c>
      <c r="AA294" s="24" t="s">
        <v>162</v>
      </c>
      <c r="AB294" s="24" t="s">
        <v>169</v>
      </c>
      <c r="AC294" s="24" t="s">
        <v>173</v>
      </c>
      <c r="AD294" s="24" t="s">
        <v>4178</v>
      </c>
    </row>
    <row r="295" spans="1:30" x14ac:dyDescent="0.2">
      <c r="A295" s="24" t="s">
        <v>4179</v>
      </c>
      <c r="B295" s="24" t="s">
        <v>4180</v>
      </c>
      <c r="C295" s="24" t="s">
        <v>4181</v>
      </c>
      <c r="D295" s="24" t="s">
        <v>215</v>
      </c>
      <c r="E295" s="24" t="s">
        <v>4182</v>
      </c>
      <c r="F295" s="24" t="s">
        <v>4183</v>
      </c>
      <c r="G295" s="24" t="s">
        <v>4184</v>
      </c>
      <c r="H295" s="24" t="s">
        <v>182</v>
      </c>
      <c r="I295" s="24" t="s">
        <v>182</v>
      </c>
      <c r="J295" s="24"/>
      <c r="K295" s="24" t="s">
        <v>183</v>
      </c>
      <c r="L295" s="24" t="s">
        <v>4185</v>
      </c>
      <c r="M295" s="24" t="s">
        <v>4186</v>
      </c>
      <c r="N295" s="24" t="s">
        <v>161</v>
      </c>
      <c r="O295" s="24" t="s">
        <v>162</v>
      </c>
      <c r="P295" s="24" t="s">
        <v>4187</v>
      </c>
      <c r="Q295" s="24" t="s">
        <v>164</v>
      </c>
      <c r="R295" s="24" t="s">
        <v>165</v>
      </c>
      <c r="S295" s="24" t="s">
        <v>166</v>
      </c>
      <c r="T295" s="24" t="s">
        <v>4188</v>
      </c>
      <c r="U295" s="24" t="s">
        <v>168</v>
      </c>
      <c r="V295" s="24" t="s">
        <v>168</v>
      </c>
      <c r="W295" s="24" t="s">
        <v>169</v>
      </c>
      <c r="X295" s="24" t="s">
        <v>169</v>
      </c>
      <c r="Y295" s="24" t="s">
        <v>4189</v>
      </c>
      <c r="Z295" s="24" t="s">
        <v>4190</v>
      </c>
      <c r="AA295" s="24" t="s">
        <v>3710</v>
      </c>
      <c r="AB295" s="24" t="s">
        <v>169</v>
      </c>
      <c r="AC295" s="24" t="s">
        <v>173</v>
      </c>
      <c r="AD295" s="24" t="s">
        <v>4191</v>
      </c>
    </row>
    <row r="296" spans="1:30" x14ac:dyDescent="0.2">
      <c r="A296" s="24" t="s">
        <v>4192</v>
      </c>
      <c r="B296" s="24" t="s">
        <v>4193</v>
      </c>
      <c r="C296" s="24" t="s">
        <v>4194</v>
      </c>
      <c r="D296" s="24" t="s">
        <v>178</v>
      </c>
      <c r="E296" s="24" t="s">
        <v>4195</v>
      </c>
      <c r="F296" s="24"/>
      <c r="G296" s="24" t="s">
        <v>4196</v>
      </c>
      <c r="H296" s="24" t="s">
        <v>182</v>
      </c>
      <c r="I296" s="24" t="s">
        <v>182</v>
      </c>
      <c r="J296" s="24"/>
      <c r="K296" s="24" t="s">
        <v>183</v>
      </c>
      <c r="L296" s="24" t="s">
        <v>4197</v>
      </c>
      <c r="M296" s="24" t="s">
        <v>4198</v>
      </c>
      <c r="N296" s="24" t="s">
        <v>406</v>
      </c>
      <c r="O296" s="24" t="s">
        <v>1259</v>
      </c>
      <c r="P296" s="24" t="s">
        <v>4199</v>
      </c>
      <c r="Q296" s="24" t="s">
        <v>164</v>
      </c>
      <c r="R296" s="24" t="s">
        <v>165</v>
      </c>
      <c r="S296" s="24" t="s">
        <v>4200</v>
      </c>
      <c r="T296" s="24" t="s">
        <v>4201</v>
      </c>
      <c r="U296" s="24" t="s">
        <v>168</v>
      </c>
      <c r="V296" s="24" t="s">
        <v>168</v>
      </c>
      <c r="W296" s="24" t="s">
        <v>169</v>
      </c>
      <c r="X296" s="24" t="s">
        <v>169</v>
      </c>
      <c r="Y296" s="24" t="s">
        <v>162</v>
      </c>
      <c r="Z296" s="24" t="s">
        <v>162</v>
      </c>
      <c r="AA296" s="24" t="s">
        <v>4202</v>
      </c>
      <c r="AB296" s="24" t="s">
        <v>4203</v>
      </c>
      <c r="AC296" s="24" t="s">
        <v>193</v>
      </c>
      <c r="AD296" s="24" t="s">
        <v>4204</v>
      </c>
    </row>
    <row r="297" spans="1:30" x14ac:dyDescent="0.2">
      <c r="A297" s="24" t="s">
        <v>4205</v>
      </c>
      <c r="B297" s="24" t="s">
        <v>4206</v>
      </c>
      <c r="C297" s="24" t="s">
        <v>4207</v>
      </c>
      <c r="D297" s="24" t="s">
        <v>215</v>
      </c>
      <c r="E297" s="24" t="s">
        <v>4208</v>
      </c>
      <c r="F297" s="24"/>
      <c r="G297" s="24" t="s">
        <v>4209</v>
      </c>
      <c r="H297" s="24" t="s">
        <v>182</v>
      </c>
      <c r="I297" s="24" t="s">
        <v>182</v>
      </c>
      <c r="J297" s="24"/>
      <c r="K297" s="24" t="s">
        <v>183</v>
      </c>
      <c r="L297" s="24" t="s">
        <v>4210</v>
      </c>
      <c r="M297" s="24" t="s">
        <v>4211</v>
      </c>
      <c r="N297" s="24" t="s">
        <v>161</v>
      </c>
      <c r="O297" s="24" t="s">
        <v>162</v>
      </c>
      <c r="P297" s="24" t="s">
        <v>4212</v>
      </c>
      <c r="Q297" s="24" t="s">
        <v>4213</v>
      </c>
      <c r="R297" s="24" t="s">
        <v>165</v>
      </c>
      <c r="S297" s="24" t="s">
        <v>4214</v>
      </c>
      <c r="T297" s="24" t="s">
        <v>4215</v>
      </c>
      <c r="U297" s="24" t="s">
        <v>168</v>
      </c>
      <c r="V297" s="24" t="s">
        <v>168</v>
      </c>
      <c r="W297" s="24" t="s">
        <v>169</v>
      </c>
      <c r="X297" s="24" t="s">
        <v>169</v>
      </c>
      <c r="Y297" s="24" t="s">
        <v>162</v>
      </c>
      <c r="Z297" s="24" t="s">
        <v>162</v>
      </c>
      <c r="AA297" s="24" t="s">
        <v>162</v>
      </c>
      <c r="AB297" s="24" t="s">
        <v>169</v>
      </c>
      <c r="AC297" s="24" t="s">
        <v>93</v>
      </c>
      <c r="AD297" s="24" t="s">
        <v>4216</v>
      </c>
    </row>
    <row r="298" spans="1:30" x14ac:dyDescent="0.2">
      <c r="A298" s="24" t="s">
        <v>4217</v>
      </c>
      <c r="B298" s="24" t="s">
        <v>4218</v>
      </c>
      <c r="C298" s="24" t="s">
        <v>4219</v>
      </c>
      <c r="D298" s="24" t="s">
        <v>178</v>
      </c>
      <c r="E298" s="24" t="s">
        <v>4220</v>
      </c>
      <c r="F298" s="24"/>
      <c r="G298" s="24" t="s">
        <v>4221</v>
      </c>
      <c r="H298" s="24" t="s">
        <v>182</v>
      </c>
      <c r="I298" s="24" t="s">
        <v>182</v>
      </c>
      <c r="J298" s="24"/>
      <c r="K298" s="24" t="s">
        <v>183</v>
      </c>
      <c r="L298" s="24" t="s">
        <v>4222</v>
      </c>
      <c r="M298" s="24" t="s">
        <v>234</v>
      </c>
      <c r="N298" s="24" t="s">
        <v>161</v>
      </c>
      <c r="O298" s="24" t="s">
        <v>162</v>
      </c>
      <c r="P298" s="24" t="s">
        <v>4223</v>
      </c>
      <c r="Q298" s="24" t="s">
        <v>164</v>
      </c>
      <c r="R298" s="24" t="s">
        <v>165</v>
      </c>
      <c r="S298" s="24" t="s">
        <v>166</v>
      </c>
      <c r="T298" s="24" t="s">
        <v>4224</v>
      </c>
      <c r="U298" s="24" t="s">
        <v>168</v>
      </c>
      <c r="V298" s="24" t="s">
        <v>168</v>
      </c>
      <c r="W298" s="24" t="s">
        <v>169</v>
      </c>
      <c r="X298" s="24" t="s">
        <v>169</v>
      </c>
      <c r="Y298" s="24" t="s">
        <v>814</v>
      </c>
      <c r="Z298" s="24" t="s">
        <v>238</v>
      </c>
      <c r="AA298" s="24" t="s">
        <v>162</v>
      </c>
      <c r="AB298" s="24" t="s">
        <v>169</v>
      </c>
      <c r="AC298" s="24" t="s">
        <v>173</v>
      </c>
      <c r="AD298" s="24" t="s">
        <v>4225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298"/>
  <sheetViews>
    <sheetView showGridLines="0" tabSelected="1" topLeftCell="AS1" workbookViewId="0">
      <selection activeCell="AS15" sqref="AS15"/>
    </sheetView>
  </sheetViews>
  <sheetFormatPr baseColWidth="10" defaultColWidth="8.83203125" defaultRowHeight="15" x14ac:dyDescent="0.2"/>
  <cols>
    <col min="1" max="1" width="7.1640625" bestFit="1" customWidth="1"/>
    <col min="2" max="2" width="10.1640625" bestFit="1" customWidth="1"/>
    <col min="3" max="3" width="98.33203125" bestFit="1" customWidth="1"/>
    <col min="4" max="4" width="5.1640625" bestFit="1" customWidth="1"/>
    <col min="5" max="5" width="154.1640625" bestFit="1" customWidth="1"/>
    <col min="6" max="6" width="191.33203125" bestFit="1" customWidth="1"/>
    <col min="7" max="7" width="96.33203125" bestFit="1" customWidth="1"/>
    <col min="8" max="8" width="14.5" bestFit="1" customWidth="1"/>
    <col min="9" max="9" width="12.6640625" bestFit="1" customWidth="1"/>
    <col min="10" max="10" width="16.6640625" bestFit="1" customWidth="1"/>
    <col min="11" max="11" width="31.1640625" bestFit="1" customWidth="1"/>
    <col min="12" max="12" width="59.83203125" bestFit="1" customWidth="1"/>
    <col min="13" max="13" width="68.1640625" bestFit="1" customWidth="1"/>
    <col min="14" max="14" width="10" bestFit="1" customWidth="1"/>
    <col min="15" max="15" width="37" bestFit="1" customWidth="1"/>
    <col min="16" max="16" width="75.83203125" bestFit="1" customWidth="1"/>
    <col min="17" max="17" width="44.5" bestFit="1" customWidth="1"/>
    <col min="18" max="18" width="59.5" bestFit="1" customWidth="1"/>
    <col min="19" max="19" width="44.83203125" bestFit="1" customWidth="1"/>
    <col min="20" max="20" width="72" bestFit="1" customWidth="1"/>
    <col min="21" max="21" width="29" bestFit="1" customWidth="1"/>
    <col min="22" max="22" width="17" customWidth="1"/>
    <col min="23" max="23" width="86" bestFit="1" customWidth="1"/>
    <col min="24" max="24" width="97.83203125" bestFit="1" customWidth="1"/>
    <col min="25" max="25" width="160.6640625" bestFit="1" customWidth="1"/>
    <col min="26" max="26" width="88" bestFit="1" customWidth="1"/>
    <col min="27" max="27" width="85.1640625" bestFit="1" customWidth="1"/>
    <col min="28" max="28" width="69.1640625" bestFit="1" customWidth="1"/>
    <col min="29" max="29" width="54.33203125" bestFit="1" customWidth="1"/>
    <col min="30" max="30" width="153.6640625" bestFit="1" customWidth="1"/>
    <col min="31" max="31" width="154.1640625" bestFit="1" customWidth="1"/>
    <col min="32" max="32" width="10" customWidth="1"/>
    <col min="33" max="33" width="10.83203125" bestFit="1" customWidth="1"/>
    <col min="34" max="34" width="9.1640625" bestFit="1" customWidth="1"/>
    <col min="35" max="35" width="191.33203125" bestFit="1" customWidth="1"/>
    <col min="36" max="36" width="80" bestFit="1" customWidth="1"/>
    <col min="37" max="37" width="11.83203125" bestFit="1" customWidth="1"/>
    <col min="38" max="38" width="10.5" bestFit="1" customWidth="1"/>
    <col min="39" max="39" width="60.83203125" bestFit="1" customWidth="1"/>
    <col min="40" max="40" width="120.5" bestFit="1" customWidth="1"/>
    <col min="41" max="41" width="63.33203125" bestFit="1" customWidth="1"/>
    <col min="42" max="42" width="17.1640625" customWidth="1"/>
    <col min="43" max="43" width="21.6640625" customWidth="1"/>
    <col min="44" max="45" width="255.83203125" bestFit="1" customWidth="1"/>
    <col min="46" max="46" width="126.33203125" bestFit="1" customWidth="1"/>
    <col min="47" max="47" width="96.33203125" bestFit="1" customWidth="1"/>
    <col min="48" max="48" width="255.83203125" bestFit="1" customWidth="1"/>
    <col min="49" max="49" width="14.1640625" bestFit="1" customWidth="1"/>
    <col min="50" max="50" width="11.83203125" bestFit="1" customWidth="1"/>
  </cols>
  <sheetData>
    <row r="1" spans="1:50" s="5" customFormat="1" ht="30" x14ac:dyDescent="0.2">
      <c r="A1" s="5" t="s">
        <v>32</v>
      </c>
      <c r="B1" s="5" t="s">
        <v>37</v>
      </c>
      <c r="C1" s="5" t="s">
        <v>41</v>
      </c>
      <c r="D1" s="5" t="s">
        <v>45</v>
      </c>
      <c r="E1" s="5" t="s">
        <v>49</v>
      </c>
      <c r="F1" s="5" t="s">
        <v>51</v>
      </c>
      <c r="G1" s="5" t="s">
        <v>54</v>
      </c>
      <c r="H1" s="5" t="s">
        <v>57</v>
      </c>
      <c r="I1" s="5" t="s">
        <v>62</v>
      </c>
      <c r="J1" s="5" t="s">
        <v>66</v>
      </c>
      <c r="K1" s="5" t="s">
        <v>70</v>
      </c>
      <c r="L1" s="5" t="s">
        <v>75</v>
      </c>
      <c r="M1" s="5" t="s">
        <v>79</v>
      </c>
      <c r="N1" s="5" t="s">
        <v>84</v>
      </c>
      <c r="O1" s="5" t="s">
        <v>88</v>
      </c>
      <c r="P1" s="5" t="s">
        <v>92</v>
      </c>
      <c r="Q1" s="5" t="s">
        <v>97</v>
      </c>
      <c r="R1" s="5" t="s">
        <v>101</v>
      </c>
      <c r="S1" s="5" t="s">
        <v>105</v>
      </c>
      <c r="T1" s="5" t="s">
        <v>109</v>
      </c>
      <c r="U1" s="5" t="s">
        <v>113</v>
      </c>
      <c r="V1" s="5" t="s">
        <v>118</v>
      </c>
      <c r="W1" s="5" t="s">
        <v>123</v>
      </c>
      <c r="X1" s="5" t="s">
        <v>127</v>
      </c>
      <c r="Y1" s="5" t="s">
        <v>131</v>
      </c>
      <c r="Z1" s="5" t="s">
        <v>135</v>
      </c>
      <c r="AA1" s="5" t="s">
        <v>139</v>
      </c>
      <c r="AB1" s="5" t="s">
        <v>142</v>
      </c>
      <c r="AC1" s="5" t="s">
        <v>147</v>
      </c>
      <c r="AD1" s="5" t="s">
        <v>151</v>
      </c>
      <c r="AE1" s="5" t="s">
        <v>4264</v>
      </c>
      <c r="AF1" s="5" t="s">
        <v>4265</v>
      </c>
      <c r="AG1" s="5" t="s">
        <v>4266</v>
      </c>
      <c r="AH1" s="5" t="s">
        <v>4267</v>
      </c>
      <c r="AI1" s="5" t="s">
        <v>4268</v>
      </c>
      <c r="AJ1" s="5" t="s">
        <v>4269</v>
      </c>
      <c r="AK1" s="5" t="s">
        <v>4270</v>
      </c>
      <c r="AL1" s="5" t="s">
        <v>4271</v>
      </c>
      <c r="AM1" s="5" t="s">
        <v>4272</v>
      </c>
      <c r="AN1" s="5" t="s">
        <v>4273</v>
      </c>
      <c r="AO1" s="5" t="s">
        <v>4274</v>
      </c>
      <c r="AP1" s="5" t="s">
        <v>4275</v>
      </c>
      <c r="AQ1" s="5" t="s">
        <v>4276</v>
      </c>
      <c r="AR1" s="5" t="s">
        <v>4277</v>
      </c>
      <c r="AS1" s="5" t="s">
        <v>4278</v>
      </c>
      <c r="AT1" s="5" t="s">
        <v>4279</v>
      </c>
      <c r="AU1" s="5" t="s">
        <v>4280</v>
      </c>
      <c r="AV1" s="5" t="s">
        <v>4281</v>
      </c>
      <c r="AW1" s="5" t="s">
        <v>4282</v>
      </c>
      <c r="AX1" s="5" t="s">
        <v>4283</v>
      </c>
    </row>
    <row r="2" spans="1:50" x14ac:dyDescent="0.2">
      <c r="A2" s="25" t="s">
        <v>175</v>
      </c>
      <c r="B2" s="26" t="s">
        <v>176</v>
      </c>
      <c r="C2" s="26" t="s">
        <v>177</v>
      </c>
      <c r="D2" s="26" t="s">
        <v>178</v>
      </c>
      <c r="E2" s="26" t="s">
        <v>179</v>
      </c>
      <c r="F2" s="26" t="s">
        <v>180</v>
      </c>
      <c r="G2" s="26" t="s">
        <v>181</v>
      </c>
      <c r="H2" s="26" t="s">
        <v>182</v>
      </c>
      <c r="I2" s="26" t="s">
        <v>182</v>
      </c>
      <c r="J2" s="26"/>
      <c r="K2" s="26" t="s">
        <v>183</v>
      </c>
      <c r="L2" s="26" t="s">
        <v>184</v>
      </c>
      <c r="M2" s="26" t="s">
        <v>185</v>
      </c>
      <c r="N2" s="26" t="s">
        <v>161</v>
      </c>
      <c r="O2" s="26" t="s">
        <v>162</v>
      </c>
      <c r="P2" s="26" t="s">
        <v>186</v>
      </c>
      <c r="Q2" s="26" t="s">
        <v>164</v>
      </c>
      <c r="R2" s="26" t="s">
        <v>187</v>
      </c>
      <c r="S2" s="26" t="s">
        <v>188</v>
      </c>
      <c r="T2" s="26" t="s">
        <v>189</v>
      </c>
      <c r="U2" s="26" t="s">
        <v>168</v>
      </c>
      <c r="V2" s="26" t="s">
        <v>168</v>
      </c>
      <c r="W2" s="26" t="s">
        <v>169</v>
      </c>
      <c r="X2" s="26" t="s">
        <v>169</v>
      </c>
      <c r="Y2" s="26" t="s">
        <v>190</v>
      </c>
      <c r="Z2" s="26" t="s">
        <v>191</v>
      </c>
      <c r="AA2" s="26" t="s">
        <v>162</v>
      </c>
      <c r="AB2" s="26" t="s">
        <v>192</v>
      </c>
      <c r="AC2" s="26" t="s">
        <v>193</v>
      </c>
      <c r="AD2" s="26" t="s">
        <v>194</v>
      </c>
      <c r="AE2" s="26" t="s">
        <v>179</v>
      </c>
      <c r="AF2" s="26" t="s">
        <v>178</v>
      </c>
      <c r="AG2" s="26"/>
      <c r="AH2" s="26"/>
      <c r="AI2" s="26" t="s">
        <v>180</v>
      </c>
      <c r="AJ2" s="26"/>
      <c r="AK2" s="26" t="s">
        <v>4284</v>
      </c>
      <c r="AL2" s="26" t="s">
        <v>4285</v>
      </c>
      <c r="AM2" s="26" t="s">
        <v>4286</v>
      </c>
      <c r="AN2" s="26" t="s">
        <v>4287</v>
      </c>
      <c r="AO2" s="26" t="s">
        <v>4288</v>
      </c>
      <c r="AP2" s="26"/>
      <c r="AQ2" s="26"/>
      <c r="AR2" s="26"/>
      <c r="AS2" s="26" t="s">
        <v>4289</v>
      </c>
      <c r="AT2" s="26" t="s">
        <v>4290</v>
      </c>
      <c r="AU2" s="26" t="s">
        <v>181</v>
      </c>
      <c r="AV2" s="26" t="s">
        <v>4291</v>
      </c>
      <c r="AW2" s="26"/>
      <c r="AX2" s="27"/>
    </row>
    <row r="3" spans="1:50" x14ac:dyDescent="0.2">
      <c r="A3" s="25" t="s">
        <v>195</v>
      </c>
      <c r="B3" s="26" t="s">
        <v>196</v>
      </c>
      <c r="C3" s="26" t="s">
        <v>197</v>
      </c>
      <c r="D3" s="26" t="s">
        <v>178</v>
      </c>
      <c r="E3" s="26" t="s">
        <v>198</v>
      </c>
      <c r="F3" s="26" t="s">
        <v>199</v>
      </c>
      <c r="G3" s="26" t="s">
        <v>200</v>
      </c>
      <c r="H3" s="26" t="s">
        <v>182</v>
      </c>
      <c r="I3" s="26" t="s">
        <v>182</v>
      </c>
      <c r="J3" s="26"/>
      <c r="K3" s="26" t="s">
        <v>158</v>
      </c>
      <c r="L3" s="26" t="s">
        <v>201</v>
      </c>
      <c r="M3" s="26" t="s">
        <v>202</v>
      </c>
      <c r="N3" s="26" t="s">
        <v>203</v>
      </c>
      <c r="O3" s="26" t="s">
        <v>204</v>
      </c>
      <c r="P3" s="26" t="s">
        <v>205</v>
      </c>
      <c r="Q3" s="26" t="s">
        <v>164</v>
      </c>
      <c r="R3" s="26" t="s">
        <v>165</v>
      </c>
      <c r="S3" s="26" t="s">
        <v>166</v>
      </c>
      <c r="T3" s="26" t="s">
        <v>206</v>
      </c>
      <c r="U3" s="26" t="s">
        <v>168</v>
      </c>
      <c r="V3" s="26" t="s">
        <v>168</v>
      </c>
      <c r="W3" s="26" t="s">
        <v>169</v>
      </c>
      <c r="X3" s="26" t="s">
        <v>169</v>
      </c>
      <c r="Y3" s="26" t="s">
        <v>207</v>
      </c>
      <c r="Z3" s="26" t="s">
        <v>208</v>
      </c>
      <c r="AA3" s="26" t="s">
        <v>209</v>
      </c>
      <c r="AB3" s="26" t="s">
        <v>210</v>
      </c>
      <c r="AC3" s="26" t="s">
        <v>193</v>
      </c>
      <c r="AD3" s="26" t="s">
        <v>211</v>
      </c>
      <c r="AE3" s="26" t="s">
        <v>198</v>
      </c>
      <c r="AF3" s="26" t="s">
        <v>178</v>
      </c>
      <c r="AG3" s="26"/>
      <c r="AH3" s="26"/>
      <c r="AI3" s="26" t="s">
        <v>199</v>
      </c>
      <c r="AJ3" s="26"/>
      <c r="AK3" s="26"/>
      <c r="AL3" s="26"/>
      <c r="AM3" s="26" t="s">
        <v>4292</v>
      </c>
      <c r="AN3" s="26" t="s">
        <v>4293</v>
      </c>
      <c r="AO3" s="26" t="s">
        <v>4294</v>
      </c>
      <c r="AP3" s="26"/>
      <c r="AQ3" s="26"/>
      <c r="AR3" s="26"/>
      <c r="AS3" s="26" t="s">
        <v>4295</v>
      </c>
      <c r="AT3" s="26" t="s">
        <v>4296</v>
      </c>
      <c r="AU3" s="26" t="s">
        <v>200</v>
      </c>
      <c r="AV3" s="26" t="s">
        <v>4297</v>
      </c>
      <c r="AW3" s="26"/>
      <c r="AX3" s="27"/>
    </row>
    <row r="4" spans="1:50" x14ac:dyDescent="0.2">
      <c r="A4" s="25" t="s">
        <v>212</v>
      </c>
      <c r="B4" s="26" t="s">
        <v>213</v>
      </c>
      <c r="C4" s="26" t="s">
        <v>214</v>
      </c>
      <c r="D4" s="26" t="s">
        <v>215</v>
      </c>
      <c r="E4" s="26" t="s">
        <v>216</v>
      </c>
      <c r="F4" s="26" t="s">
        <v>217</v>
      </c>
      <c r="G4" s="26" t="s">
        <v>218</v>
      </c>
      <c r="H4" s="26" t="s">
        <v>182</v>
      </c>
      <c r="I4" s="26" t="s">
        <v>182</v>
      </c>
      <c r="J4" s="26"/>
      <c r="K4" s="26" t="s">
        <v>158</v>
      </c>
      <c r="L4" s="26" t="s">
        <v>219</v>
      </c>
      <c r="M4" s="26" t="s">
        <v>220</v>
      </c>
      <c r="N4" s="26" t="s">
        <v>161</v>
      </c>
      <c r="O4" s="26" t="s">
        <v>221</v>
      </c>
      <c r="P4" s="26" t="s">
        <v>222</v>
      </c>
      <c r="Q4" s="26" t="s">
        <v>164</v>
      </c>
      <c r="R4" s="26" t="s">
        <v>223</v>
      </c>
      <c r="S4" s="26" t="s">
        <v>166</v>
      </c>
      <c r="T4" s="26" t="s">
        <v>224</v>
      </c>
      <c r="U4" s="26" t="s">
        <v>168</v>
      </c>
      <c r="V4" s="26" t="s">
        <v>168</v>
      </c>
      <c r="W4" s="26" t="s">
        <v>169</v>
      </c>
      <c r="X4" s="26" t="s">
        <v>169</v>
      </c>
      <c r="Y4" s="26" t="s">
        <v>170</v>
      </c>
      <c r="Z4" s="26" t="s">
        <v>225</v>
      </c>
      <c r="AA4" s="26" t="s">
        <v>162</v>
      </c>
      <c r="AB4" s="26" t="s">
        <v>169</v>
      </c>
      <c r="AC4" s="26" t="s">
        <v>173</v>
      </c>
      <c r="AD4" s="26" t="s">
        <v>226</v>
      </c>
      <c r="AE4" s="26" t="s">
        <v>216</v>
      </c>
      <c r="AF4" s="26" t="s">
        <v>215</v>
      </c>
      <c r="AG4" s="26"/>
      <c r="AH4" s="26"/>
      <c r="AI4" s="26" t="s">
        <v>217</v>
      </c>
      <c r="AJ4" s="26"/>
      <c r="AK4" s="26" t="s">
        <v>4298</v>
      </c>
      <c r="AL4" s="26" t="s">
        <v>4299</v>
      </c>
      <c r="AM4" s="26" t="s">
        <v>4300</v>
      </c>
      <c r="AN4" s="26" t="s">
        <v>4301</v>
      </c>
      <c r="AO4" s="26" t="s">
        <v>4302</v>
      </c>
      <c r="AP4" s="26"/>
      <c r="AQ4" s="26"/>
      <c r="AR4" s="26"/>
      <c r="AS4" s="26" t="s">
        <v>4303</v>
      </c>
      <c r="AT4" s="26" t="s">
        <v>4296</v>
      </c>
      <c r="AU4" s="26" t="s">
        <v>218</v>
      </c>
      <c r="AV4" s="26" t="s">
        <v>4304</v>
      </c>
      <c r="AW4" s="26"/>
      <c r="AX4" s="27"/>
    </row>
    <row r="5" spans="1:50" x14ac:dyDescent="0.2">
      <c r="A5" s="25" t="s">
        <v>227</v>
      </c>
      <c r="B5" s="26" t="s">
        <v>228</v>
      </c>
      <c r="C5" s="26" t="s">
        <v>229</v>
      </c>
      <c r="D5" s="26" t="s">
        <v>178</v>
      </c>
      <c r="E5" s="26" t="s">
        <v>230</v>
      </c>
      <c r="F5" s="26" t="s">
        <v>231</v>
      </c>
      <c r="G5" s="26" t="s">
        <v>232</v>
      </c>
      <c r="H5" s="26" t="s">
        <v>182</v>
      </c>
      <c r="I5" s="26" t="s">
        <v>182</v>
      </c>
      <c r="J5" s="26"/>
      <c r="K5" s="26" t="s">
        <v>183</v>
      </c>
      <c r="L5" s="26" t="s">
        <v>233</v>
      </c>
      <c r="M5" s="26" t="s">
        <v>234</v>
      </c>
      <c r="N5" s="26" t="s">
        <v>161</v>
      </c>
      <c r="O5" s="26" t="s">
        <v>162</v>
      </c>
      <c r="P5" s="26" t="s">
        <v>235</v>
      </c>
      <c r="Q5" s="26" t="s">
        <v>164</v>
      </c>
      <c r="R5" s="26" t="s">
        <v>236</v>
      </c>
      <c r="S5" s="26" t="s">
        <v>166</v>
      </c>
      <c r="T5" s="26" t="s">
        <v>237</v>
      </c>
      <c r="U5" s="26" t="s">
        <v>168</v>
      </c>
      <c r="V5" s="26" t="s">
        <v>168</v>
      </c>
      <c r="W5" s="26" t="s">
        <v>169</v>
      </c>
      <c r="X5" s="26" t="s">
        <v>169</v>
      </c>
      <c r="Y5" s="26" t="s">
        <v>170</v>
      </c>
      <c r="Z5" s="26" t="s">
        <v>238</v>
      </c>
      <c r="AA5" s="26" t="s">
        <v>239</v>
      </c>
      <c r="AB5" s="26" t="s">
        <v>240</v>
      </c>
      <c r="AC5" s="26" t="s">
        <v>193</v>
      </c>
      <c r="AD5" s="26" t="s">
        <v>241</v>
      </c>
      <c r="AE5" s="26" t="s">
        <v>230</v>
      </c>
      <c r="AF5" s="26" t="s">
        <v>178</v>
      </c>
      <c r="AG5" s="26"/>
      <c r="AH5" s="26"/>
      <c r="AI5" s="26" t="s">
        <v>231</v>
      </c>
      <c r="AJ5" s="26"/>
      <c r="AK5" s="26"/>
      <c r="AL5" s="26"/>
      <c r="AM5" s="26" t="s">
        <v>4305</v>
      </c>
      <c r="AN5" s="26" t="s">
        <v>4306</v>
      </c>
      <c r="AO5" s="26" t="s">
        <v>4307</v>
      </c>
      <c r="AP5" s="26"/>
      <c r="AQ5" s="26"/>
      <c r="AR5" s="26"/>
      <c r="AS5" s="26" t="s">
        <v>4308</v>
      </c>
      <c r="AT5" s="26" t="s">
        <v>4309</v>
      </c>
      <c r="AU5" s="26" t="s">
        <v>232</v>
      </c>
      <c r="AV5" s="26" t="s">
        <v>4310</v>
      </c>
      <c r="AW5" s="26"/>
      <c r="AX5" s="27"/>
    </row>
    <row r="6" spans="1:50" x14ac:dyDescent="0.2">
      <c r="A6" s="25" t="s">
        <v>242</v>
      </c>
      <c r="B6" s="26" t="s">
        <v>243</v>
      </c>
      <c r="C6" s="26" t="s">
        <v>244</v>
      </c>
      <c r="D6" s="26" t="s">
        <v>215</v>
      </c>
      <c r="E6" s="26" t="s">
        <v>245</v>
      </c>
      <c r="F6" s="26" t="s">
        <v>246</v>
      </c>
      <c r="G6" s="26" t="s">
        <v>247</v>
      </c>
      <c r="H6" s="26" t="s">
        <v>182</v>
      </c>
      <c r="I6" s="26" t="s">
        <v>182</v>
      </c>
      <c r="J6" s="26"/>
      <c r="K6" s="26" t="s">
        <v>158</v>
      </c>
      <c r="L6" s="26" t="s">
        <v>248</v>
      </c>
      <c r="M6" s="26" t="s">
        <v>249</v>
      </c>
      <c r="N6" s="26" t="s">
        <v>161</v>
      </c>
      <c r="O6" s="26" t="s">
        <v>250</v>
      </c>
      <c r="P6" s="26" t="s">
        <v>251</v>
      </c>
      <c r="Q6" s="26" t="s">
        <v>164</v>
      </c>
      <c r="R6" s="26" t="s">
        <v>165</v>
      </c>
      <c r="S6" s="26" t="s">
        <v>166</v>
      </c>
      <c r="T6" s="26" t="s">
        <v>252</v>
      </c>
      <c r="U6" s="26" t="s">
        <v>168</v>
      </c>
      <c r="V6" s="26" t="s">
        <v>168</v>
      </c>
      <c r="W6" s="26" t="s">
        <v>169</v>
      </c>
      <c r="X6" s="26" t="s">
        <v>169</v>
      </c>
      <c r="Y6" s="26" t="s">
        <v>170</v>
      </c>
      <c r="Z6" s="26" t="s">
        <v>253</v>
      </c>
      <c r="AA6" s="26" t="s">
        <v>162</v>
      </c>
      <c r="AB6" s="26" t="s">
        <v>254</v>
      </c>
      <c r="AC6" s="26" t="s">
        <v>193</v>
      </c>
      <c r="AD6" s="26" t="s">
        <v>255</v>
      </c>
      <c r="AE6" s="26" t="s">
        <v>245</v>
      </c>
      <c r="AF6" s="26" t="s">
        <v>215</v>
      </c>
      <c r="AG6" s="26"/>
      <c r="AH6" s="26"/>
      <c r="AI6" s="26" t="s">
        <v>246</v>
      </c>
      <c r="AJ6" s="26"/>
      <c r="AK6" s="26" t="s">
        <v>4298</v>
      </c>
      <c r="AL6" s="26" t="s">
        <v>4311</v>
      </c>
      <c r="AM6" s="26"/>
      <c r="AN6" s="26" t="s">
        <v>4312</v>
      </c>
      <c r="AO6" s="26" t="s">
        <v>4313</v>
      </c>
      <c r="AP6" s="26"/>
      <c r="AQ6" s="26"/>
      <c r="AR6" s="26"/>
      <c r="AS6" s="26" t="s">
        <v>4314</v>
      </c>
      <c r="AT6" s="26" t="s">
        <v>4315</v>
      </c>
      <c r="AU6" s="26" t="s">
        <v>247</v>
      </c>
      <c r="AV6" s="26" t="s">
        <v>4316</v>
      </c>
      <c r="AW6" s="26"/>
      <c r="AX6" s="27"/>
    </row>
    <row r="7" spans="1:50" x14ac:dyDescent="0.2">
      <c r="A7" s="25" t="s">
        <v>256</v>
      </c>
      <c r="B7" s="26" t="s">
        <v>257</v>
      </c>
      <c r="C7" s="26" t="s">
        <v>258</v>
      </c>
      <c r="D7" s="26" t="s">
        <v>178</v>
      </c>
      <c r="E7" s="26" t="s">
        <v>259</v>
      </c>
      <c r="F7" s="26" t="s">
        <v>260</v>
      </c>
      <c r="G7" s="26" t="s">
        <v>261</v>
      </c>
      <c r="H7" s="26" t="s">
        <v>182</v>
      </c>
      <c r="I7" s="26" t="s">
        <v>182</v>
      </c>
      <c r="J7" s="26"/>
      <c r="K7" s="26" t="s">
        <v>158</v>
      </c>
      <c r="L7" s="26" t="s">
        <v>262</v>
      </c>
      <c r="M7" s="26" t="s">
        <v>263</v>
      </c>
      <c r="N7" s="26" t="s">
        <v>161</v>
      </c>
      <c r="O7" s="26" t="s">
        <v>162</v>
      </c>
      <c r="P7" s="26" t="s">
        <v>264</v>
      </c>
      <c r="Q7" s="26" t="s">
        <v>164</v>
      </c>
      <c r="R7" s="26" t="s">
        <v>236</v>
      </c>
      <c r="S7" s="26" t="s">
        <v>166</v>
      </c>
      <c r="T7" s="26" t="s">
        <v>265</v>
      </c>
      <c r="U7" s="26" t="s">
        <v>168</v>
      </c>
      <c r="V7" s="26" t="s">
        <v>168</v>
      </c>
      <c r="W7" s="26" t="s">
        <v>169</v>
      </c>
      <c r="X7" s="26" t="s">
        <v>169</v>
      </c>
      <c r="Y7" s="26" t="s">
        <v>266</v>
      </c>
      <c r="Z7" s="26" t="s">
        <v>267</v>
      </c>
      <c r="AA7" s="26" t="s">
        <v>268</v>
      </c>
      <c r="AB7" s="26" t="s">
        <v>240</v>
      </c>
      <c r="AC7" s="26" t="s">
        <v>193</v>
      </c>
      <c r="AD7" s="26" t="s">
        <v>269</v>
      </c>
      <c r="AE7" s="26" t="s">
        <v>259</v>
      </c>
      <c r="AF7" s="26" t="s">
        <v>178</v>
      </c>
      <c r="AG7" s="26"/>
      <c r="AH7" s="26"/>
      <c r="AI7" s="26" t="s">
        <v>260</v>
      </c>
      <c r="AJ7" s="26"/>
      <c r="AK7" s="26"/>
      <c r="AL7" s="26"/>
      <c r="AM7" s="26" t="s">
        <v>4317</v>
      </c>
      <c r="AN7" s="26" t="s">
        <v>4318</v>
      </c>
      <c r="AO7" s="26" t="s">
        <v>4319</v>
      </c>
      <c r="AP7" s="26"/>
      <c r="AQ7" s="26"/>
      <c r="AR7" s="26"/>
      <c r="AS7" s="26" t="s">
        <v>4320</v>
      </c>
      <c r="AT7" s="26" t="s">
        <v>4296</v>
      </c>
      <c r="AU7" s="26" t="s">
        <v>261</v>
      </c>
      <c r="AV7" s="26" t="s">
        <v>4321</v>
      </c>
      <c r="AW7" s="26"/>
      <c r="AX7" s="27"/>
    </row>
    <row r="8" spans="1:50" x14ac:dyDescent="0.2">
      <c r="A8" s="25" t="s">
        <v>284</v>
      </c>
      <c r="B8" s="26" t="s">
        <v>285</v>
      </c>
      <c r="C8" s="26" t="s">
        <v>286</v>
      </c>
      <c r="D8" s="26" t="s">
        <v>215</v>
      </c>
      <c r="E8" s="26" t="s">
        <v>287</v>
      </c>
      <c r="F8" s="26" t="s">
        <v>288</v>
      </c>
      <c r="G8" s="26" t="s">
        <v>289</v>
      </c>
      <c r="H8" s="26" t="s">
        <v>182</v>
      </c>
      <c r="I8" s="26" t="s">
        <v>182</v>
      </c>
      <c r="J8" s="26"/>
      <c r="K8" s="26" t="s">
        <v>158</v>
      </c>
      <c r="L8" s="26" t="s">
        <v>290</v>
      </c>
      <c r="M8" s="26" t="s">
        <v>291</v>
      </c>
      <c r="N8" s="26" t="s">
        <v>161</v>
      </c>
      <c r="O8" s="26" t="s">
        <v>162</v>
      </c>
      <c r="P8" s="26" t="s">
        <v>292</v>
      </c>
      <c r="Q8" s="26" t="s">
        <v>164</v>
      </c>
      <c r="R8" s="26" t="s">
        <v>236</v>
      </c>
      <c r="S8" s="26" t="s">
        <v>293</v>
      </c>
      <c r="T8" s="26" t="s">
        <v>294</v>
      </c>
      <c r="U8" s="26" t="s">
        <v>168</v>
      </c>
      <c r="V8" s="26" t="s">
        <v>168</v>
      </c>
      <c r="W8" s="26" t="s">
        <v>169</v>
      </c>
      <c r="X8" s="26" t="s">
        <v>169</v>
      </c>
      <c r="Y8" s="26" t="s">
        <v>162</v>
      </c>
      <c r="Z8" s="26" t="s">
        <v>295</v>
      </c>
      <c r="AA8" s="26" t="s">
        <v>162</v>
      </c>
      <c r="AB8" s="26" t="s">
        <v>296</v>
      </c>
      <c r="AC8" s="26" t="s">
        <v>193</v>
      </c>
      <c r="AD8" s="26" t="s">
        <v>297</v>
      </c>
      <c r="AE8" s="26" t="s">
        <v>287</v>
      </c>
      <c r="AF8" s="26" t="s">
        <v>215</v>
      </c>
      <c r="AG8" s="26"/>
      <c r="AH8" s="26"/>
      <c r="AI8" s="26" t="s">
        <v>288</v>
      </c>
      <c r="AJ8" s="26"/>
      <c r="AK8" s="26" t="s">
        <v>4322</v>
      </c>
      <c r="AL8" s="26" t="s">
        <v>4323</v>
      </c>
      <c r="AM8" s="26" t="s">
        <v>4324</v>
      </c>
      <c r="AN8" s="26" t="s">
        <v>4325</v>
      </c>
      <c r="AO8" s="26" t="s">
        <v>4326</v>
      </c>
      <c r="AP8" s="26"/>
      <c r="AQ8" s="26"/>
      <c r="AR8" s="26"/>
      <c r="AS8" s="26" t="s">
        <v>4327</v>
      </c>
      <c r="AT8" s="26" t="s">
        <v>4328</v>
      </c>
      <c r="AU8" s="26" t="s">
        <v>289</v>
      </c>
      <c r="AV8" s="26" t="s">
        <v>4329</v>
      </c>
      <c r="AW8" s="26"/>
      <c r="AX8" s="27"/>
    </row>
    <row r="9" spans="1:50" x14ac:dyDescent="0.2">
      <c r="A9" s="25" t="s">
        <v>298</v>
      </c>
      <c r="B9" s="26" t="s">
        <v>299</v>
      </c>
      <c r="C9" s="26" t="s">
        <v>300</v>
      </c>
      <c r="D9" s="26" t="s">
        <v>178</v>
      </c>
      <c r="E9" s="26" t="s">
        <v>301</v>
      </c>
      <c r="F9" s="26" t="s">
        <v>302</v>
      </c>
      <c r="G9" s="26" t="s">
        <v>303</v>
      </c>
      <c r="H9" s="26" t="s">
        <v>182</v>
      </c>
      <c r="I9" s="26" t="s">
        <v>182</v>
      </c>
      <c r="J9" s="26"/>
      <c r="K9" s="26" t="s">
        <v>158</v>
      </c>
      <c r="L9" s="26" t="s">
        <v>304</v>
      </c>
      <c r="M9" s="26" t="s">
        <v>305</v>
      </c>
      <c r="N9" s="26" t="s">
        <v>161</v>
      </c>
      <c r="O9" s="26" t="s">
        <v>250</v>
      </c>
      <c r="P9" s="26" t="s">
        <v>306</v>
      </c>
      <c r="Q9" s="26" t="s">
        <v>164</v>
      </c>
      <c r="R9" s="26" t="s">
        <v>165</v>
      </c>
      <c r="S9" s="26" t="s">
        <v>307</v>
      </c>
      <c r="T9" s="26" t="s">
        <v>308</v>
      </c>
      <c r="U9" s="26" t="s">
        <v>168</v>
      </c>
      <c r="V9" s="26" t="s">
        <v>168</v>
      </c>
      <c r="W9" s="26" t="s">
        <v>169</v>
      </c>
      <c r="X9" s="26" t="s">
        <v>169</v>
      </c>
      <c r="Y9" s="26" t="s">
        <v>309</v>
      </c>
      <c r="Z9" s="26" t="s">
        <v>310</v>
      </c>
      <c r="AA9" s="26" t="s">
        <v>311</v>
      </c>
      <c r="AB9" s="26" t="s">
        <v>169</v>
      </c>
      <c r="AC9" s="26" t="s">
        <v>173</v>
      </c>
      <c r="AD9" s="26" t="s">
        <v>312</v>
      </c>
      <c r="AE9" s="26" t="s">
        <v>301</v>
      </c>
      <c r="AF9" s="26" t="s">
        <v>178</v>
      </c>
      <c r="AG9" s="26"/>
      <c r="AH9" s="26"/>
      <c r="AI9" s="26" t="s">
        <v>302</v>
      </c>
      <c r="AJ9" s="26"/>
      <c r="AK9" s="26" t="s">
        <v>4330</v>
      </c>
      <c r="AL9" s="26" t="s">
        <v>4285</v>
      </c>
      <c r="AM9" s="26"/>
      <c r="AN9" s="26" t="s">
        <v>4331</v>
      </c>
      <c r="AO9" s="26" t="s">
        <v>4332</v>
      </c>
      <c r="AP9" s="26"/>
      <c r="AQ9" s="26"/>
      <c r="AR9" s="26"/>
      <c r="AS9" s="26" t="s">
        <v>4333</v>
      </c>
      <c r="AT9" s="26" t="s">
        <v>4296</v>
      </c>
      <c r="AU9" s="26" t="s">
        <v>303</v>
      </c>
      <c r="AV9" s="26" t="s">
        <v>4334</v>
      </c>
      <c r="AW9" s="26"/>
      <c r="AX9" s="27"/>
    </row>
    <row r="10" spans="1:50" x14ac:dyDescent="0.2">
      <c r="A10" s="25" t="s">
        <v>313</v>
      </c>
      <c r="B10" s="26" t="s">
        <v>314</v>
      </c>
      <c r="C10" s="26" t="s">
        <v>315</v>
      </c>
      <c r="D10" s="26" t="s">
        <v>215</v>
      </c>
      <c r="E10" s="26" t="s">
        <v>316</v>
      </c>
      <c r="F10" s="26" t="s">
        <v>317</v>
      </c>
      <c r="G10" s="26" t="s">
        <v>318</v>
      </c>
      <c r="H10" s="26" t="s">
        <v>182</v>
      </c>
      <c r="I10" s="26" t="s">
        <v>182</v>
      </c>
      <c r="J10" s="26"/>
      <c r="K10" s="26" t="s">
        <v>158</v>
      </c>
      <c r="L10" s="26" t="s">
        <v>319</v>
      </c>
      <c r="M10" s="26" t="s">
        <v>320</v>
      </c>
      <c r="N10" s="26" t="s">
        <v>161</v>
      </c>
      <c r="O10" s="26" t="s">
        <v>162</v>
      </c>
      <c r="P10" s="26" t="s">
        <v>321</v>
      </c>
      <c r="Q10" s="26" t="s">
        <v>164</v>
      </c>
      <c r="R10" s="26" t="s">
        <v>236</v>
      </c>
      <c r="S10" s="26" t="s">
        <v>166</v>
      </c>
      <c r="T10" s="26" t="s">
        <v>322</v>
      </c>
      <c r="U10" s="26" t="s">
        <v>182</v>
      </c>
      <c r="V10" s="26" t="s">
        <v>182</v>
      </c>
      <c r="W10" s="26" t="s">
        <v>323</v>
      </c>
      <c r="X10" s="26" t="s">
        <v>169</v>
      </c>
      <c r="Y10" s="26" t="s">
        <v>162</v>
      </c>
      <c r="Z10" s="26" t="s">
        <v>324</v>
      </c>
      <c r="AA10" s="26" t="s">
        <v>162</v>
      </c>
      <c r="AB10" s="26" t="s">
        <v>169</v>
      </c>
      <c r="AC10" s="26" t="s">
        <v>325</v>
      </c>
      <c r="AD10" s="26" t="s">
        <v>326</v>
      </c>
      <c r="AE10" s="26" t="s">
        <v>316</v>
      </c>
      <c r="AF10" s="26" t="s">
        <v>215</v>
      </c>
      <c r="AG10" s="26"/>
      <c r="AH10" s="26"/>
      <c r="AI10" s="26" t="s">
        <v>317</v>
      </c>
      <c r="AJ10" s="26"/>
      <c r="AK10" s="26" t="s">
        <v>4335</v>
      </c>
      <c r="AL10" s="26" t="s">
        <v>4336</v>
      </c>
      <c r="AM10" s="26" t="s">
        <v>4337</v>
      </c>
      <c r="AN10" s="26" t="s">
        <v>4338</v>
      </c>
      <c r="AO10" s="26" t="s">
        <v>4339</v>
      </c>
      <c r="AP10" s="26"/>
      <c r="AQ10" s="26"/>
      <c r="AR10" s="26"/>
      <c r="AS10" s="26" t="s">
        <v>4340</v>
      </c>
      <c r="AT10" s="26" t="s">
        <v>4341</v>
      </c>
      <c r="AU10" s="26" t="s">
        <v>318</v>
      </c>
      <c r="AV10" s="26" t="s">
        <v>4342</v>
      </c>
      <c r="AW10" s="26"/>
      <c r="AX10" s="27"/>
    </row>
    <row r="11" spans="1:50" x14ac:dyDescent="0.2">
      <c r="A11" s="25" t="s">
        <v>327</v>
      </c>
      <c r="B11" s="26" t="s">
        <v>328</v>
      </c>
      <c r="C11" s="26" t="s">
        <v>329</v>
      </c>
      <c r="D11" s="26" t="s">
        <v>178</v>
      </c>
      <c r="E11" s="26" t="s">
        <v>330</v>
      </c>
      <c r="F11" s="26" t="s">
        <v>156</v>
      </c>
      <c r="G11" s="26" t="s">
        <v>331</v>
      </c>
      <c r="H11" s="26" t="s">
        <v>182</v>
      </c>
      <c r="I11" s="26" t="s">
        <v>182</v>
      </c>
      <c r="J11" s="26"/>
      <c r="K11" s="26" t="s">
        <v>183</v>
      </c>
      <c r="L11" s="26" t="s">
        <v>332</v>
      </c>
      <c r="M11" s="26" t="s">
        <v>333</v>
      </c>
      <c r="N11" s="26" t="s">
        <v>334</v>
      </c>
      <c r="O11" s="26" t="s">
        <v>162</v>
      </c>
      <c r="P11" s="26" t="s">
        <v>335</v>
      </c>
      <c r="Q11" s="26" t="s">
        <v>164</v>
      </c>
      <c r="R11" s="26" t="s">
        <v>336</v>
      </c>
      <c r="S11" s="26" t="s">
        <v>166</v>
      </c>
      <c r="T11" s="26" t="s">
        <v>337</v>
      </c>
      <c r="U11" s="26" t="s">
        <v>182</v>
      </c>
      <c r="V11" s="26" t="s">
        <v>182</v>
      </c>
      <c r="W11" s="26" t="s">
        <v>338</v>
      </c>
      <c r="X11" s="26" t="s">
        <v>339</v>
      </c>
      <c r="Y11" s="26" t="s">
        <v>340</v>
      </c>
      <c r="Z11" s="26" t="s">
        <v>341</v>
      </c>
      <c r="AA11" s="26" t="s">
        <v>342</v>
      </c>
      <c r="AB11" s="26" t="s">
        <v>343</v>
      </c>
      <c r="AC11" s="26" t="s">
        <v>344</v>
      </c>
      <c r="AD11" s="26" t="s">
        <v>345</v>
      </c>
      <c r="AE11" s="26" t="s">
        <v>330</v>
      </c>
      <c r="AF11" s="26" t="s">
        <v>178</v>
      </c>
      <c r="AG11" s="26"/>
      <c r="AH11" s="26"/>
      <c r="AI11" s="26" t="s">
        <v>156</v>
      </c>
      <c r="AJ11" s="26"/>
      <c r="AK11" s="26" t="s">
        <v>4343</v>
      </c>
      <c r="AL11" s="26" t="s">
        <v>4285</v>
      </c>
      <c r="AM11" s="26"/>
      <c r="AN11" s="26" t="s">
        <v>329</v>
      </c>
      <c r="AO11" s="26" t="s">
        <v>4344</v>
      </c>
      <c r="AP11" s="26"/>
      <c r="AQ11" s="26"/>
      <c r="AR11" s="26"/>
      <c r="AS11" s="26" t="s">
        <v>4345</v>
      </c>
      <c r="AT11" s="26" t="s">
        <v>4309</v>
      </c>
      <c r="AU11" s="26" t="s">
        <v>331</v>
      </c>
      <c r="AV11" s="26" t="s">
        <v>4346</v>
      </c>
      <c r="AW11" s="26"/>
      <c r="AX11" s="27"/>
    </row>
    <row r="12" spans="1:50" x14ac:dyDescent="0.2">
      <c r="A12" s="25" t="s">
        <v>346</v>
      </c>
      <c r="B12" s="26" t="s">
        <v>347</v>
      </c>
      <c r="C12" s="26" t="s">
        <v>348</v>
      </c>
      <c r="D12" s="26" t="s">
        <v>178</v>
      </c>
      <c r="E12" s="26" t="s">
        <v>349</v>
      </c>
      <c r="F12" s="26" t="s">
        <v>350</v>
      </c>
      <c r="G12" s="26" t="s">
        <v>351</v>
      </c>
      <c r="H12" s="26" t="s">
        <v>182</v>
      </c>
      <c r="I12" s="26" t="s">
        <v>182</v>
      </c>
      <c r="J12" s="26"/>
      <c r="K12" s="26" t="s">
        <v>158</v>
      </c>
      <c r="L12" s="26" t="s">
        <v>352</v>
      </c>
      <c r="M12" s="26" t="s">
        <v>353</v>
      </c>
      <c r="N12" s="26" t="s">
        <v>161</v>
      </c>
      <c r="O12" s="26" t="s">
        <v>162</v>
      </c>
      <c r="P12" s="26" t="s">
        <v>354</v>
      </c>
      <c r="Q12" s="26" t="s">
        <v>164</v>
      </c>
      <c r="R12" s="26" t="s">
        <v>165</v>
      </c>
      <c r="S12" s="26" t="s">
        <v>166</v>
      </c>
      <c r="T12" s="26" t="s">
        <v>355</v>
      </c>
      <c r="U12" s="26" t="s">
        <v>168</v>
      </c>
      <c r="V12" s="26" t="s">
        <v>168</v>
      </c>
      <c r="W12" s="26" t="s">
        <v>169</v>
      </c>
      <c r="X12" s="26" t="s">
        <v>169</v>
      </c>
      <c r="Y12" s="26" t="s">
        <v>162</v>
      </c>
      <c r="Z12" s="26" t="s">
        <v>356</v>
      </c>
      <c r="AA12" s="26" t="s">
        <v>162</v>
      </c>
      <c r="AB12" s="26" t="s">
        <v>169</v>
      </c>
      <c r="AC12" s="26" t="s">
        <v>173</v>
      </c>
      <c r="AD12" s="26" t="s">
        <v>357</v>
      </c>
      <c r="AE12" s="26" t="s">
        <v>349</v>
      </c>
      <c r="AF12" s="26" t="s">
        <v>178</v>
      </c>
      <c r="AG12" s="26"/>
      <c r="AH12" s="26"/>
      <c r="AI12" s="26" t="s">
        <v>350</v>
      </c>
      <c r="AJ12" s="26"/>
      <c r="AK12" s="26" t="s">
        <v>4347</v>
      </c>
      <c r="AL12" s="26"/>
      <c r="AM12" s="26" t="s">
        <v>4348</v>
      </c>
      <c r="AN12" s="26" t="s">
        <v>4349</v>
      </c>
      <c r="AO12" s="26" t="s">
        <v>4350</v>
      </c>
      <c r="AP12" s="26"/>
      <c r="AQ12" s="26"/>
      <c r="AR12" s="26"/>
      <c r="AS12" s="26" t="s">
        <v>4351</v>
      </c>
      <c r="AT12" s="26" t="s">
        <v>4341</v>
      </c>
      <c r="AU12" s="26" t="s">
        <v>351</v>
      </c>
      <c r="AV12" s="26" t="s">
        <v>4352</v>
      </c>
      <c r="AW12" s="26"/>
      <c r="AX12" s="27"/>
    </row>
    <row r="13" spans="1:50" x14ac:dyDescent="0.2">
      <c r="A13" s="25" t="s">
        <v>358</v>
      </c>
      <c r="B13" s="26" t="s">
        <v>359</v>
      </c>
      <c r="C13" s="26" t="s">
        <v>360</v>
      </c>
      <c r="D13" s="26" t="s">
        <v>215</v>
      </c>
      <c r="E13" s="26" t="s">
        <v>361</v>
      </c>
      <c r="F13" s="26" t="s">
        <v>362</v>
      </c>
      <c r="G13" s="26" t="s">
        <v>363</v>
      </c>
      <c r="H13" s="26" t="s">
        <v>182</v>
      </c>
      <c r="I13" s="26" t="s">
        <v>182</v>
      </c>
      <c r="J13" s="26"/>
      <c r="K13" s="26" t="s">
        <v>158</v>
      </c>
      <c r="L13" s="26" t="s">
        <v>364</v>
      </c>
      <c r="M13" s="26" t="s">
        <v>365</v>
      </c>
      <c r="N13" s="26" t="s">
        <v>161</v>
      </c>
      <c r="O13" s="26" t="s">
        <v>162</v>
      </c>
      <c r="P13" s="26" t="s">
        <v>366</v>
      </c>
      <c r="Q13" s="26" t="s">
        <v>164</v>
      </c>
      <c r="R13" s="26" t="s">
        <v>165</v>
      </c>
      <c r="S13" s="26" t="s">
        <v>166</v>
      </c>
      <c r="T13" s="26" t="s">
        <v>367</v>
      </c>
      <c r="U13" s="26" t="s">
        <v>168</v>
      </c>
      <c r="V13" s="26" t="s">
        <v>168</v>
      </c>
      <c r="W13" s="26" t="s">
        <v>169</v>
      </c>
      <c r="X13" s="26" t="s">
        <v>169</v>
      </c>
      <c r="Y13" s="26" t="s">
        <v>162</v>
      </c>
      <c r="Z13" s="26" t="s">
        <v>368</v>
      </c>
      <c r="AA13" s="26" t="s">
        <v>162</v>
      </c>
      <c r="AB13" s="26" t="s">
        <v>169</v>
      </c>
      <c r="AC13" s="26" t="s">
        <v>173</v>
      </c>
      <c r="AD13" s="26" t="s">
        <v>369</v>
      </c>
      <c r="AE13" s="26" t="s">
        <v>361</v>
      </c>
      <c r="AF13" s="26" t="s">
        <v>215</v>
      </c>
      <c r="AG13" s="26"/>
      <c r="AH13" s="26"/>
      <c r="AI13" s="26" t="s">
        <v>362</v>
      </c>
      <c r="AJ13" s="26"/>
      <c r="AK13" s="26"/>
      <c r="AL13" s="26"/>
      <c r="AM13" s="26" t="s">
        <v>4353</v>
      </c>
      <c r="AN13" s="26" t="s">
        <v>360</v>
      </c>
      <c r="AO13" s="26" t="s">
        <v>4354</v>
      </c>
      <c r="AP13" s="26"/>
      <c r="AQ13" s="26"/>
      <c r="AR13" s="26"/>
      <c r="AS13" s="26" t="s">
        <v>4355</v>
      </c>
      <c r="AT13" s="26" t="s">
        <v>4356</v>
      </c>
      <c r="AU13" s="26" t="s">
        <v>363</v>
      </c>
      <c r="AV13" s="26" t="s">
        <v>4357</v>
      </c>
      <c r="AW13" s="26"/>
      <c r="AX13" s="27"/>
    </row>
    <row r="14" spans="1:50" x14ac:dyDescent="0.2">
      <c r="A14" s="25" t="s">
        <v>370</v>
      </c>
      <c r="B14" s="26" t="s">
        <v>371</v>
      </c>
      <c r="C14" s="26" t="s">
        <v>372</v>
      </c>
      <c r="D14" s="26" t="s">
        <v>178</v>
      </c>
      <c r="E14" s="26" t="s">
        <v>373</v>
      </c>
      <c r="F14" s="26" t="s">
        <v>374</v>
      </c>
      <c r="G14" s="26" t="s">
        <v>375</v>
      </c>
      <c r="H14" s="26" t="s">
        <v>182</v>
      </c>
      <c r="I14" s="26" t="s">
        <v>182</v>
      </c>
      <c r="J14" s="26"/>
      <c r="K14" s="26" t="s">
        <v>277</v>
      </c>
      <c r="L14" s="26" t="s">
        <v>376</v>
      </c>
      <c r="M14" s="26" t="s">
        <v>377</v>
      </c>
      <c r="N14" s="26" t="s">
        <v>161</v>
      </c>
      <c r="O14" s="26" t="s">
        <v>162</v>
      </c>
      <c r="P14" s="26" t="s">
        <v>378</v>
      </c>
      <c r="Q14" s="26" t="s">
        <v>164</v>
      </c>
      <c r="R14" s="26" t="s">
        <v>379</v>
      </c>
      <c r="S14" s="26" t="s">
        <v>166</v>
      </c>
      <c r="T14" s="26" t="s">
        <v>380</v>
      </c>
      <c r="U14" s="26" t="s">
        <v>168</v>
      </c>
      <c r="V14" s="26" t="s">
        <v>168</v>
      </c>
      <c r="W14" s="26" t="s">
        <v>169</v>
      </c>
      <c r="X14" s="26" t="s">
        <v>169</v>
      </c>
      <c r="Y14" s="26" t="s">
        <v>381</v>
      </c>
      <c r="Z14" s="26" t="s">
        <v>382</v>
      </c>
      <c r="AA14" s="26" t="s">
        <v>162</v>
      </c>
      <c r="AB14" s="26" t="s">
        <v>169</v>
      </c>
      <c r="AC14" s="26" t="s">
        <v>173</v>
      </c>
      <c r="AD14" s="26" t="s">
        <v>383</v>
      </c>
      <c r="AE14" s="26" t="s">
        <v>373</v>
      </c>
      <c r="AF14" s="26" t="s">
        <v>178</v>
      </c>
      <c r="AG14" s="26"/>
      <c r="AH14" s="26"/>
      <c r="AI14" s="26" t="s">
        <v>374</v>
      </c>
      <c r="AJ14" s="26"/>
      <c r="AK14" s="26"/>
      <c r="AL14" s="26"/>
      <c r="AM14" s="26" t="s">
        <v>4358</v>
      </c>
      <c r="AN14" s="26" t="s">
        <v>4359</v>
      </c>
      <c r="AO14" s="26" t="s">
        <v>4360</v>
      </c>
      <c r="AP14" s="26"/>
      <c r="AQ14" s="26"/>
      <c r="AR14" s="26"/>
      <c r="AS14" s="26" t="s">
        <v>4361</v>
      </c>
      <c r="AT14" s="26" t="s">
        <v>4362</v>
      </c>
      <c r="AU14" s="26" t="s">
        <v>375</v>
      </c>
      <c r="AV14" s="26" t="s">
        <v>4363</v>
      </c>
      <c r="AW14" s="26"/>
      <c r="AX14" s="27"/>
    </row>
    <row r="15" spans="1:50" x14ac:dyDescent="0.2">
      <c r="A15" s="25" t="s">
        <v>384</v>
      </c>
      <c r="B15" s="26" t="s">
        <v>385</v>
      </c>
      <c r="C15" s="26" t="s">
        <v>386</v>
      </c>
      <c r="D15" s="26" t="s">
        <v>215</v>
      </c>
      <c r="E15" s="26" t="s">
        <v>387</v>
      </c>
      <c r="F15" s="26" t="s">
        <v>388</v>
      </c>
      <c r="G15" s="26" t="s">
        <v>389</v>
      </c>
      <c r="H15" s="26" t="s">
        <v>182</v>
      </c>
      <c r="I15" s="26" t="s">
        <v>182</v>
      </c>
      <c r="J15" s="26"/>
      <c r="K15" s="26" t="s">
        <v>277</v>
      </c>
      <c r="L15" s="26" t="s">
        <v>390</v>
      </c>
      <c r="M15" s="26" t="s">
        <v>391</v>
      </c>
      <c r="N15" s="26" t="s">
        <v>161</v>
      </c>
      <c r="O15" s="26" t="s">
        <v>162</v>
      </c>
      <c r="P15" s="26" t="s">
        <v>392</v>
      </c>
      <c r="Q15" s="26" t="s">
        <v>393</v>
      </c>
      <c r="R15" s="26" t="s">
        <v>165</v>
      </c>
      <c r="S15" s="26" t="s">
        <v>166</v>
      </c>
      <c r="T15" s="26" t="s">
        <v>394</v>
      </c>
      <c r="U15" s="26" t="s">
        <v>168</v>
      </c>
      <c r="V15" s="26" t="s">
        <v>168</v>
      </c>
      <c r="W15" s="26" t="s">
        <v>169</v>
      </c>
      <c r="X15" s="26" t="s">
        <v>169</v>
      </c>
      <c r="Y15" s="26" t="s">
        <v>162</v>
      </c>
      <c r="Z15" s="26" t="s">
        <v>395</v>
      </c>
      <c r="AA15" s="26" t="s">
        <v>162</v>
      </c>
      <c r="AB15" s="26" t="s">
        <v>169</v>
      </c>
      <c r="AC15" s="26" t="s">
        <v>173</v>
      </c>
      <c r="AD15" s="26" t="s">
        <v>396</v>
      </c>
      <c r="AE15" s="26" t="s">
        <v>387</v>
      </c>
      <c r="AF15" s="26" t="s">
        <v>215</v>
      </c>
      <c r="AG15" s="26"/>
      <c r="AH15" s="26"/>
      <c r="AI15" s="26" t="s">
        <v>388</v>
      </c>
      <c r="AJ15" s="26"/>
      <c r="AK15" s="26"/>
      <c r="AL15" s="26"/>
      <c r="AM15" s="26" t="s">
        <v>4364</v>
      </c>
      <c r="AN15" s="26" t="s">
        <v>4365</v>
      </c>
      <c r="AO15" s="26" t="s">
        <v>4366</v>
      </c>
      <c r="AP15" s="26"/>
      <c r="AQ15" s="26"/>
      <c r="AR15" s="26"/>
      <c r="AS15" s="26" t="s">
        <v>4367</v>
      </c>
      <c r="AT15" s="26" t="s">
        <v>4368</v>
      </c>
      <c r="AU15" s="26" t="s">
        <v>389</v>
      </c>
      <c r="AV15" s="26" t="s">
        <v>4369</v>
      </c>
      <c r="AW15" s="26"/>
      <c r="AX15" s="27"/>
    </row>
    <row r="16" spans="1:50" x14ac:dyDescent="0.2">
      <c r="A16" s="25" t="s">
        <v>397</v>
      </c>
      <c r="B16" s="26" t="s">
        <v>398</v>
      </c>
      <c r="C16" s="26" t="s">
        <v>399</v>
      </c>
      <c r="D16" s="26" t="s">
        <v>178</v>
      </c>
      <c r="E16" s="26" t="s">
        <v>400</v>
      </c>
      <c r="F16" s="26" t="s">
        <v>401</v>
      </c>
      <c r="G16" s="26" t="s">
        <v>402</v>
      </c>
      <c r="H16" s="26" t="s">
        <v>182</v>
      </c>
      <c r="I16" s="26" t="s">
        <v>182</v>
      </c>
      <c r="J16" s="26"/>
      <c r="K16" s="26" t="s">
        <v>403</v>
      </c>
      <c r="L16" s="26" t="s">
        <v>404</v>
      </c>
      <c r="M16" s="26" t="s">
        <v>405</v>
      </c>
      <c r="N16" s="26" t="s">
        <v>406</v>
      </c>
      <c r="O16" s="26" t="s">
        <v>407</v>
      </c>
      <c r="P16" s="26" t="s">
        <v>408</v>
      </c>
      <c r="Q16" s="26" t="s">
        <v>409</v>
      </c>
      <c r="R16" s="26" t="s">
        <v>410</v>
      </c>
      <c r="S16" s="26" t="s">
        <v>166</v>
      </c>
      <c r="T16" s="26" t="s">
        <v>411</v>
      </c>
      <c r="U16" s="26" t="s">
        <v>168</v>
      </c>
      <c r="V16" s="26" t="s">
        <v>168</v>
      </c>
      <c r="W16" s="26" t="s">
        <v>169</v>
      </c>
      <c r="X16" s="26" t="s">
        <v>169</v>
      </c>
      <c r="Y16" s="26" t="s">
        <v>412</v>
      </c>
      <c r="Z16" s="26" t="s">
        <v>162</v>
      </c>
      <c r="AA16" s="26" t="s">
        <v>162</v>
      </c>
      <c r="AB16" s="26" t="s">
        <v>169</v>
      </c>
      <c r="AC16" s="26" t="s">
        <v>413</v>
      </c>
      <c r="AD16" s="26" t="s">
        <v>414</v>
      </c>
      <c r="AE16" s="26" t="s">
        <v>400</v>
      </c>
      <c r="AF16" s="26" t="s">
        <v>178</v>
      </c>
      <c r="AG16" s="26"/>
      <c r="AH16" s="26"/>
      <c r="AI16" s="26" t="s">
        <v>401</v>
      </c>
      <c r="AJ16" s="26"/>
      <c r="AK16" s="26" t="s">
        <v>4311</v>
      </c>
      <c r="AL16" s="26" t="s">
        <v>4370</v>
      </c>
      <c r="AM16" s="26" t="s">
        <v>4371</v>
      </c>
      <c r="AN16" s="26" t="s">
        <v>399</v>
      </c>
      <c r="AO16" s="26" t="s">
        <v>4372</v>
      </c>
      <c r="AP16" s="26"/>
      <c r="AQ16" s="26"/>
      <c r="AR16" s="26"/>
      <c r="AS16" s="26" t="s">
        <v>4373</v>
      </c>
      <c r="AT16" s="26" t="s">
        <v>4374</v>
      </c>
      <c r="AU16" s="26" t="s">
        <v>402</v>
      </c>
      <c r="AV16" s="26" t="s">
        <v>4375</v>
      </c>
      <c r="AW16" s="26"/>
      <c r="AX16" s="27"/>
    </row>
    <row r="17" spans="1:50" x14ac:dyDescent="0.2">
      <c r="A17" s="25" t="s">
        <v>415</v>
      </c>
      <c r="B17" s="26" t="s">
        <v>416</v>
      </c>
      <c r="C17" s="26" t="s">
        <v>417</v>
      </c>
      <c r="D17" s="26" t="s">
        <v>178</v>
      </c>
      <c r="E17" s="26" t="s">
        <v>418</v>
      </c>
      <c r="F17" s="26" t="s">
        <v>419</v>
      </c>
      <c r="G17" s="26" t="s">
        <v>420</v>
      </c>
      <c r="H17" s="26" t="s">
        <v>182</v>
      </c>
      <c r="I17" s="26" t="s">
        <v>182</v>
      </c>
      <c r="J17" s="26"/>
      <c r="K17" s="26" t="s">
        <v>183</v>
      </c>
      <c r="L17" s="26" t="s">
        <v>421</v>
      </c>
      <c r="M17" s="26" t="s">
        <v>422</v>
      </c>
      <c r="N17" s="26" t="s">
        <v>161</v>
      </c>
      <c r="O17" s="26" t="s">
        <v>250</v>
      </c>
      <c r="P17" s="26" t="s">
        <v>423</v>
      </c>
      <c r="Q17" s="26" t="s">
        <v>424</v>
      </c>
      <c r="R17" s="26" t="s">
        <v>165</v>
      </c>
      <c r="S17" s="26" t="s">
        <v>425</v>
      </c>
      <c r="T17" s="26" t="s">
        <v>426</v>
      </c>
      <c r="U17" s="26" t="s">
        <v>168</v>
      </c>
      <c r="V17" s="26" t="s">
        <v>168</v>
      </c>
      <c r="W17" s="26" t="s">
        <v>169</v>
      </c>
      <c r="X17" s="26" t="s">
        <v>169</v>
      </c>
      <c r="Y17" s="26" t="s">
        <v>427</v>
      </c>
      <c r="Z17" s="26" t="s">
        <v>162</v>
      </c>
      <c r="AA17" s="26" t="s">
        <v>428</v>
      </c>
      <c r="AB17" s="26" t="s">
        <v>169</v>
      </c>
      <c r="AC17" s="26" t="s">
        <v>173</v>
      </c>
      <c r="AD17" s="26" t="s">
        <v>429</v>
      </c>
      <c r="AE17" s="26" t="s">
        <v>418</v>
      </c>
      <c r="AF17" s="26" t="s">
        <v>178</v>
      </c>
      <c r="AG17" s="26"/>
      <c r="AH17" s="26"/>
      <c r="AI17" s="26" t="s">
        <v>419</v>
      </c>
      <c r="AJ17" s="26"/>
      <c r="AK17" s="26"/>
      <c r="AL17" s="26"/>
      <c r="AM17" s="26" t="s">
        <v>4376</v>
      </c>
      <c r="AN17" s="26" t="s">
        <v>417</v>
      </c>
      <c r="AO17" s="26" t="s">
        <v>4377</v>
      </c>
      <c r="AP17" s="26"/>
      <c r="AQ17" s="26"/>
      <c r="AR17" s="26"/>
      <c r="AS17" s="26" t="s">
        <v>4378</v>
      </c>
      <c r="AT17" s="26" t="s">
        <v>4379</v>
      </c>
      <c r="AU17" s="26" t="s">
        <v>420</v>
      </c>
      <c r="AV17" s="26" t="s">
        <v>4380</v>
      </c>
      <c r="AW17" s="26"/>
      <c r="AX17" s="27"/>
    </row>
    <row r="18" spans="1:50" x14ac:dyDescent="0.2">
      <c r="A18" s="25" t="s">
        <v>430</v>
      </c>
      <c r="B18" s="26" t="s">
        <v>431</v>
      </c>
      <c r="C18" s="26" t="s">
        <v>432</v>
      </c>
      <c r="D18" s="26" t="s">
        <v>215</v>
      </c>
      <c r="E18" s="26" t="s">
        <v>433</v>
      </c>
      <c r="F18" s="26" t="s">
        <v>434</v>
      </c>
      <c r="G18" s="26" t="s">
        <v>435</v>
      </c>
      <c r="H18" s="26" t="s">
        <v>182</v>
      </c>
      <c r="I18" s="26" t="s">
        <v>182</v>
      </c>
      <c r="J18" s="26"/>
      <c r="K18" s="26" t="s">
        <v>277</v>
      </c>
      <c r="L18" s="26" t="s">
        <v>436</v>
      </c>
      <c r="M18" s="26" t="s">
        <v>437</v>
      </c>
      <c r="N18" s="26" t="s">
        <v>161</v>
      </c>
      <c r="O18" s="26" t="s">
        <v>162</v>
      </c>
      <c r="P18" s="26" t="s">
        <v>438</v>
      </c>
      <c r="Q18" s="26" t="s">
        <v>393</v>
      </c>
      <c r="R18" s="26" t="s">
        <v>439</v>
      </c>
      <c r="S18" s="26" t="s">
        <v>440</v>
      </c>
      <c r="T18" s="26" t="s">
        <v>441</v>
      </c>
      <c r="U18" s="26" t="s">
        <v>168</v>
      </c>
      <c r="V18" s="26" t="s">
        <v>168</v>
      </c>
      <c r="W18" s="26" t="s">
        <v>169</v>
      </c>
      <c r="X18" s="26" t="s">
        <v>169</v>
      </c>
      <c r="Y18" s="26" t="s">
        <v>442</v>
      </c>
      <c r="Z18" s="26" t="s">
        <v>162</v>
      </c>
      <c r="AA18" s="26" t="s">
        <v>443</v>
      </c>
      <c r="AB18" s="26" t="s">
        <v>444</v>
      </c>
      <c r="AC18" s="26" t="s">
        <v>193</v>
      </c>
      <c r="AD18" s="26" t="s">
        <v>445</v>
      </c>
      <c r="AE18" s="26" t="s">
        <v>433</v>
      </c>
      <c r="AF18" s="26" t="s">
        <v>215</v>
      </c>
      <c r="AG18" s="26"/>
      <c r="AH18" s="26"/>
      <c r="AI18" s="26" t="s">
        <v>434</v>
      </c>
      <c r="AJ18" s="26"/>
      <c r="AK18" s="26" t="s">
        <v>4284</v>
      </c>
      <c r="AL18" s="26" t="s">
        <v>4323</v>
      </c>
      <c r="AM18" s="26"/>
      <c r="AN18" s="26" t="s">
        <v>4381</v>
      </c>
      <c r="AO18" s="26" t="s">
        <v>4382</v>
      </c>
      <c r="AP18" s="26"/>
      <c r="AQ18" s="26"/>
      <c r="AR18" s="26"/>
      <c r="AS18" s="26" t="s">
        <v>4383</v>
      </c>
      <c r="AT18" s="26" t="s">
        <v>4384</v>
      </c>
      <c r="AU18" s="26" t="s">
        <v>435</v>
      </c>
      <c r="AV18" s="26" t="s">
        <v>4385</v>
      </c>
      <c r="AW18" s="26"/>
      <c r="AX18" s="27"/>
    </row>
    <row r="19" spans="1:50" x14ac:dyDescent="0.2">
      <c r="A19" s="25" t="s">
        <v>446</v>
      </c>
      <c r="B19" s="26" t="s">
        <v>447</v>
      </c>
      <c r="C19" s="26" t="s">
        <v>448</v>
      </c>
      <c r="D19" s="26" t="s">
        <v>178</v>
      </c>
      <c r="E19" s="26" t="s">
        <v>449</v>
      </c>
      <c r="F19" s="26" t="s">
        <v>450</v>
      </c>
      <c r="G19" s="26" t="s">
        <v>451</v>
      </c>
      <c r="H19" s="26" t="s">
        <v>182</v>
      </c>
      <c r="I19" s="26" t="s">
        <v>182</v>
      </c>
      <c r="J19" s="26"/>
      <c r="K19" s="26" t="s">
        <v>158</v>
      </c>
      <c r="L19" s="26" t="s">
        <v>452</v>
      </c>
      <c r="M19" s="26" t="s">
        <v>453</v>
      </c>
      <c r="N19" s="26" t="s">
        <v>161</v>
      </c>
      <c r="O19" s="26" t="s">
        <v>162</v>
      </c>
      <c r="P19" s="26" t="s">
        <v>454</v>
      </c>
      <c r="Q19" s="26" t="s">
        <v>164</v>
      </c>
      <c r="R19" s="26" t="s">
        <v>165</v>
      </c>
      <c r="S19" s="26" t="s">
        <v>455</v>
      </c>
      <c r="T19" s="26" t="s">
        <v>456</v>
      </c>
      <c r="U19" s="26" t="s">
        <v>168</v>
      </c>
      <c r="V19" s="26" t="s">
        <v>168</v>
      </c>
      <c r="W19" s="26" t="s">
        <v>169</v>
      </c>
      <c r="X19" s="26" t="s">
        <v>169</v>
      </c>
      <c r="Y19" s="26" t="s">
        <v>162</v>
      </c>
      <c r="Z19" s="26" t="s">
        <v>162</v>
      </c>
      <c r="AA19" s="26" t="s">
        <v>457</v>
      </c>
      <c r="AB19" s="26" t="s">
        <v>458</v>
      </c>
      <c r="AC19" s="26" t="s">
        <v>193</v>
      </c>
      <c r="AD19" s="26" t="s">
        <v>459</v>
      </c>
      <c r="AE19" s="26" t="s">
        <v>449</v>
      </c>
      <c r="AF19" s="26" t="s">
        <v>178</v>
      </c>
      <c r="AG19" s="26"/>
      <c r="AH19" s="26"/>
      <c r="AI19" s="26" t="s">
        <v>450</v>
      </c>
      <c r="AJ19" s="26"/>
      <c r="AK19" s="26"/>
      <c r="AL19" s="26"/>
      <c r="AM19" s="26"/>
      <c r="AN19" s="26" t="s">
        <v>4386</v>
      </c>
      <c r="AO19" s="26" t="s">
        <v>4387</v>
      </c>
      <c r="AP19" s="26"/>
      <c r="AQ19" s="26"/>
      <c r="AR19" s="26"/>
      <c r="AS19" s="26" t="s">
        <v>4388</v>
      </c>
      <c r="AT19" s="26" t="s">
        <v>4296</v>
      </c>
      <c r="AU19" s="26" t="s">
        <v>451</v>
      </c>
      <c r="AV19" s="26" t="s">
        <v>4389</v>
      </c>
      <c r="AW19" s="26"/>
      <c r="AX19" s="27"/>
    </row>
    <row r="20" spans="1:50" x14ac:dyDescent="0.2">
      <c r="A20" s="25" t="s">
        <v>460</v>
      </c>
      <c r="B20" s="26" t="s">
        <v>461</v>
      </c>
      <c r="C20" s="26" t="s">
        <v>462</v>
      </c>
      <c r="D20" s="26" t="s">
        <v>178</v>
      </c>
      <c r="E20" s="26" t="s">
        <v>463</v>
      </c>
      <c r="F20" s="26" t="s">
        <v>464</v>
      </c>
      <c r="G20" s="26" t="s">
        <v>465</v>
      </c>
      <c r="H20" s="26" t="s">
        <v>182</v>
      </c>
      <c r="I20" s="26" t="s">
        <v>182</v>
      </c>
      <c r="J20" s="26"/>
      <c r="K20" s="26" t="s">
        <v>183</v>
      </c>
      <c r="L20" s="26" t="s">
        <v>466</v>
      </c>
      <c r="M20" s="26" t="s">
        <v>467</v>
      </c>
      <c r="N20" s="26" t="s">
        <v>406</v>
      </c>
      <c r="O20" s="26" t="s">
        <v>162</v>
      </c>
      <c r="P20" s="26" t="s">
        <v>468</v>
      </c>
      <c r="Q20" s="26" t="s">
        <v>164</v>
      </c>
      <c r="R20" s="26" t="s">
        <v>469</v>
      </c>
      <c r="S20" s="26" t="s">
        <v>166</v>
      </c>
      <c r="T20" s="26" t="s">
        <v>470</v>
      </c>
      <c r="U20" s="26" t="s">
        <v>182</v>
      </c>
      <c r="V20" s="26" t="s">
        <v>182</v>
      </c>
      <c r="W20" s="26" t="s">
        <v>471</v>
      </c>
      <c r="X20" s="26" t="s">
        <v>169</v>
      </c>
      <c r="Y20" s="26" t="s">
        <v>472</v>
      </c>
      <c r="Z20" s="26" t="s">
        <v>473</v>
      </c>
      <c r="AA20" s="26" t="s">
        <v>474</v>
      </c>
      <c r="AB20" s="26" t="s">
        <v>475</v>
      </c>
      <c r="AC20" s="26" t="s">
        <v>344</v>
      </c>
      <c r="AD20" s="26" t="s">
        <v>476</v>
      </c>
      <c r="AE20" s="26" t="s">
        <v>463</v>
      </c>
      <c r="AF20" s="26" t="s">
        <v>178</v>
      </c>
      <c r="AG20" s="26"/>
      <c r="AH20" s="26"/>
      <c r="AI20" s="26" t="s">
        <v>464</v>
      </c>
      <c r="AJ20" s="26"/>
      <c r="AK20" s="26"/>
      <c r="AL20" s="26" t="s">
        <v>178</v>
      </c>
      <c r="AM20" s="26" t="s">
        <v>4390</v>
      </c>
      <c r="AN20" s="26" t="s">
        <v>4391</v>
      </c>
      <c r="AO20" s="26" t="s">
        <v>4392</v>
      </c>
      <c r="AP20" s="26"/>
      <c r="AQ20" s="26"/>
      <c r="AR20" s="26"/>
      <c r="AS20" s="26" t="s">
        <v>4393</v>
      </c>
      <c r="AT20" s="26" t="s">
        <v>4309</v>
      </c>
      <c r="AU20" s="26" t="s">
        <v>465</v>
      </c>
      <c r="AV20" s="26" t="s">
        <v>4394</v>
      </c>
      <c r="AW20" s="26"/>
      <c r="AX20" s="27"/>
    </row>
    <row r="21" spans="1:50" x14ac:dyDescent="0.2">
      <c r="A21" s="25" t="s">
        <v>477</v>
      </c>
      <c r="B21" s="26" t="s">
        <v>478</v>
      </c>
      <c r="C21" s="26" t="s">
        <v>479</v>
      </c>
      <c r="D21" s="26" t="s">
        <v>178</v>
      </c>
      <c r="E21" s="26" t="s">
        <v>480</v>
      </c>
      <c r="F21" s="26" t="s">
        <v>481</v>
      </c>
      <c r="G21" s="26" t="s">
        <v>482</v>
      </c>
      <c r="H21" s="26" t="s">
        <v>182</v>
      </c>
      <c r="I21" s="26" t="s">
        <v>182</v>
      </c>
      <c r="J21" s="26"/>
      <c r="K21" s="26" t="s">
        <v>158</v>
      </c>
      <c r="L21" s="26" t="s">
        <v>483</v>
      </c>
      <c r="M21" s="26" t="s">
        <v>484</v>
      </c>
      <c r="N21" s="26" t="s">
        <v>161</v>
      </c>
      <c r="O21" s="26" t="s">
        <v>162</v>
      </c>
      <c r="P21" s="26" t="s">
        <v>485</v>
      </c>
      <c r="Q21" s="26" t="s">
        <v>164</v>
      </c>
      <c r="R21" s="26" t="s">
        <v>165</v>
      </c>
      <c r="S21" s="26" t="s">
        <v>486</v>
      </c>
      <c r="T21" s="26" t="s">
        <v>487</v>
      </c>
      <c r="U21" s="26" t="s">
        <v>168</v>
      </c>
      <c r="V21" s="26" t="s">
        <v>168</v>
      </c>
      <c r="W21" s="26" t="s">
        <v>169</v>
      </c>
      <c r="X21" s="26" t="s">
        <v>169</v>
      </c>
      <c r="Y21" s="26" t="s">
        <v>162</v>
      </c>
      <c r="Z21" s="26" t="s">
        <v>488</v>
      </c>
      <c r="AA21" s="26" t="s">
        <v>489</v>
      </c>
      <c r="AB21" s="26" t="s">
        <v>169</v>
      </c>
      <c r="AC21" s="26" t="s">
        <v>173</v>
      </c>
      <c r="AD21" s="26" t="s">
        <v>490</v>
      </c>
      <c r="AE21" s="26" t="s">
        <v>480</v>
      </c>
      <c r="AF21" s="26" t="s">
        <v>178</v>
      </c>
      <c r="AG21" s="26"/>
      <c r="AH21" s="26"/>
      <c r="AI21" s="26" t="s">
        <v>481</v>
      </c>
      <c r="AJ21" s="26"/>
      <c r="AK21" s="26" t="s">
        <v>4395</v>
      </c>
      <c r="AL21" s="26" t="s">
        <v>4285</v>
      </c>
      <c r="AM21" s="26"/>
      <c r="AN21" s="26" t="s">
        <v>4396</v>
      </c>
      <c r="AO21" s="26" t="s">
        <v>4397</v>
      </c>
      <c r="AP21" s="26"/>
      <c r="AQ21" s="26"/>
      <c r="AR21" s="26"/>
      <c r="AS21" s="26" t="s">
        <v>4398</v>
      </c>
      <c r="AT21" s="26" t="s">
        <v>4296</v>
      </c>
      <c r="AU21" s="26" t="s">
        <v>482</v>
      </c>
      <c r="AV21" s="26" t="s">
        <v>4399</v>
      </c>
      <c r="AW21" s="26"/>
      <c r="AX21" s="27"/>
    </row>
    <row r="22" spans="1:50" x14ac:dyDescent="0.2">
      <c r="A22" s="25" t="s">
        <v>491</v>
      </c>
      <c r="B22" s="26" t="s">
        <v>492</v>
      </c>
      <c r="C22" s="26" t="s">
        <v>493</v>
      </c>
      <c r="D22" s="26" t="s">
        <v>178</v>
      </c>
      <c r="E22" s="26" t="s">
        <v>494</v>
      </c>
      <c r="F22" s="26" t="s">
        <v>495</v>
      </c>
      <c r="G22" s="26" t="s">
        <v>496</v>
      </c>
      <c r="H22" s="26" t="s">
        <v>182</v>
      </c>
      <c r="I22" s="26" t="s">
        <v>182</v>
      </c>
      <c r="J22" s="26"/>
      <c r="K22" s="26" t="s">
        <v>158</v>
      </c>
      <c r="L22" s="26" t="s">
        <v>497</v>
      </c>
      <c r="M22" s="26" t="s">
        <v>498</v>
      </c>
      <c r="N22" s="26" t="s">
        <v>334</v>
      </c>
      <c r="O22" s="26" t="s">
        <v>162</v>
      </c>
      <c r="P22" s="26" t="s">
        <v>499</v>
      </c>
      <c r="Q22" s="26" t="s">
        <v>164</v>
      </c>
      <c r="R22" s="26" t="s">
        <v>165</v>
      </c>
      <c r="S22" s="26" t="s">
        <v>166</v>
      </c>
      <c r="T22" s="26" t="s">
        <v>500</v>
      </c>
      <c r="U22" s="26" t="s">
        <v>168</v>
      </c>
      <c r="V22" s="26" t="s">
        <v>168</v>
      </c>
      <c r="W22" s="26" t="s">
        <v>169</v>
      </c>
      <c r="X22" s="26" t="s">
        <v>169</v>
      </c>
      <c r="Y22" s="26" t="s">
        <v>501</v>
      </c>
      <c r="Z22" s="26" t="s">
        <v>502</v>
      </c>
      <c r="AA22" s="26" t="s">
        <v>162</v>
      </c>
      <c r="AB22" s="26" t="s">
        <v>503</v>
      </c>
      <c r="AC22" s="26" t="s">
        <v>193</v>
      </c>
      <c r="AD22" s="26" t="s">
        <v>504</v>
      </c>
      <c r="AE22" s="26" t="s">
        <v>494</v>
      </c>
      <c r="AF22" s="26" t="s">
        <v>178</v>
      </c>
      <c r="AG22" s="26"/>
      <c r="AH22" s="26"/>
      <c r="AI22" s="26" t="s">
        <v>495</v>
      </c>
      <c r="AJ22" s="26"/>
      <c r="AK22" s="26"/>
      <c r="AL22" s="26"/>
      <c r="AM22" s="26" t="s">
        <v>4400</v>
      </c>
      <c r="AN22" s="26" t="s">
        <v>493</v>
      </c>
      <c r="AO22" s="26" t="s">
        <v>4401</v>
      </c>
      <c r="AP22" s="26"/>
      <c r="AQ22" s="26"/>
      <c r="AR22" s="26"/>
      <c r="AS22" s="26" t="s">
        <v>4402</v>
      </c>
      <c r="AT22" s="26" t="s">
        <v>4341</v>
      </c>
      <c r="AU22" s="26" t="s">
        <v>496</v>
      </c>
      <c r="AV22" s="26" t="s">
        <v>4403</v>
      </c>
      <c r="AW22" s="26"/>
      <c r="AX22" s="27"/>
    </row>
    <row r="23" spans="1:50" x14ac:dyDescent="0.2">
      <c r="A23" s="25" t="s">
        <v>505</v>
      </c>
      <c r="B23" s="26" t="s">
        <v>506</v>
      </c>
      <c r="C23" s="26" t="s">
        <v>507</v>
      </c>
      <c r="D23" s="26" t="s">
        <v>178</v>
      </c>
      <c r="E23" s="26" t="s">
        <v>508</v>
      </c>
      <c r="F23" s="26" t="s">
        <v>260</v>
      </c>
      <c r="G23" s="26" t="s">
        <v>509</v>
      </c>
      <c r="H23" s="26" t="s">
        <v>182</v>
      </c>
      <c r="I23" s="26" t="s">
        <v>182</v>
      </c>
      <c r="J23" s="26"/>
      <c r="K23" s="26" t="s">
        <v>183</v>
      </c>
      <c r="L23" s="26" t="s">
        <v>510</v>
      </c>
      <c r="M23" s="26" t="s">
        <v>511</v>
      </c>
      <c r="N23" s="26" t="s">
        <v>161</v>
      </c>
      <c r="O23" s="26" t="s">
        <v>162</v>
      </c>
      <c r="P23" s="26" t="s">
        <v>512</v>
      </c>
      <c r="Q23" s="26" t="s">
        <v>164</v>
      </c>
      <c r="R23" s="26" t="s">
        <v>165</v>
      </c>
      <c r="S23" s="26" t="s">
        <v>513</v>
      </c>
      <c r="T23" s="26" t="s">
        <v>514</v>
      </c>
      <c r="U23" s="26" t="s">
        <v>168</v>
      </c>
      <c r="V23" s="26" t="s">
        <v>168</v>
      </c>
      <c r="W23" s="26" t="s">
        <v>169</v>
      </c>
      <c r="X23" s="26" t="s">
        <v>169</v>
      </c>
      <c r="Y23" s="26" t="s">
        <v>515</v>
      </c>
      <c r="Z23" s="26" t="s">
        <v>516</v>
      </c>
      <c r="AA23" s="26" t="s">
        <v>162</v>
      </c>
      <c r="AB23" s="26" t="s">
        <v>169</v>
      </c>
      <c r="AC23" s="26" t="s">
        <v>173</v>
      </c>
      <c r="AD23" s="26" t="s">
        <v>517</v>
      </c>
      <c r="AE23" s="26" t="s">
        <v>508</v>
      </c>
      <c r="AF23" s="26" t="s">
        <v>178</v>
      </c>
      <c r="AG23" s="26"/>
      <c r="AH23" s="26"/>
      <c r="AI23" s="26" t="s">
        <v>260</v>
      </c>
      <c r="AJ23" s="26"/>
      <c r="AK23" s="26"/>
      <c r="AL23" s="26"/>
      <c r="AM23" s="26" t="s">
        <v>4404</v>
      </c>
      <c r="AN23" s="26" t="s">
        <v>4405</v>
      </c>
      <c r="AO23" s="26" t="s">
        <v>4406</v>
      </c>
      <c r="AP23" s="26"/>
      <c r="AQ23" s="26"/>
      <c r="AR23" s="26"/>
      <c r="AS23" s="26" t="s">
        <v>4407</v>
      </c>
      <c r="AT23" s="26" t="s">
        <v>4309</v>
      </c>
      <c r="AU23" s="26" t="s">
        <v>509</v>
      </c>
      <c r="AV23" s="26" t="s">
        <v>4408</v>
      </c>
      <c r="AW23" s="26"/>
      <c r="AX23" s="27"/>
    </row>
    <row r="24" spans="1:50" x14ac:dyDescent="0.2">
      <c r="A24" s="25" t="s">
        <v>518</v>
      </c>
      <c r="B24" s="26" t="s">
        <v>519</v>
      </c>
      <c r="C24" s="26" t="s">
        <v>520</v>
      </c>
      <c r="D24" s="26" t="s">
        <v>215</v>
      </c>
      <c r="E24" s="26" t="s">
        <v>521</v>
      </c>
      <c r="F24" s="26" t="s">
        <v>522</v>
      </c>
      <c r="G24" s="26" t="s">
        <v>523</v>
      </c>
      <c r="H24" s="26" t="s">
        <v>182</v>
      </c>
      <c r="I24" s="26" t="s">
        <v>182</v>
      </c>
      <c r="J24" s="26"/>
      <c r="K24" s="26" t="s">
        <v>183</v>
      </c>
      <c r="L24" s="26" t="s">
        <v>524</v>
      </c>
      <c r="M24" s="26" t="s">
        <v>525</v>
      </c>
      <c r="N24" s="26" t="s">
        <v>161</v>
      </c>
      <c r="O24" s="26" t="s">
        <v>250</v>
      </c>
      <c r="P24" s="26" t="s">
        <v>526</v>
      </c>
      <c r="Q24" s="26" t="s">
        <v>164</v>
      </c>
      <c r="R24" s="26" t="s">
        <v>165</v>
      </c>
      <c r="S24" s="26" t="s">
        <v>527</v>
      </c>
      <c r="T24" s="26" t="s">
        <v>528</v>
      </c>
      <c r="U24" s="26" t="s">
        <v>168</v>
      </c>
      <c r="V24" s="26" t="s">
        <v>168</v>
      </c>
      <c r="W24" s="26" t="s">
        <v>169</v>
      </c>
      <c r="X24" s="26" t="s">
        <v>169</v>
      </c>
      <c r="Y24" s="26" t="s">
        <v>529</v>
      </c>
      <c r="Z24" s="26" t="s">
        <v>530</v>
      </c>
      <c r="AA24" s="26" t="s">
        <v>162</v>
      </c>
      <c r="AB24" s="26" t="s">
        <v>169</v>
      </c>
      <c r="AC24" s="26" t="s">
        <v>173</v>
      </c>
      <c r="AD24" s="26" t="s">
        <v>531</v>
      </c>
      <c r="AE24" s="26" t="s">
        <v>521</v>
      </c>
      <c r="AF24" s="26" t="s">
        <v>215</v>
      </c>
      <c r="AG24" s="26"/>
      <c r="AH24" s="26"/>
      <c r="AI24" s="26" t="s">
        <v>522</v>
      </c>
      <c r="AJ24" s="26"/>
      <c r="AK24" s="26" t="s">
        <v>4409</v>
      </c>
      <c r="AL24" s="26" t="s">
        <v>4410</v>
      </c>
      <c r="AM24" s="26" t="s">
        <v>4411</v>
      </c>
      <c r="AN24" s="26" t="s">
        <v>4412</v>
      </c>
      <c r="AO24" s="26" t="s">
        <v>4413</v>
      </c>
      <c r="AP24" s="26"/>
      <c r="AQ24" s="26"/>
      <c r="AR24" s="26"/>
      <c r="AS24" s="26" t="s">
        <v>4414</v>
      </c>
      <c r="AT24" s="26" t="s">
        <v>4415</v>
      </c>
      <c r="AU24" s="26" t="s">
        <v>523</v>
      </c>
      <c r="AV24" s="26" t="s">
        <v>4416</v>
      </c>
      <c r="AW24" s="26"/>
      <c r="AX24" s="27"/>
    </row>
    <row r="25" spans="1:50" x14ac:dyDescent="0.2">
      <c r="A25" s="25" t="s">
        <v>532</v>
      </c>
      <c r="B25" s="26" t="s">
        <v>533</v>
      </c>
      <c r="C25" s="26" t="s">
        <v>534</v>
      </c>
      <c r="D25" s="26" t="s">
        <v>178</v>
      </c>
      <c r="E25" s="26" t="s">
        <v>535</v>
      </c>
      <c r="F25" s="26" t="s">
        <v>536</v>
      </c>
      <c r="G25" s="26" t="s">
        <v>537</v>
      </c>
      <c r="H25" s="26" t="s">
        <v>182</v>
      </c>
      <c r="I25" s="26" t="s">
        <v>182</v>
      </c>
      <c r="J25" s="26"/>
      <c r="K25" s="26" t="s">
        <v>183</v>
      </c>
      <c r="L25" s="26" t="s">
        <v>538</v>
      </c>
      <c r="M25" s="26" t="s">
        <v>539</v>
      </c>
      <c r="N25" s="26" t="s">
        <v>203</v>
      </c>
      <c r="O25" s="26" t="s">
        <v>162</v>
      </c>
      <c r="P25" s="26" t="s">
        <v>540</v>
      </c>
      <c r="Q25" s="26" t="s">
        <v>164</v>
      </c>
      <c r="R25" s="26" t="s">
        <v>541</v>
      </c>
      <c r="S25" s="26" t="s">
        <v>542</v>
      </c>
      <c r="T25" s="26" t="s">
        <v>543</v>
      </c>
      <c r="U25" s="26" t="s">
        <v>168</v>
      </c>
      <c r="V25" s="26" t="s">
        <v>168</v>
      </c>
      <c r="W25" s="26" t="s">
        <v>169</v>
      </c>
      <c r="X25" s="26" t="s">
        <v>169</v>
      </c>
      <c r="Y25" s="26" t="s">
        <v>162</v>
      </c>
      <c r="Z25" s="26" t="s">
        <v>544</v>
      </c>
      <c r="AA25" s="26" t="s">
        <v>545</v>
      </c>
      <c r="AB25" s="26" t="s">
        <v>546</v>
      </c>
      <c r="AC25" s="26" t="s">
        <v>193</v>
      </c>
      <c r="AD25" s="26" t="s">
        <v>547</v>
      </c>
      <c r="AE25" s="26" t="s">
        <v>535</v>
      </c>
      <c r="AF25" s="26" t="s">
        <v>178</v>
      </c>
      <c r="AG25" s="26"/>
      <c r="AH25" s="26"/>
      <c r="AI25" s="26" t="s">
        <v>536</v>
      </c>
      <c r="AJ25" s="26"/>
      <c r="AK25" s="26" t="s">
        <v>4417</v>
      </c>
      <c r="AL25" s="26"/>
      <c r="AM25" s="26" t="s">
        <v>4418</v>
      </c>
      <c r="AN25" s="26" t="s">
        <v>4419</v>
      </c>
      <c r="AO25" s="26" t="s">
        <v>4420</v>
      </c>
      <c r="AP25" s="26"/>
      <c r="AQ25" s="26"/>
      <c r="AR25" s="26"/>
      <c r="AS25" s="26" t="s">
        <v>4421</v>
      </c>
      <c r="AT25" s="26" t="s">
        <v>4309</v>
      </c>
      <c r="AU25" s="26" t="s">
        <v>537</v>
      </c>
      <c r="AV25" s="26" t="s">
        <v>4422</v>
      </c>
      <c r="AW25" s="26"/>
      <c r="AX25" s="27"/>
    </row>
    <row r="26" spans="1:50" x14ac:dyDescent="0.2">
      <c r="A26" s="25" t="s">
        <v>548</v>
      </c>
      <c r="B26" s="26" t="s">
        <v>549</v>
      </c>
      <c r="C26" s="26" t="s">
        <v>550</v>
      </c>
      <c r="D26" s="26" t="s">
        <v>178</v>
      </c>
      <c r="E26" s="26" t="s">
        <v>551</v>
      </c>
      <c r="F26" s="26" t="s">
        <v>552</v>
      </c>
      <c r="G26" s="26" t="s">
        <v>553</v>
      </c>
      <c r="H26" s="26" t="s">
        <v>182</v>
      </c>
      <c r="I26" s="26" t="s">
        <v>182</v>
      </c>
      <c r="J26" s="26"/>
      <c r="K26" s="26" t="s">
        <v>158</v>
      </c>
      <c r="L26" s="26" t="s">
        <v>554</v>
      </c>
      <c r="M26" s="26" t="s">
        <v>555</v>
      </c>
      <c r="N26" s="26" t="s">
        <v>161</v>
      </c>
      <c r="O26" s="26" t="s">
        <v>162</v>
      </c>
      <c r="P26" s="26" t="s">
        <v>556</v>
      </c>
      <c r="Q26" s="26" t="s">
        <v>164</v>
      </c>
      <c r="R26" s="26" t="s">
        <v>236</v>
      </c>
      <c r="S26" s="26" t="s">
        <v>557</v>
      </c>
      <c r="T26" s="26" t="s">
        <v>558</v>
      </c>
      <c r="U26" s="26" t="s">
        <v>182</v>
      </c>
      <c r="V26" s="26" t="s">
        <v>182</v>
      </c>
      <c r="W26" s="26" t="s">
        <v>559</v>
      </c>
      <c r="X26" s="26" t="s">
        <v>560</v>
      </c>
      <c r="Y26" s="26" t="s">
        <v>162</v>
      </c>
      <c r="Z26" s="26" t="s">
        <v>561</v>
      </c>
      <c r="AA26" s="26" t="s">
        <v>562</v>
      </c>
      <c r="AB26" s="26" t="s">
        <v>563</v>
      </c>
      <c r="AC26" s="26" t="s">
        <v>344</v>
      </c>
      <c r="AD26" s="26" t="s">
        <v>564</v>
      </c>
      <c r="AE26" s="26" t="s">
        <v>551</v>
      </c>
      <c r="AF26" s="26" t="s">
        <v>178</v>
      </c>
      <c r="AG26" s="26"/>
      <c r="AH26" s="26"/>
      <c r="AI26" s="26" t="s">
        <v>552</v>
      </c>
      <c r="AJ26" s="26"/>
      <c r="AK26" s="26"/>
      <c r="AL26" s="26"/>
      <c r="AM26" s="26" t="s">
        <v>4423</v>
      </c>
      <c r="AN26" s="26" t="s">
        <v>4424</v>
      </c>
      <c r="AO26" s="26" t="s">
        <v>4425</v>
      </c>
      <c r="AP26" s="26"/>
      <c r="AQ26" s="26"/>
      <c r="AR26" s="26"/>
      <c r="AS26" s="26" t="s">
        <v>4426</v>
      </c>
      <c r="AT26" s="26" t="s">
        <v>4296</v>
      </c>
      <c r="AU26" s="26" t="s">
        <v>553</v>
      </c>
      <c r="AV26" s="26" t="s">
        <v>4427</v>
      </c>
      <c r="AW26" s="26"/>
      <c r="AX26" s="27"/>
    </row>
    <row r="27" spans="1:50" x14ac:dyDescent="0.2">
      <c r="A27" s="25" t="s">
        <v>565</v>
      </c>
      <c r="B27" s="26" t="s">
        <v>566</v>
      </c>
      <c r="C27" s="26" t="s">
        <v>567</v>
      </c>
      <c r="D27" s="26" t="s">
        <v>178</v>
      </c>
      <c r="E27" s="26" t="s">
        <v>568</v>
      </c>
      <c r="F27" s="26" t="s">
        <v>569</v>
      </c>
      <c r="G27" s="26" t="s">
        <v>570</v>
      </c>
      <c r="H27" s="26" t="s">
        <v>182</v>
      </c>
      <c r="I27" s="26" t="s">
        <v>182</v>
      </c>
      <c r="J27" s="26"/>
      <c r="K27" s="26" t="s">
        <v>183</v>
      </c>
      <c r="L27" s="26" t="s">
        <v>571</v>
      </c>
      <c r="M27" s="26" t="s">
        <v>572</v>
      </c>
      <c r="N27" s="26" t="s">
        <v>161</v>
      </c>
      <c r="O27" s="26" t="s">
        <v>162</v>
      </c>
      <c r="P27" s="26" t="s">
        <v>573</v>
      </c>
      <c r="Q27" s="26" t="s">
        <v>164</v>
      </c>
      <c r="R27" s="26" t="s">
        <v>236</v>
      </c>
      <c r="S27" s="26" t="s">
        <v>166</v>
      </c>
      <c r="T27" s="26" t="s">
        <v>574</v>
      </c>
      <c r="U27" s="26" t="s">
        <v>168</v>
      </c>
      <c r="V27" s="26" t="s">
        <v>168</v>
      </c>
      <c r="W27" s="26" t="s">
        <v>169</v>
      </c>
      <c r="X27" s="26" t="s">
        <v>169</v>
      </c>
      <c r="Y27" s="26" t="s">
        <v>575</v>
      </c>
      <c r="Z27" s="26" t="s">
        <v>238</v>
      </c>
      <c r="AA27" s="26" t="s">
        <v>576</v>
      </c>
      <c r="AB27" s="26" t="s">
        <v>577</v>
      </c>
      <c r="AC27" s="26" t="s">
        <v>193</v>
      </c>
      <c r="AD27" s="26" t="s">
        <v>578</v>
      </c>
      <c r="AE27" s="26" t="s">
        <v>568</v>
      </c>
      <c r="AF27" s="26" t="s">
        <v>178</v>
      </c>
      <c r="AG27" s="26"/>
      <c r="AH27" s="26"/>
      <c r="AI27" s="26" t="s">
        <v>569</v>
      </c>
      <c r="AJ27" s="26"/>
      <c r="AK27" s="26"/>
      <c r="AL27" s="26"/>
      <c r="AM27" s="26"/>
      <c r="AN27" s="26" t="s">
        <v>4428</v>
      </c>
      <c r="AO27" s="26" t="s">
        <v>4429</v>
      </c>
      <c r="AP27" s="26"/>
      <c r="AQ27" s="26"/>
      <c r="AR27" s="26"/>
      <c r="AS27" s="26" t="s">
        <v>4430</v>
      </c>
      <c r="AT27" s="26" t="s">
        <v>4309</v>
      </c>
      <c r="AU27" s="26" t="s">
        <v>570</v>
      </c>
      <c r="AV27" s="26" t="s">
        <v>4431</v>
      </c>
      <c r="AW27" s="26"/>
      <c r="AX27" s="27"/>
    </row>
    <row r="28" spans="1:50" x14ac:dyDescent="0.2">
      <c r="A28" s="25" t="s">
        <v>579</v>
      </c>
      <c r="B28" s="26" t="s">
        <v>580</v>
      </c>
      <c r="C28" s="26" t="s">
        <v>581</v>
      </c>
      <c r="D28" s="26" t="s">
        <v>215</v>
      </c>
      <c r="E28" s="26" t="s">
        <v>582</v>
      </c>
      <c r="F28" s="26" t="s">
        <v>583</v>
      </c>
      <c r="G28" s="26" t="s">
        <v>584</v>
      </c>
      <c r="H28" s="26" t="s">
        <v>182</v>
      </c>
      <c r="I28" s="26" t="s">
        <v>182</v>
      </c>
      <c r="J28" s="26"/>
      <c r="K28" s="26" t="s">
        <v>277</v>
      </c>
      <c r="L28" s="26" t="s">
        <v>585</v>
      </c>
      <c r="M28" s="26" t="s">
        <v>586</v>
      </c>
      <c r="N28" s="26" t="s">
        <v>161</v>
      </c>
      <c r="O28" s="26" t="s">
        <v>162</v>
      </c>
      <c r="P28" s="26" t="s">
        <v>587</v>
      </c>
      <c r="Q28" s="26" t="s">
        <v>164</v>
      </c>
      <c r="R28" s="26" t="s">
        <v>236</v>
      </c>
      <c r="S28" s="26" t="s">
        <v>588</v>
      </c>
      <c r="T28" s="26" t="s">
        <v>589</v>
      </c>
      <c r="U28" s="26" t="s">
        <v>182</v>
      </c>
      <c r="V28" s="26" t="s">
        <v>182</v>
      </c>
      <c r="W28" s="26" t="s">
        <v>590</v>
      </c>
      <c r="X28" s="26" t="s">
        <v>169</v>
      </c>
      <c r="Y28" s="26" t="s">
        <v>162</v>
      </c>
      <c r="Z28" s="26" t="s">
        <v>591</v>
      </c>
      <c r="AA28" s="26" t="s">
        <v>162</v>
      </c>
      <c r="AB28" s="26" t="s">
        <v>592</v>
      </c>
      <c r="AC28" s="26" t="s">
        <v>344</v>
      </c>
      <c r="AD28" s="26" t="s">
        <v>593</v>
      </c>
      <c r="AE28" s="26" t="s">
        <v>582</v>
      </c>
      <c r="AF28" s="26" t="s">
        <v>215</v>
      </c>
      <c r="AG28" s="26"/>
      <c r="AH28" s="26"/>
      <c r="AI28" s="26" t="s">
        <v>583</v>
      </c>
      <c r="AJ28" s="26"/>
      <c r="AK28" s="26" t="s">
        <v>4395</v>
      </c>
      <c r="AL28" s="26" t="s">
        <v>4432</v>
      </c>
      <c r="AM28" s="26"/>
      <c r="AN28" s="26" t="s">
        <v>4433</v>
      </c>
      <c r="AO28" s="26" t="s">
        <v>4434</v>
      </c>
      <c r="AP28" s="26"/>
      <c r="AQ28" s="26"/>
      <c r="AR28" s="26"/>
      <c r="AS28" s="26" t="s">
        <v>4435</v>
      </c>
      <c r="AT28" s="26" t="s">
        <v>4368</v>
      </c>
      <c r="AU28" s="26" t="s">
        <v>584</v>
      </c>
      <c r="AV28" s="26" t="s">
        <v>4436</v>
      </c>
      <c r="AW28" s="26"/>
      <c r="AX28" s="27"/>
    </row>
    <row r="29" spans="1:50" x14ac:dyDescent="0.2">
      <c r="A29" s="25" t="s">
        <v>594</v>
      </c>
      <c r="B29" s="26" t="s">
        <v>595</v>
      </c>
      <c r="C29" s="26" t="s">
        <v>596</v>
      </c>
      <c r="D29" s="26" t="s">
        <v>178</v>
      </c>
      <c r="E29" s="26" t="s">
        <v>597</v>
      </c>
      <c r="F29" s="26" t="s">
        <v>598</v>
      </c>
      <c r="G29" s="26" t="s">
        <v>599</v>
      </c>
      <c r="H29" s="26" t="s">
        <v>182</v>
      </c>
      <c r="I29" s="26" t="s">
        <v>182</v>
      </c>
      <c r="J29" s="26"/>
      <c r="K29" s="26" t="s">
        <v>277</v>
      </c>
      <c r="L29" s="26" t="s">
        <v>600</v>
      </c>
      <c r="M29" s="26" t="s">
        <v>601</v>
      </c>
      <c r="N29" s="26" t="s">
        <v>161</v>
      </c>
      <c r="O29" s="26" t="s">
        <v>602</v>
      </c>
      <c r="P29" s="26" t="s">
        <v>603</v>
      </c>
      <c r="Q29" s="26" t="s">
        <v>393</v>
      </c>
      <c r="R29" s="26" t="s">
        <v>165</v>
      </c>
      <c r="S29" s="26" t="s">
        <v>604</v>
      </c>
      <c r="T29" s="26" t="s">
        <v>605</v>
      </c>
      <c r="U29" s="26" t="s">
        <v>168</v>
      </c>
      <c r="V29" s="26" t="s">
        <v>168</v>
      </c>
      <c r="W29" s="26" t="s">
        <v>169</v>
      </c>
      <c r="X29" s="26" t="s">
        <v>169</v>
      </c>
      <c r="Y29" s="26" t="s">
        <v>162</v>
      </c>
      <c r="Z29" s="26" t="s">
        <v>606</v>
      </c>
      <c r="AA29" s="26" t="s">
        <v>162</v>
      </c>
      <c r="AB29" s="26" t="s">
        <v>607</v>
      </c>
      <c r="AC29" s="26" t="s">
        <v>193</v>
      </c>
      <c r="AD29" s="26" t="s">
        <v>608</v>
      </c>
      <c r="AE29" s="26" t="s">
        <v>597</v>
      </c>
      <c r="AF29" s="26" t="s">
        <v>178</v>
      </c>
      <c r="AG29" s="26"/>
      <c r="AH29" s="26"/>
      <c r="AI29" s="26" t="s">
        <v>598</v>
      </c>
      <c r="AJ29" s="26"/>
      <c r="AK29" s="26" t="s">
        <v>4323</v>
      </c>
      <c r="AL29" s="26" t="s">
        <v>4285</v>
      </c>
      <c r="AM29" s="26"/>
      <c r="AN29" s="26" t="s">
        <v>4437</v>
      </c>
      <c r="AO29" s="26" t="s">
        <v>4438</v>
      </c>
      <c r="AP29" s="26"/>
      <c r="AQ29" s="26"/>
      <c r="AR29" s="26"/>
      <c r="AS29" s="26" t="s">
        <v>4439</v>
      </c>
      <c r="AT29" s="26" t="s">
        <v>4368</v>
      </c>
      <c r="AU29" s="26" t="s">
        <v>599</v>
      </c>
      <c r="AV29" s="26" t="s">
        <v>4440</v>
      </c>
      <c r="AW29" s="26"/>
      <c r="AX29" s="27"/>
    </row>
    <row r="30" spans="1:50" x14ac:dyDescent="0.2">
      <c r="A30" s="25" t="s">
        <v>609</v>
      </c>
      <c r="B30" s="26" t="s">
        <v>610</v>
      </c>
      <c r="C30" s="26" t="s">
        <v>611</v>
      </c>
      <c r="D30" s="26" t="s">
        <v>215</v>
      </c>
      <c r="E30" s="26" t="s">
        <v>612</v>
      </c>
      <c r="F30" s="26" t="s">
        <v>613</v>
      </c>
      <c r="G30" s="26" t="s">
        <v>614</v>
      </c>
      <c r="H30" s="26" t="s">
        <v>182</v>
      </c>
      <c r="I30" s="26" t="s">
        <v>182</v>
      </c>
      <c r="J30" s="26"/>
      <c r="K30" s="26" t="s">
        <v>158</v>
      </c>
      <c r="L30" s="26" t="s">
        <v>615</v>
      </c>
      <c r="M30" s="26" t="s">
        <v>616</v>
      </c>
      <c r="N30" s="26" t="s">
        <v>161</v>
      </c>
      <c r="O30" s="26" t="s">
        <v>162</v>
      </c>
      <c r="P30" s="26" t="s">
        <v>617</v>
      </c>
      <c r="Q30" s="26" t="s">
        <v>164</v>
      </c>
      <c r="R30" s="26" t="s">
        <v>165</v>
      </c>
      <c r="S30" s="26" t="s">
        <v>618</v>
      </c>
      <c r="T30" s="26" t="s">
        <v>619</v>
      </c>
      <c r="U30" s="26" t="s">
        <v>168</v>
      </c>
      <c r="V30" s="26" t="s">
        <v>168</v>
      </c>
      <c r="W30" s="26" t="s">
        <v>169</v>
      </c>
      <c r="X30" s="26" t="s">
        <v>169</v>
      </c>
      <c r="Y30" s="26" t="s">
        <v>162</v>
      </c>
      <c r="Z30" s="26" t="s">
        <v>620</v>
      </c>
      <c r="AA30" s="26" t="s">
        <v>162</v>
      </c>
      <c r="AB30" s="26" t="s">
        <v>621</v>
      </c>
      <c r="AC30" s="26" t="s">
        <v>193</v>
      </c>
      <c r="AD30" s="26" t="s">
        <v>622</v>
      </c>
      <c r="AE30" s="26" t="s">
        <v>612</v>
      </c>
      <c r="AF30" s="26" t="s">
        <v>215</v>
      </c>
      <c r="AG30" s="26"/>
      <c r="AH30" s="26"/>
      <c r="AI30" s="26" t="s">
        <v>613</v>
      </c>
      <c r="AJ30" s="26"/>
      <c r="AK30" s="26" t="s">
        <v>4441</v>
      </c>
      <c r="AL30" s="26" t="s">
        <v>4311</v>
      </c>
      <c r="AM30" s="26" t="s">
        <v>4442</v>
      </c>
      <c r="AN30" s="26" t="s">
        <v>4443</v>
      </c>
      <c r="AO30" s="26" t="s">
        <v>4444</v>
      </c>
      <c r="AP30" s="26"/>
      <c r="AQ30" s="26"/>
      <c r="AR30" s="26"/>
      <c r="AS30" s="26" t="s">
        <v>4445</v>
      </c>
      <c r="AT30" s="26" t="s">
        <v>4356</v>
      </c>
      <c r="AU30" s="26" t="s">
        <v>614</v>
      </c>
      <c r="AV30" s="26" t="s">
        <v>4446</v>
      </c>
      <c r="AW30" s="26"/>
      <c r="AX30" s="27"/>
    </row>
    <row r="31" spans="1:50" x14ac:dyDescent="0.2">
      <c r="A31" s="25" t="s">
        <v>623</v>
      </c>
      <c r="B31" s="26" t="s">
        <v>624</v>
      </c>
      <c r="C31" s="26" t="s">
        <v>625</v>
      </c>
      <c r="D31" s="26" t="s">
        <v>178</v>
      </c>
      <c r="E31" s="26" t="s">
        <v>626</v>
      </c>
      <c r="F31" s="26" t="s">
        <v>627</v>
      </c>
      <c r="G31" s="26" t="s">
        <v>628</v>
      </c>
      <c r="H31" s="26" t="s">
        <v>182</v>
      </c>
      <c r="I31" s="26" t="s">
        <v>182</v>
      </c>
      <c r="J31" s="26"/>
      <c r="K31" s="26" t="s">
        <v>158</v>
      </c>
      <c r="L31" s="26" t="s">
        <v>629</v>
      </c>
      <c r="M31" s="26" t="s">
        <v>630</v>
      </c>
      <c r="N31" s="26" t="s">
        <v>406</v>
      </c>
      <c r="O31" s="26" t="s">
        <v>162</v>
      </c>
      <c r="P31" s="26" t="s">
        <v>631</v>
      </c>
      <c r="Q31" s="26" t="s">
        <v>164</v>
      </c>
      <c r="R31" s="26" t="s">
        <v>165</v>
      </c>
      <c r="S31" s="26" t="s">
        <v>632</v>
      </c>
      <c r="T31" s="26" t="s">
        <v>633</v>
      </c>
      <c r="U31" s="26" t="s">
        <v>168</v>
      </c>
      <c r="V31" s="26" t="s">
        <v>168</v>
      </c>
      <c r="W31" s="26" t="s">
        <v>169</v>
      </c>
      <c r="X31" s="26" t="s">
        <v>169</v>
      </c>
      <c r="Y31" s="26" t="s">
        <v>162</v>
      </c>
      <c r="Z31" s="26" t="s">
        <v>634</v>
      </c>
      <c r="AA31" s="26" t="s">
        <v>162</v>
      </c>
      <c r="AB31" s="26" t="s">
        <v>169</v>
      </c>
      <c r="AC31" s="26" t="s">
        <v>173</v>
      </c>
      <c r="AD31" s="26" t="s">
        <v>635</v>
      </c>
      <c r="AE31" s="26" t="s">
        <v>626</v>
      </c>
      <c r="AF31" s="26" t="s">
        <v>178</v>
      </c>
      <c r="AG31" s="26"/>
      <c r="AH31" s="26"/>
      <c r="AI31" s="26" t="s">
        <v>627</v>
      </c>
      <c r="AJ31" s="26"/>
      <c r="AK31" s="26"/>
      <c r="AL31" s="26"/>
      <c r="AM31" s="26" t="s">
        <v>4447</v>
      </c>
      <c r="AN31" s="26" t="s">
        <v>4448</v>
      </c>
      <c r="AO31" s="26" t="s">
        <v>4449</v>
      </c>
      <c r="AP31" s="26"/>
      <c r="AQ31" s="26"/>
      <c r="AR31" s="26"/>
      <c r="AS31" s="26" t="s">
        <v>4450</v>
      </c>
      <c r="AT31" s="26" t="s">
        <v>4296</v>
      </c>
      <c r="AU31" s="26" t="s">
        <v>628</v>
      </c>
      <c r="AV31" s="26" t="s">
        <v>4451</v>
      </c>
      <c r="AW31" s="26"/>
      <c r="AX31" s="27"/>
    </row>
    <row r="32" spans="1:50" x14ac:dyDescent="0.2">
      <c r="A32" s="25" t="s">
        <v>636</v>
      </c>
      <c r="B32" s="26" t="s">
        <v>637</v>
      </c>
      <c r="C32" s="26" t="s">
        <v>638</v>
      </c>
      <c r="D32" s="26" t="s">
        <v>215</v>
      </c>
      <c r="E32" s="26" t="s">
        <v>639</v>
      </c>
      <c r="F32" s="26" t="s">
        <v>640</v>
      </c>
      <c r="G32" s="26" t="s">
        <v>641</v>
      </c>
      <c r="H32" s="26" t="s">
        <v>182</v>
      </c>
      <c r="I32" s="26" t="s">
        <v>182</v>
      </c>
      <c r="J32" s="26"/>
      <c r="K32" s="26" t="s">
        <v>277</v>
      </c>
      <c r="L32" s="26" t="s">
        <v>642</v>
      </c>
      <c r="M32" s="26" t="s">
        <v>643</v>
      </c>
      <c r="N32" s="26" t="s">
        <v>161</v>
      </c>
      <c r="O32" s="26" t="s">
        <v>644</v>
      </c>
      <c r="P32" s="26" t="s">
        <v>645</v>
      </c>
      <c r="Q32" s="26" t="s">
        <v>393</v>
      </c>
      <c r="R32" s="26" t="s">
        <v>236</v>
      </c>
      <c r="S32" s="26" t="s">
        <v>646</v>
      </c>
      <c r="T32" s="26" t="s">
        <v>647</v>
      </c>
      <c r="U32" s="26" t="s">
        <v>168</v>
      </c>
      <c r="V32" s="26" t="s">
        <v>168</v>
      </c>
      <c r="W32" s="26" t="s">
        <v>169</v>
      </c>
      <c r="X32" s="26" t="s">
        <v>169</v>
      </c>
      <c r="Y32" s="26" t="s">
        <v>162</v>
      </c>
      <c r="Z32" s="26" t="s">
        <v>648</v>
      </c>
      <c r="AA32" s="26" t="s">
        <v>162</v>
      </c>
      <c r="AB32" s="26" t="s">
        <v>649</v>
      </c>
      <c r="AC32" s="26" t="s">
        <v>193</v>
      </c>
      <c r="AD32" s="26" t="s">
        <v>650</v>
      </c>
      <c r="AE32" s="26" t="s">
        <v>639</v>
      </c>
      <c r="AF32" s="26" t="s">
        <v>215</v>
      </c>
      <c r="AG32" s="26"/>
      <c r="AH32" s="26"/>
      <c r="AI32" s="26" t="s">
        <v>640</v>
      </c>
      <c r="AJ32" s="26"/>
      <c r="AK32" s="26" t="s">
        <v>4452</v>
      </c>
      <c r="AL32" s="26"/>
      <c r="AM32" s="26"/>
      <c r="AN32" s="26" t="s">
        <v>4453</v>
      </c>
      <c r="AO32" s="26" t="s">
        <v>4454</v>
      </c>
      <c r="AP32" s="26"/>
      <c r="AQ32" s="26"/>
      <c r="AR32" s="26"/>
      <c r="AS32" s="26" t="s">
        <v>4455</v>
      </c>
      <c r="AT32" s="26" t="s">
        <v>4456</v>
      </c>
      <c r="AU32" s="26" t="s">
        <v>641</v>
      </c>
      <c r="AV32" s="26" t="s">
        <v>4457</v>
      </c>
      <c r="AW32" s="26"/>
      <c r="AX32" s="27"/>
    </row>
    <row r="33" spans="1:50" x14ac:dyDescent="0.2">
      <c r="A33" s="25" t="s">
        <v>651</v>
      </c>
      <c r="B33" s="26" t="s">
        <v>652</v>
      </c>
      <c r="C33" s="26" t="s">
        <v>653</v>
      </c>
      <c r="D33" s="26" t="s">
        <v>215</v>
      </c>
      <c r="E33" s="26" t="s">
        <v>654</v>
      </c>
      <c r="F33" s="26" t="s">
        <v>655</v>
      </c>
      <c r="G33" s="26" t="s">
        <v>656</v>
      </c>
      <c r="H33" s="26" t="s">
        <v>182</v>
      </c>
      <c r="I33" s="26" t="s">
        <v>182</v>
      </c>
      <c r="J33" s="26"/>
      <c r="K33" s="26" t="s">
        <v>158</v>
      </c>
      <c r="L33" s="26" t="s">
        <v>657</v>
      </c>
      <c r="M33" s="26" t="s">
        <v>658</v>
      </c>
      <c r="N33" s="26" t="s">
        <v>161</v>
      </c>
      <c r="O33" s="26" t="s">
        <v>162</v>
      </c>
      <c r="P33" s="26" t="s">
        <v>659</v>
      </c>
      <c r="Q33" s="26" t="s">
        <v>164</v>
      </c>
      <c r="R33" s="26" t="s">
        <v>236</v>
      </c>
      <c r="S33" s="26" t="s">
        <v>166</v>
      </c>
      <c r="T33" s="26" t="s">
        <v>660</v>
      </c>
      <c r="U33" s="26" t="s">
        <v>168</v>
      </c>
      <c r="V33" s="26" t="s">
        <v>168</v>
      </c>
      <c r="W33" s="26" t="s">
        <v>169</v>
      </c>
      <c r="X33" s="26" t="s">
        <v>169</v>
      </c>
      <c r="Y33" s="26" t="s">
        <v>162</v>
      </c>
      <c r="Z33" s="26" t="s">
        <v>661</v>
      </c>
      <c r="AA33" s="26" t="s">
        <v>662</v>
      </c>
      <c r="AB33" s="26" t="s">
        <v>663</v>
      </c>
      <c r="AC33" s="26" t="s">
        <v>193</v>
      </c>
      <c r="AD33" s="26" t="s">
        <v>664</v>
      </c>
      <c r="AE33" s="26" t="s">
        <v>654</v>
      </c>
      <c r="AF33" s="26" t="s">
        <v>215</v>
      </c>
      <c r="AG33" s="26"/>
      <c r="AH33" s="26"/>
      <c r="AI33" s="26" t="s">
        <v>655</v>
      </c>
      <c r="AJ33" s="26"/>
      <c r="AK33" s="26" t="s">
        <v>4336</v>
      </c>
      <c r="AL33" s="26"/>
      <c r="AM33" s="26"/>
      <c r="AN33" s="26" t="s">
        <v>4458</v>
      </c>
      <c r="AO33" s="26" t="s">
        <v>4459</v>
      </c>
      <c r="AP33" s="26"/>
      <c r="AQ33" s="26"/>
      <c r="AR33" s="26"/>
      <c r="AS33" s="26" t="s">
        <v>4460</v>
      </c>
      <c r="AT33" s="26" t="s">
        <v>4461</v>
      </c>
      <c r="AU33" s="26" t="s">
        <v>656</v>
      </c>
      <c r="AV33" s="26" t="s">
        <v>4462</v>
      </c>
      <c r="AW33" s="26"/>
      <c r="AX33" s="27"/>
    </row>
    <row r="34" spans="1:50" x14ac:dyDescent="0.2">
      <c r="A34" s="25" t="s">
        <v>665</v>
      </c>
      <c r="B34" s="26" t="s">
        <v>666</v>
      </c>
      <c r="C34" s="26" t="s">
        <v>667</v>
      </c>
      <c r="D34" s="26" t="s">
        <v>178</v>
      </c>
      <c r="E34" s="26" t="s">
        <v>668</v>
      </c>
      <c r="F34" s="26" t="s">
        <v>669</v>
      </c>
      <c r="G34" s="26" t="s">
        <v>670</v>
      </c>
      <c r="H34" s="26" t="s">
        <v>182</v>
      </c>
      <c r="I34" s="26" t="s">
        <v>182</v>
      </c>
      <c r="J34" s="26"/>
      <c r="K34" s="26" t="s">
        <v>671</v>
      </c>
      <c r="L34" s="26" t="s">
        <v>672</v>
      </c>
      <c r="M34" s="26" t="s">
        <v>673</v>
      </c>
      <c r="N34" s="26" t="s">
        <v>161</v>
      </c>
      <c r="O34" s="26" t="s">
        <v>250</v>
      </c>
      <c r="P34" s="26" t="s">
        <v>674</v>
      </c>
      <c r="Q34" s="26" t="s">
        <v>409</v>
      </c>
      <c r="R34" s="26" t="s">
        <v>165</v>
      </c>
      <c r="S34" s="26" t="s">
        <v>166</v>
      </c>
      <c r="T34" s="26" t="s">
        <v>675</v>
      </c>
      <c r="U34" s="26" t="s">
        <v>168</v>
      </c>
      <c r="V34" s="26" t="s">
        <v>168</v>
      </c>
      <c r="W34" s="26" t="s">
        <v>169</v>
      </c>
      <c r="X34" s="26" t="s">
        <v>169</v>
      </c>
      <c r="Y34" s="26" t="s">
        <v>676</v>
      </c>
      <c r="Z34" s="26" t="s">
        <v>677</v>
      </c>
      <c r="AA34" s="26" t="s">
        <v>162</v>
      </c>
      <c r="AB34" s="26" t="s">
        <v>678</v>
      </c>
      <c r="AC34" s="26" t="s">
        <v>193</v>
      </c>
      <c r="AD34" s="26" t="s">
        <v>679</v>
      </c>
      <c r="AE34" s="26" t="s">
        <v>668</v>
      </c>
      <c r="AF34" s="26" t="s">
        <v>178</v>
      </c>
      <c r="AG34" s="26"/>
      <c r="AH34" s="26"/>
      <c r="AI34" s="26" t="s">
        <v>669</v>
      </c>
      <c r="AJ34" s="26"/>
      <c r="AK34" s="26" t="s">
        <v>4463</v>
      </c>
      <c r="AL34" s="26"/>
      <c r="AM34" s="26"/>
      <c r="AN34" s="26" t="s">
        <v>4464</v>
      </c>
      <c r="AO34" s="26" t="s">
        <v>4465</v>
      </c>
      <c r="AP34" s="26"/>
      <c r="AQ34" s="26"/>
      <c r="AR34" s="26"/>
      <c r="AS34" s="26" t="s">
        <v>4466</v>
      </c>
      <c r="AT34" s="26" t="s">
        <v>4467</v>
      </c>
      <c r="AU34" s="26" t="s">
        <v>670</v>
      </c>
      <c r="AV34" s="26" t="s">
        <v>4468</v>
      </c>
      <c r="AW34" s="26"/>
      <c r="AX34" s="27"/>
    </row>
    <row r="35" spans="1:50" x14ac:dyDescent="0.2">
      <c r="A35" s="25" t="s">
        <v>680</v>
      </c>
      <c r="B35" s="26" t="s">
        <v>681</v>
      </c>
      <c r="C35" s="26" t="s">
        <v>682</v>
      </c>
      <c r="D35" s="26" t="s">
        <v>178</v>
      </c>
      <c r="E35" s="26" t="s">
        <v>683</v>
      </c>
      <c r="F35" s="26" t="s">
        <v>684</v>
      </c>
      <c r="G35" s="26" t="s">
        <v>685</v>
      </c>
      <c r="H35" s="26" t="s">
        <v>182</v>
      </c>
      <c r="I35" s="26" t="s">
        <v>182</v>
      </c>
      <c r="J35" s="26"/>
      <c r="K35" s="26" t="s">
        <v>183</v>
      </c>
      <c r="L35" s="26" t="s">
        <v>686</v>
      </c>
      <c r="M35" s="26" t="s">
        <v>687</v>
      </c>
      <c r="N35" s="26" t="s">
        <v>161</v>
      </c>
      <c r="O35" s="26" t="s">
        <v>162</v>
      </c>
      <c r="P35" s="26" t="s">
        <v>688</v>
      </c>
      <c r="Q35" s="26" t="s">
        <v>164</v>
      </c>
      <c r="R35" s="26" t="s">
        <v>165</v>
      </c>
      <c r="S35" s="26" t="s">
        <v>689</v>
      </c>
      <c r="T35" s="26" t="s">
        <v>690</v>
      </c>
      <c r="U35" s="26" t="s">
        <v>168</v>
      </c>
      <c r="V35" s="26" t="s">
        <v>168</v>
      </c>
      <c r="W35" s="26" t="s">
        <v>169</v>
      </c>
      <c r="X35" s="26" t="s">
        <v>169</v>
      </c>
      <c r="Y35" s="26" t="s">
        <v>162</v>
      </c>
      <c r="Z35" s="26" t="s">
        <v>691</v>
      </c>
      <c r="AA35" s="26" t="s">
        <v>162</v>
      </c>
      <c r="AB35" s="26" t="s">
        <v>169</v>
      </c>
      <c r="AC35" s="26" t="s">
        <v>173</v>
      </c>
      <c r="AD35" s="26" t="s">
        <v>692</v>
      </c>
      <c r="AE35" s="26" t="s">
        <v>683</v>
      </c>
      <c r="AF35" s="26" t="s">
        <v>178</v>
      </c>
      <c r="AG35" s="26"/>
      <c r="AH35" s="26"/>
      <c r="AI35" s="26" t="s">
        <v>684</v>
      </c>
      <c r="AJ35" s="26"/>
      <c r="AK35" s="26" t="s">
        <v>4469</v>
      </c>
      <c r="AL35" s="26" t="s">
        <v>4410</v>
      </c>
      <c r="AM35" s="26"/>
      <c r="AN35" s="26" t="s">
        <v>4470</v>
      </c>
      <c r="AO35" s="26" t="s">
        <v>4471</v>
      </c>
      <c r="AP35" s="26"/>
      <c r="AQ35" s="26"/>
      <c r="AR35" s="26"/>
      <c r="AS35" s="26" t="s">
        <v>4472</v>
      </c>
      <c r="AT35" s="26" t="s">
        <v>4379</v>
      </c>
      <c r="AU35" s="26" t="s">
        <v>685</v>
      </c>
      <c r="AV35" s="26" t="s">
        <v>4473</v>
      </c>
      <c r="AW35" s="26"/>
      <c r="AX35" s="27"/>
    </row>
    <row r="36" spans="1:50" x14ac:dyDescent="0.2">
      <c r="A36" s="25" t="s">
        <v>693</v>
      </c>
      <c r="B36" s="26" t="s">
        <v>694</v>
      </c>
      <c r="C36" s="26" t="s">
        <v>695</v>
      </c>
      <c r="D36" s="26" t="s">
        <v>178</v>
      </c>
      <c r="E36" s="26" t="s">
        <v>696</v>
      </c>
      <c r="F36" s="26" t="s">
        <v>697</v>
      </c>
      <c r="G36" s="26" t="s">
        <v>698</v>
      </c>
      <c r="H36" s="26" t="s">
        <v>182</v>
      </c>
      <c r="I36" s="26" t="s">
        <v>182</v>
      </c>
      <c r="J36" s="26"/>
      <c r="K36" s="26" t="s">
        <v>183</v>
      </c>
      <c r="L36" s="26" t="s">
        <v>699</v>
      </c>
      <c r="M36" s="26" t="s">
        <v>700</v>
      </c>
      <c r="N36" s="26" t="s">
        <v>161</v>
      </c>
      <c r="O36" s="26" t="s">
        <v>162</v>
      </c>
      <c r="P36" s="26" t="s">
        <v>701</v>
      </c>
      <c r="Q36" s="26" t="s">
        <v>164</v>
      </c>
      <c r="R36" s="26" t="s">
        <v>165</v>
      </c>
      <c r="S36" s="26" t="s">
        <v>166</v>
      </c>
      <c r="T36" s="26" t="s">
        <v>702</v>
      </c>
      <c r="U36" s="26" t="s">
        <v>168</v>
      </c>
      <c r="V36" s="26" t="s">
        <v>168</v>
      </c>
      <c r="W36" s="26" t="s">
        <v>169</v>
      </c>
      <c r="X36" s="26" t="s">
        <v>169</v>
      </c>
      <c r="Y36" s="26" t="s">
        <v>703</v>
      </c>
      <c r="Z36" s="26" t="s">
        <v>516</v>
      </c>
      <c r="AA36" s="26" t="s">
        <v>162</v>
      </c>
      <c r="AB36" s="26" t="s">
        <v>169</v>
      </c>
      <c r="AC36" s="26" t="s">
        <v>173</v>
      </c>
      <c r="AD36" s="26" t="s">
        <v>704</v>
      </c>
      <c r="AE36" s="26" t="s">
        <v>696</v>
      </c>
      <c r="AF36" s="26" t="s">
        <v>178</v>
      </c>
      <c r="AG36" s="26"/>
      <c r="AH36" s="26"/>
      <c r="AI36" s="26" t="s">
        <v>697</v>
      </c>
      <c r="AJ36" s="26"/>
      <c r="AK36" s="26"/>
      <c r="AL36" s="26"/>
      <c r="AM36" s="26" t="s">
        <v>4474</v>
      </c>
      <c r="AN36" s="26" t="s">
        <v>4475</v>
      </c>
      <c r="AO36" s="26" t="s">
        <v>4476</v>
      </c>
      <c r="AP36" s="26"/>
      <c r="AQ36" s="26"/>
      <c r="AR36" s="26"/>
      <c r="AS36" s="26" t="s">
        <v>4477</v>
      </c>
      <c r="AT36" s="26" t="s">
        <v>4309</v>
      </c>
      <c r="AU36" s="26" t="s">
        <v>698</v>
      </c>
      <c r="AV36" s="26" t="s">
        <v>4478</v>
      </c>
      <c r="AW36" s="26"/>
      <c r="AX36" s="27"/>
    </row>
    <row r="37" spans="1:50" x14ac:dyDescent="0.2">
      <c r="A37" s="25" t="s">
        <v>705</v>
      </c>
      <c r="B37" s="26" t="s">
        <v>706</v>
      </c>
      <c r="C37" s="26" t="s">
        <v>707</v>
      </c>
      <c r="D37" s="26" t="s">
        <v>178</v>
      </c>
      <c r="E37" s="26" t="s">
        <v>708</v>
      </c>
      <c r="F37" s="26" t="s">
        <v>709</v>
      </c>
      <c r="G37" s="26" t="s">
        <v>710</v>
      </c>
      <c r="H37" s="26" t="s">
        <v>182</v>
      </c>
      <c r="I37" s="26" t="s">
        <v>182</v>
      </c>
      <c r="J37" s="26"/>
      <c r="K37" s="26" t="s">
        <v>277</v>
      </c>
      <c r="L37" s="26" t="s">
        <v>711</v>
      </c>
      <c r="M37" s="26" t="s">
        <v>712</v>
      </c>
      <c r="N37" s="26" t="s">
        <v>406</v>
      </c>
      <c r="O37" s="26" t="s">
        <v>250</v>
      </c>
      <c r="P37" s="26" t="s">
        <v>713</v>
      </c>
      <c r="Q37" s="26" t="s">
        <v>714</v>
      </c>
      <c r="R37" s="26" t="s">
        <v>165</v>
      </c>
      <c r="S37" s="26" t="s">
        <v>166</v>
      </c>
      <c r="T37" s="26" t="s">
        <v>715</v>
      </c>
      <c r="U37" s="26" t="s">
        <v>168</v>
      </c>
      <c r="V37" s="26" t="s">
        <v>168</v>
      </c>
      <c r="W37" s="26" t="s">
        <v>169</v>
      </c>
      <c r="X37" s="26" t="s">
        <v>169</v>
      </c>
      <c r="Y37" s="26" t="s">
        <v>162</v>
      </c>
      <c r="Z37" s="26" t="s">
        <v>162</v>
      </c>
      <c r="AA37" s="26" t="s">
        <v>716</v>
      </c>
      <c r="AB37" s="26" t="s">
        <v>169</v>
      </c>
      <c r="AC37" s="26" t="s">
        <v>173</v>
      </c>
      <c r="AD37" s="26" t="s">
        <v>717</v>
      </c>
      <c r="AE37" s="26" t="s">
        <v>708</v>
      </c>
      <c r="AF37" s="26" t="s">
        <v>178</v>
      </c>
      <c r="AG37" s="26"/>
      <c r="AH37" s="26"/>
      <c r="AI37" s="26" t="s">
        <v>709</v>
      </c>
      <c r="AJ37" s="26"/>
      <c r="AK37" s="26" t="s">
        <v>4479</v>
      </c>
      <c r="AL37" s="26"/>
      <c r="AM37" s="26"/>
      <c r="AN37" s="26" t="s">
        <v>4480</v>
      </c>
      <c r="AO37" s="26" t="s">
        <v>4481</v>
      </c>
      <c r="AP37" s="26"/>
      <c r="AQ37" s="26"/>
      <c r="AR37" s="26"/>
      <c r="AS37" s="26" t="s">
        <v>4482</v>
      </c>
      <c r="AT37" s="26" t="s">
        <v>4362</v>
      </c>
      <c r="AU37" s="26" t="s">
        <v>710</v>
      </c>
      <c r="AV37" s="26" t="s">
        <v>4483</v>
      </c>
      <c r="AW37" s="26"/>
      <c r="AX37" s="27"/>
    </row>
    <row r="38" spans="1:50" x14ac:dyDescent="0.2">
      <c r="A38" s="25" t="s">
        <v>718</v>
      </c>
      <c r="B38" s="26" t="s">
        <v>719</v>
      </c>
      <c r="C38" s="26" t="s">
        <v>720</v>
      </c>
      <c r="D38" s="26" t="s">
        <v>178</v>
      </c>
      <c r="E38" s="26" t="s">
        <v>721</v>
      </c>
      <c r="F38" s="26" t="s">
        <v>722</v>
      </c>
      <c r="G38" s="26" t="s">
        <v>723</v>
      </c>
      <c r="H38" s="26" t="s">
        <v>182</v>
      </c>
      <c r="I38" s="26" t="s">
        <v>182</v>
      </c>
      <c r="J38" s="26"/>
      <c r="K38" s="26" t="s">
        <v>158</v>
      </c>
      <c r="L38" s="26" t="s">
        <v>724</v>
      </c>
      <c r="M38" s="26" t="s">
        <v>725</v>
      </c>
      <c r="N38" s="26" t="s">
        <v>161</v>
      </c>
      <c r="O38" s="26" t="s">
        <v>162</v>
      </c>
      <c r="P38" s="26" t="s">
        <v>726</v>
      </c>
      <c r="Q38" s="26" t="s">
        <v>164</v>
      </c>
      <c r="R38" s="26" t="s">
        <v>165</v>
      </c>
      <c r="S38" s="26" t="s">
        <v>166</v>
      </c>
      <c r="T38" s="26" t="s">
        <v>727</v>
      </c>
      <c r="U38" s="26" t="s">
        <v>168</v>
      </c>
      <c r="V38" s="26" t="s">
        <v>168</v>
      </c>
      <c r="W38" s="26" t="s">
        <v>169</v>
      </c>
      <c r="X38" s="26" t="s">
        <v>169</v>
      </c>
      <c r="Y38" s="26" t="s">
        <v>162</v>
      </c>
      <c r="Z38" s="26" t="s">
        <v>728</v>
      </c>
      <c r="AA38" s="26" t="s">
        <v>729</v>
      </c>
      <c r="AB38" s="26" t="s">
        <v>730</v>
      </c>
      <c r="AC38" s="26" t="s">
        <v>193</v>
      </c>
      <c r="AD38" s="26" t="s">
        <v>731</v>
      </c>
      <c r="AE38" s="26" t="s">
        <v>721</v>
      </c>
      <c r="AF38" s="26" t="s">
        <v>178</v>
      </c>
      <c r="AG38" s="26"/>
      <c r="AH38" s="26"/>
      <c r="AI38" s="26" t="s">
        <v>722</v>
      </c>
      <c r="AJ38" s="26"/>
      <c r="AK38" s="26" t="s">
        <v>4484</v>
      </c>
      <c r="AL38" s="26"/>
      <c r="AM38" s="26"/>
      <c r="AN38" s="26" t="s">
        <v>4485</v>
      </c>
      <c r="AO38" s="26" t="s">
        <v>4486</v>
      </c>
      <c r="AP38" s="26"/>
      <c r="AQ38" s="26"/>
      <c r="AR38" s="26"/>
      <c r="AS38" s="26" t="s">
        <v>4487</v>
      </c>
      <c r="AT38" s="26" t="s">
        <v>4488</v>
      </c>
      <c r="AU38" s="26" t="s">
        <v>723</v>
      </c>
      <c r="AV38" s="26" t="s">
        <v>4489</v>
      </c>
      <c r="AW38" s="26"/>
      <c r="AX38" s="27"/>
    </row>
    <row r="39" spans="1:50" x14ac:dyDescent="0.2">
      <c r="A39" s="25" t="s">
        <v>732</v>
      </c>
      <c r="B39" s="26" t="s">
        <v>733</v>
      </c>
      <c r="C39" s="26" t="s">
        <v>734</v>
      </c>
      <c r="D39" s="26" t="s">
        <v>215</v>
      </c>
      <c r="E39" s="26" t="s">
        <v>735</v>
      </c>
      <c r="F39" s="26" t="s">
        <v>736</v>
      </c>
      <c r="G39" s="26" t="s">
        <v>737</v>
      </c>
      <c r="H39" s="26" t="s">
        <v>182</v>
      </c>
      <c r="I39" s="26" t="s">
        <v>182</v>
      </c>
      <c r="J39" s="26"/>
      <c r="K39" s="26" t="s">
        <v>158</v>
      </c>
      <c r="L39" s="26" t="s">
        <v>738</v>
      </c>
      <c r="M39" s="26" t="s">
        <v>739</v>
      </c>
      <c r="N39" s="26" t="s">
        <v>406</v>
      </c>
      <c r="O39" s="26" t="s">
        <v>740</v>
      </c>
      <c r="P39" s="26" t="s">
        <v>741</v>
      </c>
      <c r="Q39" s="26" t="s">
        <v>164</v>
      </c>
      <c r="R39" s="26" t="s">
        <v>236</v>
      </c>
      <c r="S39" s="26" t="s">
        <v>166</v>
      </c>
      <c r="T39" s="26" t="s">
        <v>742</v>
      </c>
      <c r="U39" s="26" t="s">
        <v>168</v>
      </c>
      <c r="V39" s="26" t="s">
        <v>168</v>
      </c>
      <c r="W39" s="26" t="s">
        <v>169</v>
      </c>
      <c r="X39" s="26" t="s">
        <v>169</v>
      </c>
      <c r="Y39" s="26" t="s">
        <v>743</v>
      </c>
      <c r="Z39" s="26" t="s">
        <v>744</v>
      </c>
      <c r="AA39" s="26" t="s">
        <v>162</v>
      </c>
      <c r="AB39" s="26" t="s">
        <v>169</v>
      </c>
      <c r="AC39" s="26" t="s">
        <v>173</v>
      </c>
      <c r="AD39" s="26" t="s">
        <v>745</v>
      </c>
      <c r="AE39" s="26" t="s">
        <v>735</v>
      </c>
      <c r="AF39" s="26" t="s">
        <v>215</v>
      </c>
      <c r="AG39" s="26"/>
      <c r="AH39" s="26"/>
      <c r="AI39" s="26" t="s">
        <v>736</v>
      </c>
      <c r="AJ39" s="26"/>
      <c r="AK39" s="26" t="s">
        <v>4490</v>
      </c>
      <c r="AL39" s="26" t="s">
        <v>4409</v>
      </c>
      <c r="AM39" s="26"/>
      <c r="AN39" s="26" t="s">
        <v>4491</v>
      </c>
      <c r="AO39" s="26" t="s">
        <v>4492</v>
      </c>
      <c r="AP39" s="26"/>
      <c r="AQ39" s="26"/>
      <c r="AR39" s="26"/>
      <c r="AS39" s="26" t="s">
        <v>4493</v>
      </c>
      <c r="AT39" s="26" t="s">
        <v>4494</v>
      </c>
      <c r="AU39" s="26" t="s">
        <v>737</v>
      </c>
      <c r="AV39" s="26" t="s">
        <v>4495</v>
      </c>
      <c r="AW39" s="26"/>
      <c r="AX39" s="27"/>
    </row>
    <row r="40" spans="1:50" x14ac:dyDescent="0.2">
      <c r="A40" s="25" t="s">
        <v>746</v>
      </c>
      <c r="B40" s="26" t="s">
        <v>747</v>
      </c>
      <c r="C40" s="26" t="s">
        <v>748</v>
      </c>
      <c r="D40" s="26" t="s">
        <v>178</v>
      </c>
      <c r="E40" s="26" t="s">
        <v>749</v>
      </c>
      <c r="F40" s="26" t="s">
        <v>750</v>
      </c>
      <c r="G40" s="26" t="s">
        <v>751</v>
      </c>
      <c r="H40" s="26" t="s">
        <v>182</v>
      </c>
      <c r="I40" s="26" t="s">
        <v>182</v>
      </c>
      <c r="J40" s="26"/>
      <c r="K40" s="26" t="s">
        <v>158</v>
      </c>
      <c r="L40" s="26" t="s">
        <v>752</v>
      </c>
      <c r="M40" s="26" t="s">
        <v>753</v>
      </c>
      <c r="N40" s="26" t="s">
        <v>203</v>
      </c>
      <c r="O40" s="26" t="s">
        <v>162</v>
      </c>
      <c r="P40" s="26" t="s">
        <v>754</v>
      </c>
      <c r="Q40" s="26" t="s">
        <v>164</v>
      </c>
      <c r="R40" s="26" t="s">
        <v>236</v>
      </c>
      <c r="S40" s="26" t="s">
        <v>755</v>
      </c>
      <c r="T40" s="26" t="s">
        <v>756</v>
      </c>
      <c r="U40" s="26" t="s">
        <v>168</v>
      </c>
      <c r="V40" s="26" t="s">
        <v>168</v>
      </c>
      <c r="W40" s="26" t="s">
        <v>169</v>
      </c>
      <c r="X40" s="26" t="s">
        <v>169</v>
      </c>
      <c r="Y40" s="26" t="s">
        <v>757</v>
      </c>
      <c r="Z40" s="26" t="s">
        <v>758</v>
      </c>
      <c r="AA40" s="26" t="s">
        <v>759</v>
      </c>
      <c r="AB40" s="26" t="s">
        <v>760</v>
      </c>
      <c r="AC40" s="26" t="s">
        <v>193</v>
      </c>
      <c r="AD40" s="26" t="s">
        <v>761</v>
      </c>
      <c r="AE40" s="26" t="s">
        <v>749</v>
      </c>
      <c r="AF40" s="26" t="s">
        <v>178</v>
      </c>
      <c r="AG40" s="26"/>
      <c r="AH40" s="26"/>
      <c r="AI40" s="26" t="s">
        <v>750</v>
      </c>
      <c r="AJ40" s="26"/>
      <c r="AK40" s="26"/>
      <c r="AL40" s="26"/>
      <c r="AM40" s="26"/>
      <c r="AN40" s="26" t="s">
        <v>4496</v>
      </c>
      <c r="AO40" s="26" t="s">
        <v>4497</v>
      </c>
      <c r="AP40" s="26"/>
      <c r="AQ40" s="26"/>
      <c r="AR40" s="26"/>
      <c r="AS40" s="26" t="s">
        <v>4498</v>
      </c>
      <c r="AT40" s="26" t="s">
        <v>4296</v>
      </c>
      <c r="AU40" s="26" t="s">
        <v>751</v>
      </c>
      <c r="AV40" s="26" t="s">
        <v>4499</v>
      </c>
      <c r="AW40" s="26"/>
      <c r="AX40" s="27"/>
    </row>
    <row r="41" spans="1:50" x14ac:dyDescent="0.2">
      <c r="A41" s="25" t="s">
        <v>762</v>
      </c>
      <c r="B41" s="26" t="s">
        <v>763</v>
      </c>
      <c r="C41" s="26" t="s">
        <v>764</v>
      </c>
      <c r="D41" s="26" t="s">
        <v>178</v>
      </c>
      <c r="E41" s="26" t="s">
        <v>765</v>
      </c>
      <c r="F41" s="26" t="s">
        <v>766</v>
      </c>
      <c r="G41" s="26" t="s">
        <v>767</v>
      </c>
      <c r="H41" s="26" t="s">
        <v>182</v>
      </c>
      <c r="I41" s="26" t="s">
        <v>182</v>
      </c>
      <c r="J41" s="26"/>
      <c r="K41" s="26" t="s">
        <v>183</v>
      </c>
      <c r="L41" s="26" t="s">
        <v>768</v>
      </c>
      <c r="M41" s="26" t="s">
        <v>769</v>
      </c>
      <c r="N41" s="26" t="s">
        <v>161</v>
      </c>
      <c r="O41" s="26" t="s">
        <v>162</v>
      </c>
      <c r="P41" s="26" t="s">
        <v>770</v>
      </c>
      <c r="Q41" s="26" t="s">
        <v>164</v>
      </c>
      <c r="R41" s="26" t="s">
        <v>165</v>
      </c>
      <c r="S41" s="26" t="s">
        <v>166</v>
      </c>
      <c r="T41" s="26" t="s">
        <v>771</v>
      </c>
      <c r="U41" s="26" t="s">
        <v>168</v>
      </c>
      <c r="V41" s="26" t="s">
        <v>168</v>
      </c>
      <c r="W41" s="26" t="s">
        <v>169</v>
      </c>
      <c r="X41" s="26" t="s">
        <v>169</v>
      </c>
      <c r="Y41" s="26" t="s">
        <v>162</v>
      </c>
      <c r="Z41" s="26" t="s">
        <v>772</v>
      </c>
      <c r="AA41" s="26" t="s">
        <v>773</v>
      </c>
      <c r="AB41" s="26" t="s">
        <v>169</v>
      </c>
      <c r="AC41" s="26" t="s">
        <v>173</v>
      </c>
      <c r="AD41" s="26" t="s">
        <v>774</v>
      </c>
      <c r="AE41" s="26" t="s">
        <v>765</v>
      </c>
      <c r="AF41" s="26" t="s">
        <v>178</v>
      </c>
      <c r="AG41" s="26"/>
      <c r="AH41" s="26"/>
      <c r="AI41" s="26" t="s">
        <v>766</v>
      </c>
      <c r="AJ41" s="26"/>
      <c r="AK41" s="26" t="s">
        <v>4500</v>
      </c>
      <c r="AL41" s="26" t="s">
        <v>4285</v>
      </c>
      <c r="AM41" s="26"/>
      <c r="AN41" s="26" t="s">
        <v>4501</v>
      </c>
      <c r="AO41" s="26" t="s">
        <v>4502</v>
      </c>
      <c r="AP41" s="26"/>
      <c r="AQ41" s="26"/>
      <c r="AR41" s="26"/>
      <c r="AS41" s="26" t="s">
        <v>4503</v>
      </c>
      <c r="AT41" s="26" t="s">
        <v>4379</v>
      </c>
      <c r="AU41" s="26" t="s">
        <v>767</v>
      </c>
      <c r="AV41" s="26" t="s">
        <v>4504</v>
      </c>
      <c r="AW41" s="26"/>
      <c r="AX41" s="27"/>
    </row>
    <row r="42" spans="1:50" x14ac:dyDescent="0.2">
      <c r="A42" s="25" t="s">
        <v>775</v>
      </c>
      <c r="B42" s="26" t="s">
        <v>776</v>
      </c>
      <c r="C42" s="26" t="s">
        <v>777</v>
      </c>
      <c r="D42" s="26" t="s">
        <v>178</v>
      </c>
      <c r="E42" s="26" t="s">
        <v>778</v>
      </c>
      <c r="F42" s="26" t="s">
        <v>779</v>
      </c>
      <c r="G42" s="26" t="s">
        <v>780</v>
      </c>
      <c r="H42" s="26" t="s">
        <v>182</v>
      </c>
      <c r="I42" s="26" t="s">
        <v>182</v>
      </c>
      <c r="J42" s="26"/>
      <c r="K42" s="26" t="s">
        <v>158</v>
      </c>
      <c r="L42" s="26" t="s">
        <v>781</v>
      </c>
      <c r="M42" s="26" t="s">
        <v>782</v>
      </c>
      <c r="N42" s="26" t="s">
        <v>161</v>
      </c>
      <c r="O42" s="26" t="s">
        <v>162</v>
      </c>
      <c r="P42" s="26" t="s">
        <v>783</v>
      </c>
      <c r="Q42" s="26" t="s">
        <v>164</v>
      </c>
      <c r="R42" s="26" t="s">
        <v>236</v>
      </c>
      <c r="S42" s="26" t="s">
        <v>166</v>
      </c>
      <c r="T42" s="26" t="s">
        <v>784</v>
      </c>
      <c r="U42" s="26" t="s">
        <v>168</v>
      </c>
      <c r="V42" s="26" t="s">
        <v>168</v>
      </c>
      <c r="W42" s="26" t="s">
        <v>169</v>
      </c>
      <c r="X42" s="26" t="s">
        <v>169</v>
      </c>
      <c r="Y42" s="26" t="s">
        <v>785</v>
      </c>
      <c r="Z42" s="26" t="s">
        <v>786</v>
      </c>
      <c r="AA42" s="26" t="s">
        <v>787</v>
      </c>
      <c r="AB42" s="26" t="s">
        <v>788</v>
      </c>
      <c r="AC42" s="26" t="s">
        <v>193</v>
      </c>
      <c r="AD42" s="26" t="s">
        <v>789</v>
      </c>
      <c r="AE42" s="26" t="s">
        <v>778</v>
      </c>
      <c r="AF42" s="26" t="s">
        <v>178</v>
      </c>
      <c r="AG42" s="26"/>
      <c r="AH42" s="26"/>
      <c r="AI42" s="26" t="s">
        <v>779</v>
      </c>
      <c r="AJ42" s="26"/>
      <c r="AK42" s="26" t="s">
        <v>178</v>
      </c>
      <c r="AL42" s="26" t="s">
        <v>4285</v>
      </c>
      <c r="AM42" s="26"/>
      <c r="AN42" s="26" t="s">
        <v>4505</v>
      </c>
      <c r="AO42" s="26" t="s">
        <v>4506</v>
      </c>
      <c r="AP42" s="26"/>
      <c r="AQ42" s="26"/>
      <c r="AR42" s="26"/>
      <c r="AS42" s="26" t="s">
        <v>4507</v>
      </c>
      <c r="AT42" s="26" t="s">
        <v>4341</v>
      </c>
      <c r="AU42" s="26" t="s">
        <v>780</v>
      </c>
      <c r="AV42" s="26" t="s">
        <v>4508</v>
      </c>
      <c r="AW42" s="26"/>
      <c r="AX42" s="27"/>
    </row>
    <row r="43" spans="1:50" x14ac:dyDescent="0.2">
      <c r="A43" s="25" t="s">
        <v>790</v>
      </c>
      <c r="B43" s="26" t="s">
        <v>791</v>
      </c>
      <c r="C43" s="26" t="s">
        <v>792</v>
      </c>
      <c r="D43" s="26" t="s">
        <v>178</v>
      </c>
      <c r="E43" s="26" t="s">
        <v>793</v>
      </c>
      <c r="F43" s="26" t="s">
        <v>794</v>
      </c>
      <c r="G43" s="26" t="s">
        <v>795</v>
      </c>
      <c r="H43" s="26" t="s">
        <v>182</v>
      </c>
      <c r="I43" s="26" t="s">
        <v>182</v>
      </c>
      <c r="J43" s="26"/>
      <c r="K43" s="26" t="s">
        <v>183</v>
      </c>
      <c r="L43" s="26" t="s">
        <v>796</v>
      </c>
      <c r="M43" s="26" t="s">
        <v>797</v>
      </c>
      <c r="N43" s="26" t="s">
        <v>161</v>
      </c>
      <c r="O43" s="26" t="s">
        <v>162</v>
      </c>
      <c r="P43" s="26" t="s">
        <v>798</v>
      </c>
      <c r="Q43" s="26" t="s">
        <v>164</v>
      </c>
      <c r="R43" s="26" t="s">
        <v>165</v>
      </c>
      <c r="S43" s="26" t="s">
        <v>799</v>
      </c>
      <c r="T43" s="26" t="s">
        <v>800</v>
      </c>
      <c r="U43" s="26" t="s">
        <v>168</v>
      </c>
      <c r="V43" s="26" t="s">
        <v>168</v>
      </c>
      <c r="W43" s="26" t="s">
        <v>169</v>
      </c>
      <c r="X43" s="26" t="s">
        <v>169</v>
      </c>
      <c r="Y43" s="26" t="s">
        <v>801</v>
      </c>
      <c r="Z43" s="26" t="s">
        <v>802</v>
      </c>
      <c r="AA43" s="26" t="s">
        <v>162</v>
      </c>
      <c r="AB43" s="26" t="s">
        <v>169</v>
      </c>
      <c r="AC43" s="26" t="s">
        <v>173</v>
      </c>
      <c r="AD43" s="26" t="s">
        <v>803</v>
      </c>
      <c r="AE43" s="26" t="s">
        <v>793</v>
      </c>
      <c r="AF43" s="26" t="s">
        <v>178</v>
      </c>
      <c r="AG43" s="26"/>
      <c r="AH43" s="26"/>
      <c r="AI43" s="26" t="s">
        <v>794</v>
      </c>
      <c r="AJ43" s="26"/>
      <c r="AK43" s="26"/>
      <c r="AL43" s="26"/>
      <c r="AM43" s="26"/>
      <c r="AN43" s="26" t="s">
        <v>792</v>
      </c>
      <c r="AO43" s="26" t="s">
        <v>4509</v>
      </c>
      <c r="AP43" s="26"/>
      <c r="AQ43" s="26"/>
      <c r="AR43" s="26"/>
      <c r="AS43" s="26" t="s">
        <v>4510</v>
      </c>
      <c r="AT43" s="26" t="s">
        <v>4309</v>
      </c>
      <c r="AU43" s="26" t="s">
        <v>795</v>
      </c>
      <c r="AV43" s="26" t="s">
        <v>4511</v>
      </c>
      <c r="AW43" s="26"/>
      <c r="AX43" s="27"/>
    </row>
    <row r="44" spans="1:50" x14ac:dyDescent="0.2">
      <c r="A44" s="25" t="s">
        <v>804</v>
      </c>
      <c r="B44" s="26" t="s">
        <v>805</v>
      </c>
      <c r="C44" s="26" t="s">
        <v>806</v>
      </c>
      <c r="D44" s="26" t="s">
        <v>215</v>
      </c>
      <c r="E44" s="26" t="s">
        <v>807</v>
      </c>
      <c r="F44" s="26" t="s">
        <v>722</v>
      </c>
      <c r="G44" s="26" t="s">
        <v>808</v>
      </c>
      <c r="H44" s="26" t="s">
        <v>182</v>
      </c>
      <c r="I44" s="26" t="s">
        <v>182</v>
      </c>
      <c r="J44" s="26"/>
      <c r="K44" s="26" t="s">
        <v>183</v>
      </c>
      <c r="L44" s="26" t="s">
        <v>809</v>
      </c>
      <c r="M44" s="26" t="s">
        <v>810</v>
      </c>
      <c r="N44" s="26" t="s">
        <v>406</v>
      </c>
      <c r="O44" s="26" t="s">
        <v>811</v>
      </c>
      <c r="P44" s="26" t="s">
        <v>812</v>
      </c>
      <c r="Q44" s="26" t="s">
        <v>424</v>
      </c>
      <c r="R44" s="26" t="s">
        <v>165</v>
      </c>
      <c r="S44" s="26" t="s">
        <v>166</v>
      </c>
      <c r="T44" s="26" t="s">
        <v>813</v>
      </c>
      <c r="U44" s="26" t="s">
        <v>168</v>
      </c>
      <c r="V44" s="26" t="s">
        <v>168</v>
      </c>
      <c r="W44" s="26" t="s">
        <v>169</v>
      </c>
      <c r="X44" s="26" t="s">
        <v>169</v>
      </c>
      <c r="Y44" s="26" t="s">
        <v>814</v>
      </c>
      <c r="Z44" s="26" t="s">
        <v>815</v>
      </c>
      <c r="AA44" s="26" t="s">
        <v>816</v>
      </c>
      <c r="AB44" s="26" t="s">
        <v>169</v>
      </c>
      <c r="AC44" s="26" t="s">
        <v>173</v>
      </c>
      <c r="AD44" s="26" t="s">
        <v>817</v>
      </c>
      <c r="AE44" s="26" t="s">
        <v>807</v>
      </c>
      <c r="AF44" s="26" t="s">
        <v>215</v>
      </c>
      <c r="AG44" s="26"/>
      <c r="AH44" s="26"/>
      <c r="AI44" s="26" t="s">
        <v>722</v>
      </c>
      <c r="AJ44" s="26"/>
      <c r="AK44" s="26" t="s">
        <v>4512</v>
      </c>
      <c r="AL44" s="26"/>
      <c r="AM44" s="26"/>
      <c r="AN44" s="26" t="s">
        <v>4513</v>
      </c>
      <c r="AO44" s="26" t="s">
        <v>4514</v>
      </c>
      <c r="AP44" s="26"/>
      <c r="AQ44" s="26"/>
      <c r="AR44" s="26"/>
      <c r="AS44" s="26" t="s">
        <v>4515</v>
      </c>
      <c r="AT44" s="26" t="s">
        <v>4415</v>
      </c>
      <c r="AU44" s="26" t="s">
        <v>808</v>
      </c>
      <c r="AV44" s="26" t="s">
        <v>4516</v>
      </c>
      <c r="AW44" s="26"/>
      <c r="AX44" s="27"/>
    </row>
    <row r="45" spans="1:50" x14ac:dyDescent="0.2">
      <c r="A45" s="25" t="s">
        <v>818</v>
      </c>
      <c r="B45" s="26" t="s">
        <v>819</v>
      </c>
      <c r="C45" s="26" t="s">
        <v>820</v>
      </c>
      <c r="D45" s="26" t="s">
        <v>178</v>
      </c>
      <c r="E45" s="26" t="s">
        <v>821</v>
      </c>
      <c r="F45" s="26" t="s">
        <v>822</v>
      </c>
      <c r="G45" s="26" t="s">
        <v>823</v>
      </c>
      <c r="H45" s="26" t="s">
        <v>182</v>
      </c>
      <c r="I45" s="26" t="s">
        <v>182</v>
      </c>
      <c r="J45" s="26"/>
      <c r="K45" s="26" t="s">
        <v>183</v>
      </c>
      <c r="L45" s="26" t="s">
        <v>824</v>
      </c>
      <c r="M45" s="26" t="s">
        <v>825</v>
      </c>
      <c r="N45" s="26" t="s">
        <v>161</v>
      </c>
      <c r="O45" s="26" t="s">
        <v>162</v>
      </c>
      <c r="P45" s="26" t="s">
        <v>826</v>
      </c>
      <c r="Q45" s="26" t="s">
        <v>164</v>
      </c>
      <c r="R45" s="26" t="s">
        <v>165</v>
      </c>
      <c r="S45" s="26" t="s">
        <v>166</v>
      </c>
      <c r="T45" s="26" t="s">
        <v>827</v>
      </c>
      <c r="U45" s="26" t="s">
        <v>168</v>
      </c>
      <c r="V45" s="26" t="s">
        <v>168</v>
      </c>
      <c r="W45" s="26" t="s">
        <v>169</v>
      </c>
      <c r="X45" s="26" t="s">
        <v>169</v>
      </c>
      <c r="Y45" s="26" t="s">
        <v>828</v>
      </c>
      <c r="Z45" s="26" t="s">
        <v>829</v>
      </c>
      <c r="AA45" s="26" t="s">
        <v>830</v>
      </c>
      <c r="AB45" s="26" t="s">
        <v>831</v>
      </c>
      <c r="AC45" s="26" t="s">
        <v>193</v>
      </c>
      <c r="AD45" s="26" t="s">
        <v>832</v>
      </c>
      <c r="AE45" s="26" t="s">
        <v>821</v>
      </c>
      <c r="AF45" s="26" t="s">
        <v>178</v>
      </c>
      <c r="AG45" s="26"/>
      <c r="AH45" s="26"/>
      <c r="AI45" s="26" t="s">
        <v>822</v>
      </c>
      <c r="AJ45" s="26"/>
      <c r="AK45" s="26"/>
      <c r="AL45" s="26"/>
      <c r="AM45" s="26" t="s">
        <v>4517</v>
      </c>
      <c r="AN45" s="26" t="s">
        <v>4518</v>
      </c>
      <c r="AO45" s="26" t="s">
        <v>4519</v>
      </c>
      <c r="AP45" s="26"/>
      <c r="AQ45" s="26"/>
      <c r="AR45" s="26"/>
      <c r="AS45" s="26" t="s">
        <v>4520</v>
      </c>
      <c r="AT45" s="26" t="s">
        <v>4379</v>
      </c>
      <c r="AU45" s="26" t="s">
        <v>823</v>
      </c>
      <c r="AV45" s="26" t="s">
        <v>4521</v>
      </c>
      <c r="AW45" s="26"/>
      <c r="AX45" s="27"/>
    </row>
    <row r="46" spans="1:50" x14ac:dyDescent="0.2">
      <c r="A46" s="25" t="s">
        <v>833</v>
      </c>
      <c r="B46" s="26" t="s">
        <v>834</v>
      </c>
      <c r="C46" s="26" t="s">
        <v>835</v>
      </c>
      <c r="D46" s="26" t="s">
        <v>178</v>
      </c>
      <c r="E46" s="26" t="s">
        <v>836</v>
      </c>
      <c r="F46" s="26" t="s">
        <v>837</v>
      </c>
      <c r="G46" s="26" t="s">
        <v>838</v>
      </c>
      <c r="H46" s="26" t="s">
        <v>182</v>
      </c>
      <c r="I46" s="26" t="s">
        <v>182</v>
      </c>
      <c r="J46" s="26"/>
      <c r="K46" s="26" t="s">
        <v>403</v>
      </c>
      <c r="L46" s="26" t="s">
        <v>839</v>
      </c>
      <c r="M46" s="26" t="s">
        <v>840</v>
      </c>
      <c r="N46" s="26" t="s">
        <v>161</v>
      </c>
      <c r="O46" s="26" t="s">
        <v>162</v>
      </c>
      <c r="P46" s="26" t="s">
        <v>841</v>
      </c>
      <c r="Q46" s="26" t="s">
        <v>409</v>
      </c>
      <c r="R46" s="26" t="s">
        <v>842</v>
      </c>
      <c r="S46" s="26" t="s">
        <v>166</v>
      </c>
      <c r="T46" s="26" t="s">
        <v>843</v>
      </c>
      <c r="U46" s="26" t="s">
        <v>168</v>
      </c>
      <c r="V46" s="26" t="s">
        <v>168</v>
      </c>
      <c r="W46" s="26" t="s">
        <v>169</v>
      </c>
      <c r="X46" s="26" t="s">
        <v>169</v>
      </c>
      <c r="Y46" s="26" t="s">
        <v>162</v>
      </c>
      <c r="Z46" s="26" t="s">
        <v>162</v>
      </c>
      <c r="AA46" s="26" t="s">
        <v>844</v>
      </c>
      <c r="AB46" s="26" t="s">
        <v>169</v>
      </c>
      <c r="AC46" s="26" t="s">
        <v>845</v>
      </c>
      <c r="AD46" s="26" t="s">
        <v>846</v>
      </c>
      <c r="AE46" s="26" t="s">
        <v>836</v>
      </c>
      <c r="AF46" s="26" t="s">
        <v>178</v>
      </c>
      <c r="AG46" s="26"/>
      <c r="AH46" s="26"/>
      <c r="AI46" s="26" t="s">
        <v>837</v>
      </c>
      <c r="AJ46" s="26"/>
      <c r="AK46" s="26" t="s">
        <v>4522</v>
      </c>
      <c r="AL46" s="26" t="s">
        <v>4370</v>
      </c>
      <c r="AM46" s="26" t="s">
        <v>4523</v>
      </c>
      <c r="AN46" s="26" t="s">
        <v>835</v>
      </c>
      <c r="AO46" s="26" t="s">
        <v>4524</v>
      </c>
      <c r="AP46" s="26"/>
      <c r="AQ46" s="26"/>
      <c r="AR46" s="26"/>
      <c r="AS46" s="26" t="s">
        <v>4525</v>
      </c>
      <c r="AT46" s="26" t="s">
        <v>4374</v>
      </c>
      <c r="AU46" s="26" t="s">
        <v>838</v>
      </c>
      <c r="AV46" s="26" t="s">
        <v>4526</v>
      </c>
      <c r="AW46" s="26"/>
      <c r="AX46" s="27"/>
    </row>
    <row r="47" spans="1:50" x14ac:dyDescent="0.2">
      <c r="A47" s="25" t="s">
        <v>847</v>
      </c>
      <c r="B47" s="26" t="s">
        <v>848</v>
      </c>
      <c r="C47" s="26" t="s">
        <v>849</v>
      </c>
      <c r="D47" s="26" t="s">
        <v>178</v>
      </c>
      <c r="E47" s="26" t="s">
        <v>850</v>
      </c>
      <c r="F47" s="26" t="s">
        <v>722</v>
      </c>
      <c r="G47" s="26" t="s">
        <v>851</v>
      </c>
      <c r="H47" s="26" t="s">
        <v>182</v>
      </c>
      <c r="I47" s="26" t="s">
        <v>182</v>
      </c>
      <c r="J47" s="26"/>
      <c r="K47" s="26" t="s">
        <v>671</v>
      </c>
      <c r="L47" s="26" t="s">
        <v>852</v>
      </c>
      <c r="M47" s="26" t="s">
        <v>853</v>
      </c>
      <c r="N47" s="26" t="s">
        <v>161</v>
      </c>
      <c r="O47" s="26" t="s">
        <v>250</v>
      </c>
      <c r="P47" s="26" t="s">
        <v>854</v>
      </c>
      <c r="Q47" s="26" t="s">
        <v>164</v>
      </c>
      <c r="R47" s="26" t="s">
        <v>855</v>
      </c>
      <c r="S47" s="26" t="s">
        <v>856</v>
      </c>
      <c r="T47" s="26" t="s">
        <v>857</v>
      </c>
      <c r="U47" s="26" t="s">
        <v>168</v>
      </c>
      <c r="V47" s="26" t="s">
        <v>168</v>
      </c>
      <c r="W47" s="26" t="s">
        <v>169</v>
      </c>
      <c r="X47" s="26" t="s">
        <v>169</v>
      </c>
      <c r="Y47" s="26" t="s">
        <v>858</v>
      </c>
      <c r="Z47" s="26" t="s">
        <v>859</v>
      </c>
      <c r="AA47" s="26" t="s">
        <v>162</v>
      </c>
      <c r="AB47" s="26" t="s">
        <v>169</v>
      </c>
      <c r="AC47" s="26" t="s">
        <v>173</v>
      </c>
      <c r="AD47" s="26" t="s">
        <v>860</v>
      </c>
      <c r="AE47" s="26" t="s">
        <v>850</v>
      </c>
      <c r="AF47" s="26" t="s">
        <v>178</v>
      </c>
      <c r="AG47" s="26"/>
      <c r="AH47" s="26"/>
      <c r="AI47" s="26" t="s">
        <v>722</v>
      </c>
      <c r="AJ47" s="26"/>
      <c r="AK47" s="26" t="s">
        <v>4527</v>
      </c>
      <c r="AL47" s="26"/>
      <c r="AM47" s="26"/>
      <c r="AN47" s="26" t="s">
        <v>4528</v>
      </c>
      <c r="AO47" s="26" t="s">
        <v>4529</v>
      </c>
      <c r="AP47" s="26"/>
      <c r="AQ47" s="26"/>
      <c r="AR47" s="26"/>
      <c r="AS47" s="26" t="s">
        <v>4530</v>
      </c>
      <c r="AT47" s="26" t="s">
        <v>4467</v>
      </c>
      <c r="AU47" s="26" t="s">
        <v>851</v>
      </c>
      <c r="AV47" s="26" t="s">
        <v>4531</v>
      </c>
      <c r="AW47" s="26"/>
      <c r="AX47" s="27"/>
    </row>
    <row r="48" spans="1:50" x14ac:dyDescent="0.2">
      <c r="A48" s="25" t="s">
        <v>861</v>
      </c>
      <c r="B48" s="26" t="s">
        <v>862</v>
      </c>
      <c r="C48" s="26" t="s">
        <v>863</v>
      </c>
      <c r="D48" s="26" t="s">
        <v>178</v>
      </c>
      <c r="E48" s="26" t="s">
        <v>864</v>
      </c>
      <c r="F48" s="26" t="s">
        <v>722</v>
      </c>
      <c r="G48" s="26" t="s">
        <v>865</v>
      </c>
      <c r="H48" s="26" t="s">
        <v>182</v>
      </c>
      <c r="I48" s="26" t="s">
        <v>182</v>
      </c>
      <c r="J48" s="26"/>
      <c r="K48" s="26" t="s">
        <v>158</v>
      </c>
      <c r="L48" s="26" t="s">
        <v>866</v>
      </c>
      <c r="M48" s="26" t="s">
        <v>867</v>
      </c>
      <c r="N48" s="26" t="s">
        <v>161</v>
      </c>
      <c r="O48" s="26" t="s">
        <v>250</v>
      </c>
      <c r="P48" s="26" t="s">
        <v>868</v>
      </c>
      <c r="Q48" s="26" t="s">
        <v>164</v>
      </c>
      <c r="R48" s="26" t="s">
        <v>165</v>
      </c>
      <c r="S48" s="26" t="s">
        <v>166</v>
      </c>
      <c r="T48" s="26" t="s">
        <v>869</v>
      </c>
      <c r="U48" s="26" t="s">
        <v>168</v>
      </c>
      <c r="V48" s="26" t="s">
        <v>168</v>
      </c>
      <c r="W48" s="26" t="s">
        <v>169</v>
      </c>
      <c r="X48" s="26" t="s">
        <v>169</v>
      </c>
      <c r="Y48" s="26" t="s">
        <v>162</v>
      </c>
      <c r="Z48" s="26" t="s">
        <v>162</v>
      </c>
      <c r="AA48" s="26" t="s">
        <v>870</v>
      </c>
      <c r="AB48" s="26" t="s">
        <v>871</v>
      </c>
      <c r="AC48" s="26" t="s">
        <v>193</v>
      </c>
      <c r="AD48" s="26" t="s">
        <v>872</v>
      </c>
      <c r="AE48" s="26" t="s">
        <v>864</v>
      </c>
      <c r="AF48" s="26" t="s">
        <v>178</v>
      </c>
      <c r="AG48" s="26"/>
      <c r="AH48" s="26"/>
      <c r="AI48" s="26" t="s">
        <v>722</v>
      </c>
      <c r="AJ48" s="26"/>
      <c r="AK48" s="26" t="s">
        <v>4532</v>
      </c>
      <c r="AL48" s="26"/>
      <c r="AM48" s="26"/>
      <c r="AN48" s="26" t="s">
        <v>4533</v>
      </c>
      <c r="AO48" s="26" t="s">
        <v>4534</v>
      </c>
      <c r="AP48" s="26"/>
      <c r="AQ48" s="26"/>
      <c r="AR48" s="26"/>
      <c r="AS48" s="26" t="s">
        <v>4535</v>
      </c>
      <c r="AT48" s="26" t="s">
        <v>4341</v>
      </c>
      <c r="AU48" s="26" t="s">
        <v>865</v>
      </c>
      <c r="AV48" s="26" t="s">
        <v>4536</v>
      </c>
      <c r="AW48" s="26"/>
      <c r="AX48" s="27"/>
    </row>
    <row r="49" spans="1:50" x14ac:dyDescent="0.2">
      <c r="A49" s="25" t="s">
        <v>873</v>
      </c>
      <c r="B49" s="26" t="s">
        <v>874</v>
      </c>
      <c r="C49" s="26" t="s">
        <v>875</v>
      </c>
      <c r="D49" s="26" t="s">
        <v>178</v>
      </c>
      <c r="E49" s="26" t="s">
        <v>876</v>
      </c>
      <c r="F49" s="26" t="s">
        <v>877</v>
      </c>
      <c r="G49" s="26" t="s">
        <v>878</v>
      </c>
      <c r="H49" s="26" t="s">
        <v>182</v>
      </c>
      <c r="I49" s="26" t="s">
        <v>182</v>
      </c>
      <c r="J49" s="26"/>
      <c r="K49" s="26" t="s">
        <v>158</v>
      </c>
      <c r="L49" s="26" t="s">
        <v>879</v>
      </c>
      <c r="M49" s="26" t="s">
        <v>880</v>
      </c>
      <c r="N49" s="26" t="s">
        <v>161</v>
      </c>
      <c r="O49" s="26" t="s">
        <v>162</v>
      </c>
      <c r="P49" s="26" t="s">
        <v>881</v>
      </c>
      <c r="Q49" s="26" t="s">
        <v>164</v>
      </c>
      <c r="R49" s="26" t="s">
        <v>165</v>
      </c>
      <c r="S49" s="26" t="s">
        <v>882</v>
      </c>
      <c r="T49" s="26" t="s">
        <v>883</v>
      </c>
      <c r="U49" s="26" t="s">
        <v>168</v>
      </c>
      <c r="V49" s="26" t="s">
        <v>168</v>
      </c>
      <c r="W49" s="26" t="s">
        <v>169</v>
      </c>
      <c r="X49" s="26" t="s">
        <v>169</v>
      </c>
      <c r="Y49" s="26" t="s">
        <v>162</v>
      </c>
      <c r="Z49" s="26" t="s">
        <v>238</v>
      </c>
      <c r="AA49" s="26" t="s">
        <v>162</v>
      </c>
      <c r="AB49" s="26" t="s">
        <v>169</v>
      </c>
      <c r="AC49" s="26" t="s">
        <v>173</v>
      </c>
      <c r="AD49" s="26" t="s">
        <v>884</v>
      </c>
      <c r="AE49" s="26" t="s">
        <v>876</v>
      </c>
      <c r="AF49" s="26" t="s">
        <v>178</v>
      </c>
      <c r="AG49" s="26"/>
      <c r="AH49" s="26"/>
      <c r="AI49" s="26" t="s">
        <v>877</v>
      </c>
      <c r="AJ49" s="26"/>
      <c r="AK49" s="26" t="s">
        <v>4537</v>
      </c>
      <c r="AL49" s="26"/>
      <c r="AM49" s="26"/>
      <c r="AN49" s="26" t="s">
        <v>875</v>
      </c>
      <c r="AO49" s="26" t="s">
        <v>4538</v>
      </c>
      <c r="AP49" s="26"/>
      <c r="AQ49" s="26"/>
      <c r="AR49" s="26"/>
      <c r="AS49" s="26" t="s">
        <v>4539</v>
      </c>
      <c r="AT49" s="26" t="s">
        <v>4296</v>
      </c>
      <c r="AU49" s="26" t="s">
        <v>878</v>
      </c>
      <c r="AV49" s="26" t="s">
        <v>4540</v>
      </c>
      <c r="AW49" s="26"/>
      <c r="AX49" s="27"/>
    </row>
    <row r="50" spans="1:50" x14ac:dyDescent="0.2">
      <c r="A50" s="25" t="s">
        <v>885</v>
      </c>
      <c r="B50" s="26" t="s">
        <v>886</v>
      </c>
      <c r="C50" s="26" t="s">
        <v>887</v>
      </c>
      <c r="D50" s="26" t="s">
        <v>215</v>
      </c>
      <c r="E50" s="26" t="s">
        <v>888</v>
      </c>
      <c r="F50" s="26" t="s">
        <v>889</v>
      </c>
      <c r="G50" s="26" t="s">
        <v>890</v>
      </c>
      <c r="H50" s="26" t="s">
        <v>182</v>
      </c>
      <c r="I50" s="26" t="s">
        <v>182</v>
      </c>
      <c r="J50" s="26"/>
      <c r="K50" s="26" t="s">
        <v>671</v>
      </c>
      <c r="L50" s="26" t="s">
        <v>891</v>
      </c>
      <c r="M50" s="26" t="s">
        <v>892</v>
      </c>
      <c r="N50" s="26" t="s">
        <v>161</v>
      </c>
      <c r="O50" s="26" t="s">
        <v>162</v>
      </c>
      <c r="P50" s="26" t="s">
        <v>893</v>
      </c>
      <c r="Q50" s="26" t="s">
        <v>164</v>
      </c>
      <c r="R50" s="26" t="s">
        <v>236</v>
      </c>
      <c r="S50" s="26" t="s">
        <v>894</v>
      </c>
      <c r="T50" s="26" t="s">
        <v>895</v>
      </c>
      <c r="U50" s="26" t="s">
        <v>168</v>
      </c>
      <c r="V50" s="26" t="s">
        <v>168</v>
      </c>
      <c r="W50" s="26" t="s">
        <v>169</v>
      </c>
      <c r="X50" s="26" t="s">
        <v>169</v>
      </c>
      <c r="Y50" s="26" t="s">
        <v>896</v>
      </c>
      <c r="Z50" s="26" t="s">
        <v>238</v>
      </c>
      <c r="AA50" s="26" t="s">
        <v>897</v>
      </c>
      <c r="AB50" s="26" t="s">
        <v>898</v>
      </c>
      <c r="AC50" s="26" t="s">
        <v>193</v>
      </c>
      <c r="AD50" s="26" t="s">
        <v>899</v>
      </c>
      <c r="AE50" s="26" t="s">
        <v>888</v>
      </c>
      <c r="AF50" s="26" t="s">
        <v>215</v>
      </c>
      <c r="AG50" s="26"/>
      <c r="AH50" s="26"/>
      <c r="AI50" s="26" t="s">
        <v>889</v>
      </c>
      <c r="AJ50" s="26"/>
      <c r="AK50" s="26" t="s">
        <v>4469</v>
      </c>
      <c r="AL50" s="26"/>
      <c r="AM50" s="26"/>
      <c r="AN50" s="26" t="s">
        <v>4541</v>
      </c>
      <c r="AO50" s="26" t="s">
        <v>4542</v>
      </c>
      <c r="AP50" s="26"/>
      <c r="AQ50" s="26"/>
      <c r="AR50" s="26"/>
      <c r="AS50" s="26" t="s">
        <v>4543</v>
      </c>
      <c r="AT50" s="26" t="s">
        <v>4544</v>
      </c>
      <c r="AU50" s="26" t="s">
        <v>890</v>
      </c>
      <c r="AV50" s="26" t="s">
        <v>4545</v>
      </c>
      <c r="AW50" s="26"/>
      <c r="AX50" s="27"/>
    </row>
    <row r="51" spans="1:50" x14ac:dyDescent="0.2">
      <c r="A51" s="25" t="s">
        <v>900</v>
      </c>
      <c r="B51" s="26" t="s">
        <v>901</v>
      </c>
      <c r="C51" s="26" t="s">
        <v>902</v>
      </c>
      <c r="D51" s="26" t="s">
        <v>215</v>
      </c>
      <c r="E51" s="26" t="s">
        <v>903</v>
      </c>
      <c r="F51" s="26" t="s">
        <v>904</v>
      </c>
      <c r="G51" s="26" t="s">
        <v>905</v>
      </c>
      <c r="H51" s="26" t="s">
        <v>182</v>
      </c>
      <c r="I51" s="26" t="s">
        <v>182</v>
      </c>
      <c r="J51" s="26"/>
      <c r="K51" s="26" t="s">
        <v>158</v>
      </c>
      <c r="L51" s="26" t="s">
        <v>906</v>
      </c>
      <c r="M51" s="26" t="s">
        <v>907</v>
      </c>
      <c r="N51" s="26" t="s">
        <v>161</v>
      </c>
      <c r="O51" s="26" t="s">
        <v>162</v>
      </c>
      <c r="P51" s="26" t="s">
        <v>908</v>
      </c>
      <c r="Q51" s="26" t="s">
        <v>164</v>
      </c>
      <c r="R51" s="26" t="s">
        <v>909</v>
      </c>
      <c r="S51" s="26" t="s">
        <v>910</v>
      </c>
      <c r="T51" s="26" t="s">
        <v>911</v>
      </c>
      <c r="U51" s="26" t="s">
        <v>168</v>
      </c>
      <c r="V51" s="26" t="s">
        <v>168</v>
      </c>
      <c r="W51" s="26" t="s">
        <v>169</v>
      </c>
      <c r="X51" s="26" t="s">
        <v>169</v>
      </c>
      <c r="Y51" s="26" t="s">
        <v>912</v>
      </c>
      <c r="Z51" s="26" t="s">
        <v>913</v>
      </c>
      <c r="AA51" s="26" t="s">
        <v>162</v>
      </c>
      <c r="AB51" s="26" t="s">
        <v>914</v>
      </c>
      <c r="AC51" s="26" t="s">
        <v>193</v>
      </c>
      <c r="AD51" s="26" t="s">
        <v>915</v>
      </c>
      <c r="AE51" s="26" t="s">
        <v>903</v>
      </c>
      <c r="AF51" s="26" t="s">
        <v>215</v>
      </c>
      <c r="AG51" s="26"/>
      <c r="AH51" s="26"/>
      <c r="AI51" s="26" t="s">
        <v>904</v>
      </c>
      <c r="AJ51" s="26"/>
      <c r="AK51" s="26"/>
      <c r="AL51" s="26"/>
      <c r="AM51" s="26" t="s">
        <v>4546</v>
      </c>
      <c r="AN51" s="26" t="s">
        <v>4547</v>
      </c>
      <c r="AO51" s="26" t="s">
        <v>4548</v>
      </c>
      <c r="AP51" s="26"/>
      <c r="AQ51" s="26"/>
      <c r="AR51" s="26"/>
      <c r="AS51" s="26" t="s">
        <v>4549</v>
      </c>
      <c r="AT51" s="26" t="s">
        <v>4356</v>
      </c>
      <c r="AU51" s="26" t="s">
        <v>905</v>
      </c>
      <c r="AV51" s="26" t="s">
        <v>4550</v>
      </c>
      <c r="AW51" s="26"/>
      <c r="AX51" s="27"/>
    </row>
    <row r="52" spans="1:50" x14ac:dyDescent="0.2">
      <c r="A52" s="25" t="s">
        <v>916</v>
      </c>
      <c r="B52" s="26" t="s">
        <v>917</v>
      </c>
      <c r="C52" s="26" t="s">
        <v>918</v>
      </c>
      <c r="D52" s="26" t="s">
        <v>178</v>
      </c>
      <c r="E52" s="26" t="s">
        <v>919</v>
      </c>
      <c r="F52" s="26" t="s">
        <v>920</v>
      </c>
      <c r="G52" s="26" t="s">
        <v>921</v>
      </c>
      <c r="H52" s="26" t="s">
        <v>182</v>
      </c>
      <c r="I52" s="26" t="s">
        <v>182</v>
      </c>
      <c r="J52" s="26"/>
      <c r="K52" s="26" t="s">
        <v>183</v>
      </c>
      <c r="L52" s="26" t="s">
        <v>922</v>
      </c>
      <c r="M52" s="26" t="s">
        <v>923</v>
      </c>
      <c r="N52" s="26" t="s">
        <v>161</v>
      </c>
      <c r="O52" s="26" t="s">
        <v>162</v>
      </c>
      <c r="P52" s="26" t="s">
        <v>924</v>
      </c>
      <c r="Q52" s="26" t="s">
        <v>164</v>
      </c>
      <c r="R52" s="26" t="s">
        <v>187</v>
      </c>
      <c r="S52" s="26" t="s">
        <v>925</v>
      </c>
      <c r="T52" s="26" t="s">
        <v>926</v>
      </c>
      <c r="U52" s="26" t="s">
        <v>168</v>
      </c>
      <c r="V52" s="26" t="s">
        <v>168</v>
      </c>
      <c r="W52" s="26" t="s">
        <v>927</v>
      </c>
      <c r="X52" s="26" t="s">
        <v>169</v>
      </c>
      <c r="Y52" s="26" t="s">
        <v>928</v>
      </c>
      <c r="Z52" s="26" t="s">
        <v>913</v>
      </c>
      <c r="AA52" s="26" t="s">
        <v>929</v>
      </c>
      <c r="AB52" s="26" t="s">
        <v>930</v>
      </c>
      <c r="AC52" s="26" t="s">
        <v>193</v>
      </c>
      <c r="AD52" s="26" t="s">
        <v>931</v>
      </c>
      <c r="AE52" s="26" t="s">
        <v>919</v>
      </c>
      <c r="AF52" s="26" t="s">
        <v>178</v>
      </c>
      <c r="AG52" s="26"/>
      <c r="AH52" s="26"/>
      <c r="AI52" s="26" t="s">
        <v>920</v>
      </c>
      <c r="AJ52" s="26"/>
      <c r="AK52" s="26" t="s">
        <v>4395</v>
      </c>
      <c r="AL52" s="26" t="s">
        <v>4410</v>
      </c>
      <c r="AM52" s="26"/>
      <c r="AN52" s="26" t="s">
        <v>4551</v>
      </c>
      <c r="AO52" s="26" t="s">
        <v>4552</v>
      </c>
      <c r="AP52" s="26"/>
      <c r="AQ52" s="26"/>
      <c r="AR52" s="26"/>
      <c r="AS52" s="26" t="s">
        <v>4553</v>
      </c>
      <c r="AT52" s="26" t="s">
        <v>4309</v>
      </c>
      <c r="AU52" s="26" t="s">
        <v>921</v>
      </c>
      <c r="AV52" s="26" t="s">
        <v>4554</v>
      </c>
      <c r="AW52" s="26"/>
      <c r="AX52" s="27"/>
    </row>
    <row r="53" spans="1:50" x14ac:dyDescent="0.2">
      <c r="A53" s="25" t="s">
        <v>932</v>
      </c>
      <c r="B53" s="26" t="s">
        <v>933</v>
      </c>
      <c r="C53" s="26" t="s">
        <v>934</v>
      </c>
      <c r="D53" s="26" t="s">
        <v>178</v>
      </c>
      <c r="E53" s="26" t="s">
        <v>935</v>
      </c>
      <c r="F53" s="26" t="s">
        <v>936</v>
      </c>
      <c r="G53" s="26" t="s">
        <v>937</v>
      </c>
      <c r="H53" s="26" t="s">
        <v>182</v>
      </c>
      <c r="I53" s="26" t="s">
        <v>182</v>
      </c>
      <c r="J53" s="26"/>
      <c r="K53" s="26" t="s">
        <v>277</v>
      </c>
      <c r="L53" s="26" t="s">
        <v>938</v>
      </c>
      <c r="M53" s="26" t="s">
        <v>939</v>
      </c>
      <c r="N53" s="26" t="s">
        <v>161</v>
      </c>
      <c r="O53" s="26" t="s">
        <v>162</v>
      </c>
      <c r="P53" s="26" t="s">
        <v>940</v>
      </c>
      <c r="Q53" s="26" t="s">
        <v>393</v>
      </c>
      <c r="R53" s="26" t="s">
        <v>165</v>
      </c>
      <c r="S53" s="26" t="s">
        <v>941</v>
      </c>
      <c r="T53" s="26" t="s">
        <v>942</v>
      </c>
      <c r="U53" s="26" t="s">
        <v>168</v>
      </c>
      <c r="V53" s="26" t="s">
        <v>168</v>
      </c>
      <c r="W53" s="26" t="s">
        <v>169</v>
      </c>
      <c r="X53" s="26" t="s">
        <v>169</v>
      </c>
      <c r="Y53" s="26" t="s">
        <v>943</v>
      </c>
      <c r="Z53" s="26" t="s">
        <v>944</v>
      </c>
      <c r="AA53" s="26" t="s">
        <v>162</v>
      </c>
      <c r="AB53" s="26" t="s">
        <v>945</v>
      </c>
      <c r="AC53" s="26" t="s">
        <v>193</v>
      </c>
      <c r="AD53" s="26" t="s">
        <v>946</v>
      </c>
      <c r="AE53" s="26" t="s">
        <v>935</v>
      </c>
      <c r="AF53" s="26" t="s">
        <v>178</v>
      </c>
      <c r="AG53" s="26"/>
      <c r="AH53" s="26"/>
      <c r="AI53" s="26" t="s">
        <v>936</v>
      </c>
      <c r="AJ53" s="26"/>
      <c r="AK53" s="26"/>
      <c r="AL53" s="26"/>
      <c r="AM53" s="26" t="s">
        <v>4555</v>
      </c>
      <c r="AN53" s="26" t="s">
        <v>4556</v>
      </c>
      <c r="AO53" s="26" t="s">
        <v>4557</v>
      </c>
      <c r="AP53" s="26"/>
      <c r="AQ53" s="26"/>
      <c r="AR53" s="26"/>
      <c r="AS53" s="26" t="s">
        <v>4558</v>
      </c>
      <c r="AT53" s="26" t="s">
        <v>4368</v>
      </c>
      <c r="AU53" s="26" t="s">
        <v>937</v>
      </c>
      <c r="AV53" s="26" t="s">
        <v>4559</v>
      </c>
      <c r="AW53" s="26"/>
      <c r="AX53" s="27"/>
    </row>
    <row r="54" spans="1:50" x14ac:dyDescent="0.2">
      <c r="A54" s="25" t="s">
        <v>947</v>
      </c>
      <c r="B54" s="26" t="s">
        <v>948</v>
      </c>
      <c r="C54" s="26" t="s">
        <v>949</v>
      </c>
      <c r="D54" s="26" t="s">
        <v>215</v>
      </c>
      <c r="E54" s="26" t="s">
        <v>950</v>
      </c>
      <c r="F54" s="26" t="s">
        <v>951</v>
      </c>
      <c r="G54" s="26" t="s">
        <v>952</v>
      </c>
      <c r="H54" s="26" t="s">
        <v>182</v>
      </c>
      <c r="I54" s="26" t="s">
        <v>182</v>
      </c>
      <c r="J54" s="26"/>
      <c r="K54" s="26" t="s">
        <v>953</v>
      </c>
      <c r="L54" s="26" t="s">
        <v>954</v>
      </c>
      <c r="M54" s="26" t="s">
        <v>955</v>
      </c>
      <c r="N54" s="26" t="s">
        <v>161</v>
      </c>
      <c r="O54" s="26" t="s">
        <v>956</v>
      </c>
      <c r="P54" s="26" t="s">
        <v>957</v>
      </c>
      <c r="Q54" s="26" t="s">
        <v>409</v>
      </c>
      <c r="R54" s="26" t="s">
        <v>236</v>
      </c>
      <c r="S54" s="26" t="s">
        <v>958</v>
      </c>
      <c r="T54" s="26" t="s">
        <v>959</v>
      </c>
      <c r="U54" s="26" t="s">
        <v>168</v>
      </c>
      <c r="V54" s="26" t="s">
        <v>168</v>
      </c>
      <c r="W54" s="26" t="s">
        <v>960</v>
      </c>
      <c r="X54" s="26" t="s">
        <v>169</v>
      </c>
      <c r="Y54" s="26" t="s">
        <v>961</v>
      </c>
      <c r="Z54" s="26" t="s">
        <v>962</v>
      </c>
      <c r="AA54" s="26" t="s">
        <v>963</v>
      </c>
      <c r="AB54" s="26" t="s">
        <v>964</v>
      </c>
      <c r="AC54" s="26" t="s">
        <v>193</v>
      </c>
      <c r="AD54" s="26" t="s">
        <v>965</v>
      </c>
      <c r="AE54" s="26" t="s">
        <v>950</v>
      </c>
      <c r="AF54" s="26" t="s">
        <v>215</v>
      </c>
      <c r="AG54" s="26"/>
      <c r="AH54" s="26"/>
      <c r="AI54" s="26" t="s">
        <v>951</v>
      </c>
      <c r="AJ54" s="26"/>
      <c r="AK54" s="26" t="s">
        <v>4522</v>
      </c>
      <c r="AL54" s="26" t="s">
        <v>4285</v>
      </c>
      <c r="AM54" s="26"/>
      <c r="AN54" s="26" t="s">
        <v>4560</v>
      </c>
      <c r="AO54" s="26" t="s">
        <v>4561</v>
      </c>
      <c r="AP54" s="26"/>
      <c r="AQ54" s="26"/>
      <c r="AR54" s="26"/>
      <c r="AS54" s="26" t="s">
        <v>4562</v>
      </c>
      <c r="AT54" s="26" t="s">
        <v>4384</v>
      </c>
      <c r="AU54" s="26" t="s">
        <v>952</v>
      </c>
      <c r="AV54" s="26" t="s">
        <v>4563</v>
      </c>
      <c r="AW54" s="26"/>
      <c r="AX54" s="27"/>
    </row>
    <row r="55" spans="1:50" x14ac:dyDescent="0.2">
      <c r="A55" s="25" t="s">
        <v>966</v>
      </c>
      <c r="B55" s="26" t="s">
        <v>967</v>
      </c>
      <c r="C55" s="26" t="s">
        <v>968</v>
      </c>
      <c r="D55" s="26" t="s">
        <v>178</v>
      </c>
      <c r="E55" s="26" t="s">
        <v>155</v>
      </c>
      <c r="F55" s="26" t="s">
        <v>156</v>
      </c>
      <c r="G55" s="26" t="s">
        <v>157</v>
      </c>
      <c r="H55" s="26" t="s">
        <v>182</v>
      </c>
      <c r="I55" s="26" t="s">
        <v>182</v>
      </c>
      <c r="J55" s="26"/>
      <c r="K55" s="26" t="s">
        <v>158</v>
      </c>
      <c r="L55" s="26" t="s">
        <v>969</v>
      </c>
      <c r="M55" s="26" t="s">
        <v>970</v>
      </c>
      <c r="N55" s="26" t="s">
        <v>161</v>
      </c>
      <c r="O55" s="26" t="s">
        <v>971</v>
      </c>
      <c r="P55" s="26" t="s">
        <v>972</v>
      </c>
      <c r="Q55" s="26" t="s">
        <v>164</v>
      </c>
      <c r="R55" s="26" t="s">
        <v>165</v>
      </c>
      <c r="S55" s="26" t="s">
        <v>166</v>
      </c>
      <c r="T55" s="26" t="s">
        <v>973</v>
      </c>
      <c r="U55" s="26" t="s">
        <v>168</v>
      </c>
      <c r="V55" s="26" t="s">
        <v>168</v>
      </c>
      <c r="W55" s="26" t="s">
        <v>169</v>
      </c>
      <c r="X55" s="26" t="s">
        <v>169</v>
      </c>
      <c r="Y55" s="26" t="s">
        <v>974</v>
      </c>
      <c r="Z55" s="26" t="s">
        <v>913</v>
      </c>
      <c r="AA55" s="26" t="s">
        <v>975</v>
      </c>
      <c r="AB55" s="26" t="s">
        <v>976</v>
      </c>
      <c r="AC55" s="26" t="s">
        <v>193</v>
      </c>
      <c r="AD55" s="26" t="s">
        <v>977</v>
      </c>
      <c r="AE55" s="26" t="s">
        <v>155</v>
      </c>
      <c r="AF55" s="26" t="s">
        <v>178</v>
      </c>
      <c r="AG55" s="26"/>
      <c r="AH55" s="26"/>
      <c r="AI55" s="26" t="s">
        <v>156</v>
      </c>
      <c r="AJ55" s="26"/>
      <c r="AK55" s="26" t="s">
        <v>4343</v>
      </c>
      <c r="AL55" s="26" t="s">
        <v>4285</v>
      </c>
      <c r="AM55" s="26"/>
      <c r="AN55" s="26" t="s">
        <v>4564</v>
      </c>
      <c r="AO55" s="26" t="s">
        <v>4565</v>
      </c>
      <c r="AP55" s="26"/>
      <c r="AQ55" s="26"/>
      <c r="AR55" s="26"/>
      <c r="AS55" s="26" t="s">
        <v>4566</v>
      </c>
      <c r="AT55" s="26" t="s">
        <v>4296</v>
      </c>
      <c r="AU55" s="26" t="s">
        <v>157</v>
      </c>
      <c r="AV55" s="26" t="s">
        <v>4567</v>
      </c>
      <c r="AW55" s="26"/>
      <c r="AX55" s="27"/>
    </row>
    <row r="56" spans="1:50" x14ac:dyDescent="0.2">
      <c r="A56" s="25" t="s">
        <v>978</v>
      </c>
      <c r="B56" s="26" t="s">
        <v>979</v>
      </c>
      <c r="C56" s="26" t="s">
        <v>980</v>
      </c>
      <c r="D56" s="26" t="s">
        <v>178</v>
      </c>
      <c r="E56" s="26" t="s">
        <v>981</v>
      </c>
      <c r="F56" s="26" t="s">
        <v>419</v>
      </c>
      <c r="G56" s="26" t="s">
        <v>982</v>
      </c>
      <c r="H56" s="26" t="s">
        <v>182</v>
      </c>
      <c r="I56" s="26" t="s">
        <v>182</v>
      </c>
      <c r="J56" s="26"/>
      <c r="K56" s="26" t="s">
        <v>158</v>
      </c>
      <c r="L56" s="26" t="s">
        <v>983</v>
      </c>
      <c r="M56" s="26" t="s">
        <v>984</v>
      </c>
      <c r="N56" s="26" t="s">
        <v>161</v>
      </c>
      <c r="O56" s="26" t="s">
        <v>250</v>
      </c>
      <c r="P56" s="26" t="s">
        <v>985</v>
      </c>
      <c r="Q56" s="26" t="s">
        <v>164</v>
      </c>
      <c r="R56" s="26" t="s">
        <v>986</v>
      </c>
      <c r="S56" s="26" t="s">
        <v>166</v>
      </c>
      <c r="T56" s="26" t="s">
        <v>987</v>
      </c>
      <c r="U56" s="26" t="s">
        <v>168</v>
      </c>
      <c r="V56" s="26" t="s">
        <v>168</v>
      </c>
      <c r="W56" s="26" t="s">
        <v>169</v>
      </c>
      <c r="X56" s="26" t="s">
        <v>169</v>
      </c>
      <c r="Y56" s="26" t="s">
        <v>988</v>
      </c>
      <c r="Z56" s="26" t="s">
        <v>989</v>
      </c>
      <c r="AA56" s="26" t="s">
        <v>990</v>
      </c>
      <c r="AB56" s="26" t="s">
        <v>169</v>
      </c>
      <c r="AC56" s="26" t="s">
        <v>173</v>
      </c>
      <c r="AD56" s="26" t="s">
        <v>991</v>
      </c>
      <c r="AE56" s="26" t="s">
        <v>981</v>
      </c>
      <c r="AF56" s="26" t="s">
        <v>178</v>
      </c>
      <c r="AG56" s="26"/>
      <c r="AH56" s="26"/>
      <c r="AI56" s="26" t="s">
        <v>419</v>
      </c>
      <c r="AJ56" s="26"/>
      <c r="AK56" s="26"/>
      <c r="AL56" s="26"/>
      <c r="AM56" s="26" t="s">
        <v>4568</v>
      </c>
      <c r="AN56" s="26" t="s">
        <v>4569</v>
      </c>
      <c r="AO56" s="26" t="s">
        <v>4570</v>
      </c>
      <c r="AP56" s="26"/>
      <c r="AQ56" s="26"/>
      <c r="AR56" s="26"/>
      <c r="AS56" s="26" t="s">
        <v>4571</v>
      </c>
      <c r="AT56" s="26" t="s">
        <v>4341</v>
      </c>
      <c r="AU56" s="26" t="s">
        <v>982</v>
      </c>
      <c r="AV56" s="26" t="s">
        <v>4572</v>
      </c>
      <c r="AW56" s="26"/>
      <c r="AX56" s="27"/>
    </row>
    <row r="57" spans="1:50" x14ac:dyDescent="0.2">
      <c r="A57" s="25" t="s">
        <v>992</v>
      </c>
      <c r="B57" s="26" t="s">
        <v>993</v>
      </c>
      <c r="C57" s="26" t="s">
        <v>994</v>
      </c>
      <c r="D57" s="26" t="s">
        <v>215</v>
      </c>
      <c r="E57" s="26" t="s">
        <v>995</v>
      </c>
      <c r="F57" s="26" t="s">
        <v>996</v>
      </c>
      <c r="G57" s="26" t="s">
        <v>997</v>
      </c>
      <c r="H57" s="26" t="s">
        <v>182</v>
      </c>
      <c r="I57" s="26" t="s">
        <v>182</v>
      </c>
      <c r="J57" s="26"/>
      <c r="K57" s="26" t="s">
        <v>277</v>
      </c>
      <c r="L57" s="26" t="s">
        <v>998</v>
      </c>
      <c r="M57" s="26" t="s">
        <v>999</v>
      </c>
      <c r="N57" s="26" t="s">
        <v>161</v>
      </c>
      <c r="O57" s="26" t="s">
        <v>1000</v>
      </c>
      <c r="P57" s="26" t="s">
        <v>1001</v>
      </c>
      <c r="Q57" s="26" t="s">
        <v>393</v>
      </c>
      <c r="R57" s="26" t="s">
        <v>165</v>
      </c>
      <c r="S57" s="26" t="s">
        <v>1002</v>
      </c>
      <c r="T57" s="26" t="s">
        <v>1003</v>
      </c>
      <c r="U57" s="26" t="s">
        <v>168</v>
      </c>
      <c r="V57" s="26" t="s">
        <v>168</v>
      </c>
      <c r="W57" s="26" t="s">
        <v>169</v>
      </c>
      <c r="X57" s="26" t="s">
        <v>169</v>
      </c>
      <c r="Y57" s="26" t="s">
        <v>913</v>
      </c>
      <c r="Z57" s="26" t="s">
        <v>1004</v>
      </c>
      <c r="AA57" s="26" t="s">
        <v>162</v>
      </c>
      <c r="AB57" s="26" t="s">
        <v>1005</v>
      </c>
      <c r="AC57" s="26" t="s">
        <v>193</v>
      </c>
      <c r="AD57" s="26" t="s">
        <v>1006</v>
      </c>
      <c r="AE57" s="26" t="s">
        <v>995</v>
      </c>
      <c r="AF57" s="26" t="s">
        <v>215</v>
      </c>
      <c r="AG57" s="26"/>
      <c r="AH57" s="26"/>
      <c r="AI57" s="26" t="s">
        <v>996</v>
      </c>
      <c r="AJ57" s="26"/>
      <c r="AK57" s="26"/>
      <c r="AL57" s="26"/>
      <c r="AM57" s="26" t="s">
        <v>4573</v>
      </c>
      <c r="AN57" s="26" t="s">
        <v>4574</v>
      </c>
      <c r="AO57" s="26" t="s">
        <v>4575</v>
      </c>
      <c r="AP57" s="26"/>
      <c r="AQ57" s="26"/>
      <c r="AR57" s="26"/>
      <c r="AS57" s="26" t="s">
        <v>4576</v>
      </c>
      <c r="AT57" s="26" t="s">
        <v>4362</v>
      </c>
      <c r="AU57" s="26" t="s">
        <v>997</v>
      </c>
      <c r="AV57" s="26" t="s">
        <v>4577</v>
      </c>
      <c r="AW57" s="26"/>
      <c r="AX57" s="27"/>
    </row>
    <row r="58" spans="1:50" x14ac:dyDescent="0.2">
      <c r="A58" s="25" t="s">
        <v>1007</v>
      </c>
      <c r="B58" s="26" t="s">
        <v>1008</v>
      </c>
      <c r="C58" s="26" t="s">
        <v>1009</v>
      </c>
      <c r="D58" s="26" t="s">
        <v>215</v>
      </c>
      <c r="E58" s="26" t="s">
        <v>1010</v>
      </c>
      <c r="F58" s="26" t="s">
        <v>736</v>
      </c>
      <c r="G58" s="26" t="s">
        <v>1011</v>
      </c>
      <c r="H58" s="26" t="s">
        <v>182</v>
      </c>
      <c r="I58" s="26" t="s">
        <v>182</v>
      </c>
      <c r="J58" s="26"/>
      <c r="K58" s="26" t="s">
        <v>183</v>
      </c>
      <c r="L58" s="26" t="s">
        <v>1012</v>
      </c>
      <c r="M58" s="26" t="s">
        <v>1013</v>
      </c>
      <c r="N58" s="26" t="s">
        <v>161</v>
      </c>
      <c r="O58" s="26" t="s">
        <v>162</v>
      </c>
      <c r="P58" s="26" t="s">
        <v>1014</v>
      </c>
      <c r="Q58" s="26" t="s">
        <v>164</v>
      </c>
      <c r="R58" s="26" t="s">
        <v>236</v>
      </c>
      <c r="S58" s="26" t="s">
        <v>166</v>
      </c>
      <c r="T58" s="26" t="s">
        <v>1015</v>
      </c>
      <c r="U58" s="26" t="s">
        <v>168</v>
      </c>
      <c r="V58" s="26" t="s">
        <v>168</v>
      </c>
      <c r="W58" s="26" t="s">
        <v>169</v>
      </c>
      <c r="X58" s="26" t="s">
        <v>169</v>
      </c>
      <c r="Y58" s="26" t="s">
        <v>913</v>
      </c>
      <c r="Z58" s="26" t="s">
        <v>238</v>
      </c>
      <c r="AA58" s="26" t="s">
        <v>162</v>
      </c>
      <c r="AB58" s="26" t="s">
        <v>577</v>
      </c>
      <c r="AC58" s="26" t="s">
        <v>193</v>
      </c>
      <c r="AD58" s="26" t="s">
        <v>1016</v>
      </c>
      <c r="AE58" s="26" t="s">
        <v>1010</v>
      </c>
      <c r="AF58" s="26" t="s">
        <v>215</v>
      </c>
      <c r="AG58" s="26"/>
      <c r="AH58" s="26"/>
      <c r="AI58" s="26" t="s">
        <v>736</v>
      </c>
      <c r="AJ58" s="26"/>
      <c r="AK58" s="26" t="s">
        <v>4490</v>
      </c>
      <c r="AL58" s="26" t="s">
        <v>4578</v>
      </c>
      <c r="AM58" s="26"/>
      <c r="AN58" s="26" t="s">
        <v>4579</v>
      </c>
      <c r="AO58" s="26" t="s">
        <v>4580</v>
      </c>
      <c r="AP58" s="26"/>
      <c r="AQ58" s="26"/>
      <c r="AR58" s="26"/>
      <c r="AS58" s="26" t="s">
        <v>4581</v>
      </c>
      <c r="AT58" s="26" t="s">
        <v>4415</v>
      </c>
      <c r="AU58" s="26" t="s">
        <v>1011</v>
      </c>
      <c r="AV58" s="26" t="s">
        <v>4582</v>
      </c>
      <c r="AW58" s="26"/>
      <c r="AX58" s="27"/>
    </row>
    <row r="59" spans="1:50" x14ac:dyDescent="0.2">
      <c r="A59" s="25" t="s">
        <v>1017</v>
      </c>
      <c r="B59" s="26" t="s">
        <v>1018</v>
      </c>
      <c r="C59" s="26" t="s">
        <v>1019</v>
      </c>
      <c r="D59" s="26" t="s">
        <v>215</v>
      </c>
      <c r="E59" s="26" t="s">
        <v>1020</v>
      </c>
      <c r="F59" s="26" t="s">
        <v>481</v>
      </c>
      <c r="G59" s="26" t="s">
        <v>1021</v>
      </c>
      <c r="H59" s="26" t="s">
        <v>182</v>
      </c>
      <c r="I59" s="26" t="s">
        <v>182</v>
      </c>
      <c r="J59" s="26"/>
      <c r="K59" s="26" t="s">
        <v>277</v>
      </c>
      <c r="L59" s="26" t="s">
        <v>1022</v>
      </c>
      <c r="M59" s="26" t="s">
        <v>1023</v>
      </c>
      <c r="N59" s="26" t="s">
        <v>161</v>
      </c>
      <c r="O59" s="26" t="s">
        <v>162</v>
      </c>
      <c r="P59" s="26" t="s">
        <v>1024</v>
      </c>
      <c r="Q59" s="26" t="s">
        <v>393</v>
      </c>
      <c r="R59" s="26" t="s">
        <v>165</v>
      </c>
      <c r="S59" s="26" t="s">
        <v>1025</v>
      </c>
      <c r="T59" s="26" t="s">
        <v>1026</v>
      </c>
      <c r="U59" s="26" t="s">
        <v>168</v>
      </c>
      <c r="V59" s="26" t="s">
        <v>168</v>
      </c>
      <c r="W59" s="26" t="s">
        <v>169</v>
      </c>
      <c r="X59" s="26" t="s">
        <v>169</v>
      </c>
      <c r="Y59" s="26" t="s">
        <v>1027</v>
      </c>
      <c r="Z59" s="26" t="s">
        <v>1028</v>
      </c>
      <c r="AA59" s="26" t="s">
        <v>1029</v>
      </c>
      <c r="AB59" s="26" t="s">
        <v>1030</v>
      </c>
      <c r="AC59" s="26" t="s">
        <v>193</v>
      </c>
      <c r="AD59" s="26" t="s">
        <v>1031</v>
      </c>
      <c r="AE59" s="26" t="s">
        <v>1020</v>
      </c>
      <c r="AF59" s="26" t="s">
        <v>215</v>
      </c>
      <c r="AG59" s="26"/>
      <c r="AH59" s="26"/>
      <c r="AI59" s="26" t="s">
        <v>481</v>
      </c>
      <c r="AJ59" s="26"/>
      <c r="AK59" s="26" t="s">
        <v>4298</v>
      </c>
      <c r="AL59" s="26" t="s">
        <v>4323</v>
      </c>
      <c r="AM59" s="26"/>
      <c r="AN59" s="26" t="s">
        <v>4583</v>
      </c>
      <c r="AO59" s="26" t="s">
        <v>4584</v>
      </c>
      <c r="AP59" s="26"/>
      <c r="AQ59" s="26"/>
      <c r="AR59" s="26"/>
      <c r="AS59" s="26" t="s">
        <v>4585</v>
      </c>
      <c r="AT59" s="26" t="s">
        <v>4586</v>
      </c>
      <c r="AU59" s="26" t="s">
        <v>1021</v>
      </c>
      <c r="AV59" s="26" t="s">
        <v>4587</v>
      </c>
      <c r="AW59" s="26"/>
      <c r="AX59" s="27"/>
    </row>
    <row r="60" spans="1:50" x14ac:dyDescent="0.2">
      <c r="A60" s="25" t="s">
        <v>1032</v>
      </c>
      <c r="B60" s="26" t="s">
        <v>1033</v>
      </c>
      <c r="C60" s="26" t="s">
        <v>1034</v>
      </c>
      <c r="D60" s="26" t="s">
        <v>215</v>
      </c>
      <c r="E60" s="26" t="s">
        <v>1035</v>
      </c>
      <c r="F60" s="26" t="s">
        <v>1036</v>
      </c>
      <c r="G60" s="26" t="s">
        <v>1037</v>
      </c>
      <c r="H60" s="26" t="s">
        <v>182</v>
      </c>
      <c r="I60" s="26" t="s">
        <v>182</v>
      </c>
      <c r="J60" s="26"/>
      <c r="K60" s="26" t="s">
        <v>277</v>
      </c>
      <c r="L60" s="26" t="s">
        <v>1038</v>
      </c>
      <c r="M60" s="26" t="s">
        <v>1039</v>
      </c>
      <c r="N60" s="26" t="s">
        <v>161</v>
      </c>
      <c r="O60" s="26" t="s">
        <v>162</v>
      </c>
      <c r="P60" s="26" t="s">
        <v>1040</v>
      </c>
      <c r="Q60" s="26" t="s">
        <v>393</v>
      </c>
      <c r="R60" s="26" t="s">
        <v>1041</v>
      </c>
      <c r="S60" s="26" t="s">
        <v>166</v>
      </c>
      <c r="T60" s="26" t="s">
        <v>1042</v>
      </c>
      <c r="U60" s="26" t="s">
        <v>168</v>
      </c>
      <c r="V60" s="26" t="s">
        <v>168</v>
      </c>
      <c r="W60" s="26" t="s">
        <v>169</v>
      </c>
      <c r="X60" s="26" t="s">
        <v>169</v>
      </c>
      <c r="Y60" s="26" t="s">
        <v>1043</v>
      </c>
      <c r="Z60" s="26" t="s">
        <v>1044</v>
      </c>
      <c r="AA60" s="26" t="s">
        <v>162</v>
      </c>
      <c r="AB60" s="26" t="s">
        <v>1045</v>
      </c>
      <c r="AC60" s="26" t="s">
        <v>193</v>
      </c>
      <c r="AD60" s="26" t="s">
        <v>1046</v>
      </c>
      <c r="AE60" s="26" t="s">
        <v>1035</v>
      </c>
      <c r="AF60" s="26" t="s">
        <v>215</v>
      </c>
      <c r="AG60" s="26"/>
      <c r="AH60" s="26"/>
      <c r="AI60" s="26" t="s">
        <v>1036</v>
      </c>
      <c r="AJ60" s="26"/>
      <c r="AK60" s="26"/>
      <c r="AL60" s="26"/>
      <c r="AM60" s="26" t="s">
        <v>4588</v>
      </c>
      <c r="AN60" s="26" t="s">
        <v>1034</v>
      </c>
      <c r="AO60" s="26" t="s">
        <v>4589</v>
      </c>
      <c r="AP60" s="26"/>
      <c r="AQ60" s="26"/>
      <c r="AR60" s="26"/>
      <c r="AS60" s="26" t="s">
        <v>4590</v>
      </c>
      <c r="AT60" s="26" t="s">
        <v>4591</v>
      </c>
      <c r="AU60" s="26" t="s">
        <v>1037</v>
      </c>
      <c r="AV60" s="26" t="s">
        <v>4592</v>
      </c>
      <c r="AW60" s="26"/>
      <c r="AX60" s="27"/>
    </row>
    <row r="61" spans="1:50" x14ac:dyDescent="0.2">
      <c r="A61" s="25" t="s">
        <v>1047</v>
      </c>
      <c r="B61" s="26" t="s">
        <v>1048</v>
      </c>
      <c r="C61" s="26" t="s">
        <v>1049</v>
      </c>
      <c r="D61" s="26" t="s">
        <v>215</v>
      </c>
      <c r="E61" s="26" t="s">
        <v>1050</v>
      </c>
      <c r="F61" s="26" t="s">
        <v>1051</v>
      </c>
      <c r="G61" s="26" t="s">
        <v>1052</v>
      </c>
      <c r="H61" s="26" t="s">
        <v>182</v>
      </c>
      <c r="I61" s="26" t="s">
        <v>182</v>
      </c>
      <c r="J61" s="26"/>
      <c r="K61" s="26" t="s">
        <v>671</v>
      </c>
      <c r="L61" s="26" t="s">
        <v>1053</v>
      </c>
      <c r="M61" s="26" t="s">
        <v>1054</v>
      </c>
      <c r="N61" s="26" t="s">
        <v>161</v>
      </c>
      <c r="O61" s="26" t="s">
        <v>162</v>
      </c>
      <c r="P61" s="26" t="s">
        <v>1055</v>
      </c>
      <c r="Q61" s="26" t="s">
        <v>164</v>
      </c>
      <c r="R61" s="26" t="s">
        <v>165</v>
      </c>
      <c r="S61" s="26" t="s">
        <v>166</v>
      </c>
      <c r="T61" s="26" t="s">
        <v>1056</v>
      </c>
      <c r="U61" s="26" t="s">
        <v>168</v>
      </c>
      <c r="V61" s="26" t="s">
        <v>168</v>
      </c>
      <c r="W61" s="26" t="s">
        <v>169</v>
      </c>
      <c r="X61" s="26" t="s">
        <v>169</v>
      </c>
      <c r="Y61" s="26" t="s">
        <v>913</v>
      </c>
      <c r="Z61" s="26" t="s">
        <v>1057</v>
      </c>
      <c r="AA61" s="26" t="s">
        <v>1058</v>
      </c>
      <c r="AB61" s="26" t="s">
        <v>169</v>
      </c>
      <c r="AC61" s="26" t="s">
        <v>173</v>
      </c>
      <c r="AD61" s="26" t="s">
        <v>1059</v>
      </c>
      <c r="AE61" s="26" t="s">
        <v>1050</v>
      </c>
      <c r="AF61" s="26" t="s">
        <v>215</v>
      </c>
      <c r="AG61" s="26"/>
      <c r="AH61" s="26"/>
      <c r="AI61" s="26" t="s">
        <v>1051</v>
      </c>
      <c r="AJ61" s="26"/>
      <c r="AK61" s="26"/>
      <c r="AL61" s="26"/>
      <c r="AM61" s="26" t="s">
        <v>4593</v>
      </c>
      <c r="AN61" s="26" t="s">
        <v>1049</v>
      </c>
      <c r="AO61" s="26" t="s">
        <v>4594</v>
      </c>
      <c r="AP61" s="26"/>
      <c r="AQ61" s="26"/>
      <c r="AR61" s="26"/>
      <c r="AS61" s="26" t="s">
        <v>4595</v>
      </c>
      <c r="AT61" s="26" t="s">
        <v>4467</v>
      </c>
      <c r="AU61" s="26" t="s">
        <v>1052</v>
      </c>
      <c r="AV61" s="26" t="s">
        <v>4596</v>
      </c>
      <c r="AW61" s="26"/>
      <c r="AX61" s="27"/>
    </row>
    <row r="62" spans="1:50" x14ac:dyDescent="0.2">
      <c r="A62" s="25" t="s">
        <v>1060</v>
      </c>
      <c r="B62" s="26" t="s">
        <v>1061</v>
      </c>
      <c r="C62" s="26" t="s">
        <v>1062</v>
      </c>
      <c r="D62" s="26" t="s">
        <v>178</v>
      </c>
      <c r="E62" s="26" t="s">
        <v>1063</v>
      </c>
      <c r="F62" s="26" t="s">
        <v>1064</v>
      </c>
      <c r="G62" s="26" t="s">
        <v>1065</v>
      </c>
      <c r="H62" s="26" t="s">
        <v>182</v>
      </c>
      <c r="I62" s="26" t="s">
        <v>182</v>
      </c>
      <c r="J62" s="26"/>
      <c r="K62" s="26" t="s">
        <v>277</v>
      </c>
      <c r="L62" s="26" t="s">
        <v>1066</v>
      </c>
      <c r="M62" s="26" t="s">
        <v>1067</v>
      </c>
      <c r="N62" s="26" t="s">
        <v>161</v>
      </c>
      <c r="O62" s="26" t="s">
        <v>162</v>
      </c>
      <c r="P62" s="26" t="s">
        <v>1068</v>
      </c>
      <c r="Q62" s="26" t="s">
        <v>1069</v>
      </c>
      <c r="R62" s="26" t="s">
        <v>165</v>
      </c>
      <c r="S62" s="26" t="s">
        <v>166</v>
      </c>
      <c r="T62" s="26" t="s">
        <v>1070</v>
      </c>
      <c r="U62" s="26" t="s">
        <v>168</v>
      </c>
      <c r="V62" s="26" t="s">
        <v>168</v>
      </c>
      <c r="W62" s="26" t="s">
        <v>169</v>
      </c>
      <c r="X62" s="26" t="s">
        <v>169</v>
      </c>
      <c r="Y62" s="26" t="s">
        <v>1071</v>
      </c>
      <c r="Z62" s="26" t="s">
        <v>913</v>
      </c>
      <c r="AA62" s="26" t="s">
        <v>1072</v>
      </c>
      <c r="AB62" s="26" t="s">
        <v>1073</v>
      </c>
      <c r="AC62" s="26" t="s">
        <v>193</v>
      </c>
      <c r="AD62" s="26" t="s">
        <v>1074</v>
      </c>
      <c r="AE62" s="26" t="s">
        <v>1063</v>
      </c>
      <c r="AF62" s="26" t="s">
        <v>178</v>
      </c>
      <c r="AG62" s="26"/>
      <c r="AH62" s="26"/>
      <c r="AI62" s="26" t="s">
        <v>1064</v>
      </c>
      <c r="AJ62" s="26"/>
      <c r="AK62" s="26"/>
      <c r="AL62" s="26"/>
      <c r="AM62" s="26" t="s">
        <v>4597</v>
      </c>
      <c r="AN62" s="26" t="s">
        <v>1062</v>
      </c>
      <c r="AO62" s="26" t="s">
        <v>4598</v>
      </c>
      <c r="AP62" s="26"/>
      <c r="AQ62" s="26"/>
      <c r="AR62" s="26"/>
      <c r="AS62" s="26" t="s">
        <v>4599</v>
      </c>
      <c r="AT62" s="26" t="s">
        <v>4362</v>
      </c>
      <c r="AU62" s="26" t="s">
        <v>1065</v>
      </c>
      <c r="AV62" s="26" t="s">
        <v>4600</v>
      </c>
      <c r="AW62" s="26"/>
      <c r="AX62" s="27"/>
    </row>
    <row r="63" spans="1:50" x14ac:dyDescent="0.2">
      <c r="A63" s="25" t="s">
        <v>1075</v>
      </c>
      <c r="B63" s="26" t="s">
        <v>1076</v>
      </c>
      <c r="C63" s="26" t="s">
        <v>1077</v>
      </c>
      <c r="D63" s="26" t="s">
        <v>178</v>
      </c>
      <c r="E63" s="26" t="s">
        <v>1078</v>
      </c>
      <c r="F63" s="26" t="s">
        <v>1079</v>
      </c>
      <c r="G63" s="26" t="s">
        <v>1080</v>
      </c>
      <c r="H63" s="26" t="s">
        <v>182</v>
      </c>
      <c r="I63" s="26" t="s">
        <v>182</v>
      </c>
      <c r="J63" s="26"/>
      <c r="K63" s="26" t="s">
        <v>277</v>
      </c>
      <c r="L63" s="26" t="s">
        <v>1081</v>
      </c>
      <c r="M63" s="26" t="s">
        <v>1082</v>
      </c>
      <c r="N63" s="26" t="s">
        <v>161</v>
      </c>
      <c r="O63" s="26" t="s">
        <v>162</v>
      </c>
      <c r="P63" s="26" t="s">
        <v>1083</v>
      </c>
      <c r="Q63" s="26" t="s">
        <v>393</v>
      </c>
      <c r="R63" s="26" t="s">
        <v>1084</v>
      </c>
      <c r="S63" s="26" t="s">
        <v>1085</v>
      </c>
      <c r="T63" s="26" t="s">
        <v>1086</v>
      </c>
      <c r="U63" s="26" t="s">
        <v>182</v>
      </c>
      <c r="V63" s="26" t="s">
        <v>182</v>
      </c>
      <c r="W63" s="26" t="s">
        <v>1087</v>
      </c>
      <c r="X63" s="26" t="s">
        <v>1088</v>
      </c>
      <c r="Y63" s="26" t="s">
        <v>1089</v>
      </c>
      <c r="Z63" s="26" t="s">
        <v>1090</v>
      </c>
      <c r="AA63" s="26" t="s">
        <v>1091</v>
      </c>
      <c r="AB63" s="26" t="s">
        <v>1092</v>
      </c>
      <c r="AC63" s="26" t="s">
        <v>344</v>
      </c>
      <c r="AD63" s="26" t="s">
        <v>1093</v>
      </c>
      <c r="AE63" s="26" t="s">
        <v>1078</v>
      </c>
      <c r="AF63" s="26" t="s">
        <v>178</v>
      </c>
      <c r="AG63" s="26"/>
      <c r="AH63" s="26"/>
      <c r="AI63" s="26" t="s">
        <v>1079</v>
      </c>
      <c r="AJ63" s="26"/>
      <c r="AK63" s="26"/>
      <c r="AL63" s="26"/>
      <c r="AM63" s="26"/>
      <c r="AN63" s="26" t="s">
        <v>4601</v>
      </c>
      <c r="AO63" s="26" t="s">
        <v>4602</v>
      </c>
      <c r="AP63" s="26"/>
      <c r="AQ63" s="26"/>
      <c r="AR63" s="26"/>
      <c r="AS63" s="26" t="s">
        <v>4603</v>
      </c>
      <c r="AT63" s="26" t="s">
        <v>4368</v>
      </c>
      <c r="AU63" s="26" t="s">
        <v>1080</v>
      </c>
      <c r="AV63" s="26" t="s">
        <v>4604</v>
      </c>
      <c r="AW63" s="26"/>
      <c r="AX63" s="27"/>
    </row>
    <row r="64" spans="1:50" x14ac:dyDescent="0.2">
      <c r="A64" s="25" t="s">
        <v>1094</v>
      </c>
      <c r="B64" s="26" t="s">
        <v>1095</v>
      </c>
      <c r="C64" s="26" t="s">
        <v>1096</v>
      </c>
      <c r="D64" s="26" t="s">
        <v>178</v>
      </c>
      <c r="E64" s="26" t="s">
        <v>1097</v>
      </c>
      <c r="F64" s="26" t="s">
        <v>434</v>
      </c>
      <c r="G64" s="26" t="s">
        <v>1098</v>
      </c>
      <c r="H64" s="26" t="s">
        <v>182</v>
      </c>
      <c r="I64" s="26" t="s">
        <v>182</v>
      </c>
      <c r="J64" s="26"/>
      <c r="K64" s="26" t="s">
        <v>277</v>
      </c>
      <c r="L64" s="26" t="s">
        <v>1099</v>
      </c>
      <c r="M64" s="26" t="s">
        <v>1100</v>
      </c>
      <c r="N64" s="26" t="s">
        <v>161</v>
      </c>
      <c r="O64" s="26" t="s">
        <v>1101</v>
      </c>
      <c r="P64" s="26" t="s">
        <v>1102</v>
      </c>
      <c r="Q64" s="26" t="s">
        <v>164</v>
      </c>
      <c r="R64" s="26" t="s">
        <v>1103</v>
      </c>
      <c r="S64" s="26" t="s">
        <v>166</v>
      </c>
      <c r="T64" s="26" t="s">
        <v>1104</v>
      </c>
      <c r="U64" s="26" t="s">
        <v>168</v>
      </c>
      <c r="V64" s="26" t="s">
        <v>168</v>
      </c>
      <c r="W64" s="26" t="s">
        <v>1105</v>
      </c>
      <c r="X64" s="26" t="s">
        <v>169</v>
      </c>
      <c r="Y64" s="26" t="s">
        <v>1106</v>
      </c>
      <c r="Z64" s="26" t="s">
        <v>1107</v>
      </c>
      <c r="AA64" s="26" t="s">
        <v>1108</v>
      </c>
      <c r="AB64" s="26" t="s">
        <v>1109</v>
      </c>
      <c r="AC64" s="26" t="s">
        <v>193</v>
      </c>
      <c r="AD64" s="26" t="s">
        <v>1110</v>
      </c>
      <c r="AE64" s="26" t="s">
        <v>1097</v>
      </c>
      <c r="AF64" s="26" t="s">
        <v>178</v>
      </c>
      <c r="AG64" s="26"/>
      <c r="AH64" s="26"/>
      <c r="AI64" s="26" t="s">
        <v>434</v>
      </c>
      <c r="AJ64" s="26"/>
      <c r="AK64" s="26" t="s">
        <v>4605</v>
      </c>
      <c r="AL64" s="26" t="s">
        <v>4370</v>
      </c>
      <c r="AM64" s="26"/>
      <c r="AN64" s="26" t="s">
        <v>4606</v>
      </c>
      <c r="AO64" s="26" t="s">
        <v>4607</v>
      </c>
      <c r="AP64" s="26"/>
      <c r="AQ64" s="26"/>
      <c r="AR64" s="26"/>
      <c r="AS64" s="26" t="s">
        <v>4608</v>
      </c>
      <c r="AT64" s="26" t="s">
        <v>4368</v>
      </c>
      <c r="AU64" s="26" t="s">
        <v>1098</v>
      </c>
      <c r="AV64" s="26" t="s">
        <v>4609</v>
      </c>
      <c r="AW64" s="26"/>
      <c r="AX64" s="27"/>
    </row>
    <row r="65" spans="1:50" x14ac:dyDescent="0.2">
      <c r="A65" s="25" t="s">
        <v>1111</v>
      </c>
      <c r="B65" s="26" t="s">
        <v>1112</v>
      </c>
      <c r="C65" s="26" t="s">
        <v>1113</v>
      </c>
      <c r="D65" s="26" t="s">
        <v>178</v>
      </c>
      <c r="E65" s="26" t="s">
        <v>1114</v>
      </c>
      <c r="F65" s="26" t="s">
        <v>1115</v>
      </c>
      <c r="G65" s="26" t="s">
        <v>1116</v>
      </c>
      <c r="H65" s="26" t="s">
        <v>182</v>
      </c>
      <c r="I65" s="26" t="s">
        <v>182</v>
      </c>
      <c r="J65" s="26"/>
      <c r="K65" s="26" t="s">
        <v>183</v>
      </c>
      <c r="L65" s="26" t="s">
        <v>1117</v>
      </c>
      <c r="M65" s="26" t="s">
        <v>1118</v>
      </c>
      <c r="N65" s="26" t="s">
        <v>161</v>
      </c>
      <c r="O65" s="26" t="s">
        <v>162</v>
      </c>
      <c r="P65" s="26" t="s">
        <v>1119</v>
      </c>
      <c r="Q65" s="26" t="s">
        <v>164</v>
      </c>
      <c r="R65" s="26" t="s">
        <v>236</v>
      </c>
      <c r="S65" s="26" t="s">
        <v>1120</v>
      </c>
      <c r="T65" s="26" t="s">
        <v>1121</v>
      </c>
      <c r="U65" s="26" t="s">
        <v>168</v>
      </c>
      <c r="V65" s="26" t="s">
        <v>168</v>
      </c>
      <c r="W65" s="26" t="s">
        <v>169</v>
      </c>
      <c r="X65" s="26" t="s">
        <v>169</v>
      </c>
      <c r="Y65" s="26" t="s">
        <v>1122</v>
      </c>
      <c r="Z65" s="26" t="s">
        <v>1123</v>
      </c>
      <c r="AA65" s="26" t="s">
        <v>1124</v>
      </c>
      <c r="AB65" s="26" t="s">
        <v>577</v>
      </c>
      <c r="AC65" s="26" t="s">
        <v>193</v>
      </c>
      <c r="AD65" s="26" t="s">
        <v>1125</v>
      </c>
      <c r="AE65" s="26" t="s">
        <v>1114</v>
      </c>
      <c r="AF65" s="26" t="s">
        <v>178</v>
      </c>
      <c r="AG65" s="26"/>
      <c r="AH65" s="26"/>
      <c r="AI65" s="26" t="s">
        <v>1115</v>
      </c>
      <c r="AJ65" s="26"/>
      <c r="AK65" s="26"/>
      <c r="AL65" s="26"/>
      <c r="AM65" s="26"/>
      <c r="AN65" s="26" t="s">
        <v>4610</v>
      </c>
      <c r="AO65" s="26" t="s">
        <v>4611</v>
      </c>
      <c r="AP65" s="26"/>
      <c r="AQ65" s="26"/>
      <c r="AR65" s="26"/>
      <c r="AS65" s="26" t="s">
        <v>4612</v>
      </c>
      <c r="AT65" s="26" t="s">
        <v>4309</v>
      </c>
      <c r="AU65" s="26" t="s">
        <v>1116</v>
      </c>
      <c r="AV65" s="26" t="s">
        <v>4613</v>
      </c>
      <c r="AW65" s="26"/>
      <c r="AX65" s="27"/>
    </row>
    <row r="66" spans="1:50" x14ac:dyDescent="0.2">
      <c r="A66" s="25" t="s">
        <v>1139</v>
      </c>
      <c r="B66" s="26" t="s">
        <v>1140</v>
      </c>
      <c r="C66" s="26" t="s">
        <v>1141</v>
      </c>
      <c r="D66" s="26" t="s">
        <v>178</v>
      </c>
      <c r="E66" s="26" t="s">
        <v>1142</v>
      </c>
      <c r="F66" s="26" t="s">
        <v>1143</v>
      </c>
      <c r="G66" s="26" t="s">
        <v>1144</v>
      </c>
      <c r="H66" s="26" t="s">
        <v>182</v>
      </c>
      <c r="I66" s="26" t="s">
        <v>182</v>
      </c>
      <c r="J66" s="26"/>
      <c r="K66" s="26" t="s">
        <v>671</v>
      </c>
      <c r="L66" s="26" t="s">
        <v>1145</v>
      </c>
      <c r="M66" s="26" t="s">
        <v>1146</v>
      </c>
      <c r="N66" s="26" t="s">
        <v>161</v>
      </c>
      <c r="O66" s="26" t="s">
        <v>250</v>
      </c>
      <c r="P66" s="26" t="s">
        <v>1147</v>
      </c>
      <c r="Q66" s="26" t="s">
        <v>164</v>
      </c>
      <c r="R66" s="26" t="s">
        <v>165</v>
      </c>
      <c r="S66" s="26" t="s">
        <v>166</v>
      </c>
      <c r="T66" s="26" t="s">
        <v>1148</v>
      </c>
      <c r="U66" s="26" t="s">
        <v>168</v>
      </c>
      <c r="V66" s="26" t="s">
        <v>168</v>
      </c>
      <c r="W66" s="26" t="s">
        <v>169</v>
      </c>
      <c r="X66" s="26" t="s">
        <v>169</v>
      </c>
      <c r="Y66" s="26" t="s">
        <v>1149</v>
      </c>
      <c r="Z66" s="26" t="s">
        <v>1150</v>
      </c>
      <c r="AA66" s="26" t="s">
        <v>1151</v>
      </c>
      <c r="AB66" s="26" t="s">
        <v>1152</v>
      </c>
      <c r="AC66" s="26" t="s">
        <v>193</v>
      </c>
      <c r="AD66" s="26" t="s">
        <v>1153</v>
      </c>
      <c r="AE66" s="26" t="s">
        <v>1142</v>
      </c>
      <c r="AF66" s="26" t="s">
        <v>178</v>
      </c>
      <c r="AG66" s="26"/>
      <c r="AH66" s="26"/>
      <c r="AI66" s="26" t="s">
        <v>1143</v>
      </c>
      <c r="AJ66" s="26"/>
      <c r="AK66" s="26" t="s">
        <v>4614</v>
      </c>
      <c r="AL66" s="26"/>
      <c r="AM66" s="26"/>
      <c r="AN66" s="26" t="s">
        <v>4615</v>
      </c>
      <c r="AO66" s="26" t="s">
        <v>4616</v>
      </c>
      <c r="AP66" s="26"/>
      <c r="AQ66" s="26"/>
      <c r="AR66" s="26"/>
      <c r="AS66" s="26" t="s">
        <v>4617</v>
      </c>
      <c r="AT66" s="26" t="s">
        <v>4467</v>
      </c>
      <c r="AU66" s="26" t="s">
        <v>1144</v>
      </c>
      <c r="AV66" s="26" t="s">
        <v>4618</v>
      </c>
      <c r="AW66" s="26"/>
      <c r="AX66" s="27"/>
    </row>
    <row r="67" spans="1:50" x14ac:dyDescent="0.2">
      <c r="A67" s="25" t="s">
        <v>1154</v>
      </c>
      <c r="B67" s="26" t="s">
        <v>1155</v>
      </c>
      <c r="C67" s="26" t="s">
        <v>1156</v>
      </c>
      <c r="D67" s="26" t="s">
        <v>178</v>
      </c>
      <c r="E67" s="26" t="s">
        <v>1157</v>
      </c>
      <c r="F67" s="26" t="s">
        <v>1158</v>
      </c>
      <c r="G67" s="26" t="s">
        <v>1159</v>
      </c>
      <c r="H67" s="26" t="s">
        <v>182</v>
      </c>
      <c r="I67" s="26" t="s">
        <v>182</v>
      </c>
      <c r="J67" s="26"/>
      <c r="K67" s="26" t="s">
        <v>403</v>
      </c>
      <c r="L67" s="26" t="s">
        <v>1160</v>
      </c>
      <c r="M67" s="26" t="s">
        <v>1161</v>
      </c>
      <c r="N67" s="26" t="s">
        <v>406</v>
      </c>
      <c r="O67" s="26" t="s">
        <v>162</v>
      </c>
      <c r="P67" s="26" t="s">
        <v>1162</v>
      </c>
      <c r="Q67" s="26" t="s">
        <v>409</v>
      </c>
      <c r="R67" s="26" t="s">
        <v>236</v>
      </c>
      <c r="S67" s="26" t="s">
        <v>166</v>
      </c>
      <c r="T67" s="26" t="s">
        <v>1163</v>
      </c>
      <c r="U67" s="26" t="s">
        <v>168</v>
      </c>
      <c r="V67" s="26" t="s">
        <v>168</v>
      </c>
      <c r="W67" s="26" t="s">
        <v>169</v>
      </c>
      <c r="X67" s="26" t="s">
        <v>169</v>
      </c>
      <c r="Y67" s="26" t="s">
        <v>1164</v>
      </c>
      <c r="Z67" s="26" t="s">
        <v>1165</v>
      </c>
      <c r="AA67" s="26" t="s">
        <v>1166</v>
      </c>
      <c r="AB67" s="26" t="s">
        <v>1167</v>
      </c>
      <c r="AC67" s="26" t="s">
        <v>1168</v>
      </c>
      <c r="AD67" s="26" t="s">
        <v>1169</v>
      </c>
      <c r="AE67" s="26" t="s">
        <v>1157</v>
      </c>
      <c r="AF67" s="26" t="s">
        <v>178</v>
      </c>
      <c r="AG67" s="26"/>
      <c r="AH67" s="26"/>
      <c r="AI67" s="26" t="s">
        <v>1158</v>
      </c>
      <c r="AJ67" s="26"/>
      <c r="AK67" s="26" t="s">
        <v>178</v>
      </c>
      <c r="AL67" s="26" t="s">
        <v>4285</v>
      </c>
      <c r="AM67" s="26"/>
      <c r="AN67" s="26" t="s">
        <v>4619</v>
      </c>
      <c r="AO67" s="26" t="s">
        <v>4620</v>
      </c>
      <c r="AP67" s="26"/>
      <c r="AQ67" s="26"/>
      <c r="AR67" s="26"/>
      <c r="AS67" s="26" t="s">
        <v>4621</v>
      </c>
      <c r="AT67" s="26" t="s">
        <v>4622</v>
      </c>
      <c r="AU67" s="26" t="s">
        <v>1159</v>
      </c>
      <c r="AV67" s="26" t="s">
        <v>4623</v>
      </c>
      <c r="AW67" s="26"/>
      <c r="AX67" s="27"/>
    </row>
    <row r="68" spans="1:50" x14ac:dyDescent="0.2">
      <c r="A68" s="25" t="s">
        <v>1170</v>
      </c>
      <c r="B68" s="26" t="s">
        <v>1171</v>
      </c>
      <c r="C68" s="26" t="s">
        <v>1172</v>
      </c>
      <c r="D68" s="26" t="s">
        <v>215</v>
      </c>
      <c r="E68" s="26" t="s">
        <v>1173</v>
      </c>
      <c r="F68" s="26" t="s">
        <v>1174</v>
      </c>
      <c r="G68" s="26" t="s">
        <v>1175</v>
      </c>
      <c r="H68" s="26" t="s">
        <v>182</v>
      </c>
      <c r="I68" s="26" t="s">
        <v>182</v>
      </c>
      <c r="J68" s="26"/>
      <c r="K68" s="26" t="s">
        <v>158</v>
      </c>
      <c r="L68" s="26" t="s">
        <v>1176</v>
      </c>
      <c r="M68" s="26" t="s">
        <v>1177</v>
      </c>
      <c r="N68" s="26" t="s">
        <v>161</v>
      </c>
      <c r="O68" s="26" t="s">
        <v>162</v>
      </c>
      <c r="P68" s="26" t="s">
        <v>1178</v>
      </c>
      <c r="Q68" s="26" t="s">
        <v>1179</v>
      </c>
      <c r="R68" s="26" t="s">
        <v>1180</v>
      </c>
      <c r="S68" s="26" t="s">
        <v>1181</v>
      </c>
      <c r="T68" s="26" t="s">
        <v>1182</v>
      </c>
      <c r="U68" s="26" t="s">
        <v>168</v>
      </c>
      <c r="V68" s="26" t="s">
        <v>168</v>
      </c>
      <c r="W68" s="26" t="s">
        <v>169</v>
      </c>
      <c r="X68" s="26" t="s">
        <v>169</v>
      </c>
      <c r="Y68" s="26" t="s">
        <v>913</v>
      </c>
      <c r="Z68" s="26" t="s">
        <v>1183</v>
      </c>
      <c r="AA68" s="26" t="s">
        <v>162</v>
      </c>
      <c r="AB68" s="26" t="s">
        <v>1184</v>
      </c>
      <c r="AC68" s="26" t="s">
        <v>1185</v>
      </c>
      <c r="AD68" s="26" t="s">
        <v>1186</v>
      </c>
      <c r="AE68" s="26" t="s">
        <v>1173</v>
      </c>
      <c r="AF68" s="26" t="s">
        <v>215</v>
      </c>
      <c r="AG68" s="26"/>
      <c r="AH68" s="26"/>
      <c r="AI68" s="26" t="s">
        <v>1174</v>
      </c>
      <c r="AJ68" s="26"/>
      <c r="AK68" s="26" t="s">
        <v>4624</v>
      </c>
      <c r="AL68" s="26" t="s">
        <v>4625</v>
      </c>
      <c r="AM68" s="26" t="s">
        <v>4626</v>
      </c>
      <c r="AN68" s="26" t="s">
        <v>4627</v>
      </c>
      <c r="AO68" s="26" t="s">
        <v>4628</v>
      </c>
      <c r="AP68" s="26"/>
      <c r="AQ68" s="26"/>
      <c r="AR68" s="26"/>
      <c r="AS68" s="26" t="s">
        <v>4629</v>
      </c>
      <c r="AT68" s="26" t="s">
        <v>4630</v>
      </c>
      <c r="AU68" s="26" t="s">
        <v>1175</v>
      </c>
      <c r="AV68" s="26" t="s">
        <v>4631</v>
      </c>
      <c r="AW68" s="26"/>
      <c r="AX68" s="27"/>
    </row>
    <row r="69" spans="1:50" x14ac:dyDescent="0.2">
      <c r="A69" s="25" t="s">
        <v>1187</v>
      </c>
      <c r="B69" s="26" t="s">
        <v>1188</v>
      </c>
      <c r="C69" s="26" t="s">
        <v>1189</v>
      </c>
      <c r="D69" s="26" t="s">
        <v>215</v>
      </c>
      <c r="E69" s="26" t="s">
        <v>1190</v>
      </c>
      <c r="F69" s="26" t="s">
        <v>1191</v>
      </c>
      <c r="G69" s="26" t="s">
        <v>1192</v>
      </c>
      <c r="H69" s="26" t="s">
        <v>182</v>
      </c>
      <c r="I69" s="26" t="s">
        <v>182</v>
      </c>
      <c r="J69" s="26"/>
      <c r="K69" s="26" t="s">
        <v>403</v>
      </c>
      <c r="L69" s="26" t="s">
        <v>1193</v>
      </c>
      <c r="M69" s="26" t="s">
        <v>1194</v>
      </c>
      <c r="N69" s="26" t="s">
        <v>161</v>
      </c>
      <c r="O69" s="26" t="s">
        <v>162</v>
      </c>
      <c r="P69" s="26" t="s">
        <v>1195</v>
      </c>
      <c r="Q69" s="26" t="s">
        <v>164</v>
      </c>
      <c r="R69" s="26" t="s">
        <v>1196</v>
      </c>
      <c r="S69" s="26" t="s">
        <v>166</v>
      </c>
      <c r="T69" s="26" t="s">
        <v>1197</v>
      </c>
      <c r="U69" s="26" t="s">
        <v>182</v>
      </c>
      <c r="V69" s="26" t="s">
        <v>182</v>
      </c>
      <c r="W69" s="26" t="s">
        <v>1198</v>
      </c>
      <c r="X69" s="26" t="s">
        <v>169</v>
      </c>
      <c r="Y69" s="26" t="s">
        <v>913</v>
      </c>
      <c r="Z69" s="26" t="s">
        <v>1199</v>
      </c>
      <c r="AA69" s="26" t="s">
        <v>162</v>
      </c>
      <c r="AB69" s="26" t="s">
        <v>1200</v>
      </c>
      <c r="AC69" s="26" t="s">
        <v>1201</v>
      </c>
      <c r="AD69" s="26" t="s">
        <v>1202</v>
      </c>
      <c r="AE69" s="26" t="s">
        <v>1190</v>
      </c>
      <c r="AF69" s="26" t="s">
        <v>215</v>
      </c>
      <c r="AG69" s="26"/>
      <c r="AH69" s="26"/>
      <c r="AI69" s="26" t="s">
        <v>1191</v>
      </c>
      <c r="AJ69" s="26"/>
      <c r="AK69" s="26" t="s">
        <v>4625</v>
      </c>
      <c r="AL69" s="26" t="s">
        <v>4285</v>
      </c>
      <c r="AM69" s="26"/>
      <c r="AN69" s="26" t="s">
        <v>4632</v>
      </c>
      <c r="AO69" s="26" t="s">
        <v>4633</v>
      </c>
      <c r="AP69" s="26"/>
      <c r="AQ69" s="26"/>
      <c r="AR69" s="26"/>
      <c r="AS69" s="26" t="s">
        <v>4634</v>
      </c>
      <c r="AT69" s="26" t="s">
        <v>4635</v>
      </c>
      <c r="AU69" s="26" t="s">
        <v>1192</v>
      </c>
      <c r="AV69" s="26" t="s">
        <v>4636</v>
      </c>
      <c r="AW69" s="26"/>
      <c r="AX69" s="27"/>
    </row>
    <row r="70" spans="1:50" x14ac:dyDescent="0.2">
      <c r="A70" s="25" t="s">
        <v>1216</v>
      </c>
      <c r="B70" s="26" t="s">
        <v>1217</v>
      </c>
      <c r="C70" s="26" t="s">
        <v>1218</v>
      </c>
      <c r="D70" s="26" t="s">
        <v>215</v>
      </c>
      <c r="E70" s="26" t="s">
        <v>1219</v>
      </c>
      <c r="F70" s="26" t="s">
        <v>1220</v>
      </c>
      <c r="G70" s="26" t="s">
        <v>1221</v>
      </c>
      <c r="H70" s="26" t="s">
        <v>182</v>
      </c>
      <c r="I70" s="26" t="s">
        <v>182</v>
      </c>
      <c r="J70" s="26"/>
      <c r="K70" s="26" t="s">
        <v>158</v>
      </c>
      <c r="L70" s="26" t="s">
        <v>1222</v>
      </c>
      <c r="M70" s="26" t="s">
        <v>1223</v>
      </c>
      <c r="N70" s="26" t="s">
        <v>161</v>
      </c>
      <c r="O70" s="26" t="s">
        <v>162</v>
      </c>
      <c r="P70" s="26" t="s">
        <v>1224</v>
      </c>
      <c r="Q70" s="26" t="s">
        <v>164</v>
      </c>
      <c r="R70" s="26" t="s">
        <v>165</v>
      </c>
      <c r="S70" s="26" t="s">
        <v>166</v>
      </c>
      <c r="T70" s="26" t="s">
        <v>1225</v>
      </c>
      <c r="U70" s="26" t="s">
        <v>168</v>
      </c>
      <c r="V70" s="26" t="s">
        <v>168</v>
      </c>
      <c r="W70" s="26" t="s">
        <v>169</v>
      </c>
      <c r="X70" s="26" t="s">
        <v>169</v>
      </c>
      <c r="Y70" s="26" t="s">
        <v>913</v>
      </c>
      <c r="Z70" s="26" t="s">
        <v>1226</v>
      </c>
      <c r="AA70" s="26" t="s">
        <v>162</v>
      </c>
      <c r="AB70" s="26" t="s">
        <v>169</v>
      </c>
      <c r="AC70" s="26" t="s">
        <v>173</v>
      </c>
      <c r="AD70" s="26" t="s">
        <v>1227</v>
      </c>
      <c r="AE70" s="26" t="s">
        <v>1219</v>
      </c>
      <c r="AF70" s="26" t="s">
        <v>215</v>
      </c>
      <c r="AG70" s="26"/>
      <c r="AH70" s="26"/>
      <c r="AI70" s="26" t="s">
        <v>1220</v>
      </c>
      <c r="AJ70" s="26"/>
      <c r="AK70" s="26" t="s">
        <v>4637</v>
      </c>
      <c r="AL70" s="26"/>
      <c r="AM70" s="26"/>
      <c r="AN70" s="26" t="s">
        <v>4638</v>
      </c>
      <c r="AO70" s="26" t="s">
        <v>4639</v>
      </c>
      <c r="AP70" s="26"/>
      <c r="AQ70" s="26"/>
      <c r="AR70" s="26"/>
      <c r="AS70" s="26" t="s">
        <v>4640</v>
      </c>
      <c r="AT70" s="26" t="s">
        <v>4461</v>
      </c>
      <c r="AU70" s="26" t="s">
        <v>1221</v>
      </c>
      <c r="AV70" s="26" t="s">
        <v>4641</v>
      </c>
      <c r="AW70" s="26"/>
      <c r="AX70" s="27"/>
    </row>
    <row r="71" spans="1:50" x14ac:dyDescent="0.2">
      <c r="A71" s="25" t="s">
        <v>1228</v>
      </c>
      <c r="B71" s="26" t="s">
        <v>1229</v>
      </c>
      <c r="C71" s="26" t="s">
        <v>1230</v>
      </c>
      <c r="D71" s="26" t="s">
        <v>178</v>
      </c>
      <c r="E71" s="26" t="s">
        <v>1231</v>
      </c>
      <c r="F71" s="26" t="s">
        <v>640</v>
      </c>
      <c r="G71" s="26" t="s">
        <v>1232</v>
      </c>
      <c r="H71" s="26" t="s">
        <v>182</v>
      </c>
      <c r="I71" s="26" t="s">
        <v>182</v>
      </c>
      <c r="J71" s="26"/>
      <c r="K71" s="26" t="s">
        <v>158</v>
      </c>
      <c r="L71" s="26" t="s">
        <v>1233</v>
      </c>
      <c r="M71" s="26" t="s">
        <v>1234</v>
      </c>
      <c r="N71" s="26" t="s">
        <v>161</v>
      </c>
      <c r="O71" s="26" t="s">
        <v>250</v>
      </c>
      <c r="P71" s="26" t="s">
        <v>1235</v>
      </c>
      <c r="Q71" s="26" t="s">
        <v>164</v>
      </c>
      <c r="R71" s="26" t="s">
        <v>165</v>
      </c>
      <c r="S71" s="26" t="s">
        <v>1236</v>
      </c>
      <c r="T71" s="26" t="s">
        <v>1237</v>
      </c>
      <c r="U71" s="26" t="s">
        <v>168</v>
      </c>
      <c r="V71" s="26" t="s">
        <v>168</v>
      </c>
      <c r="W71" s="26" t="s">
        <v>169</v>
      </c>
      <c r="X71" s="26" t="s">
        <v>169</v>
      </c>
      <c r="Y71" s="26" t="s">
        <v>913</v>
      </c>
      <c r="Z71" s="26" t="s">
        <v>1238</v>
      </c>
      <c r="AA71" s="26" t="s">
        <v>162</v>
      </c>
      <c r="AB71" s="26" t="s">
        <v>1239</v>
      </c>
      <c r="AC71" s="26" t="s">
        <v>193</v>
      </c>
      <c r="AD71" s="26" t="s">
        <v>1240</v>
      </c>
      <c r="AE71" s="26" t="s">
        <v>1231</v>
      </c>
      <c r="AF71" s="26" t="s">
        <v>178</v>
      </c>
      <c r="AG71" s="26"/>
      <c r="AH71" s="26"/>
      <c r="AI71" s="26" t="s">
        <v>640</v>
      </c>
      <c r="AJ71" s="26"/>
      <c r="AK71" s="26" t="s">
        <v>4642</v>
      </c>
      <c r="AL71" s="26"/>
      <c r="AM71" s="26"/>
      <c r="AN71" s="26" t="s">
        <v>4643</v>
      </c>
      <c r="AO71" s="26" t="s">
        <v>4644</v>
      </c>
      <c r="AP71" s="26"/>
      <c r="AQ71" s="26"/>
      <c r="AR71" s="26"/>
      <c r="AS71" s="26" t="s">
        <v>4645</v>
      </c>
      <c r="AT71" s="26" t="s">
        <v>4356</v>
      </c>
      <c r="AU71" s="26" t="s">
        <v>1232</v>
      </c>
      <c r="AV71" s="26" t="s">
        <v>4646</v>
      </c>
      <c r="AW71" s="26"/>
      <c r="AX71" s="27"/>
    </row>
    <row r="72" spans="1:50" x14ac:dyDescent="0.2">
      <c r="A72" s="25" t="s">
        <v>1241</v>
      </c>
      <c r="B72" s="26" t="s">
        <v>1242</v>
      </c>
      <c r="C72" s="26" t="s">
        <v>1243</v>
      </c>
      <c r="D72" s="26" t="s">
        <v>178</v>
      </c>
      <c r="E72" s="26" t="s">
        <v>1244</v>
      </c>
      <c r="F72" s="26" t="s">
        <v>350</v>
      </c>
      <c r="G72" s="26" t="s">
        <v>1245</v>
      </c>
      <c r="H72" s="26" t="s">
        <v>182</v>
      </c>
      <c r="I72" s="26" t="s">
        <v>182</v>
      </c>
      <c r="J72" s="26"/>
      <c r="K72" s="26" t="s">
        <v>158</v>
      </c>
      <c r="L72" s="26" t="s">
        <v>1246</v>
      </c>
      <c r="M72" s="26" t="s">
        <v>320</v>
      </c>
      <c r="N72" s="26" t="s">
        <v>161</v>
      </c>
      <c r="O72" s="26" t="s">
        <v>162</v>
      </c>
      <c r="P72" s="26" t="s">
        <v>1247</v>
      </c>
      <c r="Q72" s="26" t="s">
        <v>714</v>
      </c>
      <c r="R72" s="26" t="s">
        <v>236</v>
      </c>
      <c r="S72" s="26" t="s">
        <v>166</v>
      </c>
      <c r="T72" s="26" t="s">
        <v>1248</v>
      </c>
      <c r="U72" s="26" t="s">
        <v>168</v>
      </c>
      <c r="V72" s="26" t="s">
        <v>168</v>
      </c>
      <c r="W72" s="26" t="s">
        <v>169</v>
      </c>
      <c r="X72" s="26" t="s">
        <v>169</v>
      </c>
      <c r="Y72" s="26" t="s">
        <v>1249</v>
      </c>
      <c r="Z72" s="26" t="s">
        <v>913</v>
      </c>
      <c r="AA72" s="26" t="s">
        <v>162</v>
      </c>
      <c r="AB72" s="26" t="s">
        <v>577</v>
      </c>
      <c r="AC72" s="26" t="s">
        <v>193</v>
      </c>
      <c r="AD72" s="26" t="s">
        <v>1250</v>
      </c>
      <c r="AE72" s="26" t="s">
        <v>1244</v>
      </c>
      <c r="AF72" s="26" t="s">
        <v>178</v>
      </c>
      <c r="AG72" s="26"/>
      <c r="AH72" s="26"/>
      <c r="AI72" s="26" t="s">
        <v>350</v>
      </c>
      <c r="AJ72" s="26"/>
      <c r="AK72" s="26" t="s">
        <v>4647</v>
      </c>
      <c r="AL72" s="26"/>
      <c r="AM72" s="26" t="s">
        <v>4648</v>
      </c>
      <c r="AN72" s="26" t="s">
        <v>4649</v>
      </c>
      <c r="AO72" s="26" t="s">
        <v>4650</v>
      </c>
      <c r="AP72" s="26"/>
      <c r="AQ72" s="26"/>
      <c r="AR72" s="26"/>
      <c r="AS72" s="26" t="s">
        <v>4651</v>
      </c>
      <c r="AT72" s="26" t="s">
        <v>4341</v>
      </c>
      <c r="AU72" s="26" t="s">
        <v>1245</v>
      </c>
      <c r="AV72" s="26" t="s">
        <v>4652</v>
      </c>
      <c r="AW72" s="26"/>
      <c r="AX72" s="27"/>
    </row>
    <row r="73" spans="1:50" x14ac:dyDescent="0.2">
      <c r="A73" s="25" t="s">
        <v>1251</v>
      </c>
      <c r="B73" s="26" t="s">
        <v>1252</v>
      </c>
      <c r="C73" s="26" t="s">
        <v>1253</v>
      </c>
      <c r="D73" s="26" t="s">
        <v>215</v>
      </c>
      <c r="E73" s="26" t="s">
        <v>1254</v>
      </c>
      <c r="F73" s="26" t="s">
        <v>1255</v>
      </c>
      <c r="G73" s="26" t="s">
        <v>1256</v>
      </c>
      <c r="H73" s="26" t="s">
        <v>182</v>
      </c>
      <c r="I73" s="26" t="s">
        <v>182</v>
      </c>
      <c r="J73" s="26"/>
      <c r="K73" s="26" t="s">
        <v>158</v>
      </c>
      <c r="L73" s="26" t="s">
        <v>1257</v>
      </c>
      <c r="M73" s="26" t="s">
        <v>1258</v>
      </c>
      <c r="N73" s="26" t="s">
        <v>406</v>
      </c>
      <c r="O73" s="26" t="s">
        <v>1259</v>
      </c>
      <c r="P73" s="26" t="s">
        <v>1260</v>
      </c>
      <c r="Q73" s="26" t="s">
        <v>164</v>
      </c>
      <c r="R73" s="26" t="s">
        <v>165</v>
      </c>
      <c r="S73" s="26" t="s">
        <v>166</v>
      </c>
      <c r="T73" s="26" t="s">
        <v>1261</v>
      </c>
      <c r="U73" s="26" t="s">
        <v>168</v>
      </c>
      <c r="V73" s="26" t="s">
        <v>168</v>
      </c>
      <c r="W73" s="26" t="s">
        <v>169</v>
      </c>
      <c r="X73" s="26" t="s">
        <v>169</v>
      </c>
      <c r="Y73" s="26" t="s">
        <v>913</v>
      </c>
      <c r="Z73" s="26" t="s">
        <v>356</v>
      </c>
      <c r="AA73" s="26" t="s">
        <v>1262</v>
      </c>
      <c r="AB73" s="26" t="s">
        <v>169</v>
      </c>
      <c r="AC73" s="26" t="s">
        <v>173</v>
      </c>
      <c r="AD73" s="26" t="s">
        <v>1263</v>
      </c>
      <c r="AE73" s="26" t="s">
        <v>1254</v>
      </c>
      <c r="AF73" s="26" t="s">
        <v>215</v>
      </c>
      <c r="AG73" s="26"/>
      <c r="AH73" s="26"/>
      <c r="AI73" s="26" t="s">
        <v>1255</v>
      </c>
      <c r="AJ73" s="26"/>
      <c r="AK73" s="26"/>
      <c r="AL73" s="26"/>
      <c r="AM73" s="26" t="s">
        <v>4653</v>
      </c>
      <c r="AN73" s="26" t="s">
        <v>1253</v>
      </c>
      <c r="AO73" s="26" t="s">
        <v>4654</v>
      </c>
      <c r="AP73" s="26"/>
      <c r="AQ73" s="26"/>
      <c r="AR73" s="26"/>
      <c r="AS73" s="26" t="s">
        <v>4655</v>
      </c>
      <c r="AT73" s="26" t="s">
        <v>4341</v>
      </c>
      <c r="AU73" s="26" t="s">
        <v>1256</v>
      </c>
      <c r="AV73" s="26" t="s">
        <v>4656</v>
      </c>
      <c r="AW73" s="26"/>
      <c r="AX73" s="27"/>
    </row>
    <row r="74" spans="1:50" x14ac:dyDescent="0.2">
      <c r="A74" s="25" t="s">
        <v>1264</v>
      </c>
      <c r="B74" s="26" t="s">
        <v>1265</v>
      </c>
      <c r="C74" s="26" t="s">
        <v>1266</v>
      </c>
      <c r="D74" s="26" t="s">
        <v>178</v>
      </c>
      <c r="E74" s="26" t="s">
        <v>1267</v>
      </c>
      <c r="F74" s="26" t="s">
        <v>1268</v>
      </c>
      <c r="G74" s="26" t="s">
        <v>1269</v>
      </c>
      <c r="H74" s="26" t="s">
        <v>182</v>
      </c>
      <c r="I74" s="26" t="s">
        <v>182</v>
      </c>
      <c r="J74" s="26"/>
      <c r="K74" s="26" t="s">
        <v>158</v>
      </c>
      <c r="L74" s="26" t="s">
        <v>1270</v>
      </c>
      <c r="M74" s="26" t="s">
        <v>1271</v>
      </c>
      <c r="N74" s="26" t="s">
        <v>161</v>
      </c>
      <c r="O74" s="26" t="s">
        <v>162</v>
      </c>
      <c r="P74" s="26" t="s">
        <v>1272</v>
      </c>
      <c r="Q74" s="26" t="s">
        <v>164</v>
      </c>
      <c r="R74" s="26" t="s">
        <v>236</v>
      </c>
      <c r="S74" s="26" t="s">
        <v>166</v>
      </c>
      <c r="T74" s="26" t="s">
        <v>1273</v>
      </c>
      <c r="U74" s="26" t="s">
        <v>168</v>
      </c>
      <c r="V74" s="26" t="s">
        <v>168</v>
      </c>
      <c r="W74" s="26" t="s">
        <v>169</v>
      </c>
      <c r="X74" s="26" t="s">
        <v>169</v>
      </c>
      <c r="Y74" s="26" t="s">
        <v>1274</v>
      </c>
      <c r="Z74" s="26" t="s">
        <v>1275</v>
      </c>
      <c r="AA74" s="26" t="s">
        <v>1276</v>
      </c>
      <c r="AB74" s="26" t="s">
        <v>1167</v>
      </c>
      <c r="AC74" s="26" t="s">
        <v>193</v>
      </c>
      <c r="AD74" s="26" t="s">
        <v>1277</v>
      </c>
      <c r="AE74" s="26" t="s">
        <v>1267</v>
      </c>
      <c r="AF74" s="26" t="s">
        <v>178</v>
      </c>
      <c r="AG74" s="26"/>
      <c r="AH74" s="26"/>
      <c r="AI74" s="26" t="s">
        <v>1268</v>
      </c>
      <c r="AJ74" s="26"/>
      <c r="AK74" s="26" t="s">
        <v>4537</v>
      </c>
      <c r="AL74" s="26" t="s">
        <v>4370</v>
      </c>
      <c r="AM74" s="26"/>
      <c r="AN74" s="26" t="s">
        <v>1266</v>
      </c>
      <c r="AO74" s="26" t="s">
        <v>4657</v>
      </c>
      <c r="AP74" s="26"/>
      <c r="AQ74" s="26"/>
      <c r="AR74" s="26"/>
      <c r="AS74" s="26" t="s">
        <v>4658</v>
      </c>
      <c r="AT74" s="26" t="s">
        <v>4296</v>
      </c>
      <c r="AU74" s="26" t="s">
        <v>1269</v>
      </c>
      <c r="AV74" s="26" t="s">
        <v>4659</v>
      </c>
      <c r="AW74" s="26"/>
      <c r="AX74" s="27"/>
    </row>
    <row r="75" spans="1:50" x14ac:dyDescent="0.2">
      <c r="A75" s="25" t="s">
        <v>1278</v>
      </c>
      <c r="B75" s="26" t="s">
        <v>1279</v>
      </c>
      <c r="C75" s="26" t="s">
        <v>1280</v>
      </c>
      <c r="D75" s="26" t="s">
        <v>215</v>
      </c>
      <c r="E75" s="26" t="s">
        <v>1281</v>
      </c>
      <c r="F75" s="26" t="s">
        <v>1282</v>
      </c>
      <c r="G75" s="26" t="s">
        <v>1283</v>
      </c>
      <c r="H75" s="26" t="s">
        <v>182</v>
      </c>
      <c r="I75" s="26" t="s">
        <v>182</v>
      </c>
      <c r="J75" s="26"/>
      <c r="K75" s="26" t="s">
        <v>158</v>
      </c>
      <c r="L75" s="26" t="s">
        <v>1284</v>
      </c>
      <c r="M75" s="26" t="s">
        <v>1285</v>
      </c>
      <c r="N75" s="26" t="s">
        <v>161</v>
      </c>
      <c r="O75" s="26" t="s">
        <v>250</v>
      </c>
      <c r="P75" s="26" t="s">
        <v>1286</v>
      </c>
      <c r="Q75" s="26" t="s">
        <v>164</v>
      </c>
      <c r="R75" s="26" t="s">
        <v>986</v>
      </c>
      <c r="S75" s="26" t="s">
        <v>166</v>
      </c>
      <c r="T75" s="26" t="s">
        <v>1287</v>
      </c>
      <c r="U75" s="26" t="s">
        <v>168</v>
      </c>
      <c r="V75" s="26" t="s">
        <v>168</v>
      </c>
      <c r="W75" s="26" t="s">
        <v>169</v>
      </c>
      <c r="X75" s="26" t="s">
        <v>169</v>
      </c>
      <c r="Y75" s="26" t="s">
        <v>1288</v>
      </c>
      <c r="Z75" s="26" t="s">
        <v>913</v>
      </c>
      <c r="AA75" s="26" t="s">
        <v>162</v>
      </c>
      <c r="AB75" s="26" t="s">
        <v>169</v>
      </c>
      <c r="AC75" s="26" t="s">
        <v>173</v>
      </c>
      <c r="AD75" s="26" t="s">
        <v>1289</v>
      </c>
      <c r="AE75" s="26" t="s">
        <v>1281</v>
      </c>
      <c r="AF75" s="26" t="s">
        <v>215</v>
      </c>
      <c r="AG75" s="26"/>
      <c r="AH75" s="26"/>
      <c r="AI75" s="26" t="s">
        <v>1282</v>
      </c>
      <c r="AJ75" s="26"/>
      <c r="AK75" s="26" t="s">
        <v>4660</v>
      </c>
      <c r="AL75" s="26"/>
      <c r="AM75" s="26"/>
      <c r="AN75" s="26" t="s">
        <v>4661</v>
      </c>
      <c r="AO75" s="26" t="s">
        <v>4662</v>
      </c>
      <c r="AP75" s="26"/>
      <c r="AQ75" s="26"/>
      <c r="AR75" s="26"/>
      <c r="AS75" s="26" t="s">
        <v>4663</v>
      </c>
      <c r="AT75" s="26" t="s">
        <v>4664</v>
      </c>
      <c r="AU75" s="26" t="s">
        <v>1283</v>
      </c>
      <c r="AV75" s="26" t="s">
        <v>4665</v>
      </c>
      <c r="AW75" s="26"/>
      <c r="AX75" s="27"/>
    </row>
    <row r="76" spans="1:50" x14ac:dyDescent="0.2">
      <c r="A76" s="25" t="s">
        <v>1298</v>
      </c>
      <c r="B76" s="26" t="s">
        <v>1299</v>
      </c>
      <c r="C76" s="26" t="s">
        <v>1300</v>
      </c>
      <c r="D76" s="26" t="s">
        <v>178</v>
      </c>
      <c r="E76" s="26" t="s">
        <v>1301</v>
      </c>
      <c r="F76" s="26" t="s">
        <v>1302</v>
      </c>
      <c r="G76" s="26" t="s">
        <v>1303</v>
      </c>
      <c r="H76" s="26" t="s">
        <v>182</v>
      </c>
      <c r="I76" s="26" t="s">
        <v>182</v>
      </c>
      <c r="J76" s="26"/>
      <c r="K76" s="26" t="s">
        <v>158</v>
      </c>
      <c r="L76" s="26" t="s">
        <v>1304</v>
      </c>
      <c r="M76" s="26" t="s">
        <v>1305</v>
      </c>
      <c r="N76" s="26" t="s">
        <v>161</v>
      </c>
      <c r="O76" s="26" t="s">
        <v>162</v>
      </c>
      <c r="P76" s="26" t="s">
        <v>1306</v>
      </c>
      <c r="Q76" s="26" t="s">
        <v>164</v>
      </c>
      <c r="R76" s="26" t="s">
        <v>236</v>
      </c>
      <c r="S76" s="26" t="s">
        <v>1307</v>
      </c>
      <c r="T76" s="26" t="s">
        <v>1308</v>
      </c>
      <c r="U76" s="26" t="s">
        <v>168</v>
      </c>
      <c r="V76" s="26" t="s">
        <v>168</v>
      </c>
      <c r="W76" s="26" t="s">
        <v>169</v>
      </c>
      <c r="X76" s="26" t="s">
        <v>169</v>
      </c>
      <c r="Y76" s="26" t="s">
        <v>913</v>
      </c>
      <c r="Z76" s="26" t="s">
        <v>1309</v>
      </c>
      <c r="AA76" s="26" t="s">
        <v>1310</v>
      </c>
      <c r="AB76" s="26" t="s">
        <v>1311</v>
      </c>
      <c r="AC76" s="26" t="s">
        <v>193</v>
      </c>
      <c r="AD76" s="26" t="s">
        <v>1312</v>
      </c>
      <c r="AE76" s="26" t="s">
        <v>1301</v>
      </c>
      <c r="AF76" s="26" t="s">
        <v>178</v>
      </c>
      <c r="AG76" s="26"/>
      <c r="AH76" s="26"/>
      <c r="AI76" s="26" t="s">
        <v>1302</v>
      </c>
      <c r="AJ76" s="26"/>
      <c r="AK76" s="26" t="s">
        <v>4335</v>
      </c>
      <c r="AL76" s="26" t="s">
        <v>4370</v>
      </c>
      <c r="AM76" s="26" t="s">
        <v>4666</v>
      </c>
      <c r="AN76" s="26" t="s">
        <v>4667</v>
      </c>
      <c r="AO76" s="26" t="s">
        <v>4668</v>
      </c>
      <c r="AP76" s="26"/>
      <c r="AQ76" s="26"/>
      <c r="AR76" s="26"/>
      <c r="AS76" s="26" t="s">
        <v>4669</v>
      </c>
      <c r="AT76" s="26" t="s">
        <v>4670</v>
      </c>
      <c r="AU76" s="26" t="s">
        <v>1303</v>
      </c>
      <c r="AV76" s="26" t="s">
        <v>4671</v>
      </c>
      <c r="AW76" s="26"/>
      <c r="AX76" s="27"/>
    </row>
    <row r="77" spans="1:50" x14ac:dyDescent="0.2">
      <c r="A77" s="25" t="s">
        <v>1313</v>
      </c>
      <c r="B77" s="26" t="s">
        <v>1314</v>
      </c>
      <c r="C77" s="26" t="s">
        <v>1315</v>
      </c>
      <c r="D77" s="26" t="s">
        <v>178</v>
      </c>
      <c r="E77" s="26" t="s">
        <v>1316</v>
      </c>
      <c r="F77" s="26" t="s">
        <v>1317</v>
      </c>
      <c r="G77" s="26" t="s">
        <v>1318</v>
      </c>
      <c r="H77" s="26" t="s">
        <v>182</v>
      </c>
      <c r="I77" s="26" t="s">
        <v>182</v>
      </c>
      <c r="J77" s="26"/>
      <c r="K77" s="26" t="s">
        <v>158</v>
      </c>
      <c r="L77" s="26" t="s">
        <v>1319</v>
      </c>
      <c r="M77" s="26" t="s">
        <v>1320</v>
      </c>
      <c r="N77" s="26" t="s">
        <v>161</v>
      </c>
      <c r="O77" s="26" t="s">
        <v>162</v>
      </c>
      <c r="P77" s="26" t="s">
        <v>1321</v>
      </c>
      <c r="Q77" s="26" t="s">
        <v>164</v>
      </c>
      <c r="R77" s="26" t="s">
        <v>236</v>
      </c>
      <c r="S77" s="26" t="s">
        <v>1322</v>
      </c>
      <c r="T77" s="26" t="s">
        <v>1323</v>
      </c>
      <c r="U77" s="26" t="s">
        <v>168</v>
      </c>
      <c r="V77" s="26" t="s">
        <v>168</v>
      </c>
      <c r="W77" s="26" t="s">
        <v>1324</v>
      </c>
      <c r="X77" s="26" t="s">
        <v>169</v>
      </c>
      <c r="Y77" s="26" t="s">
        <v>1325</v>
      </c>
      <c r="Z77" s="26" t="s">
        <v>1326</v>
      </c>
      <c r="AA77" s="26" t="s">
        <v>1327</v>
      </c>
      <c r="AB77" s="26" t="s">
        <v>1328</v>
      </c>
      <c r="AC77" s="26" t="s">
        <v>193</v>
      </c>
      <c r="AD77" s="26" t="s">
        <v>1329</v>
      </c>
      <c r="AE77" s="26" t="s">
        <v>1316</v>
      </c>
      <c r="AF77" s="26" t="s">
        <v>178</v>
      </c>
      <c r="AG77" s="26"/>
      <c r="AH77" s="26"/>
      <c r="AI77" s="26" t="s">
        <v>1317</v>
      </c>
      <c r="AJ77" s="26"/>
      <c r="AK77" s="26" t="s">
        <v>4672</v>
      </c>
      <c r="AL77" s="26" t="s">
        <v>4285</v>
      </c>
      <c r="AM77" s="26" t="s">
        <v>4673</v>
      </c>
      <c r="AN77" s="26" t="s">
        <v>4674</v>
      </c>
      <c r="AO77" s="26" t="s">
        <v>4675</v>
      </c>
      <c r="AP77" s="26"/>
      <c r="AQ77" s="26"/>
      <c r="AR77" s="26"/>
      <c r="AS77" s="26" t="s">
        <v>4676</v>
      </c>
      <c r="AT77" s="26" t="s">
        <v>4494</v>
      </c>
      <c r="AU77" s="26" t="s">
        <v>1318</v>
      </c>
      <c r="AV77" s="26" t="s">
        <v>4677</v>
      </c>
      <c r="AW77" s="26"/>
      <c r="AX77" s="27"/>
    </row>
    <row r="78" spans="1:50" x14ac:dyDescent="0.2">
      <c r="A78" s="25" t="s">
        <v>1330</v>
      </c>
      <c r="B78" s="26" t="s">
        <v>1331</v>
      </c>
      <c r="C78" s="26" t="s">
        <v>1332</v>
      </c>
      <c r="D78" s="26" t="s">
        <v>178</v>
      </c>
      <c r="E78" s="26" t="s">
        <v>1333</v>
      </c>
      <c r="F78" s="26" t="s">
        <v>1334</v>
      </c>
      <c r="G78" s="26" t="s">
        <v>1335</v>
      </c>
      <c r="H78" s="26" t="s">
        <v>182</v>
      </c>
      <c r="I78" s="26" t="s">
        <v>182</v>
      </c>
      <c r="J78" s="26"/>
      <c r="K78" s="26" t="s">
        <v>671</v>
      </c>
      <c r="L78" s="26" t="s">
        <v>1336</v>
      </c>
      <c r="M78" s="26" t="s">
        <v>1337</v>
      </c>
      <c r="N78" s="26" t="s">
        <v>203</v>
      </c>
      <c r="O78" s="26" t="s">
        <v>162</v>
      </c>
      <c r="P78" s="26" t="s">
        <v>1338</v>
      </c>
      <c r="Q78" s="26" t="s">
        <v>164</v>
      </c>
      <c r="R78" s="26" t="s">
        <v>165</v>
      </c>
      <c r="S78" s="26" t="s">
        <v>1339</v>
      </c>
      <c r="T78" s="26" t="s">
        <v>1340</v>
      </c>
      <c r="U78" s="26" t="s">
        <v>168</v>
      </c>
      <c r="V78" s="26" t="s">
        <v>168</v>
      </c>
      <c r="W78" s="26" t="s">
        <v>1341</v>
      </c>
      <c r="X78" s="26" t="s">
        <v>1342</v>
      </c>
      <c r="Y78" s="26" t="s">
        <v>1343</v>
      </c>
      <c r="Z78" s="26" t="s">
        <v>1344</v>
      </c>
      <c r="AA78" s="26" t="s">
        <v>1345</v>
      </c>
      <c r="AB78" s="26" t="s">
        <v>1346</v>
      </c>
      <c r="AC78" s="26" t="s">
        <v>193</v>
      </c>
      <c r="AD78" s="26" t="s">
        <v>1347</v>
      </c>
      <c r="AE78" s="26" t="s">
        <v>1333</v>
      </c>
      <c r="AF78" s="26" t="s">
        <v>178</v>
      </c>
      <c r="AG78" s="26"/>
      <c r="AH78" s="26"/>
      <c r="AI78" s="26" t="s">
        <v>1334</v>
      </c>
      <c r="AJ78" s="26"/>
      <c r="AK78" s="26"/>
      <c r="AL78" s="26"/>
      <c r="AM78" s="26"/>
      <c r="AN78" s="26" t="s">
        <v>4678</v>
      </c>
      <c r="AO78" s="26" t="s">
        <v>4679</v>
      </c>
      <c r="AP78" s="26"/>
      <c r="AQ78" s="26"/>
      <c r="AR78" s="26"/>
      <c r="AS78" s="26" t="s">
        <v>4680</v>
      </c>
      <c r="AT78" s="26" t="s">
        <v>4681</v>
      </c>
      <c r="AU78" s="26" t="s">
        <v>1335</v>
      </c>
      <c r="AV78" s="26" t="s">
        <v>4682</v>
      </c>
      <c r="AW78" s="26"/>
      <c r="AX78" s="27"/>
    </row>
    <row r="79" spans="1:50" x14ac:dyDescent="0.2">
      <c r="A79" s="25" t="s">
        <v>1348</v>
      </c>
      <c r="B79" s="26" t="s">
        <v>1349</v>
      </c>
      <c r="C79" s="26" t="s">
        <v>1350</v>
      </c>
      <c r="D79" s="26" t="s">
        <v>215</v>
      </c>
      <c r="E79" s="26" t="s">
        <v>1351</v>
      </c>
      <c r="F79" s="26" t="s">
        <v>1352</v>
      </c>
      <c r="G79" s="26" t="s">
        <v>1353</v>
      </c>
      <c r="H79" s="26" t="s">
        <v>182</v>
      </c>
      <c r="I79" s="26" t="s">
        <v>182</v>
      </c>
      <c r="J79" s="26"/>
      <c r="K79" s="26" t="s">
        <v>158</v>
      </c>
      <c r="L79" s="26" t="s">
        <v>1354</v>
      </c>
      <c r="M79" s="26" t="s">
        <v>1355</v>
      </c>
      <c r="N79" s="26" t="s">
        <v>161</v>
      </c>
      <c r="O79" s="26" t="s">
        <v>162</v>
      </c>
      <c r="P79" s="26" t="s">
        <v>1356</v>
      </c>
      <c r="Q79" s="26" t="s">
        <v>164</v>
      </c>
      <c r="R79" s="26" t="s">
        <v>165</v>
      </c>
      <c r="S79" s="26" t="s">
        <v>1357</v>
      </c>
      <c r="T79" s="26" t="s">
        <v>1358</v>
      </c>
      <c r="U79" s="26" t="s">
        <v>168</v>
      </c>
      <c r="V79" s="26" t="s">
        <v>168</v>
      </c>
      <c r="W79" s="26" t="s">
        <v>169</v>
      </c>
      <c r="X79" s="26" t="s">
        <v>169</v>
      </c>
      <c r="Y79" s="26" t="s">
        <v>1359</v>
      </c>
      <c r="Z79" s="26" t="s">
        <v>238</v>
      </c>
      <c r="AA79" s="26" t="s">
        <v>162</v>
      </c>
      <c r="AB79" s="26" t="s">
        <v>1360</v>
      </c>
      <c r="AC79" s="26" t="s">
        <v>193</v>
      </c>
      <c r="AD79" s="26" t="s">
        <v>1361</v>
      </c>
      <c r="AE79" s="26" t="s">
        <v>1351</v>
      </c>
      <c r="AF79" s="26" t="s">
        <v>215</v>
      </c>
      <c r="AG79" s="26"/>
      <c r="AH79" s="26"/>
      <c r="AI79" s="26" t="s">
        <v>1352</v>
      </c>
      <c r="AJ79" s="26"/>
      <c r="AK79" s="26"/>
      <c r="AL79" s="26"/>
      <c r="AM79" s="26"/>
      <c r="AN79" s="26" t="s">
        <v>4683</v>
      </c>
      <c r="AO79" s="26" t="s">
        <v>4684</v>
      </c>
      <c r="AP79" s="26"/>
      <c r="AQ79" s="26"/>
      <c r="AR79" s="26"/>
      <c r="AS79" s="26" t="s">
        <v>4685</v>
      </c>
      <c r="AT79" s="26" t="s">
        <v>4296</v>
      </c>
      <c r="AU79" s="26" t="s">
        <v>1353</v>
      </c>
      <c r="AV79" s="26" t="s">
        <v>4686</v>
      </c>
      <c r="AW79" s="26"/>
      <c r="AX79" s="27"/>
    </row>
    <row r="80" spans="1:50" x14ac:dyDescent="0.2">
      <c r="A80" s="25" t="s">
        <v>1362</v>
      </c>
      <c r="B80" s="26" t="s">
        <v>1363</v>
      </c>
      <c r="C80" s="26" t="s">
        <v>1364</v>
      </c>
      <c r="D80" s="26" t="s">
        <v>178</v>
      </c>
      <c r="E80" s="26" t="s">
        <v>1365</v>
      </c>
      <c r="F80" s="26" t="s">
        <v>1366</v>
      </c>
      <c r="G80" s="26" t="s">
        <v>1367</v>
      </c>
      <c r="H80" s="26" t="s">
        <v>182</v>
      </c>
      <c r="I80" s="26" t="s">
        <v>182</v>
      </c>
      <c r="J80" s="26"/>
      <c r="K80" s="26" t="s">
        <v>158</v>
      </c>
      <c r="L80" s="26" t="s">
        <v>1368</v>
      </c>
      <c r="M80" s="26" t="s">
        <v>1369</v>
      </c>
      <c r="N80" s="26" t="s">
        <v>406</v>
      </c>
      <c r="O80" s="26" t="s">
        <v>1370</v>
      </c>
      <c r="P80" s="26" t="s">
        <v>1371</v>
      </c>
      <c r="Q80" s="26" t="s">
        <v>164</v>
      </c>
      <c r="R80" s="26" t="s">
        <v>165</v>
      </c>
      <c r="S80" s="26" t="s">
        <v>166</v>
      </c>
      <c r="T80" s="26" t="s">
        <v>1372</v>
      </c>
      <c r="U80" s="26" t="s">
        <v>168</v>
      </c>
      <c r="V80" s="26" t="s">
        <v>168</v>
      </c>
      <c r="W80" s="26" t="s">
        <v>169</v>
      </c>
      <c r="X80" s="26" t="s">
        <v>169</v>
      </c>
      <c r="Y80" s="26" t="s">
        <v>1373</v>
      </c>
      <c r="Z80" s="26" t="s">
        <v>1374</v>
      </c>
      <c r="AA80" s="26" t="s">
        <v>1375</v>
      </c>
      <c r="AB80" s="26" t="s">
        <v>1376</v>
      </c>
      <c r="AC80" s="26" t="s">
        <v>193</v>
      </c>
      <c r="AD80" s="26" t="s">
        <v>1377</v>
      </c>
      <c r="AE80" s="26" t="s">
        <v>1365</v>
      </c>
      <c r="AF80" s="26" t="s">
        <v>178</v>
      </c>
      <c r="AG80" s="26"/>
      <c r="AH80" s="26"/>
      <c r="AI80" s="26" t="s">
        <v>1366</v>
      </c>
      <c r="AJ80" s="26"/>
      <c r="AK80" s="26"/>
      <c r="AL80" s="26"/>
      <c r="AM80" s="26"/>
      <c r="AN80" s="26" t="s">
        <v>1364</v>
      </c>
      <c r="AO80" s="26" t="s">
        <v>4687</v>
      </c>
      <c r="AP80" s="26"/>
      <c r="AQ80" s="26"/>
      <c r="AR80" s="26"/>
      <c r="AS80" s="26" t="s">
        <v>4688</v>
      </c>
      <c r="AT80" s="26" t="s">
        <v>4296</v>
      </c>
      <c r="AU80" s="26" t="s">
        <v>1367</v>
      </c>
      <c r="AV80" s="26" t="s">
        <v>4689</v>
      </c>
      <c r="AW80" s="26"/>
      <c r="AX80" s="27"/>
    </row>
    <row r="81" spans="1:50" x14ac:dyDescent="0.2">
      <c r="A81" s="25" t="s">
        <v>1378</v>
      </c>
      <c r="B81" s="26" t="s">
        <v>1379</v>
      </c>
      <c r="C81" s="26" t="s">
        <v>1380</v>
      </c>
      <c r="D81" s="26" t="s">
        <v>178</v>
      </c>
      <c r="E81" s="26" t="s">
        <v>1381</v>
      </c>
      <c r="F81" s="26" t="s">
        <v>1382</v>
      </c>
      <c r="G81" s="26" t="s">
        <v>1383</v>
      </c>
      <c r="H81" s="26" t="s">
        <v>182</v>
      </c>
      <c r="I81" s="26" t="s">
        <v>182</v>
      </c>
      <c r="J81" s="26"/>
      <c r="K81" s="26" t="s">
        <v>183</v>
      </c>
      <c r="L81" s="26" t="s">
        <v>1384</v>
      </c>
      <c r="M81" s="26" t="s">
        <v>1385</v>
      </c>
      <c r="N81" s="26" t="s">
        <v>161</v>
      </c>
      <c r="O81" s="26" t="s">
        <v>250</v>
      </c>
      <c r="P81" s="26" t="s">
        <v>1386</v>
      </c>
      <c r="Q81" s="26" t="s">
        <v>164</v>
      </c>
      <c r="R81" s="26" t="s">
        <v>165</v>
      </c>
      <c r="S81" s="26" t="s">
        <v>166</v>
      </c>
      <c r="T81" s="26" t="s">
        <v>1387</v>
      </c>
      <c r="U81" s="26" t="s">
        <v>168</v>
      </c>
      <c r="V81" s="26" t="s">
        <v>168</v>
      </c>
      <c r="W81" s="26" t="s">
        <v>169</v>
      </c>
      <c r="X81" s="26" t="s">
        <v>169</v>
      </c>
      <c r="Y81" s="26" t="s">
        <v>1388</v>
      </c>
      <c r="Z81" s="26" t="s">
        <v>1389</v>
      </c>
      <c r="AA81" s="26" t="s">
        <v>162</v>
      </c>
      <c r="AB81" s="26" t="s">
        <v>1390</v>
      </c>
      <c r="AC81" s="26" t="s">
        <v>193</v>
      </c>
      <c r="AD81" s="26" t="s">
        <v>1391</v>
      </c>
      <c r="AE81" s="26" t="s">
        <v>1381</v>
      </c>
      <c r="AF81" s="26" t="s">
        <v>178</v>
      </c>
      <c r="AG81" s="26"/>
      <c r="AH81" s="26"/>
      <c r="AI81" s="26" t="s">
        <v>1382</v>
      </c>
      <c r="AJ81" s="26"/>
      <c r="AK81" s="26"/>
      <c r="AL81" s="26"/>
      <c r="AM81" s="26" t="s">
        <v>4690</v>
      </c>
      <c r="AN81" s="26" t="s">
        <v>1380</v>
      </c>
      <c r="AO81" s="26" t="s">
        <v>4691</v>
      </c>
      <c r="AP81" s="26"/>
      <c r="AQ81" s="26"/>
      <c r="AR81" s="26"/>
      <c r="AS81" s="26" t="s">
        <v>4692</v>
      </c>
      <c r="AT81" s="26" t="s">
        <v>4379</v>
      </c>
      <c r="AU81" s="26" t="s">
        <v>1383</v>
      </c>
      <c r="AV81" s="26" t="s">
        <v>4693</v>
      </c>
      <c r="AW81" s="26"/>
      <c r="AX81" s="27"/>
    </row>
    <row r="82" spans="1:50" x14ac:dyDescent="0.2">
      <c r="A82" s="25" t="s">
        <v>1398</v>
      </c>
      <c r="B82" s="26" t="s">
        <v>1399</v>
      </c>
      <c r="C82" s="26" t="s">
        <v>1400</v>
      </c>
      <c r="D82" s="26" t="s">
        <v>178</v>
      </c>
      <c r="E82" s="26" t="s">
        <v>1401</v>
      </c>
      <c r="F82" s="26" t="s">
        <v>350</v>
      </c>
      <c r="G82" s="26" t="s">
        <v>1402</v>
      </c>
      <c r="H82" s="26" t="s">
        <v>182</v>
      </c>
      <c r="I82" s="26" t="s">
        <v>182</v>
      </c>
      <c r="J82" s="26"/>
      <c r="K82" s="26" t="s">
        <v>183</v>
      </c>
      <c r="L82" s="26" t="s">
        <v>1403</v>
      </c>
      <c r="M82" s="26" t="s">
        <v>1404</v>
      </c>
      <c r="N82" s="26" t="s">
        <v>161</v>
      </c>
      <c r="O82" s="26" t="s">
        <v>162</v>
      </c>
      <c r="P82" s="26" t="s">
        <v>1405</v>
      </c>
      <c r="Q82" s="26" t="s">
        <v>1406</v>
      </c>
      <c r="R82" s="26" t="s">
        <v>165</v>
      </c>
      <c r="S82" s="26" t="s">
        <v>1407</v>
      </c>
      <c r="T82" s="26" t="s">
        <v>1408</v>
      </c>
      <c r="U82" s="26" t="s">
        <v>168</v>
      </c>
      <c r="V82" s="26" t="s">
        <v>168</v>
      </c>
      <c r="W82" s="26" t="s">
        <v>169</v>
      </c>
      <c r="X82" s="26" t="s">
        <v>169</v>
      </c>
      <c r="Y82" s="26" t="s">
        <v>1409</v>
      </c>
      <c r="Z82" s="26" t="s">
        <v>913</v>
      </c>
      <c r="AA82" s="26" t="s">
        <v>1410</v>
      </c>
      <c r="AB82" s="26" t="s">
        <v>1411</v>
      </c>
      <c r="AC82" s="26" t="s">
        <v>193</v>
      </c>
      <c r="AD82" s="26" t="s">
        <v>1412</v>
      </c>
      <c r="AE82" s="26" t="s">
        <v>1401</v>
      </c>
      <c r="AF82" s="26" t="s">
        <v>178</v>
      </c>
      <c r="AG82" s="26"/>
      <c r="AH82" s="26"/>
      <c r="AI82" s="26" t="s">
        <v>350</v>
      </c>
      <c r="AJ82" s="26"/>
      <c r="AK82" s="26" t="s">
        <v>4694</v>
      </c>
      <c r="AL82" s="26"/>
      <c r="AM82" s="26" t="s">
        <v>4695</v>
      </c>
      <c r="AN82" s="26" t="s">
        <v>4696</v>
      </c>
      <c r="AO82" s="26" t="s">
        <v>4697</v>
      </c>
      <c r="AP82" s="26"/>
      <c r="AQ82" s="26"/>
      <c r="AR82" s="26"/>
      <c r="AS82" s="26" t="s">
        <v>4698</v>
      </c>
      <c r="AT82" s="26" t="s">
        <v>4379</v>
      </c>
      <c r="AU82" s="26" t="s">
        <v>1402</v>
      </c>
      <c r="AV82" s="26" t="s">
        <v>4699</v>
      </c>
      <c r="AW82" s="26"/>
      <c r="AX82" s="27"/>
    </row>
    <row r="83" spans="1:50" x14ac:dyDescent="0.2">
      <c r="A83" s="25" t="s">
        <v>1427</v>
      </c>
      <c r="B83" s="26" t="s">
        <v>1428</v>
      </c>
      <c r="C83" s="26" t="s">
        <v>1429</v>
      </c>
      <c r="D83" s="26" t="s">
        <v>178</v>
      </c>
      <c r="E83" s="26" t="s">
        <v>1430</v>
      </c>
      <c r="F83" s="26" t="s">
        <v>1431</v>
      </c>
      <c r="G83" s="26" t="s">
        <v>1432</v>
      </c>
      <c r="H83" s="26" t="s">
        <v>182</v>
      </c>
      <c r="I83" s="26" t="s">
        <v>182</v>
      </c>
      <c r="J83" s="26"/>
      <c r="K83" s="26" t="s">
        <v>277</v>
      </c>
      <c r="L83" s="26" t="s">
        <v>1433</v>
      </c>
      <c r="M83" s="26" t="s">
        <v>1434</v>
      </c>
      <c r="N83" s="26" t="s">
        <v>161</v>
      </c>
      <c r="O83" s="26" t="s">
        <v>644</v>
      </c>
      <c r="P83" s="26" t="s">
        <v>1435</v>
      </c>
      <c r="Q83" s="26" t="s">
        <v>409</v>
      </c>
      <c r="R83" s="26" t="s">
        <v>165</v>
      </c>
      <c r="S83" s="26" t="s">
        <v>1436</v>
      </c>
      <c r="T83" s="26" t="s">
        <v>1437</v>
      </c>
      <c r="U83" s="26" t="s">
        <v>168</v>
      </c>
      <c r="V83" s="26" t="s">
        <v>168</v>
      </c>
      <c r="W83" s="26" t="s">
        <v>169</v>
      </c>
      <c r="X83" s="26" t="s">
        <v>169</v>
      </c>
      <c r="Y83" s="26" t="s">
        <v>913</v>
      </c>
      <c r="Z83" s="26" t="s">
        <v>1438</v>
      </c>
      <c r="AA83" s="26" t="s">
        <v>1439</v>
      </c>
      <c r="AB83" s="26" t="s">
        <v>1440</v>
      </c>
      <c r="AC83" s="26" t="s">
        <v>193</v>
      </c>
      <c r="AD83" s="26" t="s">
        <v>1441</v>
      </c>
      <c r="AE83" s="26" t="s">
        <v>1430</v>
      </c>
      <c r="AF83" s="26" t="s">
        <v>178</v>
      </c>
      <c r="AG83" s="26"/>
      <c r="AH83" s="26"/>
      <c r="AI83" s="26" t="s">
        <v>1431</v>
      </c>
      <c r="AJ83" s="26"/>
      <c r="AK83" s="26" t="s">
        <v>4700</v>
      </c>
      <c r="AL83" s="26"/>
      <c r="AM83" s="26"/>
      <c r="AN83" s="26" t="s">
        <v>4701</v>
      </c>
      <c r="AO83" s="26" t="s">
        <v>4702</v>
      </c>
      <c r="AP83" s="26"/>
      <c r="AQ83" s="26"/>
      <c r="AR83" s="26"/>
      <c r="AS83" s="26" t="s">
        <v>4703</v>
      </c>
      <c r="AT83" s="26" t="s">
        <v>4362</v>
      </c>
      <c r="AU83" s="26" t="s">
        <v>1432</v>
      </c>
      <c r="AV83" s="26" t="s">
        <v>4704</v>
      </c>
      <c r="AW83" s="26"/>
      <c r="AX83" s="27"/>
    </row>
    <row r="84" spans="1:50" x14ac:dyDescent="0.2">
      <c r="A84" s="25" t="s">
        <v>1442</v>
      </c>
      <c r="B84" s="26" t="s">
        <v>1443</v>
      </c>
      <c r="C84" s="26" t="s">
        <v>1444</v>
      </c>
      <c r="D84" s="26" t="s">
        <v>178</v>
      </c>
      <c r="E84" s="26" t="s">
        <v>1445</v>
      </c>
      <c r="F84" s="26" t="s">
        <v>536</v>
      </c>
      <c r="G84" s="26" t="s">
        <v>1446</v>
      </c>
      <c r="H84" s="26" t="s">
        <v>182</v>
      </c>
      <c r="I84" s="26" t="s">
        <v>182</v>
      </c>
      <c r="J84" s="26"/>
      <c r="K84" s="26" t="s">
        <v>277</v>
      </c>
      <c r="L84" s="26" t="s">
        <v>1447</v>
      </c>
      <c r="M84" s="26" t="s">
        <v>1448</v>
      </c>
      <c r="N84" s="26" t="s">
        <v>161</v>
      </c>
      <c r="O84" s="26" t="s">
        <v>162</v>
      </c>
      <c r="P84" s="26" t="s">
        <v>1449</v>
      </c>
      <c r="Q84" s="26" t="s">
        <v>393</v>
      </c>
      <c r="R84" s="26" t="s">
        <v>165</v>
      </c>
      <c r="S84" s="26" t="s">
        <v>166</v>
      </c>
      <c r="T84" s="26" t="s">
        <v>1450</v>
      </c>
      <c r="U84" s="26" t="s">
        <v>168</v>
      </c>
      <c r="V84" s="26" t="s">
        <v>168</v>
      </c>
      <c r="W84" s="26" t="s">
        <v>169</v>
      </c>
      <c r="X84" s="26" t="s">
        <v>169</v>
      </c>
      <c r="Y84" s="26" t="s">
        <v>1451</v>
      </c>
      <c r="Z84" s="26" t="s">
        <v>1452</v>
      </c>
      <c r="AA84" s="26" t="s">
        <v>1453</v>
      </c>
      <c r="AB84" s="26" t="s">
        <v>169</v>
      </c>
      <c r="AC84" s="26" t="s">
        <v>173</v>
      </c>
      <c r="AD84" s="26" t="s">
        <v>1454</v>
      </c>
      <c r="AE84" s="26" t="s">
        <v>1445</v>
      </c>
      <c r="AF84" s="26" t="s">
        <v>178</v>
      </c>
      <c r="AG84" s="26"/>
      <c r="AH84" s="26"/>
      <c r="AI84" s="26" t="s">
        <v>536</v>
      </c>
      <c r="AJ84" s="26"/>
      <c r="AK84" s="26" t="s">
        <v>4705</v>
      </c>
      <c r="AL84" s="26"/>
      <c r="AM84" s="26" t="s">
        <v>4706</v>
      </c>
      <c r="AN84" s="26" t="s">
        <v>4707</v>
      </c>
      <c r="AO84" s="26" t="s">
        <v>4708</v>
      </c>
      <c r="AP84" s="26"/>
      <c r="AQ84" s="26"/>
      <c r="AR84" s="26"/>
      <c r="AS84" s="26" t="s">
        <v>4709</v>
      </c>
      <c r="AT84" s="26" t="s">
        <v>4362</v>
      </c>
      <c r="AU84" s="26" t="s">
        <v>1446</v>
      </c>
      <c r="AV84" s="26" t="s">
        <v>4710</v>
      </c>
      <c r="AW84" s="26"/>
      <c r="AX84" s="27"/>
    </row>
    <row r="85" spans="1:50" x14ac:dyDescent="0.2">
      <c r="A85" s="25" t="s">
        <v>1455</v>
      </c>
      <c r="B85" s="26" t="s">
        <v>1456</v>
      </c>
      <c r="C85" s="26" t="s">
        <v>1457</v>
      </c>
      <c r="D85" s="26" t="s">
        <v>1458</v>
      </c>
      <c r="E85" s="26" t="s">
        <v>1459</v>
      </c>
      <c r="F85" s="26" t="s">
        <v>1460</v>
      </c>
      <c r="G85" s="26" t="s">
        <v>1461</v>
      </c>
      <c r="H85" s="26" t="s">
        <v>182</v>
      </c>
      <c r="I85" s="26" t="s">
        <v>182</v>
      </c>
      <c r="J85" s="26"/>
      <c r="K85" s="26" t="s">
        <v>277</v>
      </c>
      <c r="L85" s="26" t="s">
        <v>1462</v>
      </c>
      <c r="M85" s="26" t="s">
        <v>1463</v>
      </c>
      <c r="N85" s="26" t="s">
        <v>161</v>
      </c>
      <c r="O85" s="26" t="s">
        <v>162</v>
      </c>
      <c r="P85" s="26" t="s">
        <v>1464</v>
      </c>
      <c r="Q85" s="26" t="s">
        <v>393</v>
      </c>
      <c r="R85" s="26" t="s">
        <v>165</v>
      </c>
      <c r="S85" s="26" t="s">
        <v>1465</v>
      </c>
      <c r="T85" s="26" t="s">
        <v>1466</v>
      </c>
      <c r="U85" s="26" t="s">
        <v>168</v>
      </c>
      <c r="V85" s="26" t="s">
        <v>168</v>
      </c>
      <c r="W85" s="26" t="s">
        <v>169</v>
      </c>
      <c r="X85" s="26" t="s">
        <v>169</v>
      </c>
      <c r="Y85" s="26" t="s">
        <v>913</v>
      </c>
      <c r="Z85" s="26" t="s">
        <v>1467</v>
      </c>
      <c r="AA85" s="26" t="s">
        <v>1468</v>
      </c>
      <c r="AB85" s="26" t="s">
        <v>1469</v>
      </c>
      <c r="AC85" s="26" t="s">
        <v>193</v>
      </c>
      <c r="AD85" s="26" t="s">
        <v>1470</v>
      </c>
      <c r="AE85" s="26" t="s">
        <v>1459</v>
      </c>
      <c r="AF85" s="26" t="s">
        <v>1458</v>
      </c>
      <c r="AG85" s="26"/>
      <c r="AH85" s="26"/>
      <c r="AI85" s="26" t="s">
        <v>1460</v>
      </c>
      <c r="AJ85" s="26"/>
      <c r="AK85" s="26" t="s">
        <v>4711</v>
      </c>
      <c r="AL85" s="26"/>
      <c r="AM85" s="26"/>
      <c r="AN85" s="26" t="s">
        <v>4712</v>
      </c>
      <c r="AO85" s="26" t="s">
        <v>4713</v>
      </c>
      <c r="AP85" s="26"/>
      <c r="AQ85" s="26"/>
      <c r="AR85" s="26"/>
      <c r="AS85" s="26" t="s">
        <v>4714</v>
      </c>
      <c r="AT85" s="26" t="s">
        <v>4715</v>
      </c>
      <c r="AU85" s="26" t="s">
        <v>1461</v>
      </c>
      <c r="AV85" s="26" t="s">
        <v>4716</v>
      </c>
      <c r="AW85" s="26"/>
      <c r="AX85" s="27"/>
    </row>
    <row r="86" spans="1:50" x14ac:dyDescent="0.2">
      <c r="A86" s="25" t="s">
        <v>1471</v>
      </c>
      <c r="B86" s="26" t="s">
        <v>1472</v>
      </c>
      <c r="C86" s="26" t="s">
        <v>1473</v>
      </c>
      <c r="D86" s="26" t="s">
        <v>215</v>
      </c>
      <c r="E86" s="26" t="s">
        <v>1474</v>
      </c>
      <c r="F86" s="26" t="s">
        <v>1475</v>
      </c>
      <c r="G86" s="26" t="s">
        <v>1476</v>
      </c>
      <c r="H86" s="26" t="s">
        <v>182</v>
      </c>
      <c r="I86" s="26" t="s">
        <v>182</v>
      </c>
      <c r="J86" s="26"/>
      <c r="K86" s="26" t="s">
        <v>158</v>
      </c>
      <c r="L86" s="26" t="s">
        <v>1477</v>
      </c>
      <c r="M86" s="26" t="s">
        <v>1478</v>
      </c>
      <c r="N86" s="26" t="s">
        <v>161</v>
      </c>
      <c r="O86" s="26" t="s">
        <v>162</v>
      </c>
      <c r="P86" s="26" t="s">
        <v>1479</v>
      </c>
      <c r="Q86" s="26" t="s">
        <v>164</v>
      </c>
      <c r="R86" s="26" t="s">
        <v>187</v>
      </c>
      <c r="S86" s="26" t="s">
        <v>1480</v>
      </c>
      <c r="T86" s="26" t="s">
        <v>1481</v>
      </c>
      <c r="U86" s="26" t="s">
        <v>168</v>
      </c>
      <c r="V86" s="26" t="s">
        <v>168</v>
      </c>
      <c r="W86" s="26" t="s">
        <v>169</v>
      </c>
      <c r="X86" s="26" t="s">
        <v>169</v>
      </c>
      <c r="Y86" s="26" t="s">
        <v>1482</v>
      </c>
      <c r="Z86" s="26" t="s">
        <v>238</v>
      </c>
      <c r="AA86" s="26" t="s">
        <v>1483</v>
      </c>
      <c r="AB86" s="26" t="s">
        <v>1484</v>
      </c>
      <c r="AC86" s="26" t="s">
        <v>193</v>
      </c>
      <c r="AD86" s="26" t="s">
        <v>1485</v>
      </c>
      <c r="AE86" s="26" t="s">
        <v>1474</v>
      </c>
      <c r="AF86" s="26" t="s">
        <v>215</v>
      </c>
      <c r="AG86" s="26"/>
      <c r="AH86" s="26"/>
      <c r="AI86" s="26" t="s">
        <v>1475</v>
      </c>
      <c r="AJ86" s="26"/>
      <c r="AK86" s="26"/>
      <c r="AL86" s="26"/>
      <c r="AM86" s="26"/>
      <c r="AN86" s="26" t="s">
        <v>4717</v>
      </c>
      <c r="AO86" s="26" t="s">
        <v>4718</v>
      </c>
      <c r="AP86" s="26"/>
      <c r="AQ86" s="26"/>
      <c r="AR86" s="26"/>
      <c r="AS86" s="26" t="s">
        <v>4719</v>
      </c>
      <c r="AT86" s="26" t="s">
        <v>4315</v>
      </c>
      <c r="AU86" s="26" t="s">
        <v>1476</v>
      </c>
      <c r="AV86" s="26" t="s">
        <v>4720</v>
      </c>
      <c r="AW86" s="26"/>
      <c r="AX86" s="27"/>
    </row>
    <row r="87" spans="1:50" x14ac:dyDescent="0.2">
      <c r="A87" s="25" t="s">
        <v>1486</v>
      </c>
      <c r="B87" s="26" t="s">
        <v>1487</v>
      </c>
      <c r="C87" s="26" t="s">
        <v>1488</v>
      </c>
      <c r="D87" s="26" t="s">
        <v>215</v>
      </c>
      <c r="E87" s="26" t="s">
        <v>1489</v>
      </c>
      <c r="F87" s="26" t="s">
        <v>1490</v>
      </c>
      <c r="G87" s="26" t="s">
        <v>1491</v>
      </c>
      <c r="H87" s="26" t="s">
        <v>182</v>
      </c>
      <c r="I87" s="26" t="s">
        <v>182</v>
      </c>
      <c r="J87" s="26"/>
      <c r="K87" s="26" t="s">
        <v>158</v>
      </c>
      <c r="L87" s="26" t="s">
        <v>1492</v>
      </c>
      <c r="M87" s="26" t="s">
        <v>1493</v>
      </c>
      <c r="N87" s="26" t="s">
        <v>161</v>
      </c>
      <c r="O87" s="26" t="s">
        <v>162</v>
      </c>
      <c r="P87" s="26" t="s">
        <v>1494</v>
      </c>
      <c r="Q87" s="26" t="s">
        <v>164</v>
      </c>
      <c r="R87" s="26" t="s">
        <v>165</v>
      </c>
      <c r="S87" s="26" t="s">
        <v>1495</v>
      </c>
      <c r="T87" s="26" t="s">
        <v>1496</v>
      </c>
      <c r="U87" s="26" t="s">
        <v>182</v>
      </c>
      <c r="V87" s="26" t="s">
        <v>168</v>
      </c>
      <c r="W87" s="26" t="s">
        <v>1497</v>
      </c>
      <c r="X87" s="26" t="s">
        <v>169</v>
      </c>
      <c r="Y87" s="26" t="s">
        <v>1498</v>
      </c>
      <c r="Z87" s="26" t="s">
        <v>1499</v>
      </c>
      <c r="AA87" s="26" t="s">
        <v>1500</v>
      </c>
      <c r="AB87" s="26" t="s">
        <v>1501</v>
      </c>
      <c r="AC87" s="26" t="s">
        <v>1502</v>
      </c>
      <c r="AD87" s="26" t="s">
        <v>1503</v>
      </c>
      <c r="AE87" s="26" t="s">
        <v>1489</v>
      </c>
      <c r="AF87" s="26" t="s">
        <v>215</v>
      </c>
      <c r="AG87" s="26"/>
      <c r="AH87" s="26"/>
      <c r="AI87" s="26" t="s">
        <v>1490</v>
      </c>
      <c r="AJ87" s="26"/>
      <c r="AK87" s="26"/>
      <c r="AL87" s="26"/>
      <c r="AM87" s="26"/>
      <c r="AN87" s="26" t="s">
        <v>4721</v>
      </c>
      <c r="AO87" s="26" t="s">
        <v>4722</v>
      </c>
      <c r="AP87" s="26"/>
      <c r="AQ87" s="26"/>
      <c r="AR87" s="26"/>
      <c r="AS87" s="26" t="s">
        <v>4723</v>
      </c>
      <c r="AT87" s="26" t="s">
        <v>4296</v>
      </c>
      <c r="AU87" s="26" t="s">
        <v>1491</v>
      </c>
      <c r="AV87" s="26" t="s">
        <v>4724</v>
      </c>
      <c r="AW87" s="26"/>
      <c r="AX87" s="27"/>
    </row>
    <row r="88" spans="1:50" x14ac:dyDescent="0.2">
      <c r="A88" s="25" t="s">
        <v>1504</v>
      </c>
      <c r="B88" s="26" t="s">
        <v>1505</v>
      </c>
      <c r="C88" s="26" t="s">
        <v>1506</v>
      </c>
      <c r="D88" s="26" t="s">
        <v>215</v>
      </c>
      <c r="E88" s="26" t="s">
        <v>1507</v>
      </c>
      <c r="F88" s="26" t="s">
        <v>1508</v>
      </c>
      <c r="G88" s="26" t="s">
        <v>1509</v>
      </c>
      <c r="H88" s="26" t="s">
        <v>182</v>
      </c>
      <c r="I88" s="26" t="s">
        <v>182</v>
      </c>
      <c r="J88" s="26"/>
      <c r="K88" s="26" t="s">
        <v>158</v>
      </c>
      <c r="L88" s="26" t="s">
        <v>1510</v>
      </c>
      <c r="M88" s="26" t="s">
        <v>1511</v>
      </c>
      <c r="N88" s="26" t="s">
        <v>406</v>
      </c>
      <c r="O88" s="26" t="s">
        <v>162</v>
      </c>
      <c r="P88" s="26" t="s">
        <v>1512</v>
      </c>
      <c r="Q88" s="26" t="s">
        <v>164</v>
      </c>
      <c r="R88" s="26" t="s">
        <v>236</v>
      </c>
      <c r="S88" s="26" t="s">
        <v>1339</v>
      </c>
      <c r="T88" s="26" t="s">
        <v>1513</v>
      </c>
      <c r="U88" s="26" t="s">
        <v>168</v>
      </c>
      <c r="V88" s="26" t="s">
        <v>168</v>
      </c>
      <c r="W88" s="26" t="s">
        <v>169</v>
      </c>
      <c r="X88" s="26" t="s">
        <v>169</v>
      </c>
      <c r="Y88" s="26" t="s">
        <v>1514</v>
      </c>
      <c r="Z88" s="26" t="s">
        <v>1515</v>
      </c>
      <c r="AA88" s="26" t="s">
        <v>162</v>
      </c>
      <c r="AB88" s="26" t="s">
        <v>1516</v>
      </c>
      <c r="AC88" s="26" t="s">
        <v>193</v>
      </c>
      <c r="AD88" s="26" t="s">
        <v>1517</v>
      </c>
      <c r="AE88" s="26" t="s">
        <v>1507</v>
      </c>
      <c r="AF88" s="26" t="s">
        <v>215</v>
      </c>
      <c r="AG88" s="26"/>
      <c r="AH88" s="26"/>
      <c r="AI88" s="26" t="s">
        <v>1508</v>
      </c>
      <c r="AJ88" s="26"/>
      <c r="AK88" s="26"/>
      <c r="AL88" s="26"/>
      <c r="AM88" s="26" t="s">
        <v>4725</v>
      </c>
      <c r="AN88" s="26" t="s">
        <v>1506</v>
      </c>
      <c r="AO88" s="26" t="s">
        <v>4726</v>
      </c>
      <c r="AP88" s="26"/>
      <c r="AQ88" s="26"/>
      <c r="AR88" s="26"/>
      <c r="AS88" s="26" t="s">
        <v>4727</v>
      </c>
      <c r="AT88" s="26" t="s">
        <v>4296</v>
      </c>
      <c r="AU88" s="26" t="s">
        <v>1509</v>
      </c>
      <c r="AV88" s="26" t="s">
        <v>4728</v>
      </c>
      <c r="AW88" s="26"/>
      <c r="AX88" s="27"/>
    </row>
    <row r="89" spans="1:50" x14ac:dyDescent="0.2">
      <c r="A89" s="25" t="s">
        <v>1518</v>
      </c>
      <c r="B89" s="26" t="s">
        <v>1519</v>
      </c>
      <c r="C89" s="26" t="s">
        <v>1520</v>
      </c>
      <c r="D89" s="26" t="s">
        <v>215</v>
      </c>
      <c r="E89" s="26" t="s">
        <v>1521</v>
      </c>
      <c r="F89" s="26" t="s">
        <v>1522</v>
      </c>
      <c r="G89" s="26" t="s">
        <v>1523</v>
      </c>
      <c r="H89" s="26" t="s">
        <v>182</v>
      </c>
      <c r="I89" s="26" t="s">
        <v>182</v>
      </c>
      <c r="J89" s="26"/>
      <c r="K89" s="26" t="s">
        <v>183</v>
      </c>
      <c r="L89" s="26" t="s">
        <v>1524</v>
      </c>
      <c r="M89" s="26" t="s">
        <v>1525</v>
      </c>
      <c r="N89" s="26" t="s">
        <v>161</v>
      </c>
      <c r="O89" s="26" t="s">
        <v>162</v>
      </c>
      <c r="P89" s="26" t="s">
        <v>1526</v>
      </c>
      <c r="Q89" s="26" t="s">
        <v>164</v>
      </c>
      <c r="R89" s="26" t="s">
        <v>165</v>
      </c>
      <c r="S89" s="26" t="s">
        <v>1527</v>
      </c>
      <c r="T89" s="26" t="s">
        <v>1528</v>
      </c>
      <c r="U89" s="26" t="s">
        <v>168</v>
      </c>
      <c r="V89" s="26" t="s">
        <v>168</v>
      </c>
      <c r="W89" s="26" t="s">
        <v>169</v>
      </c>
      <c r="X89" s="26" t="s">
        <v>169</v>
      </c>
      <c r="Y89" s="26" t="s">
        <v>1529</v>
      </c>
      <c r="Z89" s="26" t="s">
        <v>913</v>
      </c>
      <c r="AA89" s="26" t="s">
        <v>1530</v>
      </c>
      <c r="AB89" s="26" t="s">
        <v>1531</v>
      </c>
      <c r="AC89" s="26" t="s">
        <v>193</v>
      </c>
      <c r="AD89" s="26" t="s">
        <v>1532</v>
      </c>
      <c r="AE89" s="26" t="s">
        <v>1521</v>
      </c>
      <c r="AF89" s="26" t="s">
        <v>215</v>
      </c>
      <c r="AG89" s="26"/>
      <c r="AH89" s="26"/>
      <c r="AI89" s="26" t="s">
        <v>1522</v>
      </c>
      <c r="AJ89" s="26"/>
      <c r="AK89" s="26"/>
      <c r="AL89" s="26"/>
      <c r="AM89" s="26" t="s">
        <v>4729</v>
      </c>
      <c r="AN89" s="26" t="s">
        <v>4730</v>
      </c>
      <c r="AO89" s="26" t="s">
        <v>4731</v>
      </c>
      <c r="AP89" s="26"/>
      <c r="AQ89" s="26"/>
      <c r="AR89" s="26"/>
      <c r="AS89" s="26" t="s">
        <v>4732</v>
      </c>
      <c r="AT89" s="26" t="s">
        <v>4733</v>
      </c>
      <c r="AU89" s="26" t="s">
        <v>1523</v>
      </c>
      <c r="AV89" s="26" t="s">
        <v>4734</v>
      </c>
      <c r="AW89" s="26"/>
      <c r="AX89" s="27"/>
    </row>
    <row r="90" spans="1:50" x14ac:dyDescent="0.2">
      <c r="A90" s="25" t="s">
        <v>1533</v>
      </c>
      <c r="B90" s="26" t="s">
        <v>1534</v>
      </c>
      <c r="C90" s="26" t="s">
        <v>1535</v>
      </c>
      <c r="D90" s="26" t="s">
        <v>215</v>
      </c>
      <c r="E90" s="26" t="s">
        <v>1536</v>
      </c>
      <c r="F90" s="26" t="s">
        <v>1537</v>
      </c>
      <c r="G90" s="26" t="s">
        <v>1538</v>
      </c>
      <c r="H90" s="26" t="s">
        <v>182</v>
      </c>
      <c r="I90" s="26" t="s">
        <v>182</v>
      </c>
      <c r="J90" s="26"/>
      <c r="K90" s="26" t="s">
        <v>158</v>
      </c>
      <c r="L90" s="26" t="s">
        <v>1539</v>
      </c>
      <c r="M90" s="26" t="s">
        <v>1540</v>
      </c>
      <c r="N90" s="26" t="s">
        <v>161</v>
      </c>
      <c r="O90" s="26" t="s">
        <v>162</v>
      </c>
      <c r="P90" s="26" t="s">
        <v>1541</v>
      </c>
      <c r="Q90" s="26" t="s">
        <v>164</v>
      </c>
      <c r="R90" s="26" t="s">
        <v>165</v>
      </c>
      <c r="S90" s="26" t="s">
        <v>166</v>
      </c>
      <c r="T90" s="26" t="s">
        <v>1542</v>
      </c>
      <c r="U90" s="26" t="s">
        <v>168</v>
      </c>
      <c r="V90" s="26" t="s">
        <v>168</v>
      </c>
      <c r="W90" s="26" t="s">
        <v>169</v>
      </c>
      <c r="X90" s="26" t="s">
        <v>169</v>
      </c>
      <c r="Y90" s="26" t="s">
        <v>1543</v>
      </c>
      <c r="Z90" s="26" t="s">
        <v>913</v>
      </c>
      <c r="AA90" s="26" t="s">
        <v>1544</v>
      </c>
      <c r="AB90" s="26" t="s">
        <v>169</v>
      </c>
      <c r="AC90" s="26" t="s">
        <v>173</v>
      </c>
      <c r="AD90" s="26" t="s">
        <v>1545</v>
      </c>
      <c r="AE90" s="26" t="s">
        <v>1536</v>
      </c>
      <c r="AF90" s="26" t="s">
        <v>215</v>
      </c>
      <c r="AG90" s="26"/>
      <c r="AH90" s="26"/>
      <c r="AI90" s="26" t="s">
        <v>1537</v>
      </c>
      <c r="AJ90" s="26"/>
      <c r="AK90" s="26"/>
      <c r="AL90" s="26"/>
      <c r="AM90" s="26"/>
      <c r="AN90" s="26" t="s">
        <v>4735</v>
      </c>
      <c r="AO90" s="26" t="s">
        <v>4736</v>
      </c>
      <c r="AP90" s="26"/>
      <c r="AQ90" s="26"/>
      <c r="AR90" s="26"/>
      <c r="AS90" s="26" t="s">
        <v>4737</v>
      </c>
      <c r="AT90" s="26" t="s">
        <v>4296</v>
      </c>
      <c r="AU90" s="26" t="s">
        <v>1538</v>
      </c>
      <c r="AV90" s="26" t="s">
        <v>4738</v>
      </c>
      <c r="AW90" s="26"/>
      <c r="AX90" s="27"/>
    </row>
    <row r="91" spans="1:50" x14ac:dyDescent="0.2">
      <c r="A91" s="25" t="s">
        <v>1546</v>
      </c>
      <c r="B91" s="26" t="s">
        <v>1547</v>
      </c>
      <c r="C91" s="26" t="s">
        <v>1548</v>
      </c>
      <c r="D91" s="26" t="s">
        <v>215</v>
      </c>
      <c r="E91" s="26" t="s">
        <v>1549</v>
      </c>
      <c r="F91" s="26" t="s">
        <v>1550</v>
      </c>
      <c r="G91" s="26" t="s">
        <v>1551</v>
      </c>
      <c r="H91" s="26" t="s">
        <v>182</v>
      </c>
      <c r="I91" s="26" t="s">
        <v>182</v>
      </c>
      <c r="J91" s="26"/>
      <c r="K91" s="26" t="s">
        <v>183</v>
      </c>
      <c r="L91" s="26" t="s">
        <v>1552</v>
      </c>
      <c r="M91" s="26" t="s">
        <v>234</v>
      </c>
      <c r="N91" s="26" t="s">
        <v>161</v>
      </c>
      <c r="O91" s="26" t="s">
        <v>162</v>
      </c>
      <c r="P91" s="26" t="s">
        <v>1553</v>
      </c>
      <c r="Q91" s="26" t="s">
        <v>164</v>
      </c>
      <c r="R91" s="26" t="s">
        <v>236</v>
      </c>
      <c r="S91" s="26" t="s">
        <v>166</v>
      </c>
      <c r="T91" s="26" t="s">
        <v>1554</v>
      </c>
      <c r="U91" s="26" t="s">
        <v>168</v>
      </c>
      <c r="V91" s="26" t="s">
        <v>168</v>
      </c>
      <c r="W91" s="26" t="s">
        <v>169</v>
      </c>
      <c r="X91" s="26" t="s">
        <v>169</v>
      </c>
      <c r="Y91" s="26" t="s">
        <v>1555</v>
      </c>
      <c r="Z91" s="26" t="s">
        <v>1556</v>
      </c>
      <c r="AA91" s="26" t="s">
        <v>1557</v>
      </c>
      <c r="AB91" s="26" t="s">
        <v>1558</v>
      </c>
      <c r="AC91" s="26" t="s">
        <v>193</v>
      </c>
      <c r="AD91" s="26" t="s">
        <v>1559</v>
      </c>
      <c r="AE91" s="26" t="s">
        <v>1549</v>
      </c>
      <c r="AF91" s="26" t="s">
        <v>215</v>
      </c>
      <c r="AG91" s="26"/>
      <c r="AH91" s="26"/>
      <c r="AI91" s="26" t="s">
        <v>1550</v>
      </c>
      <c r="AJ91" s="26"/>
      <c r="AK91" s="26"/>
      <c r="AL91" s="26"/>
      <c r="AM91" s="26"/>
      <c r="AN91" s="26" t="s">
        <v>4739</v>
      </c>
      <c r="AO91" s="26" t="s">
        <v>4740</v>
      </c>
      <c r="AP91" s="26"/>
      <c r="AQ91" s="26"/>
      <c r="AR91" s="26"/>
      <c r="AS91" s="26" t="s">
        <v>4741</v>
      </c>
      <c r="AT91" s="26" t="s">
        <v>4309</v>
      </c>
      <c r="AU91" s="26" t="s">
        <v>1551</v>
      </c>
      <c r="AV91" s="26" t="s">
        <v>4742</v>
      </c>
      <c r="AW91" s="26"/>
      <c r="AX91" s="27"/>
    </row>
    <row r="92" spans="1:50" x14ac:dyDescent="0.2">
      <c r="A92" s="25" t="s">
        <v>1560</v>
      </c>
      <c r="B92" s="26" t="s">
        <v>1561</v>
      </c>
      <c r="C92" s="26" t="s">
        <v>1562</v>
      </c>
      <c r="D92" s="26" t="s">
        <v>215</v>
      </c>
      <c r="E92" s="26" t="s">
        <v>1563</v>
      </c>
      <c r="F92" s="26" t="s">
        <v>1564</v>
      </c>
      <c r="G92" s="26" t="s">
        <v>1565</v>
      </c>
      <c r="H92" s="26" t="s">
        <v>182</v>
      </c>
      <c r="I92" s="26" t="s">
        <v>182</v>
      </c>
      <c r="J92" s="26"/>
      <c r="K92" s="26" t="s">
        <v>277</v>
      </c>
      <c r="L92" s="26" t="s">
        <v>1566</v>
      </c>
      <c r="M92" s="26" t="s">
        <v>1567</v>
      </c>
      <c r="N92" s="26" t="s">
        <v>161</v>
      </c>
      <c r="O92" s="26" t="s">
        <v>162</v>
      </c>
      <c r="P92" s="26" t="s">
        <v>1568</v>
      </c>
      <c r="Q92" s="26" t="s">
        <v>1569</v>
      </c>
      <c r="R92" s="26" t="s">
        <v>165</v>
      </c>
      <c r="S92" s="26" t="s">
        <v>166</v>
      </c>
      <c r="T92" s="26" t="s">
        <v>1570</v>
      </c>
      <c r="U92" s="26" t="s">
        <v>168</v>
      </c>
      <c r="V92" s="26" t="s">
        <v>168</v>
      </c>
      <c r="W92" s="26" t="s">
        <v>169</v>
      </c>
      <c r="X92" s="26" t="s">
        <v>169</v>
      </c>
      <c r="Y92" s="26" t="s">
        <v>913</v>
      </c>
      <c r="Z92" s="26" t="s">
        <v>1571</v>
      </c>
      <c r="AA92" s="26" t="s">
        <v>1572</v>
      </c>
      <c r="AB92" s="26" t="s">
        <v>1573</v>
      </c>
      <c r="AC92" s="26" t="s">
        <v>193</v>
      </c>
      <c r="AD92" s="26" t="s">
        <v>1574</v>
      </c>
      <c r="AE92" s="26" t="s">
        <v>1563</v>
      </c>
      <c r="AF92" s="26" t="s">
        <v>215</v>
      </c>
      <c r="AG92" s="26"/>
      <c r="AH92" s="26"/>
      <c r="AI92" s="26" t="s">
        <v>1564</v>
      </c>
      <c r="AJ92" s="26"/>
      <c r="AK92" s="26"/>
      <c r="AL92" s="26"/>
      <c r="AM92" s="26"/>
      <c r="AN92" s="26" t="s">
        <v>4743</v>
      </c>
      <c r="AO92" s="26" t="s">
        <v>4744</v>
      </c>
      <c r="AP92" s="26"/>
      <c r="AQ92" s="26"/>
      <c r="AR92" s="26"/>
      <c r="AS92" s="26" t="s">
        <v>4745</v>
      </c>
      <c r="AT92" s="26" t="s">
        <v>4746</v>
      </c>
      <c r="AU92" s="26" t="s">
        <v>1565</v>
      </c>
      <c r="AV92" s="26" t="s">
        <v>4747</v>
      </c>
      <c r="AW92" s="26"/>
      <c r="AX92" s="27"/>
    </row>
    <row r="93" spans="1:50" x14ac:dyDescent="0.2">
      <c r="A93" s="25" t="s">
        <v>1575</v>
      </c>
      <c r="B93" s="26" t="s">
        <v>1576</v>
      </c>
      <c r="C93" s="26" t="s">
        <v>1577</v>
      </c>
      <c r="D93" s="26" t="s">
        <v>1458</v>
      </c>
      <c r="E93" s="26" t="s">
        <v>1578</v>
      </c>
      <c r="F93" s="26" t="s">
        <v>317</v>
      </c>
      <c r="G93" s="26" t="s">
        <v>1579</v>
      </c>
      <c r="H93" s="26" t="s">
        <v>182</v>
      </c>
      <c r="I93" s="26" t="s">
        <v>182</v>
      </c>
      <c r="J93" s="26"/>
      <c r="K93" s="26" t="s">
        <v>158</v>
      </c>
      <c r="L93" s="26" t="s">
        <v>1580</v>
      </c>
      <c r="M93" s="26" t="s">
        <v>1581</v>
      </c>
      <c r="N93" s="26" t="s">
        <v>161</v>
      </c>
      <c r="O93" s="26" t="s">
        <v>162</v>
      </c>
      <c r="P93" s="26" t="s">
        <v>1582</v>
      </c>
      <c r="Q93" s="26" t="s">
        <v>164</v>
      </c>
      <c r="R93" s="26" t="s">
        <v>165</v>
      </c>
      <c r="S93" s="26" t="s">
        <v>1025</v>
      </c>
      <c r="T93" s="26" t="s">
        <v>1583</v>
      </c>
      <c r="U93" s="26" t="s">
        <v>168</v>
      </c>
      <c r="V93" s="26" t="s">
        <v>168</v>
      </c>
      <c r="W93" s="26" t="s">
        <v>169</v>
      </c>
      <c r="X93" s="26" t="s">
        <v>169</v>
      </c>
      <c r="Y93" s="26" t="s">
        <v>1584</v>
      </c>
      <c r="Z93" s="26" t="s">
        <v>1585</v>
      </c>
      <c r="AA93" s="26" t="s">
        <v>1586</v>
      </c>
      <c r="AB93" s="26" t="s">
        <v>169</v>
      </c>
      <c r="AC93" s="26" t="s">
        <v>173</v>
      </c>
      <c r="AD93" s="26" t="s">
        <v>1587</v>
      </c>
      <c r="AE93" s="26" t="s">
        <v>1578</v>
      </c>
      <c r="AF93" s="26" t="s">
        <v>1458</v>
      </c>
      <c r="AG93" s="26"/>
      <c r="AH93" s="26"/>
      <c r="AI93" s="26" t="s">
        <v>317</v>
      </c>
      <c r="AJ93" s="26"/>
      <c r="AK93" s="26" t="s">
        <v>4748</v>
      </c>
      <c r="AL93" s="26" t="s">
        <v>4749</v>
      </c>
      <c r="AM93" s="26" t="s">
        <v>4750</v>
      </c>
      <c r="AN93" s="26" t="s">
        <v>4751</v>
      </c>
      <c r="AO93" s="26" t="s">
        <v>4752</v>
      </c>
      <c r="AP93" s="26"/>
      <c r="AQ93" s="26"/>
      <c r="AR93" s="26"/>
      <c r="AS93" s="26" t="s">
        <v>4753</v>
      </c>
      <c r="AT93" s="26" t="s">
        <v>4754</v>
      </c>
      <c r="AU93" s="26" t="s">
        <v>1579</v>
      </c>
      <c r="AV93" s="26" t="s">
        <v>4755</v>
      </c>
      <c r="AW93" s="26"/>
      <c r="AX93" s="27"/>
    </row>
    <row r="94" spans="1:50" x14ac:dyDescent="0.2">
      <c r="A94" s="25" t="s">
        <v>1588</v>
      </c>
      <c r="B94" s="26" t="s">
        <v>1589</v>
      </c>
      <c r="C94" s="26" t="s">
        <v>1590</v>
      </c>
      <c r="D94" s="26" t="s">
        <v>215</v>
      </c>
      <c r="E94" s="26" t="s">
        <v>1591</v>
      </c>
      <c r="F94" s="26" t="s">
        <v>1592</v>
      </c>
      <c r="G94" s="26" t="s">
        <v>1593</v>
      </c>
      <c r="H94" s="26" t="s">
        <v>182</v>
      </c>
      <c r="I94" s="26" t="s">
        <v>182</v>
      </c>
      <c r="J94" s="26"/>
      <c r="K94" s="26" t="s">
        <v>183</v>
      </c>
      <c r="L94" s="26" t="s">
        <v>1594</v>
      </c>
      <c r="M94" s="26" t="s">
        <v>1595</v>
      </c>
      <c r="N94" s="26" t="s">
        <v>161</v>
      </c>
      <c r="O94" s="26" t="s">
        <v>162</v>
      </c>
      <c r="P94" s="26" t="s">
        <v>1596</v>
      </c>
      <c r="Q94" s="26" t="s">
        <v>164</v>
      </c>
      <c r="R94" s="26" t="s">
        <v>236</v>
      </c>
      <c r="S94" s="26" t="s">
        <v>632</v>
      </c>
      <c r="T94" s="26" t="s">
        <v>1597</v>
      </c>
      <c r="U94" s="26" t="s">
        <v>182</v>
      </c>
      <c r="V94" s="26" t="s">
        <v>182</v>
      </c>
      <c r="W94" s="26" t="s">
        <v>1598</v>
      </c>
      <c r="X94" s="26" t="s">
        <v>1599</v>
      </c>
      <c r="Y94" s="26" t="s">
        <v>1600</v>
      </c>
      <c r="Z94" s="26" t="s">
        <v>913</v>
      </c>
      <c r="AA94" s="26" t="s">
        <v>1601</v>
      </c>
      <c r="AB94" s="26" t="s">
        <v>1602</v>
      </c>
      <c r="AC94" s="26" t="s">
        <v>344</v>
      </c>
      <c r="AD94" s="26" t="s">
        <v>1603</v>
      </c>
      <c r="AE94" s="26" t="s">
        <v>1591</v>
      </c>
      <c r="AF94" s="26" t="s">
        <v>215</v>
      </c>
      <c r="AG94" s="26"/>
      <c r="AH94" s="26"/>
      <c r="AI94" s="26" t="s">
        <v>1592</v>
      </c>
      <c r="AJ94" s="26"/>
      <c r="AK94" s="26"/>
      <c r="AL94" s="26"/>
      <c r="AM94" s="26"/>
      <c r="AN94" s="26" t="s">
        <v>4756</v>
      </c>
      <c r="AO94" s="26" t="s">
        <v>4757</v>
      </c>
      <c r="AP94" s="26"/>
      <c r="AQ94" s="26"/>
      <c r="AR94" s="26"/>
      <c r="AS94" s="26" t="s">
        <v>4758</v>
      </c>
      <c r="AT94" s="26" t="s">
        <v>4309</v>
      </c>
      <c r="AU94" s="26" t="s">
        <v>1593</v>
      </c>
      <c r="AV94" s="26" t="s">
        <v>4759</v>
      </c>
      <c r="AW94" s="26"/>
      <c r="AX94" s="27"/>
    </row>
    <row r="95" spans="1:50" x14ac:dyDescent="0.2">
      <c r="A95" s="25" t="s">
        <v>1604</v>
      </c>
      <c r="B95" s="26" t="s">
        <v>1605</v>
      </c>
      <c r="C95" s="26" t="s">
        <v>1606</v>
      </c>
      <c r="D95" s="26" t="s">
        <v>215</v>
      </c>
      <c r="E95" s="26" t="s">
        <v>1607</v>
      </c>
      <c r="F95" s="26" t="s">
        <v>1608</v>
      </c>
      <c r="G95" s="26" t="s">
        <v>1609</v>
      </c>
      <c r="H95" s="26" t="s">
        <v>182</v>
      </c>
      <c r="I95" s="26" t="s">
        <v>182</v>
      </c>
      <c r="J95" s="26"/>
      <c r="K95" s="26" t="s">
        <v>158</v>
      </c>
      <c r="L95" s="26" t="s">
        <v>1610</v>
      </c>
      <c r="M95" s="26" t="s">
        <v>1611</v>
      </c>
      <c r="N95" s="26" t="s">
        <v>161</v>
      </c>
      <c r="O95" s="26" t="s">
        <v>162</v>
      </c>
      <c r="P95" s="26" t="s">
        <v>1612</v>
      </c>
      <c r="Q95" s="26" t="s">
        <v>164</v>
      </c>
      <c r="R95" s="26" t="s">
        <v>1613</v>
      </c>
      <c r="S95" s="26" t="s">
        <v>166</v>
      </c>
      <c r="T95" s="26" t="s">
        <v>1614</v>
      </c>
      <c r="U95" s="26" t="s">
        <v>182</v>
      </c>
      <c r="V95" s="26" t="s">
        <v>182</v>
      </c>
      <c r="W95" s="26" t="s">
        <v>1615</v>
      </c>
      <c r="X95" s="26" t="s">
        <v>169</v>
      </c>
      <c r="Y95" s="26" t="s">
        <v>1616</v>
      </c>
      <c r="Z95" s="26" t="s">
        <v>1617</v>
      </c>
      <c r="AA95" s="26" t="s">
        <v>1618</v>
      </c>
      <c r="AB95" s="26" t="s">
        <v>1619</v>
      </c>
      <c r="AC95" s="26" t="s">
        <v>344</v>
      </c>
      <c r="AD95" s="26" t="s">
        <v>1620</v>
      </c>
      <c r="AE95" s="26" t="s">
        <v>1607</v>
      </c>
      <c r="AF95" s="26" t="s">
        <v>215</v>
      </c>
      <c r="AG95" s="26"/>
      <c r="AH95" s="26"/>
      <c r="AI95" s="26" t="s">
        <v>1608</v>
      </c>
      <c r="AJ95" s="26"/>
      <c r="AK95" s="26"/>
      <c r="AL95" s="26"/>
      <c r="AM95" s="26" t="s">
        <v>4760</v>
      </c>
      <c r="AN95" s="26" t="s">
        <v>4761</v>
      </c>
      <c r="AO95" s="26" t="s">
        <v>4762</v>
      </c>
      <c r="AP95" s="26"/>
      <c r="AQ95" s="26"/>
      <c r="AR95" s="26"/>
      <c r="AS95" s="26" t="s">
        <v>4763</v>
      </c>
      <c r="AT95" s="26" t="s">
        <v>4296</v>
      </c>
      <c r="AU95" s="26" t="s">
        <v>1609</v>
      </c>
      <c r="AV95" s="26" t="s">
        <v>4764</v>
      </c>
      <c r="AW95" s="26"/>
      <c r="AX95" s="27"/>
    </row>
    <row r="96" spans="1:50" x14ac:dyDescent="0.2">
      <c r="A96" s="25" t="s">
        <v>1621</v>
      </c>
      <c r="B96" s="26" t="s">
        <v>1622</v>
      </c>
      <c r="C96" s="26" t="s">
        <v>1623</v>
      </c>
      <c r="D96" s="26" t="s">
        <v>215</v>
      </c>
      <c r="E96" s="26" t="s">
        <v>1624</v>
      </c>
      <c r="F96" s="26" t="s">
        <v>1625</v>
      </c>
      <c r="G96" s="26" t="s">
        <v>1626</v>
      </c>
      <c r="H96" s="26" t="s">
        <v>182</v>
      </c>
      <c r="I96" s="26" t="s">
        <v>182</v>
      </c>
      <c r="J96" s="26"/>
      <c r="K96" s="26" t="s">
        <v>277</v>
      </c>
      <c r="L96" s="26" t="s">
        <v>1627</v>
      </c>
      <c r="M96" s="26" t="s">
        <v>1628</v>
      </c>
      <c r="N96" s="26" t="s">
        <v>161</v>
      </c>
      <c r="O96" s="26" t="s">
        <v>162</v>
      </c>
      <c r="P96" s="26" t="s">
        <v>1629</v>
      </c>
      <c r="Q96" s="26" t="s">
        <v>393</v>
      </c>
      <c r="R96" s="26" t="s">
        <v>165</v>
      </c>
      <c r="S96" s="26" t="s">
        <v>166</v>
      </c>
      <c r="T96" s="26" t="s">
        <v>1630</v>
      </c>
      <c r="U96" s="26" t="s">
        <v>168</v>
      </c>
      <c r="V96" s="26" t="s">
        <v>168</v>
      </c>
      <c r="W96" s="26" t="s">
        <v>169</v>
      </c>
      <c r="X96" s="26" t="s">
        <v>169</v>
      </c>
      <c r="Y96" s="26" t="s">
        <v>913</v>
      </c>
      <c r="Z96" s="26" t="s">
        <v>913</v>
      </c>
      <c r="AA96" s="26" t="s">
        <v>1631</v>
      </c>
      <c r="AB96" s="26" t="s">
        <v>1573</v>
      </c>
      <c r="AC96" s="26" t="s">
        <v>193</v>
      </c>
      <c r="AD96" s="26" t="s">
        <v>1632</v>
      </c>
      <c r="AE96" s="26" t="s">
        <v>1624</v>
      </c>
      <c r="AF96" s="26" t="s">
        <v>215</v>
      </c>
      <c r="AG96" s="26"/>
      <c r="AH96" s="26"/>
      <c r="AI96" s="26" t="s">
        <v>1625</v>
      </c>
      <c r="AJ96" s="26"/>
      <c r="AK96" s="26"/>
      <c r="AL96" s="26"/>
      <c r="AM96" s="26" t="s">
        <v>4765</v>
      </c>
      <c r="AN96" s="26" t="s">
        <v>4766</v>
      </c>
      <c r="AO96" s="26" t="s">
        <v>4767</v>
      </c>
      <c r="AP96" s="26"/>
      <c r="AQ96" s="26"/>
      <c r="AR96" s="26"/>
      <c r="AS96" s="26" t="s">
        <v>4768</v>
      </c>
      <c r="AT96" s="26" t="s">
        <v>4368</v>
      </c>
      <c r="AU96" s="26" t="s">
        <v>1626</v>
      </c>
      <c r="AV96" s="26" t="s">
        <v>4769</v>
      </c>
      <c r="AW96" s="26"/>
      <c r="AX96" s="27"/>
    </row>
    <row r="97" spans="1:50" x14ac:dyDescent="0.2">
      <c r="A97" s="25" t="s">
        <v>1633</v>
      </c>
      <c r="B97" s="26" t="s">
        <v>1634</v>
      </c>
      <c r="C97" s="26" t="s">
        <v>1635</v>
      </c>
      <c r="D97" s="26" t="s">
        <v>1458</v>
      </c>
      <c r="E97" s="26" t="s">
        <v>1636</v>
      </c>
      <c r="F97" s="26" t="s">
        <v>1637</v>
      </c>
      <c r="G97" s="26" t="s">
        <v>1638</v>
      </c>
      <c r="H97" s="26" t="s">
        <v>182</v>
      </c>
      <c r="I97" s="26" t="s">
        <v>182</v>
      </c>
      <c r="J97" s="26"/>
      <c r="K97" s="26" t="s">
        <v>158</v>
      </c>
      <c r="L97" s="26" t="s">
        <v>1639</v>
      </c>
      <c r="M97" s="26" t="s">
        <v>1640</v>
      </c>
      <c r="N97" s="26" t="s">
        <v>161</v>
      </c>
      <c r="O97" s="26" t="s">
        <v>162</v>
      </c>
      <c r="P97" s="26" t="s">
        <v>1641</v>
      </c>
      <c r="Q97" s="26" t="s">
        <v>164</v>
      </c>
      <c r="R97" s="26" t="s">
        <v>236</v>
      </c>
      <c r="S97" s="26" t="s">
        <v>1642</v>
      </c>
      <c r="T97" s="26" t="s">
        <v>1643</v>
      </c>
      <c r="U97" s="26" t="s">
        <v>168</v>
      </c>
      <c r="V97" s="26" t="s">
        <v>168</v>
      </c>
      <c r="W97" s="26" t="s">
        <v>169</v>
      </c>
      <c r="X97" s="26" t="s">
        <v>169</v>
      </c>
      <c r="Y97" s="26" t="s">
        <v>1644</v>
      </c>
      <c r="Z97" s="26" t="s">
        <v>1617</v>
      </c>
      <c r="AA97" s="26" t="s">
        <v>162</v>
      </c>
      <c r="AB97" s="26" t="s">
        <v>1645</v>
      </c>
      <c r="AC97" s="26" t="s">
        <v>193</v>
      </c>
      <c r="AD97" s="26" t="s">
        <v>1646</v>
      </c>
      <c r="AE97" s="26" t="s">
        <v>1636</v>
      </c>
      <c r="AF97" s="26" t="s">
        <v>1458</v>
      </c>
      <c r="AG97" s="26"/>
      <c r="AH97" s="26"/>
      <c r="AI97" s="26" t="s">
        <v>1637</v>
      </c>
      <c r="AJ97" s="26"/>
      <c r="AK97" s="26"/>
      <c r="AL97" s="26"/>
      <c r="AM97" s="26" t="s">
        <v>4770</v>
      </c>
      <c r="AN97" s="26" t="s">
        <v>4771</v>
      </c>
      <c r="AO97" s="26" t="s">
        <v>4772</v>
      </c>
      <c r="AP97" s="26"/>
      <c r="AQ97" s="26"/>
      <c r="AR97" s="26"/>
      <c r="AS97" s="26" t="s">
        <v>4773</v>
      </c>
      <c r="AT97" s="26" t="s">
        <v>4774</v>
      </c>
      <c r="AU97" s="26" t="s">
        <v>1638</v>
      </c>
      <c r="AV97" s="26" t="s">
        <v>4775</v>
      </c>
      <c r="AW97" s="26"/>
      <c r="AX97" s="27"/>
    </row>
    <row r="98" spans="1:50" x14ac:dyDescent="0.2">
      <c r="A98" s="25" t="s">
        <v>1647</v>
      </c>
      <c r="B98" s="26" t="s">
        <v>1648</v>
      </c>
      <c r="C98" s="26" t="s">
        <v>1649</v>
      </c>
      <c r="D98" s="26" t="s">
        <v>1458</v>
      </c>
      <c r="E98" s="26" t="s">
        <v>1650</v>
      </c>
      <c r="F98" s="26" t="s">
        <v>350</v>
      </c>
      <c r="G98" s="26" t="s">
        <v>1651</v>
      </c>
      <c r="H98" s="26" t="s">
        <v>182</v>
      </c>
      <c r="I98" s="26" t="s">
        <v>182</v>
      </c>
      <c r="J98" s="26"/>
      <c r="K98" s="26" t="s">
        <v>158</v>
      </c>
      <c r="L98" s="26" t="s">
        <v>1652</v>
      </c>
      <c r="M98" s="26" t="s">
        <v>1653</v>
      </c>
      <c r="N98" s="26" t="s">
        <v>406</v>
      </c>
      <c r="O98" s="26" t="s">
        <v>1654</v>
      </c>
      <c r="P98" s="26" t="s">
        <v>1655</v>
      </c>
      <c r="Q98" s="26" t="s">
        <v>164</v>
      </c>
      <c r="R98" s="26" t="s">
        <v>165</v>
      </c>
      <c r="S98" s="26" t="s">
        <v>166</v>
      </c>
      <c r="T98" s="26" t="s">
        <v>1656</v>
      </c>
      <c r="U98" s="26" t="s">
        <v>168</v>
      </c>
      <c r="V98" s="26" t="s">
        <v>168</v>
      </c>
      <c r="W98" s="26" t="s">
        <v>169</v>
      </c>
      <c r="X98" s="26" t="s">
        <v>169</v>
      </c>
      <c r="Y98" s="26"/>
      <c r="Z98" s="26" t="s">
        <v>162</v>
      </c>
      <c r="AA98" s="26"/>
      <c r="AB98" s="26" t="s">
        <v>169</v>
      </c>
      <c r="AC98" s="26" t="s">
        <v>93</v>
      </c>
      <c r="AD98" s="26" t="s">
        <v>1657</v>
      </c>
      <c r="AE98" s="26" t="s">
        <v>1650</v>
      </c>
      <c r="AF98" s="26" t="s">
        <v>1458</v>
      </c>
      <c r="AG98" s="26"/>
      <c r="AH98" s="26"/>
      <c r="AI98" s="26" t="s">
        <v>350</v>
      </c>
      <c r="AJ98" s="26"/>
      <c r="AK98" s="26" t="s">
        <v>4776</v>
      </c>
      <c r="AL98" s="26"/>
      <c r="AM98" s="26" t="s">
        <v>4777</v>
      </c>
      <c r="AN98" s="26" t="s">
        <v>4778</v>
      </c>
      <c r="AO98" s="26" t="s">
        <v>4779</v>
      </c>
      <c r="AP98" s="26"/>
      <c r="AQ98" s="26"/>
      <c r="AR98" s="26"/>
      <c r="AS98" s="26" t="s">
        <v>4780</v>
      </c>
      <c r="AT98" s="26" t="s">
        <v>4356</v>
      </c>
      <c r="AU98" s="26" t="s">
        <v>1651</v>
      </c>
      <c r="AV98" s="26" t="s">
        <v>4781</v>
      </c>
      <c r="AW98" s="26"/>
      <c r="AX98" s="27"/>
    </row>
    <row r="99" spans="1:50" x14ac:dyDescent="0.2">
      <c r="A99" s="25" t="s">
        <v>1658</v>
      </c>
      <c r="B99" s="26" t="s">
        <v>1659</v>
      </c>
      <c r="C99" s="26" t="s">
        <v>1660</v>
      </c>
      <c r="D99" s="26" t="s">
        <v>215</v>
      </c>
      <c r="E99" s="26" t="s">
        <v>1661</v>
      </c>
      <c r="F99" s="26" t="s">
        <v>1662</v>
      </c>
      <c r="G99" s="26" t="s">
        <v>1663</v>
      </c>
      <c r="H99" s="26" t="s">
        <v>182</v>
      </c>
      <c r="I99" s="26" t="s">
        <v>182</v>
      </c>
      <c r="J99" s="26"/>
      <c r="K99" s="26" t="s">
        <v>158</v>
      </c>
      <c r="L99" s="26" t="s">
        <v>1664</v>
      </c>
      <c r="M99" s="26" t="s">
        <v>1665</v>
      </c>
      <c r="N99" s="26" t="s">
        <v>161</v>
      </c>
      <c r="O99" s="26" t="s">
        <v>162</v>
      </c>
      <c r="P99" s="26" t="s">
        <v>1666</v>
      </c>
      <c r="Q99" s="26" t="s">
        <v>164</v>
      </c>
      <c r="R99" s="26" t="s">
        <v>236</v>
      </c>
      <c r="S99" s="26" t="s">
        <v>166</v>
      </c>
      <c r="T99" s="26" t="s">
        <v>1667</v>
      </c>
      <c r="U99" s="26" t="s">
        <v>168</v>
      </c>
      <c r="V99" s="26" t="s">
        <v>168</v>
      </c>
      <c r="W99" s="26" t="s">
        <v>169</v>
      </c>
      <c r="X99" s="26" t="s">
        <v>169</v>
      </c>
      <c r="Y99" s="26" t="s">
        <v>162</v>
      </c>
      <c r="Z99" s="26"/>
      <c r="AA99" s="26"/>
      <c r="AB99" s="26" t="s">
        <v>169</v>
      </c>
      <c r="AC99" s="26" t="s">
        <v>93</v>
      </c>
      <c r="AD99" s="26" t="s">
        <v>1668</v>
      </c>
      <c r="AE99" s="26" t="s">
        <v>1661</v>
      </c>
      <c r="AF99" s="26" t="s">
        <v>215</v>
      </c>
      <c r="AG99" s="26"/>
      <c r="AH99" s="26"/>
      <c r="AI99" s="26" t="s">
        <v>1662</v>
      </c>
      <c r="AJ99" s="26"/>
      <c r="AK99" s="26"/>
      <c r="AL99" s="26"/>
      <c r="AM99" s="26" t="s">
        <v>4782</v>
      </c>
      <c r="AN99" s="26" t="s">
        <v>1660</v>
      </c>
      <c r="AO99" s="26" t="s">
        <v>4783</v>
      </c>
      <c r="AP99" s="26"/>
      <c r="AQ99" s="26"/>
      <c r="AR99" s="26"/>
      <c r="AS99" s="26" t="s">
        <v>4784</v>
      </c>
      <c r="AT99" s="26" t="s">
        <v>4296</v>
      </c>
      <c r="AU99" s="26" t="s">
        <v>1663</v>
      </c>
      <c r="AV99" s="26" t="s">
        <v>4785</v>
      </c>
      <c r="AW99" s="26"/>
      <c r="AX99" s="27"/>
    </row>
    <row r="100" spans="1:50" x14ac:dyDescent="0.2">
      <c r="A100" s="25" t="s">
        <v>1669</v>
      </c>
      <c r="B100" s="26" t="s">
        <v>1670</v>
      </c>
      <c r="C100" s="26" t="s">
        <v>1218</v>
      </c>
      <c r="D100" s="26" t="s">
        <v>1458</v>
      </c>
      <c r="E100" s="26" t="s">
        <v>1671</v>
      </c>
      <c r="F100" s="26" t="s">
        <v>1672</v>
      </c>
      <c r="G100" s="26" t="s">
        <v>1673</v>
      </c>
      <c r="H100" s="26" t="s">
        <v>182</v>
      </c>
      <c r="I100" s="26" t="s">
        <v>182</v>
      </c>
      <c r="J100" s="26"/>
      <c r="K100" s="26" t="s">
        <v>158</v>
      </c>
      <c r="L100" s="26" t="s">
        <v>1674</v>
      </c>
      <c r="M100" s="26" t="s">
        <v>353</v>
      </c>
      <c r="N100" s="26" t="s">
        <v>161</v>
      </c>
      <c r="O100" s="26" t="s">
        <v>162</v>
      </c>
      <c r="P100" s="26" t="s">
        <v>1675</v>
      </c>
      <c r="Q100" s="26" t="s">
        <v>164</v>
      </c>
      <c r="R100" s="26" t="s">
        <v>165</v>
      </c>
      <c r="S100" s="26" t="s">
        <v>166</v>
      </c>
      <c r="T100" s="26" t="s">
        <v>1676</v>
      </c>
      <c r="U100" s="26" t="s">
        <v>168</v>
      </c>
      <c r="V100" s="26" t="s">
        <v>168</v>
      </c>
      <c r="W100" s="26" t="s">
        <v>169</v>
      </c>
      <c r="X100" s="26" t="s">
        <v>169</v>
      </c>
      <c r="Y100" s="26"/>
      <c r="Z100" s="26" t="s">
        <v>1226</v>
      </c>
      <c r="AA100" s="26"/>
      <c r="AB100" s="26" t="s">
        <v>169</v>
      </c>
      <c r="AC100" s="26" t="s">
        <v>173</v>
      </c>
      <c r="AD100" s="26" t="s">
        <v>1677</v>
      </c>
      <c r="AE100" s="26" t="s">
        <v>1671</v>
      </c>
      <c r="AF100" s="26" t="s">
        <v>1458</v>
      </c>
      <c r="AG100" s="26"/>
      <c r="AH100" s="26"/>
      <c r="AI100" s="26" t="s">
        <v>1672</v>
      </c>
      <c r="AJ100" s="26"/>
      <c r="AK100" s="26" t="s">
        <v>4625</v>
      </c>
      <c r="AL100" s="26"/>
      <c r="AM100" s="26" t="s">
        <v>4786</v>
      </c>
      <c r="AN100" s="26" t="s">
        <v>4638</v>
      </c>
      <c r="AO100" s="26" t="s">
        <v>4787</v>
      </c>
      <c r="AP100" s="26"/>
      <c r="AQ100" s="26"/>
      <c r="AR100" s="26"/>
      <c r="AS100" s="26" t="s">
        <v>4788</v>
      </c>
      <c r="AT100" s="26" t="s">
        <v>4789</v>
      </c>
      <c r="AU100" s="26" t="s">
        <v>1673</v>
      </c>
      <c r="AV100" s="26" t="s">
        <v>4790</v>
      </c>
      <c r="AW100" s="26"/>
      <c r="AX100" s="27"/>
    </row>
    <row r="101" spans="1:50" x14ac:dyDescent="0.2">
      <c r="A101" s="25" t="s">
        <v>1678</v>
      </c>
      <c r="B101" s="26" t="s">
        <v>1679</v>
      </c>
      <c r="C101" s="26" t="s">
        <v>1680</v>
      </c>
      <c r="D101" s="26" t="s">
        <v>215</v>
      </c>
      <c r="E101" s="26" t="s">
        <v>1681</v>
      </c>
      <c r="F101" s="26" t="s">
        <v>1682</v>
      </c>
      <c r="G101" s="26" t="s">
        <v>1683</v>
      </c>
      <c r="H101" s="26" t="s">
        <v>182</v>
      </c>
      <c r="I101" s="26" t="s">
        <v>182</v>
      </c>
      <c r="J101" s="26"/>
      <c r="K101" s="26" t="s">
        <v>158</v>
      </c>
      <c r="L101" s="26" t="s">
        <v>1684</v>
      </c>
      <c r="M101" s="26" t="s">
        <v>320</v>
      </c>
      <c r="N101" s="26" t="s">
        <v>161</v>
      </c>
      <c r="O101" s="26" t="s">
        <v>162</v>
      </c>
      <c r="P101" s="26" t="s">
        <v>1685</v>
      </c>
      <c r="Q101" s="26" t="s">
        <v>164</v>
      </c>
      <c r="R101" s="26" t="s">
        <v>165</v>
      </c>
      <c r="S101" s="26" t="s">
        <v>166</v>
      </c>
      <c r="T101" s="26" t="s">
        <v>1686</v>
      </c>
      <c r="U101" s="26" t="s">
        <v>168</v>
      </c>
      <c r="V101" s="26" t="s">
        <v>168</v>
      </c>
      <c r="W101" s="26" t="s">
        <v>169</v>
      </c>
      <c r="X101" s="26" t="s">
        <v>169</v>
      </c>
      <c r="Y101" s="26"/>
      <c r="Z101" s="26" t="s">
        <v>356</v>
      </c>
      <c r="AA101" s="26"/>
      <c r="AB101" s="26" t="s">
        <v>169</v>
      </c>
      <c r="AC101" s="26" t="s">
        <v>173</v>
      </c>
      <c r="AD101" s="26" t="s">
        <v>1687</v>
      </c>
      <c r="AE101" s="26" t="s">
        <v>1681</v>
      </c>
      <c r="AF101" s="26" t="s">
        <v>215</v>
      </c>
      <c r="AG101" s="26"/>
      <c r="AH101" s="26"/>
      <c r="AI101" s="26" t="s">
        <v>1682</v>
      </c>
      <c r="AJ101" s="26"/>
      <c r="AK101" s="26"/>
      <c r="AL101" s="26"/>
      <c r="AM101" s="26"/>
      <c r="AN101" s="26" t="s">
        <v>4791</v>
      </c>
      <c r="AO101" s="26" t="s">
        <v>4792</v>
      </c>
      <c r="AP101" s="26"/>
      <c r="AQ101" s="26"/>
      <c r="AR101" s="26"/>
      <c r="AS101" s="26" t="s">
        <v>4793</v>
      </c>
      <c r="AT101" s="26" t="s">
        <v>4296</v>
      </c>
      <c r="AU101" s="26" t="s">
        <v>1683</v>
      </c>
      <c r="AV101" s="26" t="s">
        <v>4794</v>
      </c>
      <c r="AW101" s="26"/>
      <c r="AX101" s="27"/>
    </row>
    <row r="102" spans="1:50" x14ac:dyDescent="0.2">
      <c r="A102" s="25" t="s">
        <v>1701</v>
      </c>
      <c r="B102" s="26" t="s">
        <v>1702</v>
      </c>
      <c r="C102" s="26" t="s">
        <v>1703</v>
      </c>
      <c r="D102" s="26" t="s">
        <v>1458</v>
      </c>
      <c r="E102" s="26" t="s">
        <v>1704</v>
      </c>
      <c r="F102" s="26" t="s">
        <v>640</v>
      </c>
      <c r="G102" s="26" t="s">
        <v>1705</v>
      </c>
      <c r="H102" s="26" t="s">
        <v>182</v>
      </c>
      <c r="I102" s="26" t="s">
        <v>182</v>
      </c>
      <c r="J102" s="26"/>
      <c r="K102" s="26" t="s">
        <v>158</v>
      </c>
      <c r="L102" s="26" t="s">
        <v>1706</v>
      </c>
      <c r="M102" s="26" t="s">
        <v>353</v>
      </c>
      <c r="N102" s="26" t="s">
        <v>161</v>
      </c>
      <c r="O102" s="26" t="s">
        <v>1259</v>
      </c>
      <c r="P102" s="26" t="s">
        <v>1707</v>
      </c>
      <c r="Q102" s="26" t="s">
        <v>164</v>
      </c>
      <c r="R102" s="26" t="s">
        <v>236</v>
      </c>
      <c r="S102" s="26" t="s">
        <v>166</v>
      </c>
      <c r="T102" s="26" t="s">
        <v>1708</v>
      </c>
      <c r="U102" s="26" t="s">
        <v>168</v>
      </c>
      <c r="V102" s="26" t="s">
        <v>168</v>
      </c>
      <c r="W102" s="26" t="s">
        <v>169</v>
      </c>
      <c r="X102" s="26" t="s">
        <v>169</v>
      </c>
      <c r="Y102" s="26" t="s">
        <v>1709</v>
      </c>
      <c r="Z102" s="26" t="s">
        <v>1710</v>
      </c>
      <c r="AA102" s="26"/>
      <c r="AB102" s="26" t="s">
        <v>169</v>
      </c>
      <c r="AC102" s="26" t="s">
        <v>173</v>
      </c>
      <c r="AD102" s="26" t="s">
        <v>1711</v>
      </c>
      <c r="AE102" s="26" t="s">
        <v>1704</v>
      </c>
      <c r="AF102" s="26" t="s">
        <v>1458</v>
      </c>
      <c r="AG102" s="26"/>
      <c r="AH102" s="26"/>
      <c r="AI102" s="26" t="s">
        <v>640</v>
      </c>
      <c r="AJ102" s="26"/>
      <c r="AK102" s="26" t="s">
        <v>4795</v>
      </c>
      <c r="AL102" s="26"/>
      <c r="AM102" s="26"/>
      <c r="AN102" s="26" t="s">
        <v>4796</v>
      </c>
      <c r="AO102" s="26" t="s">
        <v>4797</v>
      </c>
      <c r="AP102" s="26"/>
      <c r="AQ102" s="26"/>
      <c r="AR102" s="26"/>
      <c r="AS102" s="26" t="s">
        <v>4798</v>
      </c>
      <c r="AT102" s="26" t="s">
        <v>4799</v>
      </c>
      <c r="AU102" s="26" t="s">
        <v>1705</v>
      </c>
      <c r="AV102" s="26" t="s">
        <v>4800</v>
      </c>
      <c r="AW102" s="26"/>
      <c r="AX102" s="27"/>
    </row>
    <row r="103" spans="1:50" x14ac:dyDescent="0.2">
      <c r="A103" s="25" t="s">
        <v>1712</v>
      </c>
      <c r="B103" s="26" t="s">
        <v>1713</v>
      </c>
      <c r="C103" s="26" t="s">
        <v>1714</v>
      </c>
      <c r="D103" s="26" t="s">
        <v>215</v>
      </c>
      <c r="E103" s="26" t="s">
        <v>1715</v>
      </c>
      <c r="F103" s="26" t="s">
        <v>1716</v>
      </c>
      <c r="G103" s="26" t="s">
        <v>1717</v>
      </c>
      <c r="H103" s="26" t="s">
        <v>182</v>
      </c>
      <c r="I103" s="26" t="s">
        <v>182</v>
      </c>
      <c r="J103" s="26"/>
      <c r="K103" s="26" t="s">
        <v>158</v>
      </c>
      <c r="L103" s="26" t="s">
        <v>1718</v>
      </c>
      <c r="M103" s="26" t="s">
        <v>1719</v>
      </c>
      <c r="N103" s="26" t="s">
        <v>161</v>
      </c>
      <c r="O103" s="26" t="s">
        <v>162</v>
      </c>
      <c r="P103" s="26" t="s">
        <v>1720</v>
      </c>
      <c r="Q103" s="26" t="s">
        <v>164</v>
      </c>
      <c r="R103" s="26" t="s">
        <v>236</v>
      </c>
      <c r="S103" s="26" t="s">
        <v>166</v>
      </c>
      <c r="T103" s="26" t="s">
        <v>1721</v>
      </c>
      <c r="U103" s="26" t="s">
        <v>168</v>
      </c>
      <c r="V103" s="26" t="s">
        <v>168</v>
      </c>
      <c r="W103" s="26" t="s">
        <v>169</v>
      </c>
      <c r="X103" s="26" t="s">
        <v>169</v>
      </c>
      <c r="Y103" s="26"/>
      <c r="Z103" s="26" t="s">
        <v>356</v>
      </c>
      <c r="AA103" s="26" t="s">
        <v>1722</v>
      </c>
      <c r="AB103" s="26" t="s">
        <v>169</v>
      </c>
      <c r="AC103" s="26" t="s">
        <v>173</v>
      </c>
      <c r="AD103" s="26" t="s">
        <v>1723</v>
      </c>
      <c r="AE103" s="26" t="s">
        <v>1715</v>
      </c>
      <c r="AF103" s="26" t="s">
        <v>215</v>
      </c>
      <c r="AG103" s="26"/>
      <c r="AH103" s="26"/>
      <c r="AI103" s="26" t="s">
        <v>1716</v>
      </c>
      <c r="AJ103" s="26"/>
      <c r="AK103" s="26"/>
      <c r="AL103" s="26"/>
      <c r="AM103" s="26"/>
      <c r="AN103" s="26" t="s">
        <v>4801</v>
      </c>
      <c r="AO103" s="26" t="s">
        <v>4802</v>
      </c>
      <c r="AP103" s="26"/>
      <c r="AQ103" s="26"/>
      <c r="AR103" s="26"/>
      <c r="AS103" s="26" t="s">
        <v>4803</v>
      </c>
      <c r="AT103" s="26" t="s">
        <v>4296</v>
      </c>
      <c r="AU103" s="26" t="s">
        <v>1717</v>
      </c>
      <c r="AV103" s="26" t="s">
        <v>4804</v>
      </c>
      <c r="AW103" s="26"/>
      <c r="AX103" s="27"/>
    </row>
    <row r="104" spans="1:50" x14ac:dyDescent="0.2">
      <c r="A104" s="25" t="s">
        <v>1724</v>
      </c>
      <c r="B104" s="26" t="s">
        <v>1725</v>
      </c>
      <c r="C104" s="26" t="s">
        <v>1726</v>
      </c>
      <c r="D104" s="26" t="s">
        <v>215</v>
      </c>
      <c r="E104" s="26" t="s">
        <v>1727</v>
      </c>
      <c r="F104" s="26" t="s">
        <v>1728</v>
      </c>
      <c r="G104" s="26" t="s">
        <v>1729</v>
      </c>
      <c r="H104" s="26" t="s">
        <v>182</v>
      </c>
      <c r="I104" s="26" t="s">
        <v>182</v>
      </c>
      <c r="J104" s="26"/>
      <c r="K104" s="26" t="s">
        <v>158</v>
      </c>
      <c r="L104" s="26" t="s">
        <v>1730</v>
      </c>
      <c r="M104" s="26" t="s">
        <v>1731</v>
      </c>
      <c r="N104" s="26" t="s">
        <v>406</v>
      </c>
      <c r="O104" s="26" t="s">
        <v>162</v>
      </c>
      <c r="P104" s="26" t="s">
        <v>1732</v>
      </c>
      <c r="Q104" s="26" t="s">
        <v>164</v>
      </c>
      <c r="R104" s="26" t="s">
        <v>165</v>
      </c>
      <c r="S104" s="26" t="s">
        <v>166</v>
      </c>
      <c r="T104" s="26" t="s">
        <v>1733</v>
      </c>
      <c r="U104" s="26" t="s">
        <v>168</v>
      </c>
      <c r="V104" s="26" t="s">
        <v>168</v>
      </c>
      <c r="W104" s="26" t="s">
        <v>169</v>
      </c>
      <c r="X104" s="26" t="s">
        <v>169</v>
      </c>
      <c r="Y104" s="26"/>
      <c r="Z104" s="26" t="s">
        <v>1734</v>
      </c>
      <c r="AA104" s="26"/>
      <c r="AB104" s="26" t="s">
        <v>1735</v>
      </c>
      <c r="AC104" s="26" t="s">
        <v>193</v>
      </c>
      <c r="AD104" s="26" t="s">
        <v>1736</v>
      </c>
      <c r="AE104" s="26" t="s">
        <v>1727</v>
      </c>
      <c r="AF104" s="26" t="s">
        <v>215</v>
      </c>
      <c r="AG104" s="26"/>
      <c r="AH104" s="26"/>
      <c r="AI104" s="26" t="s">
        <v>1728</v>
      </c>
      <c r="AJ104" s="26"/>
      <c r="AK104" s="26"/>
      <c r="AL104" s="26"/>
      <c r="AM104" s="26"/>
      <c r="AN104" s="26" t="s">
        <v>4805</v>
      </c>
      <c r="AO104" s="26" t="s">
        <v>4806</v>
      </c>
      <c r="AP104" s="26"/>
      <c r="AQ104" s="26"/>
      <c r="AR104" s="26"/>
      <c r="AS104" s="26" t="s">
        <v>4807</v>
      </c>
      <c r="AT104" s="26" t="s">
        <v>4296</v>
      </c>
      <c r="AU104" s="26" t="s">
        <v>1729</v>
      </c>
      <c r="AV104" s="26" t="s">
        <v>4808</v>
      </c>
      <c r="AW104" s="26"/>
      <c r="AX104" s="27"/>
    </row>
    <row r="105" spans="1:50" x14ac:dyDescent="0.2">
      <c r="A105" s="25" t="s">
        <v>1737</v>
      </c>
      <c r="B105" s="26" t="s">
        <v>1738</v>
      </c>
      <c r="C105" s="26" t="s">
        <v>1739</v>
      </c>
      <c r="D105" s="26" t="s">
        <v>215</v>
      </c>
      <c r="E105" s="26" t="s">
        <v>1740</v>
      </c>
      <c r="F105" s="26" t="s">
        <v>1716</v>
      </c>
      <c r="G105" s="26" t="s">
        <v>1741</v>
      </c>
      <c r="H105" s="26" t="s">
        <v>182</v>
      </c>
      <c r="I105" s="26" t="s">
        <v>182</v>
      </c>
      <c r="J105" s="26"/>
      <c r="K105" s="26" t="s">
        <v>158</v>
      </c>
      <c r="L105" s="26" t="s">
        <v>233</v>
      </c>
      <c r="M105" s="26" t="s">
        <v>1742</v>
      </c>
      <c r="N105" s="26" t="s">
        <v>161</v>
      </c>
      <c r="O105" s="26" t="s">
        <v>162</v>
      </c>
      <c r="P105" s="26" t="s">
        <v>1743</v>
      </c>
      <c r="Q105" s="26" t="s">
        <v>164</v>
      </c>
      <c r="R105" s="26" t="s">
        <v>165</v>
      </c>
      <c r="S105" s="26" t="s">
        <v>166</v>
      </c>
      <c r="T105" s="26" t="s">
        <v>1744</v>
      </c>
      <c r="U105" s="26" t="s">
        <v>168</v>
      </c>
      <c r="V105" s="26" t="s">
        <v>168</v>
      </c>
      <c r="W105" s="26" t="s">
        <v>169</v>
      </c>
      <c r="X105" s="26" t="s">
        <v>169</v>
      </c>
      <c r="Y105" s="26" t="s">
        <v>1745</v>
      </c>
      <c r="Z105" s="26" t="s">
        <v>238</v>
      </c>
      <c r="AA105" s="26"/>
      <c r="AB105" s="26" t="s">
        <v>169</v>
      </c>
      <c r="AC105" s="26" t="s">
        <v>173</v>
      </c>
      <c r="AD105" s="26" t="s">
        <v>1746</v>
      </c>
      <c r="AE105" s="26" t="s">
        <v>1740</v>
      </c>
      <c r="AF105" s="26" t="s">
        <v>215</v>
      </c>
      <c r="AG105" s="26"/>
      <c r="AH105" s="26"/>
      <c r="AI105" s="26" t="s">
        <v>1716</v>
      </c>
      <c r="AJ105" s="26"/>
      <c r="AK105" s="26"/>
      <c r="AL105" s="26"/>
      <c r="AM105" s="26"/>
      <c r="AN105" s="26" t="s">
        <v>4809</v>
      </c>
      <c r="AO105" s="26" t="s">
        <v>4810</v>
      </c>
      <c r="AP105" s="26"/>
      <c r="AQ105" s="26"/>
      <c r="AR105" s="26"/>
      <c r="AS105" s="26" t="s">
        <v>4811</v>
      </c>
      <c r="AT105" s="26" t="s">
        <v>4296</v>
      </c>
      <c r="AU105" s="26" t="s">
        <v>1741</v>
      </c>
      <c r="AV105" s="26" t="s">
        <v>4812</v>
      </c>
      <c r="AW105" s="26"/>
      <c r="AX105" s="27"/>
    </row>
    <row r="106" spans="1:50" x14ac:dyDescent="0.2">
      <c r="A106" s="25" t="s">
        <v>1747</v>
      </c>
      <c r="B106" s="26" t="s">
        <v>1748</v>
      </c>
      <c r="C106" s="26" t="s">
        <v>1749</v>
      </c>
      <c r="D106" s="26" t="s">
        <v>215</v>
      </c>
      <c r="E106" s="26" t="s">
        <v>1750</v>
      </c>
      <c r="F106" s="26" t="s">
        <v>1751</v>
      </c>
      <c r="G106" s="26" t="s">
        <v>1752</v>
      </c>
      <c r="H106" s="26" t="s">
        <v>182</v>
      </c>
      <c r="I106" s="26" t="s">
        <v>182</v>
      </c>
      <c r="J106" s="26"/>
      <c r="K106" s="26" t="s">
        <v>183</v>
      </c>
      <c r="L106" s="26" t="s">
        <v>1753</v>
      </c>
      <c r="M106" s="26" t="s">
        <v>572</v>
      </c>
      <c r="N106" s="26" t="s">
        <v>161</v>
      </c>
      <c r="O106" s="26" t="s">
        <v>162</v>
      </c>
      <c r="P106" s="26" t="s">
        <v>1754</v>
      </c>
      <c r="Q106" s="26" t="s">
        <v>164</v>
      </c>
      <c r="R106" s="26" t="s">
        <v>236</v>
      </c>
      <c r="S106" s="26" t="s">
        <v>166</v>
      </c>
      <c r="T106" s="26" t="s">
        <v>1755</v>
      </c>
      <c r="U106" s="26" t="s">
        <v>168</v>
      </c>
      <c r="V106" s="26" t="s">
        <v>168</v>
      </c>
      <c r="W106" s="26" t="s">
        <v>169</v>
      </c>
      <c r="X106" s="26" t="s">
        <v>169</v>
      </c>
      <c r="Y106" s="26"/>
      <c r="Z106" s="26" t="s">
        <v>1756</v>
      </c>
      <c r="AA106" s="26"/>
      <c r="AB106" s="26" t="s">
        <v>169</v>
      </c>
      <c r="AC106" s="26" t="s">
        <v>173</v>
      </c>
      <c r="AD106" s="26" t="s">
        <v>1757</v>
      </c>
      <c r="AE106" s="26" t="s">
        <v>1750</v>
      </c>
      <c r="AF106" s="26" t="s">
        <v>215</v>
      </c>
      <c r="AG106" s="26"/>
      <c r="AH106" s="26"/>
      <c r="AI106" s="26" t="s">
        <v>1751</v>
      </c>
      <c r="AJ106" s="26"/>
      <c r="AK106" s="26"/>
      <c r="AL106" s="26"/>
      <c r="AM106" s="26"/>
      <c r="AN106" s="26" t="s">
        <v>1749</v>
      </c>
      <c r="AO106" s="26" t="s">
        <v>4813</v>
      </c>
      <c r="AP106" s="26"/>
      <c r="AQ106" s="26"/>
      <c r="AR106" s="26"/>
      <c r="AS106" s="26" t="s">
        <v>4814</v>
      </c>
      <c r="AT106" s="26" t="s">
        <v>4815</v>
      </c>
      <c r="AU106" s="26" t="s">
        <v>1752</v>
      </c>
      <c r="AV106" s="26" t="s">
        <v>4816</v>
      </c>
      <c r="AW106" s="26"/>
      <c r="AX106" s="27"/>
    </row>
    <row r="107" spans="1:50" x14ac:dyDescent="0.2">
      <c r="A107" s="25" t="s">
        <v>1758</v>
      </c>
      <c r="B107" s="26" t="s">
        <v>1759</v>
      </c>
      <c r="C107" s="26" t="s">
        <v>1760</v>
      </c>
      <c r="D107" s="26" t="s">
        <v>215</v>
      </c>
      <c r="E107" s="26" t="s">
        <v>1761</v>
      </c>
      <c r="F107" s="26" t="s">
        <v>1762</v>
      </c>
      <c r="G107" s="26" t="s">
        <v>1763</v>
      </c>
      <c r="H107" s="26" t="s">
        <v>182</v>
      </c>
      <c r="I107" s="26" t="s">
        <v>182</v>
      </c>
      <c r="J107" s="26"/>
      <c r="K107" s="26" t="s">
        <v>277</v>
      </c>
      <c r="L107" s="26" t="s">
        <v>1764</v>
      </c>
      <c r="M107" s="26" t="s">
        <v>1765</v>
      </c>
      <c r="N107" s="26" t="s">
        <v>161</v>
      </c>
      <c r="O107" s="26" t="s">
        <v>162</v>
      </c>
      <c r="P107" s="26" t="s">
        <v>1766</v>
      </c>
      <c r="Q107" s="26" t="s">
        <v>1767</v>
      </c>
      <c r="R107" s="26" t="s">
        <v>165</v>
      </c>
      <c r="S107" s="26" t="s">
        <v>1768</v>
      </c>
      <c r="T107" s="26" t="s">
        <v>1769</v>
      </c>
      <c r="U107" s="26" t="s">
        <v>168</v>
      </c>
      <c r="V107" s="26" t="s">
        <v>168</v>
      </c>
      <c r="W107" s="26" t="s">
        <v>169</v>
      </c>
      <c r="X107" s="26" t="s">
        <v>169</v>
      </c>
      <c r="Y107" s="26"/>
      <c r="Z107" s="26"/>
      <c r="AA107" s="26"/>
      <c r="AB107" s="26" t="s">
        <v>1770</v>
      </c>
      <c r="AC107" s="26" t="s">
        <v>1771</v>
      </c>
      <c r="AD107" s="26" t="s">
        <v>1772</v>
      </c>
      <c r="AE107" s="26" t="s">
        <v>1761</v>
      </c>
      <c r="AF107" s="26" t="s">
        <v>215</v>
      </c>
      <c r="AG107" s="26"/>
      <c r="AH107" s="26"/>
      <c r="AI107" s="26" t="s">
        <v>1762</v>
      </c>
      <c r="AJ107" s="26"/>
      <c r="AK107" s="26"/>
      <c r="AL107" s="26"/>
      <c r="AM107" s="26" t="s">
        <v>4817</v>
      </c>
      <c r="AN107" s="26" t="s">
        <v>4818</v>
      </c>
      <c r="AO107" s="26" t="s">
        <v>4819</v>
      </c>
      <c r="AP107" s="26"/>
      <c r="AQ107" s="26"/>
      <c r="AR107" s="26"/>
      <c r="AS107" s="26" t="s">
        <v>4820</v>
      </c>
      <c r="AT107" s="26" t="s">
        <v>4368</v>
      </c>
      <c r="AU107" s="26" t="s">
        <v>1763</v>
      </c>
      <c r="AV107" s="26" t="s">
        <v>4821</v>
      </c>
      <c r="AW107" s="26"/>
      <c r="AX107" s="27"/>
    </row>
    <row r="108" spans="1:50" x14ac:dyDescent="0.2">
      <c r="A108" s="25" t="s">
        <v>1773</v>
      </c>
      <c r="B108" s="26" t="s">
        <v>1774</v>
      </c>
      <c r="C108" s="26" t="s">
        <v>1775</v>
      </c>
      <c r="D108" s="26" t="s">
        <v>215</v>
      </c>
      <c r="E108" s="26" t="s">
        <v>1776</v>
      </c>
      <c r="F108" s="26" t="s">
        <v>1777</v>
      </c>
      <c r="G108" s="26" t="s">
        <v>1778</v>
      </c>
      <c r="H108" s="26" t="s">
        <v>182</v>
      </c>
      <c r="I108" s="26" t="s">
        <v>182</v>
      </c>
      <c r="J108" s="26"/>
      <c r="K108" s="26" t="s">
        <v>158</v>
      </c>
      <c r="L108" s="26" t="s">
        <v>1779</v>
      </c>
      <c r="M108" s="26" t="s">
        <v>1780</v>
      </c>
      <c r="N108" s="26" t="s">
        <v>161</v>
      </c>
      <c r="O108" s="26" t="s">
        <v>162</v>
      </c>
      <c r="P108" s="26" t="s">
        <v>1781</v>
      </c>
      <c r="Q108" s="26" t="s">
        <v>164</v>
      </c>
      <c r="R108" s="26" t="s">
        <v>187</v>
      </c>
      <c r="S108" s="26" t="s">
        <v>166</v>
      </c>
      <c r="T108" s="26" t="s">
        <v>1782</v>
      </c>
      <c r="U108" s="26" t="s">
        <v>168</v>
      </c>
      <c r="V108" s="26" t="s">
        <v>168</v>
      </c>
      <c r="W108" s="26" t="s">
        <v>169</v>
      </c>
      <c r="X108" s="26" t="s">
        <v>169</v>
      </c>
      <c r="Y108" s="26"/>
      <c r="Z108" s="26"/>
      <c r="AA108" s="26"/>
      <c r="AB108" s="26" t="s">
        <v>169</v>
      </c>
      <c r="AC108" s="26" t="s">
        <v>93</v>
      </c>
      <c r="AD108" s="26" t="s">
        <v>1783</v>
      </c>
      <c r="AE108" s="26" t="s">
        <v>1776</v>
      </c>
      <c r="AF108" s="26" t="s">
        <v>215</v>
      </c>
      <c r="AG108" s="26"/>
      <c r="AH108" s="26"/>
      <c r="AI108" s="26" t="s">
        <v>1777</v>
      </c>
      <c r="AJ108" s="26"/>
      <c r="AK108" s="26"/>
      <c r="AL108" s="26"/>
      <c r="AM108" s="26" t="s">
        <v>4822</v>
      </c>
      <c r="AN108" s="26" t="s">
        <v>4823</v>
      </c>
      <c r="AO108" s="26" t="s">
        <v>4824</v>
      </c>
      <c r="AP108" s="26"/>
      <c r="AQ108" s="26"/>
      <c r="AR108" s="26"/>
      <c r="AS108" s="26" t="s">
        <v>4825</v>
      </c>
      <c r="AT108" s="26" t="s">
        <v>4488</v>
      </c>
      <c r="AU108" s="26" t="s">
        <v>1778</v>
      </c>
      <c r="AV108" s="26" t="s">
        <v>4826</v>
      </c>
      <c r="AW108" s="26"/>
      <c r="AX108" s="27"/>
    </row>
    <row r="109" spans="1:50" x14ac:dyDescent="0.2">
      <c r="A109" s="25" t="s">
        <v>1784</v>
      </c>
      <c r="B109" s="26" t="s">
        <v>1785</v>
      </c>
      <c r="C109" s="26" t="s">
        <v>1786</v>
      </c>
      <c r="D109" s="26" t="s">
        <v>215</v>
      </c>
      <c r="E109" s="26" t="s">
        <v>1787</v>
      </c>
      <c r="F109" s="26" t="s">
        <v>1788</v>
      </c>
      <c r="G109" s="26" t="s">
        <v>1789</v>
      </c>
      <c r="H109" s="26" t="s">
        <v>182</v>
      </c>
      <c r="I109" s="26" t="s">
        <v>182</v>
      </c>
      <c r="J109" s="26"/>
      <c r="K109" s="26" t="s">
        <v>158</v>
      </c>
      <c r="L109" s="26" t="s">
        <v>1790</v>
      </c>
      <c r="M109" s="26" t="s">
        <v>1791</v>
      </c>
      <c r="N109" s="26" t="s">
        <v>161</v>
      </c>
      <c r="O109" s="26" t="s">
        <v>162</v>
      </c>
      <c r="P109" s="26" t="s">
        <v>1792</v>
      </c>
      <c r="Q109" s="26" t="s">
        <v>164</v>
      </c>
      <c r="R109" s="26" t="s">
        <v>236</v>
      </c>
      <c r="S109" s="26" t="s">
        <v>166</v>
      </c>
      <c r="T109" s="26" t="s">
        <v>1793</v>
      </c>
      <c r="U109" s="26" t="s">
        <v>168</v>
      </c>
      <c r="V109" s="26" t="s">
        <v>168</v>
      </c>
      <c r="W109" s="26" t="s">
        <v>169</v>
      </c>
      <c r="X109" s="26" t="s">
        <v>169</v>
      </c>
      <c r="Y109" s="26" t="s">
        <v>1794</v>
      </c>
      <c r="Z109" s="26" t="s">
        <v>1795</v>
      </c>
      <c r="AA109" s="26"/>
      <c r="AB109" s="26" t="s">
        <v>169</v>
      </c>
      <c r="AC109" s="26" t="s">
        <v>173</v>
      </c>
      <c r="AD109" s="26" t="s">
        <v>1796</v>
      </c>
      <c r="AE109" s="26" t="s">
        <v>1787</v>
      </c>
      <c r="AF109" s="26" t="s">
        <v>215</v>
      </c>
      <c r="AG109" s="26"/>
      <c r="AH109" s="26"/>
      <c r="AI109" s="26" t="s">
        <v>1788</v>
      </c>
      <c r="AJ109" s="26"/>
      <c r="AK109" s="26"/>
      <c r="AL109" s="26"/>
      <c r="AM109" s="26"/>
      <c r="AN109" s="26" t="s">
        <v>4827</v>
      </c>
      <c r="AO109" s="26" t="s">
        <v>4828</v>
      </c>
      <c r="AP109" s="26"/>
      <c r="AQ109" s="26"/>
      <c r="AR109" s="26"/>
      <c r="AS109" s="26" t="s">
        <v>4829</v>
      </c>
      <c r="AT109" s="26" t="s">
        <v>4296</v>
      </c>
      <c r="AU109" s="26" t="s">
        <v>1789</v>
      </c>
      <c r="AV109" s="26" t="s">
        <v>4830</v>
      </c>
      <c r="AW109" s="26"/>
      <c r="AX109" s="27"/>
    </row>
    <row r="110" spans="1:50" x14ac:dyDescent="0.2">
      <c r="A110" s="25" t="s">
        <v>1797</v>
      </c>
      <c r="B110" s="26" t="s">
        <v>1798</v>
      </c>
      <c r="C110" s="26" t="s">
        <v>1799</v>
      </c>
      <c r="D110" s="26" t="s">
        <v>215</v>
      </c>
      <c r="E110" s="26" t="s">
        <v>1800</v>
      </c>
      <c r="F110" s="26" t="s">
        <v>1801</v>
      </c>
      <c r="G110" s="26" t="s">
        <v>1802</v>
      </c>
      <c r="H110" s="26" t="s">
        <v>182</v>
      </c>
      <c r="I110" s="26" t="s">
        <v>182</v>
      </c>
      <c r="J110" s="26"/>
      <c r="K110" s="26" t="s">
        <v>277</v>
      </c>
      <c r="L110" s="26" t="s">
        <v>1803</v>
      </c>
      <c r="M110" s="26" t="s">
        <v>1804</v>
      </c>
      <c r="N110" s="26" t="s">
        <v>161</v>
      </c>
      <c r="O110" s="26" t="s">
        <v>1805</v>
      </c>
      <c r="P110" s="26" t="s">
        <v>1806</v>
      </c>
      <c r="Q110" s="26" t="s">
        <v>409</v>
      </c>
      <c r="R110" s="26" t="s">
        <v>165</v>
      </c>
      <c r="S110" s="26" t="s">
        <v>166</v>
      </c>
      <c r="T110" s="26" t="s">
        <v>1807</v>
      </c>
      <c r="U110" s="26" t="s">
        <v>168</v>
      </c>
      <c r="V110" s="26" t="s">
        <v>168</v>
      </c>
      <c r="W110" s="26" t="s">
        <v>169</v>
      </c>
      <c r="X110" s="26" t="s">
        <v>169</v>
      </c>
      <c r="Y110" s="26"/>
      <c r="Z110" s="26"/>
      <c r="AA110" s="26"/>
      <c r="AB110" s="26" t="s">
        <v>169</v>
      </c>
      <c r="AC110" s="26" t="s">
        <v>93</v>
      </c>
      <c r="AD110" s="26" t="s">
        <v>1808</v>
      </c>
      <c r="AE110" s="26" t="s">
        <v>1800</v>
      </c>
      <c r="AF110" s="26" t="s">
        <v>215</v>
      </c>
      <c r="AG110" s="26"/>
      <c r="AH110" s="26"/>
      <c r="AI110" s="26" t="s">
        <v>1801</v>
      </c>
      <c r="AJ110" s="26"/>
      <c r="AK110" s="26"/>
      <c r="AL110" s="26"/>
      <c r="AM110" s="26" t="s">
        <v>4831</v>
      </c>
      <c r="AN110" s="26" t="s">
        <v>4832</v>
      </c>
      <c r="AO110" s="26" t="s">
        <v>4833</v>
      </c>
      <c r="AP110" s="26"/>
      <c r="AQ110" s="26"/>
      <c r="AR110" s="26"/>
      <c r="AS110" s="26" t="s">
        <v>4834</v>
      </c>
      <c r="AT110" s="26" t="s">
        <v>4368</v>
      </c>
      <c r="AU110" s="26" t="s">
        <v>1802</v>
      </c>
      <c r="AV110" s="26" t="s">
        <v>4835</v>
      </c>
      <c r="AW110" s="26"/>
      <c r="AX110" s="27"/>
    </row>
    <row r="111" spans="1:50" x14ac:dyDescent="0.2">
      <c r="A111" s="25" t="s">
        <v>1809</v>
      </c>
      <c r="B111" s="26" t="s">
        <v>1810</v>
      </c>
      <c r="C111" s="26" t="s">
        <v>1811</v>
      </c>
      <c r="D111" s="26" t="s">
        <v>215</v>
      </c>
      <c r="E111" s="26" t="s">
        <v>1812</v>
      </c>
      <c r="F111" s="26" t="s">
        <v>1672</v>
      </c>
      <c r="G111" s="26" t="s">
        <v>1813</v>
      </c>
      <c r="H111" s="26" t="s">
        <v>182</v>
      </c>
      <c r="I111" s="26" t="s">
        <v>182</v>
      </c>
      <c r="J111" s="26"/>
      <c r="K111" s="26" t="s">
        <v>158</v>
      </c>
      <c r="L111" s="26" t="s">
        <v>1814</v>
      </c>
      <c r="M111" s="26" t="s">
        <v>1815</v>
      </c>
      <c r="N111" s="26" t="s">
        <v>161</v>
      </c>
      <c r="O111" s="26" t="s">
        <v>162</v>
      </c>
      <c r="P111" s="26" t="s">
        <v>1816</v>
      </c>
      <c r="Q111" s="26" t="s">
        <v>164</v>
      </c>
      <c r="R111" s="26" t="s">
        <v>165</v>
      </c>
      <c r="S111" s="26" t="s">
        <v>910</v>
      </c>
      <c r="T111" s="26" t="s">
        <v>1817</v>
      </c>
      <c r="U111" s="26" t="s">
        <v>168</v>
      </c>
      <c r="V111" s="26" t="s">
        <v>168</v>
      </c>
      <c r="W111" s="26" t="s">
        <v>169</v>
      </c>
      <c r="X111" s="26" t="s">
        <v>169</v>
      </c>
      <c r="Y111" s="26"/>
      <c r="Z111" s="26" t="s">
        <v>1818</v>
      </c>
      <c r="AA111" s="26"/>
      <c r="AB111" s="26" t="s">
        <v>169</v>
      </c>
      <c r="AC111" s="26" t="s">
        <v>173</v>
      </c>
      <c r="AD111" s="26" t="s">
        <v>1819</v>
      </c>
      <c r="AE111" s="26" t="s">
        <v>1812</v>
      </c>
      <c r="AF111" s="26" t="s">
        <v>215</v>
      </c>
      <c r="AG111" s="26"/>
      <c r="AH111" s="26"/>
      <c r="AI111" s="26" t="s">
        <v>1672</v>
      </c>
      <c r="AJ111" s="26"/>
      <c r="AK111" s="26" t="s">
        <v>4298</v>
      </c>
      <c r="AL111" s="26"/>
      <c r="AM111" s="26" t="s">
        <v>4836</v>
      </c>
      <c r="AN111" s="26" t="s">
        <v>4837</v>
      </c>
      <c r="AO111" s="26" t="s">
        <v>4838</v>
      </c>
      <c r="AP111" s="26"/>
      <c r="AQ111" s="26"/>
      <c r="AR111" s="26"/>
      <c r="AS111" s="26" t="s">
        <v>4839</v>
      </c>
      <c r="AT111" s="26" t="s">
        <v>4840</v>
      </c>
      <c r="AU111" s="26" t="s">
        <v>1813</v>
      </c>
      <c r="AV111" s="26" t="s">
        <v>4841</v>
      </c>
      <c r="AW111" s="26"/>
      <c r="AX111" s="27"/>
    </row>
    <row r="112" spans="1:50" x14ac:dyDescent="0.2">
      <c r="A112" s="25" t="s">
        <v>1827</v>
      </c>
      <c r="B112" s="26" t="s">
        <v>1828</v>
      </c>
      <c r="C112" s="26" t="s">
        <v>1829</v>
      </c>
      <c r="D112" s="26" t="s">
        <v>1458</v>
      </c>
      <c r="E112" s="26" t="s">
        <v>1830</v>
      </c>
      <c r="F112" s="26" t="s">
        <v>1831</v>
      </c>
      <c r="G112" s="26" t="s">
        <v>1832</v>
      </c>
      <c r="H112" s="26" t="s">
        <v>182</v>
      </c>
      <c r="I112" s="26" t="s">
        <v>182</v>
      </c>
      <c r="J112" s="26"/>
      <c r="K112" s="26" t="s">
        <v>158</v>
      </c>
      <c r="L112" s="26" t="s">
        <v>1833</v>
      </c>
      <c r="M112" s="26" t="s">
        <v>1834</v>
      </c>
      <c r="N112" s="26" t="s">
        <v>161</v>
      </c>
      <c r="O112" s="26" t="s">
        <v>162</v>
      </c>
      <c r="P112" s="26" t="s">
        <v>1835</v>
      </c>
      <c r="Q112" s="26" t="s">
        <v>164</v>
      </c>
      <c r="R112" s="26" t="s">
        <v>236</v>
      </c>
      <c r="S112" s="26" t="s">
        <v>166</v>
      </c>
      <c r="T112" s="26" t="s">
        <v>1744</v>
      </c>
      <c r="U112" s="26" t="s">
        <v>168</v>
      </c>
      <c r="V112" s="26" t="s">
        <v>168</v>
      </c>
      <c r="W112" s="26" t="s">
        <v>169</v>
      </c>
      <c r="X112" s="26" t="s">
        <v>169</v>
      </c>
      <c r="Y112" s="26" t="s">
        <v>1836</v>
      </c>
      <c r="Z112" s="26" t="s">
        <v>1837</v>
      </c>
      <c r="AA112" s="26"/>
      <c r="AB112" s="26" t="s">
        <v>169</v>
      </c>
      <c r="AC112" s="26" t="s">
        <v>173</v>
      </c>
      <c r="AD112" s="26" t="s">
        <v>1838</v>
      </c>
      <c r="AE112" s="26" t="s">
        <v>1830</v>
      </c>
      <c r="AF112" s="26" t="s">
        <v>1458</v>
      </c>
      <c r="AG112" s="26"/>
      <c r="AH112" s="26"/>
      <c r="AI112" s="26" t="s">
        <v>1831</v>
      </c>
      <c r="AJ112" s="26"/>
      <c r="AK112" s="26" t="s">
        <v>4625</v>
      </c>
      <c r="AL112" s="26" t="s">
        <v>4409</v>
      </c>
      <c r="AM112" s="26"/>
      <c r="AN112" s="26" t="s">
        <v>4842</v>
      </c>
      <c r="AO112" s="26" t="s">
        <v>4843</v>
      </c>
      <c r="AP112" s="26"/>
      <c r="AQ112" s="26"/>
      <c r="AR112" s="26"/>
      <c r="AS112" s="26" t="s">
        <v>4844</v>
      </c>
      <c r="AT112" s="26" t="s">
        <v>4845</v>
      </c>
      <c r="AU112" s="26" t="s">
        <v>1832</v>
      </c>
      <c r="AV112" s="26" t="s">
        <v>4846</v>
      </c>
      <c r="AW112" s="26"/>
      <c r="AX112" s="27"/>
    </row>
    <row r="113" spans="1:50" x14ac:dyDescent="0.2">
      <c r="A113" s="25" t="s">
        <v>1839</v>
      </c>
      <c r="B113" s="26" t="s">
        <v>1840</v>
      </c>
      <c r="C113" s="26" t="s">
        <v>1841</v>
      </c>
      <c r="D113" s="26" t="s">
        <v>215</v>
      </c>
      <c r="E113" s="26" t="s">
        <v>1842</v>
      </c>
      <c r="F113" s="26" t="s">
        <v>1843</v>
      </c>
      <c r="G113" s="26" t="s">
        <v>1844</v>
      </c>
      <c r="H113" s="26" t="s">
        <v>182</v>
      </c>
      <c r="I113" s="26" t="s">
        <v>182</v>
      </c>
      <c r="J113" s="26"/>
      <c r="K113" s="26" t="s">
        <v>1845</v>
      </c>
      <c r="L113" s="26" t="s">
        <v>233</v>
      </c>
      <c r="M113" s="26" t="s">
        <v>234</v>
      </c>
      <c r="N113" s="26" t="s">
        <v>161</v>
      </c>
      <c r="O113" s="26" t="s">
        <v>162</v>
      </c>
      <c r="P113" s="26" t="s">
        <v>1846</v>
      </c>
      <c r="Q113" s="26" t="s">
        <v>164</v>
      </c>
      <c r="R113" s="26" t="s">
        <v>236</v>
      </c>
      <c r="S113" s="26" t="s">
        <v>1847</v>
      </c>
      <c r="T113" s="26" t="s">
        <v>1848</v>
      </c>
      <c r="U113" s="26" t="s">
        <v>168</v>
      </c>
      <c r="V113" s="26" t="s">
        <v>168</v>
      </c>
      <c r="W113" s="26" t="s">
        <v>169</v>
      </c>
      <c r="X113" s="26" t="s">
        <v>169</v>
      </c>
      <c r="Y113" s="26"/>
      <c r="Z113" s="26" t="s">
        <v>238</v>
      </c>
      <c r="AA113" s="26"/>
      <c r="AB113" s="26" t="s">
        <v>1849</v>
      </c>
      <c r="AC113" s="26" t="s">
        <v>193</v>
      </c>
      <c r="AD113" s="26" t="s">
        <v>1850</v>
      </c>
      <c r="AE113" s="26" t="s">
        <v>1842</v>
      </c>
      <c r="AF113" s="26" t="s">
        <v>215</v>
      </c>
      <c r="AG113" s="26"/>
      <c r="AH113" s="26"/>
      <c r="AI113" s="26" t="s">
        <v>1843</v>
      </c>
      <c r="AJ113" s="26"/>
      <c r="AK113" s="26"/>
      <c r="AL113" s="26"/>
      <c r="AM113" s="26"/>
      <c r="AN113" s="26" t="s">
        <v>4847</v>
      </c>
      <c r="AO113" s="26" t="s">
        <v>4848</v>
      </c>
      <c r="AP113" s="26"/>
      <c r="AQ113" s="26"/>
      <c r="AR113" s="26"/>
      <c r="AS113" s="26" t="s">
        <v>4849</v>
      </c>
      <c r="AT113" s="26" t="s">
        <v>4850</v>
      </c>
      <c r="AU113" s="26" t="s">
        <v>1844</v>
      </c>
      <c r="AV113" s="26" t="s">
        <v>4851</v>
      </c>
      <c r="AW113" s="26"/>
      <c r="AX113" s="27"/>
    </row>
    <row r="114" spans="1:50" x14ac:dyDescent="0.2">
      <c r="A114" s="25" t="s">
        <v>1857</v>
      </c>
      <c r="B114" s="26" t="s">
        <v>1858</v>
      </c>
      <c r="C114" s="26" t="s">
        <v>1859</v>
      </c>
      <c r="D114" s="26" t="s">
        <v>215</v>
      </c>
      <c r="E114" s="26" t="s">
        <v>1860</v>
      </c>
      <c r="F114" s="26" t="s">
        <v>1861</v>
      </c>
      <c r="G114" s="26" t="s">
        <v>1862</v>
      </c>
      <c r="H114" s="26" t="s">
        <v>182</v>
      </c>
      <c r="I114" s="26" t="s">
        <v>182</v>
      </c>
      <c r="J114" s="26"/>
      <c r="K114" s="26" t="s">
        <v>183</v>
      </c>
      <c r="L114" s="26" t="s">
        <v>1863</v>
      </c>
      <c r="M114" s="26" t="s">
        <v>923</v>
      </c>
      <c r="N114" s="26" t="s">
        <v>161</v>
      </c>
      <c r="O114" s="26" t="s">
        <v>162</v>
      </c>
      <c r="P114" s="26" t="s">
        <v>1864</v>
      </c>
      <c r="Q114" s="26" t="s">
        <v>164</v>
      </c>
      <c r="R114" s="26" t="s">
        <v>236</v>
      </c>
      <c r="S114" s="26" t="s">
        <v>166</v>
      </c>
      <c r="T114" s="26" t="s">
        <v>1865</v>
      </c>
      <c r="U114" s="26" t="s">
        <v>168</v>
      </c>
      <c r="V114" s="26" t="s">
        <v>168</v>
      </c>
      <c r="W114" s="26" t="s">
        <v>169</v>
      </c>
      <c r="X114" s="26" t="s">
        <v>169</v>
      </c>
      <c r="Y114" s="26" t="s">
        <v>1866</v>
      </c>
      <c r="Z114" s="26" t="s">
        <v>356</v>
      </c>
      <c r="AA114" s="26"/>
      <c r="AB114" s="26" t="s">
        <v>169</v>
      </c>
      <c r="AC114" s="26" t="s">
        <v>173</v>
      </c>
      <c r="AD114" s="26" t="s">
        <v>1867</v>
      </c>
      <c r="AE114" s="26" t="s">
        <v>1860</v>
      </c>
      <c r="AF114" s="26" t="s">
        <v>215</v>
      </c>
      <c r="AG114" s="26"/>
      <c r="AH114" s="26"/>
      <c r="AI114" s="26" t="s">
        <v>1861</v>
      </c>
      <c r="AJ114" s="26"/>
      <c r="AK114" s="26"/>
      <c r="AL114" s="26"/>
      <c r="AM114" s="26"/>
      <c r="AN114" s="26" t="s">
        <v>4852</v>
      </c>
      <c r="AO114" s="26" t="s">
        <v>4853</v>
      </c>
      <c r="AP114" s="26"/>
      <c r="AQ114" s="26"/>
      <c r="AR114" s="26"/>
      <c r="AS114" s="26" t="s">
        <v>4854</v>
      </c>
      <c r="AT114" s="26" t="s">
        <v>4309</v>
      </c>
      <c r="AU114" s="26" t="s">
        <v>1862</v>
      </c>
      <c r="AV114" s="26" t="s">
        <v>4855</v>
      </c>
      <c r="AW114" s="26"/>
      <c r="AX114" s="27"/>
    </row>
    <row r="115" spans="1:50" x14ac:dyDescent="0.2">
      <c r="A115" s="25" t="s">
        <v>1868</v>
      </c>
      <c r="B115" s="26" t="s">
        <v>1869</v>
      </c>
      <c r="C115" s="26" t="s">
        <v>1870</v>
      </c>
      <c r="D115" s="26" t="s">
        <v>1458</v>
      </c>
      <c r="E115" s="26" t="s">
        <v>1871</v>
      </c>
      <c r="F115" s="26" t="s">
        <v>709</v>
      </c>
      <c r="G115" s="26" t="s">
        <v>1872</v>
      </c>
      <c r="H115" s="26" t="s">
        <v>182</v>
      </c>
      <c r="I115" s="26" t="s">
        <v>182</v>
      </c>
      <c r="J115" s="26"/>
      <c r="K115" s="26" t="s">
        <v>671</v>
      </c>
      <c r="L115" s="26" t="s">
        <v>1873</v>
      </c>
      <c r="M115" s="26" t="s">
        <v>1874</v>
      </c>
      <c r="N115" s="26" t="s">
        <v>161</v>
      </c>
      <c r="O115" s="26" t="s">
        <v>250</v>
      </c>
      <c r="P115" s="26" t="s">
        <v>1875</v>
      </c>
      <c r="Q115" s="26" t="s">
        <v>164</v>
      </c>
      <c r="R115" s="26" t="s">
        <v>165</v>
      </c>
      <c r="S115" s="26" t="s">
        <v>166</v>
      </c>
      <c r="T115" s="26" t="s">
        <v>1876</v>
      </c>
      <c r="U115" s="26" t="s">
        <v>168</v>
      </c>
      <c r="V115" s="26" t="s">
        <v>168</v>
      </c>
      <c r="W115" s="26" t="s">
        <v>169</v>
      </c>
      <c r="X115" s="26" t="s">
        <v>169</v>
      </c>
      <c r="Y115" s="26"/>
      <c r="Z115" s="26" t="s">
        <v>1877</v>
      </c>
      <c r="AA115" s="26"/>
      <c r="AB115" s="26" t="s">
        <v>169</v>
      </c>
      <c r="AC115" s="26" t="s">
        <v>173</v>
      </c>
      <c r="AD115" s="26" t="s">
        <v>1878</v>
      </c>
      <c r="AE115" s="26" t="s">
        <v>1871</v>
      </c>
      <c r="AF115" s="26" t="s">
        <v>1458</v>
      </c>
      <c r="AG115" s="26"/>
      <c r="AH115" s="26"/>
      <c r="AI115" s="26" t="s">
        <v>709</v>
      </c>
      <c r="AJ115" s="26"/>
      <c r="AK115" s="26" t="s">
        <v>4856</v>
      </c>
      <c r="AL115" s="26"/>
      <c r="AM115" s="26"/>
      <c r="AN115" s="26" t="s">
        <v>4857</v>
      </c>
      <c r="AO115" s="26" t="s">
        <v>4858</v>
      </c>
      <c r="AP115" s="26"/>
      <c r="AQ115" s="26"/>
      <c r="AR115" s="26"/>
      <c r="AS115" s="26" t="s">
        <v>4859</v>
      </c>
      <c r="AT115" s="26" t="s">
        <v>4860</v>
      </c>
      <c r="AU115" s="26" t="s">
        <v>1872</v>
      </c>
      <c r="AV115" s="26" t="s">
        <v>4861</v>
      </c>
      <c r="AW115" s="26"/>
      <c r="AX115" s="27"/>
    </row>
    <row r="116" spans="1:50" x14ac:dyDescent="0.2">
      <c r="A116" s="25" t="s">
        <v>1879</v>
      </c>
      <c r="B116" s="26" t="s">
        <v>1880</v>
      </c>
      <c r="C116" s="26" t="s">
        <v>1881</v>
      </c>
      <c r="D116" s="26" t="s">
        <v>215</v>
      </c>
      <c r="E116" s="26" t="s">
        <v>1882</v>
      </c>
      <c r="F116" s="26" t="s">
        <v>1883</v>
      </c>
      <c r="G116" s="26" t="s">
        <v>1884</v>
      </c>
      <c r="H116" s="26" t="s">
        <v>182</v>
      </c>
      <c r="I116" s="26" t="s">
        <v>182</v>
      </c>
      <c r="J116" s="26"/>
      <c r="K116" s="26" t="s">
        <v>158</v>
      </c>
      <c r="L116" s="26" t="s">
        <v>1885</v>
      </c>
      <c r="M116" s="26" t="s">
        <v>1886</v>
      </c>
      <c r="N116" s="26" t="s">
        <v>406</v>
      </c>
      <c r="O116" s="26" t="s">
        <v>162</v>
      </c>
      <c r="P116" s="26" t="s">
        <v>1887</v>
      </c>
      <c r="Q116" s="26" t="s">
        <v>164</v>
      </c>
      <c r="R116" s="26" t="s">
        <v>165</v>
      </c>
      <c r="S116" s="26" t="s">
        <v>166</v>
      </c>
      <c r="T116" s="26" t="s">
        <v>1888</v>
      </c>
      <c r="U116" s="26" t="s">
        <v>168</v>
      </c>
      <c r="V116" s="26" t="s">
        <v>168</v>
      </c>
      <c r="W116" s="26" t="s">
        <v>169</v>
      </c>
      <c r="X116" s="26" t="s">
        <v>169</v>
      </c>
      <c r="Y116" s="26"/>
      <c r="Z116" s="26" t="s">
        <v>1889</v>
      </c>
      <c r="AA116" s="26"/>
      <c r="AB116" s="26" t="s">
        <v>1890</v>
      </c>
      <c r="AC116" s="26" t="s">
        <v>193</v>
      </c>
      <c r="AD116" s="26" t="s">
        <v>1891</v>
      </c>
      <c r="AE116" s="26" t="s">
        <v>1882</v>
      </c>
      <c r="AF116" s="26" t="s">
        <v>215</v>
      </c>
      <c r="AG116" s="26"/>
      <c r="AH116" s="26"/>
      <c r="AI116" s="26" t="s">
        <v>1883</v>
      </c>
      <c r="AJ116" s="26"/>
      <c r="AK116" s="26"/>
      <c r="AL116" s="26"/>
      <c r="AM116" s="26" t="s">
        <v>4862</v>
      </c>
      <c r="AN116" s="26" t="s">
        <v>4863</v>
      </c>
      <c r="AO116" s="26" t="s">
        <v>4864</v>
      </c>
      <c r="AP116" s="26"/>
      <c r="AQ116" s="26"/>
      <c r="AR116" s="26"/>
      <c r="AS116" s="26" t="s">
        <v>4865</v>
      </c>
      <c r="AT116" s="26" t="s">
        <v>4296</v>
      </c>
      <c r="AU116" s="26" t="s">
        <v>1884</v>
      </c>
      <c r="AV116" s="26" t="s">
        <v>4866</v>
      </c>
      <c r="AW116" s="26"/>
      <c r="AX116" s="27"/>
    </row>
    <row r="117" spans="1:50" x14ac:dyDescent="0.2">
      <c r="A117" s="25" t="s">
        <v>1892</v>
      </c>
      <c r="B117" s="26" t="s">
        <v>1893</v>
      </c>
      <c r="C117" s="26" t="s">
        <v>1894</v>
      </c>
      <c r="D117" s="26" t="s">
        <v>215</v>
      </c>
      <c r="E117" s="26" t="s">
        <v>1895</v>
      </c>
      <c r="F117" s="26" t="s">
        <v>1896</v>
      </c>
      <c r="G117" s="26" t="s">
        <v>1897</v>
      </c>
      <c r="H117" s="26" t="s">
        <v>182</v>
      </c>
      <c r="I117" s="26" t="s">
        <v>182</v>
      </c>
      <c r="J117" s="26"/>
      <c r="K117" s="26" t="s">
        <v>158</v>
      </c>
      <c r="L117" s="26" t="s">
        <v>1898</v>
      </c>
      <c r="M117" s="26" t="s">
        <v>1899</v>
      </c>
      <c r="N117" s="26" t="s">
        <v>161</v>
      </c>
      <c r="O117" s="26" t="s">
        <v>162</v>
      </c>
      <c r="P117" s="26" t="s">
        <v>1900</v>
      </c>
      <c r="Q117" s="26" t="s">
        <v>409</v>
      </c>
      <c r="R117" s="26" t="s">
        <v>1901</v>
      </c>
      <c r="S117" s="26" t="s">
        <v>166</v>
      </c>
      <c r="T117" s="26" t="s">
        <v>1902</v>
      </c>
      <c r="U117" s="26" t="s">
        <v>168</v>
      </c>
      <c r="V117" s="26" t="s">
        <v>168</v>
      </c>
      <c r="W117" s="26" t="s">
        <v>169</v>
      </c>
      <c r="X117" s="26" t="s">
        <v>169</v>
      </c>
      <c r="Y117" s="26"/>
      <c r="Z117" s="26"/>
      <c r="AA117" s="26"/>
      <c r="AB117" s="26" t="s">
        <v>169</v>
      </c>
      <c r="AC117" s="26" t="s">
        <v>93</v>
      </c>
      <c r="AD117" s="26" t="s">
        <v>1903</v>
      </c>
      <c r="AE117" s="26" t="s">
        <v>1895</v>
      </c>
      <c r="AF117" s="26" t="s">
        <v>215</v>
      </c>
      <c r="AG117" s="26"/>
      <c r="AH117" s="26"/>
      <c r="AI117" s="26" t="s">
        <v>1896</v>
      </c>
      <c r="AJ117" s="26"/>
      <c r="AK117" s="26"/>
      <c r="AL117" s="26"/>
      <c r="AM117" s="26"/>
      <c r="AN117" s="26" t="s">
        <v>4867</v>
      </c>
      <c r="AO117" s="26" t="s">
        <v>4868</v>
      </c>
      <c r="AP117" s="26"/>
      <c r="AQ117" s="26"/>
      <c r="AR117" s="26"/>
      <c r="AS117" s="26" t="s">
        <v>4869</v>
      </c>
      <c r="AT117" s="26" t="s">
        <v>4296</v>
      </c>
      <c r="AU117" s="26" t="s">
        <v>1897</v>
      </c>
      <c r="AV117" s="26" t="s">
        <v>4870</v>
      </c>
      <c r="AW117" s="26"/>
      <c r="AX117" s="27"/>
    </row>
    <row r="118" spans="1:50" x14ac:dyDescent="0.2">
      <c r="A118" s="25" t="s">
        <v>1904</v>
      </c>
      <c r="B118" s="26" t="s">
        <v>1905</v>
      </c>
      <c r="C118" s="26" t="s">
        <v>1906</v>
      </c>
      <c r="D118" s="26" t="s">
        <v>215</v>
      </c>
      <c r="E118" s="26" t="s">
        <v>1907</v>
      </c>
      <c r="F118" s="26" t="s">
        <v>1908</v>
      </c>
      <c r="G118" s="26" t="s">
        <v>1909</v>
      </c>
      <c r="H118" s="26" t="s">
        <v>182</v>
      </c>
      <c r="I118" s="26" t="s">
        <v>182</v>
      </c>
      <c r="J118" s="26"/>
      <c r="K118" s="26" t="s">
        <v>183</v>
      </c>
      <c r="L118" s="26" t="s">
        <v>1910</v>
      </c>
      <c r="M118" s="26" t="s">
        <v>1911</v>
      </c>
      <c r="N118" s="26" t="s">
        <v>161</v>
      </c>
      <c r="O118" s="26" t="s">
        <v>162</v>
      </c>
      <c r="P118" s="26" t="s">
        <v>1912</v>
      </c>
      <c r="Q118" s="26" t="s">
        <v>424</v>
      </c>
      <c r="R118" s="26" t="s">
        <v>165</v>
      </c>
      <c r="S118" s="26" t="s">
        <v>1913</v>
      </c>
      <c r="T118" s="26" t="s">
        <v>1914</v>
      </c>
      <c r="U118" s="26" t="s">
        <v>182</v>
      </c>
      <c r="V118" s="26" t="s">
        <v>168</v>
      </c>
      <c r="W118" s="26" t="s">
        <v>1915</v>
      </c>
      <c r="X118" s="26" t="s">
        <v>169</v>
      </c>
      <c r="Y118" s="26"/>
      <c r="Z118" s="26"/>
      <c r="AA118" s="26"/>
      <c r="AB118" s="26" t="s">
        <v>169</v>
      </c>
      <c r="AC118" s="26" t="s">
        <v>1916</v>
      </c>
      <c r="AD118" s="26" t="s">
        <v>1917</v>
      </c>
      <c r="AE118" s="26" t="s">
        <v>1907</v>
      </c>
      <c r="AF118" s="26" t="s">
        <v>215</v>
      </c>
      <c r="AG118" s="26"/>
      <c r="AH118" s="26"/>
      <c r="AI118" s="26" t="s">
        <v>1908</v>
      </c>
      <c r="AJ118" s="26"/>
      <c r="AK118" s="26"/>
      <c r="AL118" s="26"/>
      <c r="AM118" s="26" t="s">
        <v>4871</v>
      </c>
      <c r="AN118" s="26" t="s">
        <v>1906</v>
      </c>
      <c r="AO118" s="26" t="s">
        <v>4872</v>
      </c>
      <c r="AP118" s="26"/>
      <c r="AQ118" s="26"/>
      <c r="AR118" s="26"/>
      <c r="AS118" s="26" t="s">
        <v>4873</v>
      </c>
      <c r="AT118" s="26" t="s">
        <v>4309</v>
      </c>
      <c r="AU118" s="26" t="s">
        <v>1909</v>
      </c>
      <c r="AV118" s="26" t="s">
        <v>4874</v>
      </c>
      <c r="AW118" s="26"/>
      <c r="AX118" s="27"/>
    </row>
    <row r="119" spans="1:50" x14ac:dyDescent="0.2">
      <c r="A119" s="25" t="s">
        <v>1918</v>
      </c>
      <c r="B119" s="26" t="s">
        <v>1919</v>
      </c>
      <c r="C119" s="26" t="s">
        <v>1920</v>
      </c>
      <c r="D119" s="26" t="s">
        <v>215</v>
      </c>
      <c r="E119" s="26" t="s">
        <v>1921</v>
      </c>
      <c r="F119" s="26" t="s">
        <v>1922</v>
      </c>
      <c r="G119" s="26" t="s">
        <v>1923</v>
      </c>
      <c r="H119" s="26" t="s">
        <v>182</v>
      </c>
      <c r="I119" s="26" t="s">
        <v>182</v>
      </c>
      <c r="J119" s="26"/>
      <c r="K119" s="26" t="s">
        <v>158</v>
      </c>
      <c r="L119" s="26" t="s">
        <v>1924</v>
      </c>
      <c r="M119" s="26" t="s">
        <v>1925</v>
      </c>
      <c r="N119" s="26" t="s">
        <v>161</v>
      </c>
      <c r="O119" s="26" t="s">
        <v>162</v>
      </c>
      <c r="P119" s="26" t="s">
        <v>1926</v>
      </c>
      <c r="Q119" s="26" t="s">
        <v>164</v>
      </c>
      <c r="R119" s="26" t="s">
        <v>165</v>
      </c>
      <c r="S119" s="26" t="s">
        <v>166</v>
      </c>
      <c r="T119" s="26" t="s">
        <v>1927</v>
      </c>
      <c r="U119" s="26" t="s">
        <v>168</v>
      </c>
      <c r="V119" s="26" t="s">
        <v>168</v>
      </c>
      <c r="W119" s="26" t="s">
        <v>169</v>
      </c>
      <c r="X119" s="26" t="s">
        <v>169</v>
      </c>
      <c r="Y119" s="26"/>
      <c r="Z119" s="26" t="s">
        <v>356</v>
      </c>
      <c r="AA119" s="26"/>
      <c r="AB119" s="26" t="s">
        <v>169</v>
      </c>
      <c r="AC119" s="26" t="s">
        <v>173</v>
      </c>
      <c r="AD119" s="26" t="s">
        <v>1928</v>
      </c>
      <c r="AE119" s="26" t="s">
        <v>1921</v>
      </c>
      <c r="AF119" s="26" t="s">
        <v>215</v>
      </c>
      <c r="AG119" s="26"/>
      <c r="AH119" s="26"/>
      <c r="AI119" s="26" t="s">
        <v>1922</v>
      </c>
      <c r="AJ119" s="26"/>
      <c r="AK119" s="26"/>
      <c r="AL119" s="26"/>
      <c r="AM119" s="26" t="s">
        <v>4875</v>
      </c>
      <c r="AN119" s="26" t="s">
        <v>4876</v>
      </c>
      <c r="AO119" s="26" t="s">
        <v>4877</v>
      </c>
      <c r="AP119" s="26"/>
      <c r="AQ119" s="26"/>
      <c r="AR119" s="26"/>
      <c r="AS119" s="26" t="s">
        <v>4878</v>
      </c>
      <c r="AT119" s="26" t="s">
        <v>4296</v>
      </c>
      <c r="AU119" s="26" t="s">
        <v>1923</v>
      </c>
      <c r="AV119" s="26" t="s">
        <v>4879</v>
      </c>
      <c r="AW119" s="26"/>
      <c r="AX119" s="27"/>
    </row>
    <row r="120" spans="1:50" x14ac:dyDescent="0.2">
      <c r="A120" s="25" t="s">
        <v>1929</v>
      </c>
      <c r="B120" s="26" t="s">
        <v>1930</v>
      </c>
      <c r="C120" s="26" t="s">
        <v>1931</v>
      </c>
      <c r="D120" s="26" t="s">
        <v>1458</v>
      </c>
      <c r="E120" s="26" t="s">
        <v>1932</v>
      </c>
      <c r="F120" s="26" t="s">
        <v>1672</v>
      </c>
      <c r="G120" s="26" t="s">
        <v>1933</v>
      </c>
      <c r="H120" s="26" t="s">
        <v>182</v>
      </c>
      <c r="I120" s="26" t="s">
        <v>182</v>
      </c>
      <c r="J120" s="26"/>
      <c r="K120" s="26" t="s">
        <v>403</v>
      </c>
      <c r="L120" s="26" t="s">
        <v>1934</v>
      </c>
      <c r="M120" s="26" t="s">
        <v>1935</v>
      </c>
      <c r="N120" s="26" t="s">
        <v>161</v>
      </c>
      <c r="O120" s="26" t="s">
        <v>162</v>
      </c>
      <c r="P120" s="26" t="s">
        <v>1936</v>
      </c>
      <c r="Q120" s="26" t="s">
        <v>164</v>
      </c>
      <c r="R120" s="26" t="s">
        <v>165</v>
      </c>
      <c r="S120" s="26" t="s">
        <v>166</v>
      </c>
      <c r="T120" s="26" t="s">
        <v>1937</v>
      </c>
      <c r="U120" s="26" t="s">
        <v>168</v>
      </c>
      <c r="V120" s="26" t="s">
        <v>168</v>
      </c>
      <c r="W120" s="26" t="s">
        <v>169</v>
      </c>
      <c r="X120" s="26" t="s">
        <v>169</v>
      </c>
      <c r="Y120" s="26" t="s">
        <v>1938</v>
      </c>
      <c r="Z120" s="26" t="s">
        <v>356</v>
      </c>
      <c r="AA120" s="26"/>
      <c r="AB120" s="26" t="s">
        <v>169</v>
      </c>
      <c r="AC120" s="26" t="s">
        <v>173</v>
      </c>
      <c r="AD120" s="26" t="s">
        <v>1939</v>
      </c>
      <c r="AE120" s="26" t="s">
        <v>1932</v>
      </c>
      <c r="AF120" s="26" t="s">
        <v>1458</v>
      </c>
      <c r="AG120" s="26"/>
      <c r="AH120" s="26"/>
      <c r="AI120" s="26" t="s">
        <v>1672</v>
      </c>
      <c r="AJ120" s="26"/>
      <c r="AK120" s="26" t="s">
        <v>4625</v>
      </c>
      <c r="AL120" s="26"/>
      <c r="AM120" s="26" t="s">
        <v>4880</v>
      </c>
      <c r="AN120" s="26" t="s">
        <v>4881</v>
      </c>
      <c r="AO120" s="26" t="s">
        <v>4882</v>
      </c>
      <c r="AP120" s="26"/>
      <c r="AQ120" s="26"/>
      <c r="AR120" s="26"/>
      <c r="AS120" s="26" t="s">
        <v>4883</v>
      </c>
      <c r="AT120" s="26" t="s">
        <v>4884</v>
      </c>
      <c r="AU120" s="26" t="s">
        <v>1933</v>
      </c>
      <c r="AV120" s="26" t="s">
        <v>4885</v>
      </c>
      <c r="AW120" s="26"/>
      <c r="AX120" s="27"/>
    </row>
    <row r="121" spans="1:50" x14ac:dyDescent="0.2">
      <c r="A121" s="25" t="s">
        <v>1940</v>
      </c>
      <c r="B121" s="26" t="s">
        <v>1941</v>
      </c>
      <c r="C121" s="26" t="s">
        <v>1942</v>
      </c>
      <c r="D121" s="26" t="s">
        <v>215</v>
      </c>
      <c r="E121" s="26" t="s">
        <v>1943</v>
      </c>
      <c r="F121" s="26" t="s">
        <v>1944</v>
      </c>
      <c r="G121" s="26" t="s">
        <v>1945</v>
      </c>
      <c r="H121" s="26" t="s">
        <v>182</v>
      </c>
      <c r="I121" s="26" t="s">
        <v>182</v>
      </c>
      <c r="J121" s="26"/>
      <c r="K121" s="26" t="s">
        <v>158</v>
      </c>
      <c r="L121" s="26" t="s">
        <v>1946</v>
      </c>
      <c r="M121" s="26" t="s">
        <v>1947</v>
      </c>
      <c r="N121" s="26" t="s">
        <v>161</v>
      </c>
      <c r="O121" s="26" t="s">
        <v>162</v>
      </c>
      <c r="P121" s="26" t="s">
        <v>1948</v>
      </c>
      <c r="Q121" s="26" t="s">
        <v>164</v>
      </c>
      <c r="R121" s="26" t="s">
        <v>165</v>
      </c>
      <c r="S121" s="26" t="s">
        <v>166</v>
      </c>
      <c r="T121" s="26" t="s">
        <v>1949</v>
      </c>
      <c r="U121" s="26" t="s">
        <v>182</v>
      </c>
      <c r="V121" s="26" t="s">
        <v>182</v>
      </c>
      <c r="W121" s="26" t="s">
        <v>1950</v>
      </c>
      <c r="X121" s="26" t="s">
        <v>169</v>
      </c>
      <c r="Y121" s="26"/>
      <c r="Z121" s="26"/>
      <c r="AA121" s="26" t="s">
        <v>1951</v>
      </c>
      <c r="AB121" s="26" t="s">
        <v>1952</v>
      </c>
      <c r="AC121" s="26" t="s">
        <v>344</v>
      </c>
      <c r="AD121" s="26" t="s">
        <v>1953</v>
      </c>
      <c r="AE121" s="26" t="s">
        <v>1943</v>
      </c>
      <c r="AF121" s="26" t="s">
        <v>215</v>
      </c>
      <c r="AG121" s="26"/>
      <c r="AH121" s="26"/>
      <c r="AI121" s="26" t="s">
        <v>1944</v>
      </c>
      <c r="AJ121" s="26"/>
      <c r="AK121" s="26"/>
      <c r="AL121" s="26"/>
      <c r="AM121" s="26"/>
      <c r="AN121" s="26" t="s">
        <v>4886</v>
      </c>
      <c r="AO121" s="26" t="s">
        <v>4887</v>
      </c>
      <c r="AP121" s="26"/>
      <c r="AQ121" s="26"/>
      <c r="AR121" s="26"/>
      <c r="AS121" s="26" t="s">
        <v>4888</v>
      </c>
      <c r="AT121" s="26" t="s">
        <v>4296</v>
      </c>
      <c r="AU121" s="26" t="s">
        <v>1945</v>
      </c>
      <c r="AV121" s="26" t="s">
        <v>4889</v>
      </c>
      <c r="AW121" s="26"/>
      <c r="AX121" s="27"/>
    </row>
    <row r="122" spans="1:50" x14ac:dyDescent="0.2">
      <c r="A122" s="25" t="s">
        <v>1954</v>
      </c>
      <c r="B122" s="26" t="s">
        <v>1955</v>
      </c>
      <c r="C122" s="26" t="s">
        <v>1956</v>
      </c>
      <c r="D122" s="26" t="s">
        <v>215</v>
      </c>
      <c r="E122" s="26" t="s">
        <v>1957</v>
      </c>
      <c r="F122" s="26" t="s">
        <v>1958</v>
      </c>
      <c r="G122" s="26" t="s">
        <v>1959</v>
      </c>
      <c r="H122" s="26" t="s">
        <v>182</v>
      </c>
      <c r="I122" s="26" t="s">
        <v>182</v>
      </c>
      <c r="J122" s="26"/>
      <c r="K122" s="26" t="s">
        <v>403</v>
      </c>
      <c r="L122" s="26" t="s">
        <v>1960</v>
      </c>
      <c r="M122" s="26" t="s">
        <v>1961</v>
      </c>
      <c r="N122" s="26" t="s">
        <v>161</v>
      </c>
      <c r="O122" s="26" t="s">
        <v>162</v>
      </c>
      <c r="P122" s="26" t="s">
        <v>1962</v>
      </c>
      <c r="Q122" s="26" t="s">
        <v>393</v>
      </c>
      <c r="R122" s="26" t="s">
        <v>165</v>
      </c>
      <c r="S122" s="26" t="s">
        <v>1963</v>
      </c>
      <c r="T122" s="26" t="s">
        <v>1964</v>
      </c>
      <c r="U122" s="26" t="s">
        <v>168</v>
      </c>
      <c r="V122" s="26" t="s">
        <v>168</v>
      </c>
      <c r="W122" s="26" t="s">
        <v>169</v>
      </c>
      <c r="X122" s="26" t="s">
        <v>169</v>
      </c>
      <c r="Y122" s="26" t="s">
        <v>162</v>
      </c>
      <c r="Z122" s="26" t="s">
        <v>162</v>
      </c>
      <c r="AA122" s="26" t="s">
        <v>162</v>
      </c>
      <c r="AB122" s="26" t="s">
        <v>1965</v>
      </c>
      <c r="AC122" s="26" t="s">
        <v>1771</v>
      </c>
      <c r="AD122" s="26" t="s">
        <v>1966</v>
      </c>
      <c r="AE122" s="26" t="s">
        <v>1957</v>
      </c>
      <c r="AF122" s="26" t="s">
        <v>215</v>
      </c>
      <c r="AG122" s="26"/>
      <c r="AH122" s="26"/>
      <c r="AI122" s="26" t="s">
        <v>1958</v>
      </c>
      <c r="AJ122" s="26"/>
      <c r="AK122" s="26"/>
      <c r="AL122" s="26"/>
      <c r="AM122" s="26" t="s">
        <v>4890</v>
      </c>
      <c r="AN122" s="26" t="s">
        <v>4891</v>
      </c>
      <c r="AO122" s="26" t="s">
        <v>4892</v>
      </c>
      <c r="AP122" s="26"/>
      <c r="AQ122" s="26"/>
      <c r="AR122" s="26"/>
      <c r="AS122" s="26" t="s">
        <v>4893</v>
      </c>
      <c r="AT122" s="26" t="s">
        <v>4374</v>
      </c>
      <c r="AU122" s="26" t="s">
        <v>1959</v>
      </c>
      <c r="AV122" s="26" t="s">
        <v>4894</v>
      </c>
      <c r="AW122" s="26"/>
      <c r="AX122" s="27"/>
    </row>
    <row r="123" spans="1:50" x14ac:dyDescent="0.2">
      <c r="A123" s="25" t="s">
        <v>1967</v>
      </c>
      <c r="B123" s="26" t="s">
        <v>1968</v>
      </c>
      <c r="C123" s="26" t="s">
        <v>1969</v>
      </c>
      <c r="D123" s="26" t="s">
        <v>1458</v>
      </c>
      <c r="E123" s="26" t="s">
        <v>1970</v>
      </c>
      <c r="F123" s="26" t="s">
        <v>613</v>
      </c>
      <c r="G123" s="26" t="s">
        <v>1971</v>
      </c>
      <c r="H123" s="26" t="s">
        <v>182</v>
      </c>
      <c r="I123" s="26" t="s">
        <v>182</v>
      </c>
      <c r="J123" s="26"/>
      <c r="K123" s="26" t="s">
        <v>158</v>
      </c>
      <c r="L123" s="26" t="s">
        <v>1972</v>
      </c>
      <c r="M123" s="26" t="s">
        <v>1973</v>
      </c>
      <c r="N123" s="26" t="s">
        <v>161</v>
      </c>
      <c r="O123" s="26" t="s">
        <v>162</v>
      </c>
      <c r="P123" s="26" t="s">
        <v>1974</v>
      </c>
      <c r="Q123" s="26" t="s">
        <v>164</v>
      </c>
      <c r="R123" s="26" t="s">
        <v>236</v>
      </c>
      <c r="S123" s="26" t="s">
        <v>166</v>
      </c>
      <c r="T123" s="26" t="s">
        <v>1975</v>
      </c>
      <c r="U123" s="26" t="s">
        <v>168</v>
      </c>
      <c r="V123" s="26" t="s">
        <v>168</v>
      </c>
      <c r="W123" s="26" t="s">
        <v>169</v>
      </c>
      <c r="X123" s="26" t="s">
        <v>169</v>
      </c>
      <c r="Y123" s="26" t="s">
        <v>162</v>
      </c>
      <c r="Z123" s="26" t="s">
        <v>1976</v>
      </c>
      <c r="AA123" s="26" t="s">
        <v>162</v>
      </c>
      <c r="AB123" s="26" t="s">
        <v>1977</v>
      </c>
      <c r="AC123" s="26" t="s">
        <v>193</v>
      </c>
      <c r="AD123" s="26" t="s">
        <v>1978</v>
      </c>
      <c r="AE123" s="26" t="s">
        <v>1970</v>
      </c>
      <c r="AF123" s="26" t="s">
        <v>1458</v>
      </c>
      <c r="AG123" s="26"/>
      <c r="AH123" s="26"/>
      <c r="AI123" s="26" t="s">
        <v>613</v>
      </c>
      <c r="AJ123" s="26"/>
      <c r="AK123" s="26" t="s">
        <v>4895</v>
      </c>
      <c r="AL123" s="26" t="s">
        <v>4323</v>
      </c>
      <c r="AM123" s="26" t="s">
        <v>4896</v>
      </c>
      <c r="AN123" s="26" t="s">
        <v>4897</v>
      </c>
      <c r="AO123" s="26" t="s">
        <v>4898</v>
      </c>
      <c r="AP123" s="26"/>
      <c r="AQ123" s="26"/>
      <c r="AR123" s="26"/>
      <c r="AS123" s="26" t="s">
        <v>4899</v>
      </c>
      <c r="AT123" s="26" t="s">
        <v>4900</v>
      </c>
      <c r="AU123" s="26" t="s">
        <v>1971</v>
      </c>
      <c r="AV123" s="26" t="s">
        <v>4901</v>
      </c>
      <c r="AW123" s="26"/>
      <c r="AX123" s="27"/>
    </row>
    <row r="124" spans="1:50" x14ac:dyDescent="0.2">
      <c r="A124" s="25" t="s">
        <v>1979</v>
      </c>
      <c r="B124" s="26" t="s">
        <v>1980</v>
      </c>
      <c r="C124" s="26" t="s">
        <v>1981</v>
      </c>
      <c r="D124" s="26" t="s">
        <v>215</v>
      </c>
      <c r="E124" s="26" t="s">
        <v>1982</v>
      </c>
      <c r="F124" s="26" t="s">
        <v>1983</v>
      </c>
      <c r="G124" s="26" t="s">
        <v>1984</v>
      </c>
      <c r="H124" s="26" t="s">
        <v>182</v>
      </c>
      <c r="I124" s="26" t="s">
        <v>182</v>
      </c>
      <c r="J124" s="26"/>
      <c r="K124" s="26" t="s">
        <v>158</v>
      </c>
      <c r="L124" s="26" t="s">
        <v>1985</v>
      </c>
      <c r="M124" s="26" t="s">
        <v>1986</v>
      </c>
      <c r="N124" s="26" t="s">
        <v>161</v>
      </c>
      <c r="O124" s="26" t="s">
        <v>162</v>
      </c>
      <c r="P124" s="26" t="s">
        <v>1987</v>
      </c>
      <c r="Q124" s="26" t="s">
        <v>714</v>
      </c>
      <c r="R124" s="26" t="s">
        <v>165</v>
      </c>
      <c r="S124" s="26" t="s">
        <v>166</v>
      </c>
      <c r="T124" s="26" t="s">
        <v>1988</v>
      </c>
      <c r="U124" s="26" t="s">
        <v>168</v>
      </c>
      <c r="V124" s="26" t="s">
        <v>168</v>
      </c>
      <c r="W124" s="26" t="s">
        <v>169</v>
      </c>
      <c r="X124" s="26" t="s">
        <v>169</v>
      </c>
      <c r="Y124" s="26" t="s">
        <v>162</v>
      </c>
      <c r="Z124" s="26" t="s">
        <v>162</v>
      </c>
      <c r="AA124" s="26" t="s">
        <v>162</v>
      </c>
      <c r="AB124" s="26" t="s">
        <v>169</v>
      </c>
      <c r="AC124" s="26" t="s">
        <v>93</v>
      </c>
      <c r="AD124" s="26" t="s">
        <v>1989</v>
      </c>
      <c r="AE124" s="26" t="s">
        <v>1982</v>
      </c>
      <c r="AF124" s="26" t="s">
        <v>215</v>
      </c>
      <c r="AG124" s="26"/>
      <c r="AH124" s="26"/>
      <c r="AI124" s="26" t="s">
        <v>1983</v>
      </c>
      <c r="AJ124" s="26"/>
      <c r="AK124" s="26" t="s">
        <v>4902</v>
      </c>
      <c r="AL124" s="26" t="s">
        <v>4537</v>
      </c>
      <c r="AM124" s="26" t="s">
        <v>4903</v>
      </c>
      <c r="AN124" s="26" t="s">
        <v>4904</v>
      </c>
      <c r="AO124" s="26" t="s">
        <v>4905</v>
      </c>
      <c r="AP124" s="26"/>
      <c r="AQ124" s="26"/>
      <c r="AR124" s="26"/>
      <c r="AS124" s="26" t="s">
        <v>4906</v>
      </c>
      <c r="AT124" s="26" t="s">
        <v>4670</v>
      </c>
      <c r="AU124" s="26" t="s">
        <v>1984</v>
      </c>
      <c r="AV124" s="26" t="s">
        <v>4907</v>
      </c>
      <c r="AW124" s="26"/>
      <c r="AX124" s="27"/>
    </row>
    <row r="125" spans="1:50" x14ac:dyDescent="0.2">
      <c r="A125" s="25" t="s">
        <v>1990</v>
      </c>
      <c r="B125" s="26" t="s">
        <v>1991</v>
      </c>
      <c r="C125" s="26" t="s">
        <v>1992</v>
      </c>
      <c r="D125" s="26" t="s">
        <v>215</v>
      </c>
      <c r="E125" s="26" t="s">
        <v>1993</v>
      </c>
      <c r="F125" s="26" t="s">
        <v>1994</v>
      </c>
      <c r="G125" s="26" t="s">
        <v>1995</v>
      </c>
      <c r="H125" s="26" t="s">
        <v>182</v>
      </c>
      <c r="I125" s="26" t="s">
        <v>182</v>
      </c>
      <c r="J125" s="26"/>
      <c r="K125" s="26" t="s">
        <v>403</v>
      </c>
      <c r="L125" s="26" t="s">
        <v>1996</v>
      </c>
      <c r="M125" s="26" t="s">
        <v>1997</v>
      </c>
      <c r="N125" s="26" t="s">
        <v>161</v>
      </c>
      <c r="O125" s="26" t="s">
        <v>162</v>
      </c>
      <c r="P125" s="26" t="s">
        <v>1998</v>
      </c>
      <c r="Q125" s="26" t="s">
        <v>164</v>
      </c>
      <c r="R125" s="26" t="s">
        <v>236</v>
      </c>
      <c r="S125" s="26" t="s">
        <v>166</v>
      </c>
      <c r="T125" s="26" t="s">
        <v>1999</v>
      </c>
      <c r="U125" s="26" t="s">
        <v>168</v>
      </c>
      <c r="V125" s="26" t="s">
        <v>168</v>
      </c>
      <c r="W125" s="26" t="s">
        <v>169</v>
      </c>
      <c r="X125" s="26" t="s">
        <v>169</v>
      </c>
      <c r="Y125" s="26" t="s">
        <v>162</v>
      </c>
      <c r="Z125" s="26" t="s">
        <v>356</v>
      </c>
      <c r="AA125" s="26" t="s">
        <v>162</v>
      </c>
      <c r="AB125" s="26" t="s">
        <v>169</v>
      </c>
      <c r="AC125" s="26" t="s">
        <v>2000</v>
      </c>
      <c r="AD125" s="26" t="s">
        <v>2001</v>
      </c>
      <c r="AE125" s="26" t="s">
        <v>1993</v>
      </c>
      <c r="AF125" s="26" t="s">
        <v>215</v>
      </c>
      <c r="AG125" s="26"/>
      <c r="AH125" s="26"/>
      <c r="AI125" s="26" t="s">
        <v>1994</v>
      </c>
      <c r="AJ125" s="26"/>
      <c r="AK125" s="26"/>
      <c r="AL125" s="26" t="s">
        <v>215</v>
      </c>
      <c r="AM125" s="26" t="s">
        <v>4908</v>
      </c>
      <c r="AN125" s="26" t="s">
        <v>4909</v>
      </c>
      <c r="AO125" s="26" t="s">
        <v>4910</v>
      </c>
      <c r="AP125" s="26"/>
      <c r="AQ125" s="26"/>
      <c r="AR125" s="26"/>
      <c r="AS125" s="26" t="s">
        <v>4911</v>
      </c>
      <c r="AT125" s="26" t="s">
        <v>4374</v>
      </c>
      <c r="AU125" s="26" t="s">
        <v>1995</v>
      </c>
      <c r="AV125" s="26" t="s">
        <v>4912</v>
      </c>
      <c r="AW125" s="26"/>
      <c r="AX125" s="27"/>
    </row>
    <row r="126" spans="1:50" x14ac:dyDescent="0.2">
      <c r="A126" s="25" t="s">
        <v>2002</v>
      </c>
      <c r="B126" s="26" t="s">
        <v>2003</v>
      </c>
      <c r="C126" s="26" t="s">
        <v>2004</v>
      </c>
      <c r="D126" s="26" t="s">
        <v>215</v>
      </c>
      <c r="E126" s="26" t="s">
        <v>2005</v>
      </c>
      <c r="F126" s="26" t="s">
        <v>2006</v>
      </c>
      <c r="G126" s="26" t="s">
        <v>2007</v>
      </c>
      <c r="H126" s="26" t="s">
        <v>182</v>
      </c>
      <c r="I126" s="26" t="s">
        <v>182</v>
      </c>
      <c r="J126" s="26"/>
      <c r="K126" s="26" t="s">
        <v>158</v>
      </c>
      <c r="L126" s="26" t="s">
        <v>2008</v>
      </c>
      <c r="M126" s="26" t="s">
        <v>2009</v>
      </c>
      <c r="N126" s="26" t="s">
        <v>203</v>
      </c>
      <c r="O126" s="26" t="s">
        <v>162</v>
      </c>
      <c r="P126" s="26" t="s">
        <v>2010</v>
      </c>
      <c r="Q126" s="26" t="s">
        <v>164</v>
      </c>
      <c r="R126" s="26" t="s">
        <v>236</v>
      </c>
      <c r="S126" s="26" t="s">
        <v>166</v>
      </c>
      <c r="T126" s="26" t="s">
        <v>2011</v>
      </c>
      <c r="U126" s="26" t="s">
        <v>168</v>
      </c>
      <c r="V126" s="26" t="s">
        <v>168</v>
      </c>
      <c r="W126" s="26" t="s">
        <v>169</v>
      </c>
      <c r="X126" s="26" t="s">
        <v>169</v>
      </c>
      <c r="Y126" s="26" t="s">
        <v>162</v>
      </c>
      <c r="Z126" s="26" t="s">
        <v>162</v>
      </c>
      <c r="AA126" s="26" t="s">
        <v>2012</v>
      </c>
      <c r="AB126" s="26" t="s">
        <v>169</v>
      </c>
      <c r="AC126" s="26" t="s">
        <v>173</v>
      </c>
      <c r="AD126" s="26" t="s">
        <v>2013</v>
      </c>
      <c r="AE126" s="26" t="s">
        <v>2005</v>
      </c>
      <c r="AF126" s="26" t="s">
        <v>215</v>
      </c>
      <c r="AG126" s="26"/>
      <c r="AH126" s="26"/>
      <c r="AI126" s="26" t="s">
        <v>2006</v>
      </c>
      <c r="AJ126" s="26"/>
      <c r="AK126" s="26"/>
      <c r="AL126" s="26"/>
      <c r="AM126" s="26"/>
      <c r="AN126" s="26" t="s">
        <v>4913</v>
      </c>
      <c r="AO126" s="26" t="s">
        <v>4914</v>
      </c>
      <c r="AP126" s="26"/>
      <c r="AQ126" s="26"/>
      <c r="AR126" s="26"/>
      <c r="AS126" s="26" t="s">
        <v>4915</v>
      </c>
      <c r="AT126" s="26" t="s">
        <v>4296</v>
      </c>
      <c r="AU126" s="26" t="s">
        <v>2007</v>
      </c>
      <c r="AV126" s="26" t="s">
        <v>4916</v>
      </c>
      <c r="AW126" s="26"/>
      <c r="AX126" s="27"/>
    </row>
    <row r="127" spans="1:50" x14ac:dyDescent="0.2">
      <c r="A127" s="25" t="s">
        <v>2014</v>
      </c>
      <c r="B127" s="26" t="s">
        <v>2015</v>
      </c>
      <c r="C127" s="26" t="s">
        <v>2016</v>
      </c>
      <c r="D127" s="26" t="s">
        <v>1458</v>
      </c>
      <c r="E127" s="26" t="s">
        <v>2017</v>
      </c>
      <c r="F127" s="26" t="s">
        <v>1143</v>
      </c>
      <c r="G127" s="26" t="s">
        <v>2018</v>
      </c>
      <c r="H127" s="26" t="s">
        <v>182</v>
      </c>
      <c r="I127" s="26" t="s">
        <v>182</v>
      </c>
      <c r="J127" s="26"/>
      <c r="K127" s="26" t="s">
        <v>403</v>
      </c>
      <c r="L127" s="26" t="s">
        <v>2019</v>
      </c>
      <c r="M127" s="26" t="s">
        <v>2020</v>
      </c>
      <c r="N127" s="26" t="s">
        <v>161</v>
      </c>
      <c r="O127" s="26" t="s">
        <v>250</v>
      </c>
      <c r="P127" s="26" t="s">
        <v>2021</v>
      </c>
      <c r="Q127" s="26" t="s">
        <v>164</v>
      </c>
      <c r="R127" s="26" t="s">
        <v>165</v>
      </c>
      <c r="S127" s="26" t="s">
        <v>166</v>
      </c>
      <c r="T127" s="26" t="s">
        <v>2022</v>
      </c>
      <c r="U127" s="26" t="s">
        <v>168</v>
      </c>
      <c r="V127" s="26" t="s">
        <v>168</v>
      </c>
      <c r="W127" s="26" t="s">
        <v>169</v>
      </c>
      <c r="X127" s="26" t="s">
        <v>169</v>
      </c>
      <c r="Y127" s="26" t="s">
        <v>162</v>
      </c>
      <c r="Z127" s="26" t="s">
        <v>2023</v>
      </c>
      <c r="AA127" s="26" t="s">
        <v>162</v>
      </c>
      <c r="AB127" s="26" t="s">
        <v>169</v>
      </c>
      <c r="AC127" s="26" t="s">
        <v>173</v>
      </c>
      <c r="AD127" s="26" t="s">
        <v>2024</v>
      </c>
      <c r="AE127" s="26" t="s">
        <v>2017</v>
      </c>
      <c r="AF127" s="26" t="s">
        <v>1458</v>
      </c>
      <c r="AG127" s="26"/>
      <c r="AH127" s="26"/>
      <c r="AI127" s="26" t="s">
        <v>1143</v>
      </c>
      <c r="AJ127" s="26"/>
      <c r="AK127" s="26" t="s">
        <v>4917</v>
      </c>
      <c r="AL127" s="26"/>
      <c r="AM127" s="26"/>
      <c r="AN127" s="26" t="s">
        <v>4918</v>
      </c>
      <c r="AO127" s="26" t="s">
        <v>4919</v>
      </c>
      <c r="AP127" s="26"/>
      <c r="AQ127" s="26"/>
      <c r="AR127" s="26"/>
      <c r="AS127" s="26" t="s">
        <v>4920</v>
      </c>
      <c r="AT127" s="26" t="s">
        <v>4921</v>
      </c>
      <c r="AU127" s="26" t="s">
        <v>2018</v>
      </c>
      <c r="AV127" s="26" t="s">
        <v>4922</v>
      </c>
      <c r="AW127" s="26"/>
      <c r="AX127" s="27"/>
    </row>
    <row r="128" spans="1:50" x14ac:dyDescent="0.2">
      <c r="A128" s="25" t="s">
        <v>2035</v>
      </c>
      <c r="B128" s="26" t="s">
        <v>2036</v>
      </c>
      <c r="C128" s="26" t="s">
        <v>2037</v>
      </c>
      <c r="D128" s="26" t="s">
        <v>215</v>
      </c>
      <c r="E128" s="26" t="s">
        <v>2038</v>
      </c>
      <c r="F128" s="26" t="s">
        <v>2039</v>
      </c>
      <c r="G128" s="26" t="s">
        <v>2040</v>
      </c>
      <c r="H128" s="26" t="s">
        <v>182</v>
      </c>
      <c r="I128" s="26" t="s">
        <v>182</v>
      </c>
      <c r="J128" s="26"/>
      <c r="K128" s="26" t="s">
        <v>158</v>
      </c>
      <c r="L128" s="26" t="s">
        <v>2041</v>
      </c>
      <c r="M128" s="26" t="s">
        <v>2042</v>
      </c>
      <c r="N128" s="26" t="s">
        <v>161</v>
      </c>
      <c r="O128" s="26" t="s">
        <v>162</v>
      </c>
      <c r="P128" s="26" t="s">
        <v>2043</v>
      </c>
      <c r="Q128" s="26" t="s">
        <v>164</v>
      </c>
      <c r="R128" s="26" t="s">
        <v>165</v>
      </c>
      <c r="S128" s="26" t="s">
        <v>166</v>
      </c>
      <c r="T128" s="26" t="s">
        <v>2044</v>
      </c>
      <c r="U128" s="26" t="s">
        <v>168</v>
      </c>
      <c r="V128" s="26" t="s">
        <v>168</v>
      </c>
      <c r="W128" s="26" t="s">
        <v>169</v>
      </c>
      <c r="X128" s="26" t="s">
        <v>169</v>
      </c>
      <c r="Y128" s="26" t="s">
        <v>162</v>
      </c>
      <c r="Z128" s="26" t="s">
        <v>2045</v>
      </c>
      <c r="AA128" s="26" t="s">
        <v>162</v>
      </c>
      <c r="AB128" s="26" t="s">
        <v>169</v>
      </c>
      <c r="AC128" s="26" t="s">
        <v>173</v>
      </c>
      <c r="AD128" s="26" t="s">
        <v>2046</v>
      </c>
      <c r="AE128" s="26" t="s">
        <v>2038</v>
      </c>
      <c r="AF128" s="26" t="s">
        <v>215</v>
      </c>
      <c r="AG128" s="26"/>
      <c r="AH128" s="26"/>
      <c r="AI128" s="26" t="s">
        <v>2039</v>
      </c>
      <c r="AJ128" s="26"/>
      <c r="AK128" s="26" t="s">
        <v>4923</v>
      </c>
      <c r="AL128" s="26"/>
      <c r="AM128" s="26" t="s">
        <v>4924</v>
      </c>
      <c r="AN128" s="26" t="s">
        <v>4925</v>
      </c>
      <c r="AO128" s="26" t="s">
        <v>4926</v>
      </c>
      <c r="AP128" s="26"/>
      <c r="AQ128" s="26"/>
      <c r="AR128" s="26"/>
      <c r="AS128" s="26" t="s">
        <v>4927</v>
      </c>
      <c r="AT128" s="26" t="s">
        <v>4356</v>
      </c>
      <c r="AU128" s="26" t="s">
        <v>2040</v>
      </c>
      <c r="AV128" s="26" t="s">
        <v>4928</v>
      </c>
      <c r="AW128" s="26"/>
      <c r="AX128" s="27"/>
    </row>
    <row r="129" spans="1:50" x14ac:dyDescent="0.2">
      <c r="A129" s="25" t="s">
        <v>2047</v>
      </c>
      <c r="B129" s="26" t="s">
        <v>2048</v>
      </c>
      <c r="C129" s="26" t="s">
        <v>2049</v>
      </c>
      <c r="D129" s="26" t="s">
        <v>215</v>
      </c>
      <c r="E129" s="26" t="s">
        <v>2050</v>
      </c>
      <c r="F129" s="26" t="s">
        <v>2051</v>
      </c>
      <c r="G129" s="26" t="s">
        <v>2052</v>
      </c>
      <c r="H129" s="26" t="s">
        <v>182</v>
      </c>
      <c r="I129" s="26" t="s">
        <v>182</v>
      </c>
      <c r="J129" s="26"/>
      <c r="K129" s="26" t="s">
        <v>277</v>
      </c>
      <c r="L129" s="26" t="s">
        <v>2053</v>
      </c>
      <c r="M129" s="26" t="s">
        <v>2054</v>
      </c>
      <c r="N129" s="26" t="s">
        <v>161</v>
      </c>
      <c r="O129" s="26" t="s">
        <v>162</v>
      </c>
      <c r="P129" s="26" t="s">
        <v>2055</v>
      </c>
      <c r="Q129" s="26" t="s">
        <v>164</v>
      </c>
      <c r="R129" s="26" t="s">
        <v>165</v>
      </c>
      <c r="S129" s="26" t="s">
        <v>425</v>
      </c>
      <c r="T129" s="26" t="s">
        <v>2056</v>
      </c>
      <c r="U129" s="26" t="s">
        <v>168</v>
      </c>
      <c r="V129" s="26" t="s">
        <v>168</v>
      </c>
      <c r="W129" s="26" t="s">
        <v>169</v>
      </c>
      <c r="X129" s="26" t="s">
        <v>169</v>
      </c>
      <c r="Y129" s="26" t="s">
        <v>162</v>
      </c>
      <c r="Z129" s="26" t="s">
        <v>2057</v>
      </c>
      <c r="AA129" s="26" t="s">
        <v>162</v>
      </c>
      <c r="AB129" s="26" t="s">
        <v>169</v>
      </c>
      <c r="AC129" s="26" t="s">
        <v>173</v>
      </c>
      <c r="AD129" s="26" t="s">
        <v>2058</v>
      </c>
      <c r="AE129" s="26" t="s">
        <v>2050</v>
      </c>
      <c r="AF129" s="26" t="s">
        <v>215</v>
      </c>
      <c r="AG129" s="26"/>
      <c r="AH129" s="26"/>
      <c r="AI129" s="26" t="s">
        <v>2051</v>
      </c>
      <c r="AJ129" s="26"/>
      <c r="AK129" s="26" t="s">
        <v>4490</v>
      </c>
      <c r="AL129" s="26" t="s">
        <v>4409</v>
      </c>
      <c r="AM129" s="26" t="s">
        <v>4929</v>
      </c>
      <c r="AN129" s="26" t="s">
        <v>4930</v>
      </c>
      <c r="AO129" s="26" t="s">
        <v>4931</v>
      </c>
      <c r="AP129" s="26"/>
      <c r="AQ129" s="26"/>
      <c r="AR129" s="26"/>
      <c r="AS129" s="26" t="s">
        <v>4932</v>
      </c>
      <c r="AT129" s="26" t="s">
        <v>4368</v>
      </c>
      <c r="AU129" s="26" t="s">
        <v>2052</v>
      </c>
      <c r="AV129" s="26" t="s">
        <v>4933</v>
      </c>
      <c r="AW129" s="26"/>
      <c r="AX129" s="27"/>
    </row>
    <row r="130" spans="1:50" x14ac:dyDescent="0.2">
      <c r="A130" s="25" t="s">
        <v>2059</v>
      </c>
      <c r="B130" s="26" t="s">
        <v>2060</v>
      </c>
      <c r="C130" s="26" t="s">
        <v>2061</v>
      </c>
      <c r="D130" s="26" t="s">
        <v>215</v>
      </c>
      <c r="E130" s="26" t="s">
        <v>2062</v>
      </c>
      <c r="F130" s="26" t="s">
        <v>2063</v>
      </c>
      <c r="G130" s="26" t="s">
        <v>2064</v>
      </c>
      <c r="H130" s="26" t="s">
        <v>182</v>
      </c>
      <c r="I130" s="26" t="s">
        <v>182</v>
      </c>
      <c r="J130" s="26"/>
      <c r="K130" s="26" t="s">
        <v>183</v>
      </c>
      <c r="L130" s="26" t="s">
        <v>2065</v>
      </c>
      <c r="M130" s="26" t="s">
        <v>2066</v>
      </c>
      <c r="N130" s="26" t="s">
        <v>203</v>
      </c>
      <c r="O130" s="26" t="s">
        <v>162</v>
      </c>
      <c r="P130" s="26" t="s">
        <v>2067</v>
      </c>
      <c r="Q130" s="26" t="s">
        <v>164</v>
      </c>
      <c r="R130" s="26" t="s">
        <v>165</v>
      </c>
      <c r="S130" s="26" t="s">
        <v>2068</v>
      </c>
      <c r="T130" s="26" t="s">
        <v>2069</v>
      </c>
      <c r="U130" s="26" t="s">
        <v>168</v>
      </c>
      <c r="V130" s="26" t="s">
        <v>168</v>
      </c>
      <c r="W130" s="26" t="s">
        <v>169</v>
      </c>
      <c r="X130" s="26" t="s">
        <v>169</v>
      </c>
      <c r="Y130" s="26" t="s">
        <v>162</v>
      </c>
      <c r="Z130" s="26" t="s">
        <v>2070</v>
      </c>
      <c r="AA130" s="26" t="s">
        <v>162</v>
      </c>
      <c r="AB130" s="26" t="s">
        <v>169</v>
      </c>
      <c r="AC130" s="26" t="s">
        <v>173</v>
      </c>
      <c r="AD130" s="26" t="s">
        <v>2071</v>
      </c>
      <c r="AE130" s="26" t="s">
        <v>2062</v>
      </c>
      <c r="AF130" s="26" t="s">
        <v>215</v>
      </c>
      <c r="AG130" s="26"/>
      <c r="AH130" s="26"/>
      <c r="AI130" s="26" t="s">
        <v>2063</v>
      </c>
      <c r="AJ130" s="26"/>
      <c r="AK130" s="26"/>
      <c r="AL130" s="26"/>
      <c r="AM130" s="26"/>
      <c r="AN130" s="26" t="s">
        <v>4934</v>
      </c>
      <c r="AO130" s="26" t="s">
        <v>4935</v>
      </c>
      <c r="AP130" s="26"/>
      <c r="AQ130" s="26"/>
      <c r="AR130" s="26"/>
      <c r="AS130" s="26" t="s">
        <v>4936</v>
      </c>
      <c r="AT130" s="26" t="s">
        <v>4309</v>
      </c>
      <c r="AU130" s="26" t="s">
        <v>2064</v>
      </c>
      <c r="AV130" s="26" t="s">
        <v>4937</v>
      </c>
      <c r="AW130" s="26"/>
      <c r="AX130" s="27"/>
    </row>
    <row r="131" spans="1:50" x14ac:dyDescent="0.2">
      <c r="A131" s="25" t="s">
        <v>2072</v>
      </c>
      <c r="B131" s="26" t="s">
        <v>2073</v>
      </c>
      <c r="C131" s="26" t="s">
        <v>2074</v>
      </c>
      <c r="D131" s="26" t="s">
        <v>215</v>
      </c>
      <c r="E131" s="26" t="s">
        <v>2075</v>
      </c>
      <c r="F131" s="26" t="s">
        <v>2076</v>
      </c>
      <c r="G131" s="26" t="s">
        <v>2077</v>
      </c>
      <c r="H131" s="26" t="s">
        <v>182</v>
      </c>
      <c r="I131" s="26" t="s">
        <v>182</v>
      </c>
      <c r="J131" s="26"/>
      <c r="K131" s="26" t="s">
        <v>277</v>
      </c>
      <c r="L131" s="26" t="s">
        <v>2078</v>
      </c>
      <c r="M131" s="26" t="s">
        <v>2079</v>
      </c>
      <c r="N131" s="26" t="s">
        <v>161</v>
      </c>
      <c r="O131" s="26" t="s">
        <v>162</v>
      </c>
      <c r="P131" s="26" t="s">
        <v>2080</v>
      </c>
      <c r="Q131" s="26" t="s">
        <v>409</v>
      </c>
      <c r="R131" s="26" t="s">
        <v>165</v>
      </c>
      <c r="S131" s="26" t="s">
        <v>166</v>
      </c>
      <c r="T131" s="26" t="s">
        <v>2081</v>
      </c>
      <c r="U131" s="26" t="s">
        <v>168</v>
      </c>
      <c r="V131" s="26" t="s">
        <v>168</v>
      </c>
      <c r="W131" s="26" t="s">
        <v>169</v>
      </c>
      <c r="X131" s="26" t="s">
        <v>169</v>
      </c>
      <c r="Y131" s="26" t="s">
        <v>162</v>
      </c>
      <c r="Z131" s="26" t="s">
        <v>162</v>
      </c>
      <c r="AA131" s="26" t="s">
        <v>162</v>
      </c>
      <c r="AB131" s="26" t="s">
        <v>169</v>
      </c>
      <c r="AC131" s="26" t="s">
        <v>93</v>
      </c>
      <c r="AD131" s="26" t="s">
        <v>2082</v>
      </c>
      <c r="AE131" s="26" t="s">
        <v>2075</v>
      </c>
      <c r="AF131" s="26" t="s">
        <v>215</v>
      </c>
      <c r="AG131" s="26"/>
      <c r="AH131" s="26"/>
      <c r="AI131" s="26" t="s">
        <v>2076</v>
      </c>
      <c r="AJ131" s="26"/>
      <c r="AK131" s="26"/>
      <c r="AL131" s="26"/>
      <c r="AM131" s="26"/>
      <c r="AN131" s="26" t="s">
        <v>4938</v>
      </c>
      <c r="AO131" s="26" t="s">
        <v>4939</v>
      </c>
      <c r="AP131" s="26"/>
      <c r="AQ131" s="26"/>
      <c r="AR131" s="26"/>
      <c r="AS131" s="26" t="s">
        <v>4940</v>
      </c>
      <c r="AT131" s="26" t="s">
        <v>4368</v>
      </c>
      <c r="AU131" s="26" t="s">
        <v>2077</v>
      </c>
      <c r="AV131" s="26" t="s">
        <v>4941</v>
      </c>
      <c r="AW131" s="26"/>
      <c r="AX131" s="27"/>
    </row>
    <row r="132" spans="1:50" x14ac:dyDescent="0.2">
      <c r="A132" s="25" t="s">
        <v>2088</v>
      </c>
      <c r="B132" s="26" t="s">
        <v>2089</v>
      </c>
      <c r="C132" s="26" t="s">
        <v>2090</v>
      </c>
      <c r="D132" s="26" t="s">
        <v>1458</v>
      </c>
      <c r="E132" s="26" t="s">
        <v>2091</v>
      </c>
      <c r="F132" s="26" t="s">
        <v>2092</v>
      </c>
      <c r="G132" s="26" t="s">
        <v>2093</v>
      </c>
      <c r="H132" s="26" t="s">
        <v>182</v>
      </c>
      <c r="I132" s="26" t="s">
        <v>182</v>
      </c>
      <c r="J132" s="26"/>
      <c r="K132" s="26" t="s">
        <v>158</v>
      </c>
      <c r="L132" s="26" t="s">
        <v>2094</v>
      </c>
      <c r="M132" s="26" t="s">
        <v>320</v>
      </c>
      <c r="N132" s="26" t="s">
        <v>161</v>
      </c>
      <c r="O132" s="26" t="s">
        <v>162</v>
      </c>
      <c r="P132" s="26" t="s">
        <v>2095</v>
      </c>
      <c r="Q132" s="26" t="s">
        <v>2096</v>
      </c>
      <c r="R132" s="26" t="s">
        <v>165</v>
      </c>
      <c r="S132" s="26" t="s">
        <v>166</v>
      </c>
      <c r="T132" s="26" t="s">
        <v>2097</v>
      </c>
      <c r="U132" s="26" t="s">
        <v>168</v>
      </c>
      <c r="V132" s="26" t="s">
        <v>168</v>
      </c>
      <c r="W132" s="26" t="s">
        <v>169</v>
      </c>
      <c r="X132" s="26" t="s">
        <v>169</v>
      </c>
      <c r="Y132" s="26" t="s">
        <v>162</v>
      </c>
      <c r="Z132" s="26" t="s">
        <v>162</v>
      </c>
      <c r="AA132" s="26" t="s">
        <v>162</v>
      </c>
      <c r="AB132" s="26" t="s">
        <v>169</v>
      </c>
      <c r="AC132" s="26" t="s">
        <v>93</v>
      </c>
      <c r="AD132" s="26" t="s">
        <v>2098</v>
      </c>
      <c r="AE132" s="26" t="s">
        <v>2091</v>
      </c>
      <c r="AF132" s="26" t="s">
        <v>1458</v>
      </c>
      <c r="AG132" s="26"/>
      <c r="AH132" s="26"/>
      <c r="AI132" s="26" t="s">
        <v>2092</v>
      </c>
      <c r="AJ132" s="26"/>
      <c r="AK132" s="26" t="s">
        <v>4343</v>
      </c>
      <c r="AL132" s="26" t="s">
        <v>4299</v>
      </c>
      <c r="AM132" s="26" t="s">
        <v>4942</v>
      </c>
      <c r="AN132" s="26" t="s">
        <v>4943</v>
      </c>
      <c r="AO132" s="26" t="s">
        <v>4944</v>
      </c>
      <c r="AP132" s="26"/>
      <c r="AQ132" s="26"/>
      <c r="AR132" s="26"/>
      <c r="AS132" s="26" t="s">
        <v>4945</v>
      </c>
      <c r="AT132" s="26" t="s">
        <v>4461</v>
      </c>
      <c r="AU132" s="26" t="s">
        <v>2093</v>
      </c>
      <c r="AV132" s="26" t="s">
        <v>4946</v>
      </c>
      <c r="AW132" s="26"/>
      <c r="AX132" s="27"/>
    </row>
    <row r="133" spans="1:50" x14ac:dyDescent="0.2">
      <c r="A133" s="25" t="s">
        <v>2105</v>
      </c>
      <c r="B133" s="26" t="s">
        <v>2106</v>
      </c>
      <c r="C133" s="26" t="s">
        <v>2107</v>
      </c>
      <c r="D133" s="26" t="s">
        <v>215</v>
      </c>
      <c r="E133" s="26" t="s">
        <v>2108</v>
      </c>
      <c r="F133" s="26" t="s">
        <v>2109</v>
      </c>
      <c r="G133" s="26" t="s">
        <v>2110</v>
      </c>
      <c r="H133" s="26" t="s">
        <v>182</v>
      </c>
      <c r="I133" s="26" t="s">
        <v>182</v>
      </c>
      <c r="J133" s="26"/>
      <c r="K133" s="26" t="s">
        <v>277</v>
      </c>
      <c r="L133" s="26" t="s">
        <v>2111</v>
      </c>
      <c r="M133" s="26" t="s">
        <v>2112</v>
      </c>
      <c r="N133" s="26" t="s">
        <v>161</v>
      </c>
      <c r="O133" s="26" t="s">
        <v>162</v>
      </c>
      <c r="P133" s="26" t="s">
        <v>2113</v>
      </c>
      <c r="Q133" s="26" t="s">
        <v>393</v>
      </c>
      <c r="R133" s="26" t="s">
        <v>236</v>
      </c>
      <c r="S133" s="26" t="s">
        <v>166</v>
      </c>
      <c r="T133" s="26" t="s">
        <v>2114</v>
      </c>
      <c r="U133" s="26" t="s">
        <v>168</v>
      </c>
      <c r="V133" s="26" t="s">
        <v>168</v>
      </c>
      <c r="W133" s="26" t="s">
        <v>169</v>
      </c>
      <c r="X133" s="26" t="s">
        <v>169</v>
      </c>
      <c r="Y133" s="26" t="s">
        <v>162</v>
      </c>
      <c r="Z133" s="26" t="s">
        <v>162</v>
      </c>
      <c r="AA133" s="26" t="s">
        <v>162</v>
      </c>
      <c r="AB133" s="26" t="s">
        <v>169</v>
      </c>
      <c r="AC133" s="26" t="s">
        <v>93</v>
      </c>
      <c r="AD133" s="26" t="s">
        <v>2115</v>
      </c>
      <c r="AE133" s="26" t="s">
        <v>2108</v>
      </c>
      <c r="AF133" s="26" t="s">
        <v>215</v>
      </c>
      <c r="AG133" s="26"/>
      <c r="AH133" s="26"/>
      <c r="AI133" s="26" t="s">
        <v>2109</v>
      </c>
      <c r="AJ133" s="26"/>
      <c r="AK133" s="26"/>
      <c r="AL133" s="26"/>
      <c r="AM133" s="26"/>
      <c r="AN133" s="26" t="s">
        <v>4947</v>
      </c>
      <c r="AO133" s="26" t="s">
        <v>4948</v>
      </c>
      <c r="AP133" s="26"/>
      <c r="AQ133" s="26"/>
      <c r="AR133" s="26"/>
      <c r="AS133" s="26" t="s">
        <v>4949</v>
      </c>
      <c r="AT133" s="26" t="s">
        <v>4368</v>
      </c>
      <c r="AU133" s="26" t="s">
        <v>2110</v>
      </c>
      <c r="AV133" s="26" t="s">
        <v>4950</v>
      </c>
      <c r="AW133" s="26"/>
      <c r="AX133" s="27"/>
    </row>
    <row r="134" spans="1:50" x14ac:dyDescent="0.2">
      <c r="A134" s="25" t="s">
        <v>2116</v>
      </c>
      <c r="B134" s="26" t="s">
        <v>2117</v>
      </c>
      <c r="C134" s="26" t="s">
        <v>2118</v>
      </c>
      <c r="D134" s="26" t="s">
        <v>215</v>
      </c>
      <c r="E134" s="26" t="s">
        <v>2119</v>
      </c>
      <c r="F134" s="26" t="s">
        <v>2120</v>
      </c>
      <c r="G134" s="26" t="s">
        <v>2121</v>
      </c>
      <c r="H134" s="26" t="s">
        <v>182</v>
      </c>
      <c r="I134" s="26" t="s">
        <v>182</v>
      </c>
      <c r="J134" s="26"/>
      <c r="K134" s="26" t="s">
        <v>158</v>
      </c>
      <c r="L134" s="26" t="s">
        <v>2122</v>
      </c>
      <c r="M134" s="26" t="s">
        <v>2123</v>
      </c>
      <c r="N134" s="26" t="s">
        <v>161</v>
      </c>
      <c r="O134" s="26" t="s">
        <v>162</v>
      </c>
      <c r="P134" s="26" t="s">
        <v>2124</v>
      </c>
      <c r="Q134" s="26" t="s">
        <v>164</v>
      </c>
      <c r="R134" s="26" t="s">
        <v>236</v>
      </c>
      <c r="S134" s="26" t="s">
        <v>2125</v>
      </c>
      <c r="T134" s="26" t="s">
        <v>2126</v>
      </c>
      <c r="U134" s="26" t="s">
        <v>168</v>
      </c>
      <c r="V134" s="26" t="s">
        <v>168</v>
      </c>
      <c r="W134" s="26" t="s">
        <v>169</v>
      </c>
      <c r="X134" s="26" t="s">
        <v>169</v>
      </c>
      <c r="Y134" s="26" t="s">
        <v>2127</v>
      </c>
      <c r="Z134" s="26" t="s">
        <v>2128</v>
      </c>
      <c r="AA134" s="26" t="s">
        <v>162</v>
      </c>
      <c r="AB134" s="26" t="s">
        <v>169</v>
      </c>
      <c r="AC134" s="26" t="s">
        <v>173</v>
      </c>
      <c r="AD134" s="26" t="s">
        <v>2129</v>
      </c>
      <c r="AE134" s="26" t="s">
        <v>2119</v>
      </c>
      <c r="AF134" s="26" t="s">
        <v>215</v>
      </c>
      <c r="AG134" s="26"/>
      <c r="AH134" s="26"/>
      <c r="AI134" s="26" t="s">
        <v>2120</v>
      </c>
      <c r="AJ134" s="26"/>
      <c r="AK134" s="26"/>
      <c r="AL134" s="26"/>
      <c r="AM134" s="26" t="s">
        <v>4951</v>
      </c>
      <c r="AN134" s="26" t="s">
        <v>4952</v>
      </c>
      <c r="AO134" s="26" t="s">
        <v>4953</v>
      </c>
      <c r="AP134" s="26"/>
      <c r="AQ134" s="26"/>
      <c r="AR134" s="26"/>
      <c r="AS134" s="26" t="s">
        <v>4954</v>
      </c>
      <c r="AT134" s="26" t="s">
        <v>4315</v>
      </c>
      <c r="AU134" s="26" t="s">
        <v>2121</v>
      </c>
      <c r="AV134" s="26" t="s">
        <v>4955</v>
      </c>
      <c r="AW134" s="26"/>
      <c r="AX134" s="27"/>
    </row>
    <row r="135" spans="1:50" x14ac:dyDescent="0.2">
      <c r="A135" s="25" t="s">
        <v>2130</v>
      </c>
      <c r="B135" s="26" t="s">
        <v>2131</v>
      </c>
      <c r="C135" s="26" t="s">
        <v>2132</v>
      </c>
      <c r="D135" s="26" t="s">
        <v>1458</v>
      </c>
      <c r="E135" s="26" t="s">
        <v>2133</v>
      </c>
      <c r="F135" s="26" t="s">
        <v>2134</v>
      </c>
      <c r="G135" s="26" t="s">
        <v>2135</v>
      </c>
      <c r="H135" s="26" t="s">
        <v>182</v>
      </c>
      <c r="I135" s="26" t="s">
        <v>182</v>
      </c>
      <c r="J135" s="26"/>
      <c r="K135" s="26" t="s">
        <v>158</v>
      </c>
      <c r="L135" s="26" t="s">
        <v>2136</v>
      </c>
      <c r="M135" s="26" t="s">
        <v>2137</v>
      </c>
      <c r="N135" s="26" t="s">
        <v>203</v>
      </c>
      <c r="O135" s="26" t="s">
        <v>162</v>
      </c>
      <c r="P135" s="26" t="s">
        <v>2138</v>
      </c>
      <c r="Q135" s="26" t="s">
        <v>164</v>
      </c>
      <c r="R135" s="26" t="s">
        <v>165</v>
      </c>
      <c r="S135" s="26" t="s">
        <v>166</v>
      </c>
      <c r="T135" s="26" t="s">
        <v>2139</v>
      </c>
      <c r="U135" s="26" t="s">
        <v>168</v>
      </c>
      <c r="V135" s="26" t="s">
        <v>168</v>
      </c>
      <c r="W135" s="26" t="s">
        <v>169</v>
      </c>
      <c r="X135" s="26" t="s">
        <v>169</v>
      </c>
      <c r="Y135" s="26" t="s">
        <v>162</v>
      </c>
      <c r="Z135" s="26" t="s">
        <v>2140</v>
      </c>
      <c r="AA135" s="26" t="s">
        <v>2141</v>
      </c>
      <c r="AB135" s="26" t="s">
        <v>169</v>
      </c>
      <c r="AC135" s="26" t="s">
        <v>173</v>
      </c>
      <c r="AD135" s="26" t="s">
        <v>2142</v>
      </c>
      <c r="AE135" s="26" t="s">
        <v>2133</v>
      </c>
      <c r="AF135" s="26" t="s">
        <v>1458</v>
      </c>
      <c r="AG135" s="26"/>
      <c r="AH135" s="26"/>
      <c r="AI135" s="26" t="s">
        <v>2134</v>
      </c>
      <c r="AJ135" s="26"/>
      <c r="AK135" s="26"/>
      <c r="AL135" s="26"/>
      <c r="AM135" s="26"/>
      <c r="AN135" s="26" t="s">
        <v>4956</v>
      </c>
      <c r="AO135" s="26" t="s">
        <v>4957</v>
      </c>
      <c r="AP135" s="26"/>
      <c r="AQ135" s="26"/>
      <c r="AR135" s="26"/>
      <c r="AS135" s="26" t="s">
        <v>4958</v>
      </c>
      <c r="AT135" s="26" t="s">
        <v>4959</v>
      </c>
      <c r="AU135" s="26" t="s">
        <v>2135</v>
      </c>
      <c r="AV135" s="26" t="s">
        <v>4960</v>
      </c>
      <c r="AW135" s="26"/>
      <c r="AX135" s="27"/>
    </row>
    <row r="136" spans="1:50" x14ac:dyDescent="0.2">
      <c r="A136" s="25" t="s">
        <v>2143</v>
      </c>
      <c r="B136" s="26" t="s">
        <v>2144</v>
      </c>
      <c r="C136" s="26" t="s">
        <v>2145</v>
      </c>
      <c r="D136" s="26" t="s">
        <v>215</v>
      </c>
      <c r="E136" s="26" t="s">
        <v>2146</v>
      </c>
      <c r="F136" s="26" t="s">
        <v>2147</v>
      </c>
      <c r="G136" s="26" t="s">
        <v>2148</v>
      </c>
      <c r="H136" s="26" t="s">
        <v>182</v>
      </c>
      <c r="I136" s="26" t="s">
        <v>182</v>
      </c>
      <c r="J136" s="26"/>
      <c r="K136" s="26" t="s">
        <v>183</v>
      </c>
      <c r="L136" s="26" t="s">
        <v>2149</v>
      </c>
      <c r="M136" s="26" t="s">
        <v>2150</v>
      </c>
      <c r="N136" s="26" t="s">
        <v>334</v>
      </c>
      <c r="O136" s="26" t="s">
        <v>162</v>
      </c>
      <c r="P136" s="26" t="s">
        <v>2151</v>
      </c>
      <c r="Q136" s="26" t="s">
        <v>164</v>
      </c>
      <c r="R136" s="26" t="s">
        <v>165</v>
      </c>
      <c r="S136" s="26" t="s">
        <v>2152</v>
      </c>
      <c r="T136" s="26" t="s">
        <v>2153</v>
      </c>
      <c r="U136" s="26" t="s">
        <v>168</v>
      </c>
      <c r="V136" s="26" t="s">
        <v>168</v>
      </c>
      <c r="W136" s="26" t="s">
        <v>169</v>
      </c>
      <c r="X136" s="26" t="s">
        <v>169</v>
      </c>
      <c r="Y136" s="26" t="s">
        <v>2154</v>
      </c>
      <c r="Z136" s="26" t="s">
        <v>162</v>
      </c>
      <c r="AA136" s="26" t="s">
        <v>162</v>
      </c>
      <c r="AB136" s="26" t="s">
        <v>169</v>
      </c>
      <c r="AC136" s="26" t="s">
        <v>173</v>
      </c>
      <c r="AD136" s="26" t="s">
        <v>2155</v>
      </c>
      <c r="AE136" s="26" t="s">
        <v>2146</v>
      </c>
      <c r="AF136" s="26" t="s">
        <v>215</v>
      </c>
      <c r="AG136" s="26"/>
      <c r="AH136" s="26"/>
      <c r="AI136" s="26" t="s">
        <v>2147</v>
      </c>
      <c r="AJ136" s="26"/>
      <c r="AK136" s="26"/>
      <c r="AL136" s="26"/>
      <c r="AM136" s="26"/>
      <c r="AN136" s="26" t="s">
        <v>4961</v>
      </c>
      <c r="AO136" s="26" t="s">
        <v>4962</v>
      </c>
      <c r="AP136" s="26"/>
      <c r="AQ136" s="26"/>
      <c r="AR136" s="26"/>
      <c r="AS136" s="26" t="s">
        <v>4963</v>
      </c>
      <c r="AT136" s="26" t="s">
        <v>4309</v>
      </c>
      <c r="AU136" s="26" t="s">
        <v>2148</v>
      </c>
      <c r="AV136" s="26" t="s">
        <v>4964</v>
      </c>
      <c r="AW136" s="26"/>
      <c r="AX136" s="27"/>
    </row>
    <row r="137" spans="1:50" x14ac:dyDescent="0.2">
      <c r="A137" s="25" t="s">
        <v>2156</v>
      </c>
      <c r="B137" s="26" t="s">
        <v>2157</v>
      </c>
      <c r="C137" s="26" t="s">
        <v>2158</v>
      </c>
      <c r="D137" s="26" t="s">
        <v>1458</v>
      </c>
      <c r="E137" s="26" t="s">
        <v>2159</v>
      </c>
      <c r="F137" s="26" t="s">
        <v>2160</v>
      </c>
      <c r="G137" s="26" t="s">
        <v>2161</v>
      </c>
      <c r="H137" s="26" t="s">
        <v>182</v>
      </c>
      <c r="I137" s="26" t="s">
        <v>182</v>
      </c>
      <c r="J137" s="26"/>
      <c r="K137" s="26" t="s">
        <v>158</v>
      </c>
      <c r="L137" s="26" t="s">
        <v>2162</v>
      </c>
      <c r="M137" s="26" t="s">
        <v>2163</v>
      </c>
      <c r="N137" s="26" t="s">
        <v>161</v>
      </c>
      <c r="O137" s="26" t="s">
        <v>162</v>
      </c>
      <c r="P137" s="26" t="s">
        <v>2164</v>
      </c>
      <c r="Q137" s="26" t="s">
        <v>164</v>
      </c>
      <c r="R137" s="26" t="s">
        <v>165</v>
      </c>
      <c r="S137" s="26" t="s">
        <v>166</v>
      </c>
      <c r="T137" s="26" t="s">
        <v>2165</v>
      </c>
      <c r="U137" s="26" t="s">
        <v>168</v>
      </c>
      <c r="V137" s="26" t="s">
        <v>168</v>
      </c>
      <c r="W137" s="26" t="s">
        <v>169</v>
      </c>
      <c r="X137" s="26" t="s">
        <v>169</v>
      </c>
      <c r="Y137" s="26" t="s">
        <v>162</v>
      </c>
      <c r="Z137" s="26" t="s">
        <v>162</v>
      </c>
      <c r="AA137" s="26" t="s">
        <v>162</v>
      </c>
      <c r="AB137" s="26" t="s">
        <v>169</v>
      </c>
      <c r="AC137" s="26" t="s">
        <v>93</v>
      </c>
      <c r="AD137" s="26" t="s">
        <v>2166</v>
      </c>
      <c r="AE137" s="26" t="s">
        <v>2159</v>
      </c>
      <c r="AF137" s="26" t="s">
        <v>1458</v>
      </c>
      <c r="AG137" s="26"/>
      <c r="AH137" s="26"/>
      <c r="AI137" s="26" t="s">
        <v>2160</v>
      </c>
      <c r="AJ137" s="26"/>
      <c r="AK137" s="26"/>
      <c r="AL137" s="26"/>
      <c r="AM137" s="26"/>
      <c r="AN137" s="26" t="s">
        <v>4965</v>
      </c>
      <c r="AO137" s="26" t="s">
        <v>4966</v>
      </c>
      <c r="AP137" s="26"/>
      <c r="AQ137" s="26"/>
      <c r="AR137" s="26"/>
      <c r="AS137" s="26" t="s">
        <v>4967</v>
      </c>
      <c r="AT137" s="26" t="s">
        <v>4488</v>
      </c>
      <c r="AU137" s="26" t="s">
        <v>2161</v>
      </c>
      <c r="AV137" s="26" t="s">
        <v>4968</v>
      </c>
      <c r="AW137" s="26"/>
      <c r="AX137" s="27"/>
    </row>
    <row r="138" spans="1:50" x14ac:dyDescent="0.2">
      <c r="A138" s="25" t="s">
        <v>2176</v>
      </c>
      <c r="B138" s="26" t="s">
        <v>2177</v>
      </c>
      <c r="C138" s="26" t="s">
        <v>2178</v>
      </c>
      <c r="D138" s="26" t="s">
        <v>1458</v>
      </c>
      <c r="E138" s="26" t="s">
        <v>2179</v>
      </c>
      <c r="F138" s="26" t="s">
        <v>2180</v>
      </c>
      <c r="G138" s="26" t="s">
        <v>2181</v>
      </c>
      <c r="H138" s="26" t="s">
        <v>182</v>
      </c>
      <c r="I138" s="26" t="s">
        <v>182</v>
      </c>
      <c r="J138" s="26"/>
      <c r="K138" s="26" t="s">
        <v>158</v>
      </c>
      <c r="L138" s="26" t="s">
        <v>2182</v>
      </c>
      <c r="M138" s="26" t="s">
        <v>2183</v>
      </c>
      <c r="N138" s="26" t="s">
        <v>161</v>
      </c>
      <c r="O138" s="26" t="s">
        <v>162</v>
      </c>
      <c r="P138" s="26" t="s">
        <v>2184</v>
      </c>
      <c r="Q138" s="26" t="s">
        <v>164</v>
      </c>
      <c r="R138" s="26" t="s">
        <v>165</v>
      </c>
      <c r="S138" s="26" t="s">
        <v>166</v>
      </c>
      <c r="T138" s="26" t="s">
        <v>2185</v>
      </c>
      <c r="U138" s="26" t="s">
        <v>168</v>
      </c>
      <c r="V138" s="26" t="s">
        <v>168</v>
      </c>
      <c r="W138" s="26" t="s">
        <v>169</v>
      </c>
      <c r="X138" s="26" t="s">
        <v>169</v>
      </c>
      <c r="Y138" s="26" t="s">
        <v>162</v>
      </c>
      <c r="Z138" s="26" t="s">
        <v>162</v>
      </c>
      <c r="AA138" s="26" t="s">
        <v>162</v>
      </c>
      <c r="AB138" s="26" t="s">
        <v>169</v>
      </c>
      <c r="AC138" s="26" t="s">
        <v>93</v>
      </c>
      <c r="AD138" s="26" t="s">
        <v>2186</v>
      </c>
      <c r="AE138" s="26" t="s">
        <v>2179</v>
      </c>
      <c r="AF138" s="26" t="s">
        <v>1458</v>
      </c>
      <c r="AG138" s="26"/>
      <c r="AH138" s="26"/>
      <c r="AI138" s="26" t="s">
        <v>2180</v>
      </c>
      <c r="AJ138" s="26"/>
      <c r="AK138" s="26"/>
      <c r="AL138" s="26"/>
      <c r="AM138" s="26" t="s">
        <v>4969</v>
      </c>
      <c r="AN138" s="26" t="s">
        <v>4970</v>
      </c>
      <c r="AO138" s="26" t="s">
        <v>4971</v>
      </c>
      <c r="AP138" s="26"/>
      <c r="AQ138" s="26"/>
      <c r="AR138" s="26"/>
      <c r="AS138" s="26" t="s">
        <v>4972</v>
      </c>
      <c r="AT138" s="26" t="s">
        <v>4315</v>
      </c>
      <c r="AU138" s="26" t="s">
        <v>2181</v>
      </c>
      <c r="AV138" s="26" t="s">
        <v>4973</v>
      </c>
      <c r="AW138" s="26"/>
      <c r="AX138" s="27"/>
    </row>
    <row r="139" spans="1:50" x14ac:dyDescent="0.2">
      <c r="A139" s="25" t="s">
        <v>2187</v>
      </c>
      <c r="B139" s="26" t="s">
        <v>2188</v>
      </c>
      <c r="C139" s="26" t="s">
        <v>2189</v>
      </c>
      <c r="D139" s="26" t="s">
        <v>215</v>
      </c>
      <c r="E139" s="26" t="s">
        <v>2190</v>
      </c>
      <c r="F139" s="26" t="s">
        <v>2191</v>
      </c>
      <c r="G139" s="26" t="s">
        <v>2192</v>
      </c>
      <c r="H139" s="26" t="s">
        <v>182</v>
      </c>
      <c r="I139" s="26" t="s">
        <v>182</v>
      </c>
      <c r="J139" s="26"/>
      <c r="K139" s="26" t="s">
        <v>158</v>
      </c>
      <c r="L139" s="26" t="s">
        <v>2193</v>
      </c>
      <c r="M139" s="26" t="s">
        <v>2163</v>
      </c>
      <c r="N139" s="26" t="s">
        <v>161</v>
      </c>
      <c r="O139" s="26" t="s">
        <v>250</v>
      </c>
      <c r="P139" s="26" t="s">
        <v>2194</v>
      </c>
      <c r="Q139" s="26" t="s">
        <v>164</v>
      </c>
      <c r="R139" s="26" t="s">
        <v>165</v>
      </c>
      <c r="S139" s="26" t="s">
        <v>166</v>
      </c>
      <c r="T139" s="26" t="s">
        <v>2195</v>
      </c>
      <c r="U139" s="26" t="s">
        <v>168</v>
      </c>
      <c r="V139" s="26" t="s">
        <v>168</v>
      </c>
      <c r="W139" s="26" t="s">
        <v>169</v>
      </c>
      <c r="X139" s="26" t="s">
        <v>169</v>
      </c>
      <c r="Y139" s="26" t="s">
        <v>2196</v>
      </c>
      <c r="Z139" s="26" t="s">
        <v>2197</v>
      </c>
      <c r="AA139" s="26" t="s">
        <v>162</v>
      </c>
      <c r="AB139" s="26" t="s">
        <v>169</v>
      </c>
      <c r="AC139" s="26" t="s">
        <v>173</v>
      </c>
      <c r="AD139" s="26" t="s">
        <v>2198</v>
      </c>
      <c r="AE139" s="26" t="s">
        <v>2190</v>
      </c>
      <c r="AF139" s="26" t="s">
        <v>215</v>
      </c>
      <c r="AG139" s="26"/>
      <c r="AH139" s="26"/>
      <c r="AI139" s="26" t="s">
        <v>2191</v>
      </c>
      <c r="AJ139" s="26"/>
      <c r="AK139" s="26"/>
      <c r="AL139" s="26"/>
      <c r="AM139" s="26" t="s">
        <v>4974</v>
      </c>
      <c r="AN139" s="26" t="s">
        <v>2189</v>
      </c>
      <c r="AO139" s="26" t="s">
        <v>4975</v>
      </c>
      <c r="AP139" s="26"/>
      <c r="AQ139" s="26"/>
      <c r="AR139" s="26"/>
      <c r="AS139" s="26" t="s">
        <v>4976</v>
      </c>
      <c r="AT139" s="26" t="s">
        <v>4296</v>
      </c>
      <c r="AU139" s="26" t="s">
        <v>2192</v>
      </c>
      <c r="AV139" s="26" t="s">
        <v>4977</v>
      </c>
      <c r="AW139" s="26"/>
      <c r="AX139" s="27"/>
    </row>
    <row r="140" spans="1:50" x14ac:dyDescent="0.2">
      <c r="A140" s="25" t="s">
        <v>2199</v>
      </c>
      <c r="B140" s="26" t="s">
        <v>2200</v>
      </c>
      <c r="C140" s="26" t="s">
        <v>2201</v>
      </c>
      <c r="D140" s="26" t="s">
        <v>1458</v>
      </c>
      <c r="E140" s="26" t="s">
        <v>2202</v>
      </c>
      <c r="F140" s="26" t="s">
        <v>2203</v>
      </c>
      <c r="G140" s="26" t="s">
        <v>2204</v>
      </c>
      <c r="H140" s="26" t="s">
        <v>182</v>
      </c>
      <c r="I140" s="26" t="s">
        <v>182</v>
      </c>
      <c r="J140" s="26"/>
      <c r="K140" s="26" t="s">
        <v>183</v>
      </c>
      <c r="L140" s="26" t="s">
        <v>2205</v>
      </c>
      <c r="M140" s="26" t="s">
        <v>2206</v>
      </c>
      <c r="N140" s="26" t="s">
        <v>406</v>
      </c>
      <c r="O140" s="26" t="s">
        <v>1259</v>
      </c>
      <c r="P140" s="26" t="s">
        <v>2207</v>
      </c>
      <c r="Q140" s="26" t="s">
        <v>164</v>
      </c>
      <c r="R140" s="26" t="s">
        <v>165</v>
      </c>
      <c r="S140" s="26" t="s">
        <v>2208</v>
      </c>
      <c r="T140" s="26" t="s">
        <v>2209</v>
      </c>
      <c r="U140" s="26" t="s">
        <v>168</v>
      </c>
      <c r="V140" s="26" t="s">
        <v>168</v>
      </c>
      <c r="W140" s="26" t="s">
        <v>169</v>
      </c>
      <c r="X140" s="26" t="s">
        <v>169</v>
      </c>
      <c r="Y140" s="26" t="s">
        <v>162</v>
      </c>
      <c r="Z140" s="26" t="s">
        <v>2210</v>
      </c>
      <c r="AA140" s="26" t="s">
        <v>162</v>
      </c>
      <c r="AB140" s="26" t="s">
        <v>2211</v>
      </c>
      <c r="AC140" s="26" t="s">
        <v>193</v>
      </c>
      <c r="AD140" s="26" t="s">
        <v>2212</v>
      </c>
      <c r="AE140" s="26" t="s">
        <v>2202</v>
      </c>
      <c r="AF140" s="26" t="s">
        <v>1458</v>
      </c>
      <c r="AG140" s="26"/>
      <c r="AH140" s="26"/>
      <c r="AI140" s="26" t="s">
        <v>2203</v>
      </c>
      <c r="AJ140" s="26"/>
      <c r="AK140" s="26"/>
      <c r="AL140" s="26"/>
      <c r="AM140" s="26"/>
      <c r="AN140" s="26" t="s">
        <v>4978</v>
      </c>
      <c r="AO140" s="26" t="s">
        <v>4979</v>
      </c>
      <c r="AP140" s="26"/>
      <c r="AQ140" s="26"/>
      <c r="AR140" s="26"/>
      <c r="AS140" s="26" t="s">
        <v>4980</v>
      </c>
      <c r="AT140" s="26" t="s">
        <v>4415</v>
      </c>
      <c r="AU140" s="26" t="s">
        <v>2204</v>
      </c>
      <c r="AV140" s="26" t="s">
        <v>4981</v>
      </c>
      <c r="AW140" s="26"/>
      <c r="AX140" s="27"/>
    </row>
    <row r="141" spans="1:50" x14ac:dyDescent="0.2">
      <c r="A141" s="25" t="s">
        <v>2213</v>
      </c>
      <c r="B141" s="26" t="s">
        <v>2214</v>
      </c>
      <c r="C141" s="26" t="s">
        <v>2215</v>
      </c>
      <c r="D141" s="26" t="s">
        <v>1458</v>
      </c>
      <c r="E141" s="26" t="s">
        <v>2216</v>
      </c>
      <c r="F141" s="26" t="s">
        <v>722</v>
      </c>
      <c r="G141" s="26" t="s">
        <v>2217</v>
      </c>
      <c r="H141" s="26" t="s">
        <v>182</v>
      </c>
      <c r="I141" s="26" t="s">
        <v>182</v>
      </c>
      <c r="J141" s="26"/>
      <c r="K141" s="26" t="s">
        <v>277</v>
      </c>
      <c r="L141" s="26" t="s">
        <v>2218</v>
      </c>
      <c r="M141" s="26" t="s">
        <v>2219</v>
      </c>
      <c r="N141" s="26" t="s">
        <v>161</v>
      </c>
      <c r="O141" s="26" t="s">
        <v>162</v>
      </c>
      <c r="P141" s="26" t="s">
        <v>2220</v>
      </c>
      <c r="Q141" s="26" t="s">
        <v>393</v>
      </c>
      <c r="R141" s="26" t="s">
        <v>165</v>
      </c>
      <c r="S141" s="26" t="s">
        <v>166</v>
      </c>
      <c r="T141" s="26" t="s">
        <v>2221</v>
      </c>
      <c r="U141" s="26" t="s">
        <v>168</v>
      </c>
      <c r="V141" s="26" t="s">
        <v>168</v>
      </c>
      <c r="W141" s="26" t="s">
        <v>169</v>
      </c>
      <c r="X141" s="26" t="s">
        <v>169</v>
      </c>
      <c r="Y141" s="26" t="s">
        <v>162</v>
      </c>
      <c r="Z141" s="26" t="s">
        <v>162</v>
      </c>
      <c r="AA141" s="26" t="s">
        <v>162</v>
      </c>
      <c r="AB141" s="26" t="s">
        <v>169</v>
      </c>
      <c r="AC141" s="26" t="s">
        <v>93</v>
      </c>
      <c r="AD141" s="26" t="s">
        <v>2222</v>
      </c>
      <c r="AE141" s="26" t="s">
        <v>2216</v>
      </c>
      <c r="AF141" s="26" t="s">
        <v>1458</v>
      </c>
      <c r="AG141" s="26"/>
      <c r="AH141" s="26"/>
      <c r="AI141" s="26" t="s">
        <v>722</v>
      </c>
      <c r="AJ141" s="26"/>
      <c r="AK141" s="26" t="s">
        <v>4982</v>
      </c>
      <c r="AL141" s="26"/>
      <c r="AM141" s="26"/>
      <c r="AN141" s="26" t="s">
        <v>4983</v>
      </c>
      <c r="AO141" s="26" t="s">
        <v>4984</v>
      </c>
      <c r="AP141" s="26"/>
      <c r="AQ141" s="26"/>
      <c r="AR141" s="26"/>
      <c r="AS141" s="26" t="s">
        <v>4985</v>
      </c>
      <c r="AT141" s="26" t="s">
        <v>4986</v>
      </c>
      <c r="AU141" s="26" t="s">
        <v>2217</v>
      </c>
      <c r="AV141" s="26" t="s">
        <v>4987</v>
      </c>
      <c r="AW141" s="26"/>
      <c r="AX141" s="27"/>
    </row>
    <row r="142" spans="1:50" x14ac:dyDescent="0.2">
      <c r="A142" s="25" t="s">
        <v>2223</v>
      </c>
      <c r="B142" s="26" t="s">
        <v>2224</v>
      </c>
      <c r="C142" s="26" t="s">
        <v>2225</v>
      </c>
      <c r="D142" s="26" t="s">
        <v>215</v>
      </c>
      <c r="E142" s="26" t="s">
        <v>2226</v>
      </c>
      <c r="F142" s="26" t="s">
        <v>2227</v>
      </c>
      <c r="G142" s="26" t="s">
        <v>2228</v>
      </c>
      <c r="H142" s="26" t="s">
        <v>182</v>
      </c>
      <c r="I142" s="26" t="s">
        <v>182</v>
      </c>
      <c r="J142" s="26"/>
      <c r="K142" s="26" t="s">
        <v>403</v>
      </c>
      <c r="L142" s="26" t="s">
        <v>2229</v>
      </c>
      <c r="M142" s="26" t="s">
        <v>2230</v>
      </c>
      <c r="N142" s="26" t="s">
        <v>406</v>
      </c>
      <c r="O142" s="26" t="s">
        <v>250</v>
      </c>
      <c r="P142" s="26" t="s">
        <v>985</v>
      </c>
      <c r="Q142" s="26" t="s">
        <v>409</v>
      </c>
      <c r="R142" s="26" t="s">
        <v>165</v>
      </c>
      <c r="S142" s="26" t="s">
        <v>166</v>
      </c>
      <c r="T142" s="26" t="s">
        <v>2231</v>
      </c>
      <c r="U142" s="26" t="s">
        <v>168</v>
      </c>
      <c r="V142" s="26" t="s">
        <v>168</v>
      </c>
      <c r="W142" s="26" t="s">
        <v>169</v>
      </c>
      <c r="X142" s="26" t="s">
        <v>169</v>
      </c>
      <c r="Y142" s="26" t="s">
        <v>162</v>
      </c>
      <c r="Z142" s="26" t="s">
        <v>162</v>
      </c>
      <c r="AA142" s="26" t="s">
        <v>2232</v>
      </c>
      <c r="AB142" s="26" t="s">
        <v>169</v>
      </c>
      <c r="AC142" s="26" t="s">
        <v>2233</v>
      </c>
      <c r="AD142" s="26" t="s">
        <v>2234</v>
      </c>
      <c r="AE142" s="26" t="s">
        <v>2226</v>
      </c>
      <c r="AF142" s="26" t="s">
        <v>215</v>
      </c>
      <c r="AG142" s="26"/>
      <c r="AH142" s="26"/>
      <c r="AI142" s="26" t="s">
        <v>2227</v>
      </c>
      <c r="AJ142" s="26"/>
      <c r="AK142" s="26" t="s">
        <v>4605</v>
      </c>
      <c r="AL142" s="26" t="s">
        <v>4285</v>
      </c>
      <c r="AM142" s="26"/>
      <c r="AN142" s="26" t="s">
        <v>4988</v>
      </c>
      <c r="AO142" s="26" t="s">
        <v>4989</v>
      </c>
      <c r="AP142" s="26"/>
      <c r="AQ142" s="26"/>
      <c r="AR142" s="26"/>
      <c r="AS142" s="26" t="s">
        <v>4990</v>
      </c>
      <c r="AT142" s="26" t="s">
        <v>4374</v>
      </c>
      <c r="AU142" s="26" t="s">
        <v>2228</v>
      </c>
      <c r="AV142" s="26" t="s">
        <v>4991</v>
      </c>
      <c r="AW142" s="26"/>
      <c r="AX142" s="27"/>
    </row>
    <row r="143" spans="1:50" x14ac:dyDescent="0.2">
      <c r="A143" s="25" t="s">
        <v>2244</v>
      </c>
      <c r="B143" s="26" t="s">
        <v>2245</v>
      </c>
      <c r="C143" s="26" t="s">
        <v>2246</v>
      </c>
      <c r="D143" s="26" t="s">
        <v>215</v>
      </c>
      <c r="E143" s="26" t="s">
        <v>2247</v>
      </c>
      <c r="F143" s="26" t="s">
        <v>2248</v>
      </c>
      <c r="G143" s="26" t="s">
        <v>2249</v>
      </c>
      <c r="H143" s="26" t="s">
        <v>182</v>
      </c>
      <c r="I143" s="26" t="s">
        <v>182</v>
      </c>
      <c r="J143" s="26"/>
      <c r="K143" s="26" t="s">
        <v>277</v>
      </c>
      <c r="L143" s="26" t="s">
        <v>2250</v>
      </c>
      <c r="M143" s="26" t="s">
        <v>2251</v>
      </c>
      <c r="N143" s="26" t="s">
        <v>161</v>
      </c>
      <c r="O143" s="26" t="s">
        <v>162</v>
      </c>
      <c r="P143" s="26" t="s">
        <v>2252</v>
      </c>
      <c r="Q143" s="26" t="s">
        <v>393</v>
      </c>
      <c r="R143" s="26" t="s">
        <v>165</v>
      </c>
      <c r="S143" s="26" t="s">
        <v>1339</v>
      </c>
      <c r="T143" s="26" t="s">
        <v>2253</v>
      </c>
      <c r="U143" s="26" t="s">
        <v>168</v>
      </c>
      <c r="V143" s="26" t="s">
        <v>168</v>
      </c>
      <c r="W143" s="26" t="s">
        <v>169</v>
      </c>
      <c r="X143" s="26" t="s">
        <v>169</v>
      </c>
      <c r="Y143" s="26" t="s">
        <v>162</v>
      </c>
      <c r="Z143" s="26" t="s">
        <v>162</v>
      </c>
      <c r="AA143" s="26" t="s">
        <v>162</v>
      </c>
      <c r="AB143" s="26" t="s">
        <v>169</v>
      </c>
      <c r="AC143" s="26" t="s">
        <v>93</v>
      </c>
      <c r="AD143" s="26" t="s">
        <v>2254</v>
      </c>
      <c r="AE143" s="26" t="s">
        <v>2247</v>
      </c>
      <c r="AF143" s="26" t="s">
        <v>215</v>
      </c>
      <c r="AG143" s="26"/>
      <c r="AH143" s="26"/>
      <c r="AI143" s="26" t="s">
        <v>2248</v>
      </c>
      <c r="AJ143" s="26"/>
      <c r="AK143" s="26"/>
      <c r="AL143" s="26"/>
      <c r="AM143" s="26"/>
      <c r="AN143" s="26" t="s">
        <v>4992</v>
      </c>
      <c r="AO143" s="26" t="s">
        <v>4993</v>
      </c>
      <c r="AP143" s="26"/>
      <c r="AQ143" s="26"/>
      <c r="AR143" s="26"/>
      <c r="AS143" s="26" t="s">
        <v>4994</v>
      </c>
      <c r="AT143" s="26" t="s">
        <v>4368</v>
      </c>
      <c r="AU143" s="26" t="s">
        <v>2249</v>
      </c>
      <c r="AV143" s="26" t="s">
        <v>4995</v>
      </c>
      <c r="AW143" s="26"/>
      <c r="AX143" s="27"/>
    </row>
    <row r="144" spans="1:50" x14ac:dyDescent="0.2">
      <c r="A144" s="25" t="s">
        <v>2255</v>
      </c>
      <c r="B144" s="26" t="s">
        <v>2256</v>
      </c>
      <c r="C144" s="26" t="s">
        <v>2257</v>
      </c>
      <c r="D144" s="26" t="s">
        <v>215</v>
      </c>
      <c r="E144" s="26" t="s">
        <v>2258</v>
      </c>
      <c r="F144" s="26" t="s">
        <v>2259</v>
      </c>
      <c r="G144" s="26" t="s">
        <v>2260</v>
      </c>
      <c r="H144" s="26" t="s">
        <v>182</v>
      </c>
      <c r="I144" s="26" t="s">
        <v>182</v>
      </c>
      <c r="J144" s="26"/>
      <c r="K144" s="26" t="s">
        <v>183</v>
      </c>
      <c r="L144" s="26" t="s">
        <v>233</v>
      </c>
      <c r="M144" s="26" t="s">
        <v>2261</v>
      </c>
      <c r="N144" s="26" t="s">
        <v>161</v>
      </c>
      <c r="O144" s="26" t="s">
        <v>162</v>
      </c>
      <c r="P144" s="26" t="s">
        <v>2262</v>
      </c>
      <c r="Q144" s="26" t="s">
        <v>164</v>
      </c>
      <c r="R144" s="26" t="s">
        <v>236</v>
      </c>
      <c r="S144" s="26" t="s">
        <v>166</v>
      </c>
      <c r="T144" s="26" t="s">
        <v>2263</v>
      </c>
      <c r="U144" s="26" t="s">
        <v>168</v>
      </c>
      <c r="V144" s="26" t="s">
        <v>168</v>
      </c>
      <c r="W144" s="26" t="s">
        <v>169</v>
      </c>
      <c r="X144" s="26" t="s">
        <v>169</v>
      </c>
      <c r="Y144" s="26" t="s">
        <v>2264</v>
      </c>
      <c r="Z144" s="26" t="s">
        <v>2045</v>
      </c>
      <c r="AA144" s="26" t="s">
        <v>162</v>
      </c>
      <c r="AB144" s="26" t="s">
        <v>169</v>
      </c>
      <c r="AC144" s="26" t="s">
        <v>173</v>
      </c>
      <c r="AD144" s="26" t="s">
        <v>2265</v>
      </c>
      <c r="AE144" s="26" t="s">
        <v>2258</v>
      </c>
      <c r="AF144" s="26" t="s">
        <v>215</v>
      </c>
      <c r="AG144" s="26"/>
      <c r="AH144" s="26"/>
      <c r="AI144" s="26" t="s">
        <v>2259</v>
      </c>
      <c r="AJ144" s="26"/>
      <c r="AK144" s="26"/>
      <c r="AL144" s="26"/>
      <c r="AM144" s="26"/>
      <c r="AN144" s="26" t="s">
        <v>4996</v>
      </c>
      <c r="AO144" s="26" t="s">
        <v>4997</v>
      </c>
      <c r="AP144" s="26"/>
      <c r="AQ144" s="26"/>
      <c r="AR144" s="26"/>
      <c r="AS144" s="26" t="s">
        <v>4998</v>
      </c>
      <c r="AT144" s="26" t="s">
        <v>4309</v>
      </c>
      <c r="AU144" s="26" t="s">
        <v>2260</v>
      </c>
      <c r="AV144" s="26" t="s">
        <v>4999</v>
      </c>
      <c r="AW144" s="26"/>
      <c r="AX144" s="27"/>
    </row>
    <row r="145" spans="1:50" x14ac:dyDescent="0.2">
      <c r="A145" s="25" t="s">
        <v>2266</v>
      </c>
      <c r="B145" s="26" t="s">
        <v>2267</v>
      </c>
      <c r="C145" s="26" t="s">
        <v>2268</v>
      </c>
      <c r="D145" s="26" t="s">
        <v>215</v>
      </c>
      <c r="E145" s="26" t="s">
        <v>2269</v>
      </c>
      <c r="F145" s="26" t="s">
        <v>2270</v>
      </c>
      <c r="G145" s="26" t="s">
        <v>2271</v>
      </c>
      <c r="H145" s="26" t="s">
        <v>182</v>
      </c>
      <c r="I145" s="26" t="s">
        <v>182</v>
      </c>
      <c r="J145" s="26"/>
      <c r="K145" s="26" t="s">
        <v>183</v>
      </c>
      <c r="L145" s="26" t="s">
        <v>2272</v>
      </c>
      <c r="M145" s="26" t="s">
        <v>2273</v>
      </c>
      <c r="N145" s="26" t="s">
        <v>161</v>
      </c>
      <c r="O145" s="26" t="s">
        <v>2274</v>
      </c>
      <c r="P145" s="26" t="s">
        <v>2275</v>
      </c>
      <c r="Q145" s="26" t="s">
        <v>164</v>
      </c>
      <c r="R145" s="26" t="s">
        <v>165</v>
      </c>
      <c r="S145" s="26" t="s">
        <v>166</v>
      </c>
      <c r="T145" s="26" t="s">
        <v>2276</v>
      </c>
      <c r="U145" s="26" t="s">
        <v>168</v>
      </c>
      <c r="V145" s="26" t="s">
        <v>168</v>
      </c>
      <c r="W145" s="26" t="s">
        <v>169</v>
      </c>
      <c r="X145" s="26" t="s">
        <v>169</v>
      </c>
      <c r="Y145" s="26" t="s">
        <v>2277</v>
      </c>
      <c r="Z145" s="26" t="s">
        <v>2278</v>
      </c>
      <c r="AA145" s="26" t="s">
        <v>2279</v>
      </c>
      <c r="AB145" s="26" t="s">
        <v>2280</v>
      </c>
      <c r="AC145" s="26" t="s">
        <v>193</v>
      </c>
      <c r="AD145" s="26" t="s">
        <v>2281</v>
      </c>
      <c r="AE145" s="26" t="s">
        <v>2269</v>
      </c>
      <c r="AF145" s="26" t="s">
        <v>215</v>
      </c>
      <c r="AG145" s="26"/>
      <c r="AH145" s="26"/>
      <c r="AI145" s="26" t="s">
        <v>2270</v>
      </c>
      <c r="AJ145" s="26"/>
      <c r="AK145" s="26"/>
      <c r="AL145" s="26"/>
      <c r="AM145" s="26"/>
      <c r="AN145" s="26" t="s">
        <v>5000</v>
      </c>
      <c r="AO145" s="26" t="s">
        <v>5001</v>
      </c>
      <c r="AP145" s="26"/>
      <c r="AQ145" s="26"/>
      <c r="AR145" s="26"/>
      <c r="AS145" s="26" t="s">
        <v>5002</v>
      </c>
      <c r="AT145" s="26" t="s">
        <v>4309</v>
      </c>
      <c r="AU145" s="26" t="s">
        <v>2271</v>
      </c>
      <c r="AV145" s="26" t="s">
        <v>5003</v>
      </c>
      <c r="AW145" s="26"/>
      <c r="AX145" s="27"/>
    </row>
    <row r="146" spans="1:50" x14ac:dyDescent="0.2">
      <c r="A146" s="25" t="s">
        <v>2282</v>
      </c>
      <c r="B146" s="26" t="s">
        <v>2283</v>
      </c>
      <c r="C146" s="26" t="s">
        <v>2284</v>
      </c>
      <c r="D146" s="26" t="s">
        <v>215</v>
      </c>
      <c r="E146" s="26" t="s">
        <v>2285</v>
      </c>
      <c r="F146" s="26" t="s">
        <v>2286</v>
      </c>
      <c r="G146" s="26" t="s">
        <v>2287</v>
      </c>
      <c r="H146" s="26" t="s">
        <v>182</v>
      </c>
      <c r="I146" s="26" t="s">
        <v>182</v>
      </c>
      <c r="J146" s="26"/>
      <c r="K146" s="26" t="s">
        <v>183</v>
      </c>
      <c r="L146" s="26" t="s">
        <v>2288</v>
      </c>
      <c r="M146" s="26" t="s">
        <v>2289</v>
      </c>
      <c r="N146" s="26" t="s">
        <v>406</v>
      </c>
      <c r="O146" s="26" t="s">
        <v>2290</v>
      </c>
      <c r="P146" s="26" t="s">
        <v>2291</v>
      </c>
      <c r="Q146" s="26" t="s">
        <v>164</v>
      </c>
      <c r="R146" s="26" t="s">
        <v>2292</v>
      </c>
      <c r="S146" s="26" t="s">
        <v>166</v>
      </c>
      <c r="T146" s="26" t="s">
        <v>2293</v>
      </c>
      <c r="U146" s="26" t="s">
        <v>168</v>
      </c>
      <c r="V146" s="26" t="s">
        <v>168</v>
      </c>
      <c r="W146" s="26" t="s">
        <v>169</v>
      </c>
      <c r="X146" s="26" t="s">
        <v>169</v>
      </c>
      <c r="Y146" s="26" t="s">
        <v>2294</v>
      </c>
      <c r="Z146" s="26" t="s">
        <v>2295</v>
      </c>
      <c r="AA146" s="26" t="s">
        <v>2296</v>
      </c>
      <c r="AB146" s="26" t="s">
        <v>2297</v>
      </c>
      <c r="AC146" s="26" t="s">
        <v>193</v>
      </c>
      <c r="AD146" s="26" t="s">
        <v>2298</v>
      </c>
      <c r="AE146" s="26" t="s">
        <v>2285</v>
      </c>
      <c r="AF146" s="26" t="s">
        <v>215</v>
      </c>
      <c r="AG146" s="26"/>
      <c r="AH146" s="26"/>
      <c r="AI146" s="26" t="s">
        <v>2286</v>
      </c>
      <c r="AJ146" s="26"/>
      <c r="AK146" s="26"/>
      <c r="AL146" s="26"/>
      <c r="AM146" s="26"/>
      <c r="AN146" s="26" t="s">
        <v>5004</v>
      </c>
      <c r="AO146" s="26" t="s">
        <v>5005</v>
      </c>
      <c r="AP146" s="26"/>
      <c r="AQ146" s="26"/>
      <c r="AR146" s="26"/>
      <c r="AS146" s="26" t="s">
        <v>5006</v>
      </c>
      <c r="AT146" s="26" t="s">
        <v>4309</v>
      </c>
      <c r="AU146" s="26" t="s">
        <v>2287</v>
      </c>
      <c r="AV146" s="26" t="s">
        <v>5007</v>
      </c>
      <c r="AW146" s="26"/>
      <c r="AX146" s="27"/>
    </row>
    <row r="147" spans="1:50" x14ac:dyDescent="0.2">
      <c r="A147" s="25" t="s">
        <v>2299</v>
      </c>
      <c r="B147" s="26" t="s">
        <v>2300</v>
      </c>
      <c r="C147" s="26" t="s">
        <v>2301</v>
      </c>
      <c r="D147" s="26" t="s">
        <v>1458</v>
      </c>
      <c r="E147" s="26" t="s">
        <v>2302</v>
      </c>
      <c r="F147" s="26" t="s">
        <v>2303</v>
      </c>
      <c r="G147" s="26" t="s">
        <v>2304</v>
      </c>
      <c r="H147" s="26" t="s">
        <v>182</v>
      </c>
      <c r="I147" s="26" t="s">
        <v>182</v>
      </c>
      <c r="J147" s="26"/>
      <c r="K147" s="26" t="s">
        <v>158</v>
      </c>
      <c r="L147" s="26" t="s">
        <v>2305</v>
      </c>
      <c r="M147" s="26" t="s">
        <v>2306</v>
      </c>
      <c r="N147" s="26" t="s">
        <v>161</v>
      </c>
      <c r="O147" s="26" t="s">
        <v>2307</v>
      </c>
      <c r="P147" s="26" t="s">
        <v>985</v>
      </c>
      <c r="Q147" s="26" t="s">
        <v>164</v>
      </c>
      <c r="R147" s="26" t="s">
        <v>2308</v>
      </c>
      <c r="S147" s="26" t="s">
        <v>166</v>
      </c>
      <c r="T147" s="26" t="s">
        <v>2309</v>
      </c>
      <c r="U147" s="26" t="s">
        <v>182</v>
      </c>
      <c r="V147" s="26" t="s">
        <v>182</v>
      </c>
      <c r="W147" s="26" t="s">
        <v>169</v>
      </c>
      <c r="X147" s="26" t="s">
        <v>2310</v>
      </c>
      <c r="Y147" s="26" t="s">
        <v>2311</v>
      </c>
      <c r="Z147" s="26" t="s">
        <v>2312</v>
      </c>
      <c r="AA147" s="26" t="s">
        <v>2313</v>
      </c>
      <c r="AB147" s="26" t="s">
        <v>2314</v>
      </c>
      <c r="AC147" s="26" t="s">
        <v>344</v>
      </c>
      <c r="AD147" s="26" t="s">
        <v>2315</v>
      </c>
      <c r="AE147" s="26" t="s">
        <v>2302</v>
      </c>
      <c r="AF147" s="26" t="s">
        <v>1458</v>
      </c>
      <c r="AG147" s="26"/>
      <c r="AH147" s="26"/>
      <c r="AI147" s="26" t="s">
        <v>2303</v>
      </c>
      <c r="AJ147" s="26"/>
      <c r="AK147" s="26"/>
      <c r="AL147" s="26"/>
      <c r="AM147" s="26"/>
      <c r="AN147" s="26" t="s">
        <v>5008</v>
      </c>
      <c r="AO147" s="26" t="s">
        <v>5009</v>
      </c>
      <c r="AP147" s="26"/>
      <c r="AQ147" s="26"/>
      <c r="AR147" s="26"/>
      <c r="AS147" s="26" t="s">
        <v>5010</v>
      </c>
      <c r="AT147" s="26" t="s">
        <v>4461</v>
      </c>
      <c r="AU147" s="26" t="s">
        <v>2304</v>
      </c>
      <c r="AV147" s="26" t="s">
        <v>5011</v>
      </c>
      <c r="AW147" s="26"/>
      <c r="AX147" s="27"/>
    </row>
    <row r="148" spans="1:50" x14ac:dyDescent="0.2">
      <c r="A148" s="25" t="s">
        <v>2316</v>
      </c>
      <c r="B148" s="26" t="s">
        <v>2317</v>
      </c>
      <c r="C148" s="26" t="s">
        <v>2318</v>
      </c>
      <c r="D148" s="26" t="s">
        <v>1458</v>
      </c>
      <c r="E148" s="26" t="s">
        <v>2319</v>
      </c>
      <c r="F148" s="26" t="s">
        <v>2320</v>
      </c>
      <c r="G148" s="26" t="s">
        <v>2321</v>
      </c>
      <c r="H148" s="26" t="s">
        <v>182</v>
      </c>
      <c r="I148" s="26" t="s">
        <v>182</v>
      </c>
      <c r="J148" s="26"/>
      <c r="K148" s="26" t="s">
        <v>158</v>
      </c>
      <c r="L148" s="26" t="s">
        <v>2322</v>
      </c>
      <c r="M148" s="26" t="s">
        <v>2323</v>
      </c>
      <c r="N148" s="26" t="s">
        <v>161</v>
      </c>
      <c r="O148" s="26" t="s">
        <v>250</v>
      </c>
      <c r="P148" s="26" t="s">
        <v>2324</v>
      </c>
      <c r="Q148" s="26" t="s">
        <v>164</v>
      </c>
      <c r="R148" s="26" t="s">
        <v>165</v>
      </c>
      <c r="S148" s="26" t="s">
        <v>166</v>
      </c>
      <c r="T148" s="26" t="s">
        <v>2325</v>
      </c>
      <c r="U148" s="26" t="s">
        <v>168</v>
      </c>
      <c r="V148" s="26" t="s">
        <v>168</v>
      </c>
      <c r="W148" s="26" t="s">
        <v>169</v>
      </c>
      <c r="X148" s="26" t="s">
        <v>169</v>
      </c>
      <c r="Y148" s="26" t="s">
        <v>162</v>
      </c>
      <c r="Z148" s="26" t="s">
        <v>2326</v>
      </c>
      <c r="AA148" s="26" t="s">
        <v>162</v>
      </c>
      <c r="AB148" s="26" t="s">
        <v>169</v>
      </c>
      <c r="AC148" s="26" t="s">
        <v>173</v>
      </c>
      <c r="AD148" s="26" t="s">
        <v>2327</v>
      </c>
      <c r="AE148" s="26" t="s">
        <v>2319</v>
      </c>
      <c r="AF148" s="26" t="s">
        <v>1458</v>
      </c>
      <c r="AG148" s="26"/>
      <c r="AH148" s="26"/>
      <c r="AI148" s="26" t="s">
        <v>2320</v>
      </c>
      <c r="AJ148" s="26"/>
      <c r="AK148" s="26" t="s">
        <v>5012</v>
      </c>
      <c r="AL148" s="26"/>
      <c r="AM148" s="26"/>
      <c r="AN148" s="26" t="s">
        <v>5013</v>
      </c>
      <c r="AO148" s="26" t="s">
        <v>5014</v>
      </c>
      <c r="AP148" s="26"/>
      <c r="AQ148" s="26"/>
      <c r="AR148" s="26"/>
      <c r="AS148" s="26" t="s">
        <v>5015</v>
      </c>
      <c r="AT148" s="26" t="s">
        <v>5016</v>
      </c>
      <c r="AU148" s="26" t="s">
        <v>2321</v>
      </c>
      <c r="AV148" s="26" t="s">
        <v>5017</v>
      </c>
      <c r="AW148" s="26"/>
      <c r="AX148" s="27"/>
    </row>
    <row r="149" spans="1:50" x14ac:dyDescent="0.2">
      <c r="A149" s="25" t="s">
        <v>2328</v>
      </c>
      <c r="B149" s="26" t="s">
        <v>2329</v>
      </c>
      <c r="C149" s="26" t="s">
        <v>2330</v>
      </c>
      <c r="D149" s="26" t="s">
        <v>215</v>
      </c>
      <c r="E149" s="26" t="s">
        <v>2331</v>
      </c>
      <c r="F149" s="26" t="s">
        <v>1490</v>
      </c>
      <c r="G149" s="26" t="s">
        <v>2332</v>
      </c>
      <c r="H149" s="26" t="s">
        <v>182</v>
      </c>
      <c r="I149" s="26" t="s">
        <v>182</v>
      </c>
      <c r="J149" s="26"/>
      <c r="K149" s="26" t="s">
        <v>277</v>
      </c>
      <c r="L149" s="26" t="s">
        <v>2333</v>
      </c>
      <c r="M149" s="26" t="s">
        <v>2334</v>
      </c>
      <c r="N149" s="26" t="s">
        <v>203</v>
      </c>
      <c r="O149" s="26" t="s">
        <v>2335</v>
      </c>
      <c r="P149" s="26" t="s">
        <v>2336</v>
      </c>
      <c r="Q149" s="26" t="s">
        <v>2337</v>
      </c>
      <c r="R149" s="26" t="s">
        <v>2338</v>
      </c>
      <c r="S149" s="26" t="s">
        <v>2339</v>
      </c>
      <c r="T149" s="26" t="s">
        <v>2340</v>
      </c>
      <c r="U149" s="26" t="s">
        <v>168</v>
      </c>
      <c r="V149" s="26" t="s">
        <v>168</v>
      </c>
      <c r="W149" s="26" t="s">
        <v>169</v>
      </c>
      <c r="X149" s="26" t="s">
        <v>169</v>
      </c>
      <c r="Y149" s="26" t="s">
        <v>2341</v>
      </c>
      <c r="Z149" s="26" t="s">
        <v>2342</v>
      </c>
      <c r="AA149" s="26" t="s">
        <v>2343</v>
      </c>
      <c r="AB149" s="26" t="s">
        <v>2344</v>
      </c>
      <c r="AC149" s="26" t="s">
        <v>193</v>
      </c>
      <c r="AD149" s="26" t="s">
        <v>2345</v>
      </c>
      <c r="AE149" s="26" t="s">
        <v>2331</v>
      </c>
      <c r="AF149" s="26" t="s">
        <v>215</v>
      </c>
      <c r="AG149" s="26"/>
      <c r="AH149" s="26"/>
      <c r="AI149" s="26" t="s">
        <v>1490</v>
      </c>
      <c r="AJ149" s="26"/>
      <c r="AK149" s="26"/>
      <c r="AL149" s="26"/>
      <c r="AM149" s="26"/>
      <c r="AN149" s="26" t="s">
        <v>5018</v>
      </c>
      <c r="AO149" s="26" t="s">
        <v>5019</v>
      </c>
      <c r="AP149" s="26"/>
      <c r="AQ149" s="26"/>
      <c r="AR149" s="26"/>
      <c r="AS149" s="26" t="s">
        <v>5020</v>
      </c>
      <c r="AT149" s="26" t="s">
        <v>4368</v>
      </c>
      <c r="AU149" s="26" t="s">
        <v>2332</v>
      </c>
      <c r="AV149" s="26" t="s">
        <v>5021</v>
      </c>
      <c r="AW149" s="26"/>
      <c r="AX149" s="27"/>
    </row>
    <row r="150" spans="1:50" x14ac:dyDescent="0.2">
      <c r="A150" s="25" t="s">
        <v>2346</v>
      </c>
      <c r="B150" s="26" t="s">
        <v>2347</v>
      </c>
      <c r="C150" s="26" t="s">
        <v>2348</v>
      </c>
      <c r="D150" s="26" t="s">
        <v>215</v>
      </c>
      <c r="E150" s="26" t="s">
        <v>2349</v>
      </c>
      <c r="F150" s="26" t="s">
        <v>2350</v>
      </c>
      <c r="G150" s="26" t="s">
        <v>2351</v>
      </c>
      <c r="H150" s="26" t="s">
        <v>182</v>
      </c>
      <c r="I150" s="26" t="s">
        <v>182</v>
      </c>
      <c r="J150" s="26"/>
      <c r="K150" s="26" t="s">
        <v>158</v>
      </c>
      <c r="L150" s="26" t="s">
        <v>2352</v>
      </c>
      <c r="M150" s="26" t="s">
        <v>2353</v>
      </c>
      <c r="N150" s="26" t="s">
        <v>161</v>
      </c>
      <c r="O150" s="26" t="s">
        <v>2354</v>
      </c>
      <c r="P150" s="26" t="s">
        <v>2355</v>
      </c>
      <c r="Q150" s="26" t="s">
        <v>164</v>
      </c>
      <c r="R150" s="26" t="s">
        <v>2356</v>
      </c>
      <c r="S150" s="26" t="s">
        <v>166</v>
      </c>
      <c r="T150" s="26" t="s">
        <v>2357</v>
      </c>
      <c r="U150" s="26" t="s">
        <v>2358</v>
      </c>
      <c r="V150" s="26" t="s">
        <v>168</v>
      </c>
      <c r="W150" s="26" t="s">
        <v>169</v>
      </c>
      <c r="X150" s="26" t="s">
        <v>169</v>
      </c>
      <c r="Y150" s="26" t="s">
        <v>2359</v>
      </c>
      <c r="Z150" s="26" t="s">
        <v>2360</v>
      </c>
      <c r="AA150" s="26" t="s">
        <v>2361</v>
      </c>
      <c r="AB150" s="26" t="s">
        <v>2362</v>
      </c>
      <c r="AC150" s="26" t="s">
        <v>193</v>
      </c>
      <c r="AD150" s="26" t="s">
        <v>2363</v>
      </c>
      <c r="AE150" s="26" t="s">
        <v>2349</v>
      </c>
      <c r="AF150" s="26" t="s">
        <v>215</v>
      </c>
      <c r="AG150" s="26"/>
      <c r="AH150" s="26"/>
      <c r="AI150" s="26" t="s">
        <v>2350</v>
      </c>
      <c r="AJ150" s="26"/>
      <c r="AK150" s="26"/>
      <c r="AL150" s="26"/>
      <c r="AM150" s="26"/>
      <c r="AN150" s="26" t="s">
        <v>5022</v>
      </c>
      <c r="AO150" s="26" t="s">
        <v>5023</v>
      </c>
      <c r="AP150" s="26"/>
      <c r="AQ150" s="26"/>
      <c r="AR150" s="26"/>
      <c r="AS150" s="26" t="s">
        <v>5024</v>
      </c>
      <c r="AT150" s="26" t="s">
        <v>5025</v>
      </c>
      <c r="AU150" s="26" t="s">
        <v>2351</v>
      </c>
      <c r="AV150" s="26" t="s">
        <v>5026</v>
      </c>
      <c r="AW150" s="26"/>
      <c r="AX150" s="27"/>
    </row>
    <row r="151" spans="1:50" x14ac:dyDescent="0.2">
      <c r="A151" s="25" t="s">
        <v>2364</v>
      </c>
      <c r="B151" s="26" t="s">
        <v>2365</v>
      </c>
      <c r="C151" s="26" t="s">
        <v>2366</v>
      </c>
      <c r="D151" s="26" t="s">
        <v>1458</v>
      </c>
      <c r="E151" s="26" t="s">
        <v>2367</v>
      </c>
      <c r="F151" s="26" t="s">
        <v>2368</v>
      </c>
      <c r="G151" s="26" t="s">
        <v>2369</v>
      </c>
      <c r="H151" s="26" t="s">
        <v>182</v>
      </c>
      <c r="I151" s="26" t="s">
        <v>182</v>
      </c>
      <c r="J151" s="26"/>
      <c r="K151" s="26" t="s">
        <v>158</v>
      </c>
      <c r="L151" s="26" t="s">
        <v>2370</v>
      </c>
      <c r="M151" s="26" t="s">
        <v>2371</v>
      </c>
      <c r="N151" s="26" t="s">
        <v>161</v>
      </c>
      <c r="O151" s="26" t="s">
        <v>162</v>
      </c>
      <c r="P151" s="26" t="s">
        <v>1629</v>
      </c>
      <c r="Q151" s="26" t="s">
        <v>393</v>
      </c>
      <c r="R151" s="26" t="s">
        <v>187</v>
      </c>
      <c r="S151" s="26" t="s">
        <v>166</v>
      </c>
      <c r="T151" s="26" t="s">
        <v>2372</v>
      </c>
      <c r="U151" s="26" t="s">
        <v>168</v>
      </c>
      <c r="V151" s="26" t="s">
        <v>168</v>
      </c>
      <c r="W151" s="26" t="s">
        <v>169</v>
      </c>
      <c r="X151" s="26" t="s">
        <v>169</v>
      </c>
      <c r="Y151" s="26" t="s">
        <v>2373</v>
      </c>
      <c r="Z151" s="26" t="s">
        <v>2374</v>
      </c>
      <c r="AA151" s="26" t="s">
        <v>162</v>
      </c>
      <c r="AB151" s="26" t="s">
        <v>169</v>
      </c>
      <c r="AC151" s="26" t="s">
        <v>173</v>
      </c>
      <c r="AD151" s="26" t="s">
        <v>2375</v>
      </c>
      <c r="AE151" s="26" t="s">
        <v>2367</v>
      </c>
      <c r="AF151" s="26" t="s">
        <v>1458</v>
      </c>
      <c r="AG151" s="26"/>
      <c r="AH151" s="26"/>
      <c r="AI151" s="26" t="s">
        <v>2368</v>
      </c>
      <c r="AJ151" s="26"/>
      <c r="AK151" s="26"/>
      <c r="AL151" s="26"/>
      <c r="AM151" s="26" t="s">
        <v>5027</v>
      </c>
      <c r="AN151" s="26" t="s">
        <v>5028</v>
      </c>
      <c r="AO151" s="26" t="s">
        <v>5029</v>
      </c>
      <c r="AP151" s="26"/>
      <c r="AQ151" s="26"/>
      <c r="AR151" s="26"/>
      <c r="AS151" s="26" t="s">
        <v>5030</v>
      </c>
      <c r="AT151" s="26" t="s">
        <v>4296</v>
      </c>
      <c r="AU151" s="26" t="s">
        <v>2369</v>
      </c>
      <c r="AV151" s="26" t="s">
        <v>5031</v>
      </c>
      <c r="AW151" s="26"/>
      <c r="AX151" s="27"/>
    </row>
    <row r="152" spans="1:50" x14ac:dyDescent="0.2">
      <c r="A152" s="25" t="s">
        <v>2376</v>
      </c>
      <c r="B152" s="26" t="s">
        <v>2377</v>
      </c>
      <c r="C152" s="26" t="s">
        <v>2378</v>
      </c>
      <c r="D152" s="26" t="s">
        <v>215</v>
      </c>
      <c r="E152" s="26" t="s">
        <v>2379</v>
      </c>
      <c r="F152" s="26" t="s">
        <v>2380</v>
      </c>
      <c r="G152" s="26" t="s">
        <v>2381</v>
      </c>
      <c r="H152" s="26" t="s">
        <v>182</v>
      </c>
      <c r="I152" s="26" t="s">
        <v>182</v>
      </c>
      <c r="J152" s="26"/>
      <c r="K152" s="26" t="s">
        <v>158</v>
      </c>
      <c r="L152" s="26" t="s">
        <v>2382</v>
      </c>
      <c r="M152" s="26" t="s">
        <v>2383</v>
      </c>
      <c r="N152" s="26" t="s">
        <v>161</v>
      </c>
      <c r="O152" s="26" t="s">
        <v>162</v>
      </c>
      <c r="P152" s="26" t="s">
        <v>2384</v>
      </c>
      <c r="Q152" s="26" t="s">
        <v>164</v>
      </c>
      <c r="R152" s="26" t="s">
        <v>165</v>
      </c>
      <c r="S152" s="26" t="s">
        <v>2385</v>
      </c>
      <c r="T152" s="26" t="s">
        <v>2386</v>
      </c>
      <c r="U152" s="26" t="s">
        <v>168</v>
      </c>
      <c r="V152" s="26" t="s">
        <v>168</v>
      </c>
      <c r="W152" s="26" t="s">
        <v>169</v>
      </c>
      <c r="X152" s="26" t="s">
        <v>169</v>
      </c>
      <c r="Y152" s="26" t="s">
        <v>162</v>
      </c>
      <c r="Z152" s="26" t="s">
        <v>2387</v>
      </c>
      <c r="AA152" s="26" t="s">
        <v>162</v>
      </c>
      <c r="AB152" s="26" t="s">
        <v>169</v>
      </c>
      <c r="AC152" s="26" t="s">
        <v>173</v>
      </c>
      <c r="AD152" s="26" t="s">
        <v>2388</v>
      </c>
      <c r="AE152" s="26" t="s">
        <v>2379</v>
      </c>
      <c r="AF152" s="26" t="s">
        <v>215</v>
      </c>
      <c r="AG152" s="26"/>
      <c r="AH152" s="26"/>
      <c r="AI152" s="26" t="s">
        <v>2380</v>
      </c>
      <c r="AJ152" s="26"/>
      <c r="AK152" s="26"/>
      <c r="AL152" s="26"/>
      <c r="AM152" s="26"/>
      <c r="AN152" s="26" t="s">
        <v>5032</v>
      </c>
      <c r="AO152" s="26" t="s">
        <v>5033</v>
      </c>
      <c r="AP152" s="26"/>
      <c r="AQ152" s="26"/>
      <c r="AR152" s="26"/>
      <c r="AS152" s="26" t="s">
        <v>5034</v>
      </c>
      <c r="AT152" s="26" t="s">
        <v>4296</v>
      </c>
      <c r="AU152" s="26" t="s">
        <v>2381</v>
      </c>
      <c r="AV152" s="26" t="s">
        <v>5035</v>
      </c>
      <c r="AW152" s="26"/>
      <c r="AX152" s="27"/>
    </row>
    <row r="153" spans="1:50" x14ac:dyDescent="0.2">
      <c r="A153" s="25" t="s">
        <v>2389</v>
      </c>
      <c r="B153" s="26" t="s">
        <v>2390</v>
      </c>
      <c r="C153" s="26" t="s">
        <v>2391</v>
      </c>
      <c r="D153" s="26" t="s">
        <v>215</v>
      </c>
      <c r="E153" s="26" t="s">
        <v>2392</v>
      </c>
      <c r="F153" s="26" t="s">
        <v>536</v>
      </c>
      <c r="G153" s="26" t="s">
        <v>2393</v>
      </c>
      <c r="H153" s="26" t="s">
        <v>182</v>
      </c>
      <c r="I153" s="26" t="s">
        <v>182</v>
      </c>
      <c r="J153" s="26"/>
      <c r="K153" s="26" t="s">
        <v>158</v>
      </c>
      <c r="L153" s="26" t="s">
        <v>2394</v>
      </c>
      <c r="M153" s="26" t="s">
        <v>2395</v>
      </c>
      <c r="N153" s="26" t="s">
        <v>406</v>
      </c>
      <c r="O153" s="26" t="s">
        <v>162</v>
      </c>
      <c r="P153" s="26" t="s">
        <v>2396</v>
      </c>
      <c r="Q153" s="26" t="s">
        <v>164</v>
      </c>
      <c r="R153" s="26" t="s">
        <v>165</v>
      </c>
      <c r="S153" s="26" t="s">
        <v>1025</v>
      </c>
      <c r="T153" s="26" t="s">
        <v>2397</v>
      </c>
      <c r="U153" s="26" t="s">
        <v>182</v>
      </c>
      <c r="V153" s="26" t="s">
        <v>182</v>
      </c>
      <c r="W153" s="26" t="s">
        <v>2398</v>
      </c>
      <c r="X153" s="26" t="s">
        <v>2399</v>
      </c>
      <c r="Y153" s="26" t="s">
        <v>162</v>
      </c>
      <c r="Z153" s="26" t="s">
        <v>2400</v>
      </c>
      <c r="AA153" s="26" t="s">
        <v>2401</v>
      </c>
      <c r="AB153" s="26" t="s">
        <v>2402</v>
      </c>
      <c r="AC153" s="26" t="s">
        <v>344</v>
      </c>
      <c r="AD153" s="26" t="s">
        <v>2403</v>
      </c>
      <c r="AE153" s="26" t="s">
        <v>2392</v>
      </c>
      <c r="AF153" s="26" t="s">
        <v>215</v>
      </c>
      <c r="AG153" s="26"/>
      <c r="AH153" s="26"/>
      <c r="AI153" s="26" t="s">
        <v>536</v>
      </c>
      <c r="AJ153" s="26"/>
      <c r="AK153" s="26" t="s">
        <v>5036</v>
      </c>
      <c r="AL153" s="26"/>
      <c r="AM153" s="26" t="s">
        <v>5037</v>
      </c>
      <c r="AN153" s="26" t="s">
        <v>5038</v>
      </c>
      <c r="AO153" s="26" t="s">
        <v>5039</v>
      </c>
      <c r="AP153" s="26"/>
      <c r="AQ153" s="26"/>
      <c r="AR153" s="26"/>
      <c r="AS153" s="26" t="s">
        <v>5040</v>
      </c>
      <c r="AT153" s="26" t="s">
        <v>4670</v>
      </c>
      <c r="AU153" s="26" t="s">
        <v>2393</v>
      </c>
      <c r="AV153" s="26" t="s">
        <v>5041</v>
      </c>
      <c r="AW153" s="26"/>
      <c r="AX153" s="27"/>
    </row>
    <row r="154" spans="1:50" x14ac:dyDescent="0.2">
      <c r="A154" s="25" t="s">
        <v>2404</v>
      </c>
      <c r="B154" s="26" t="s">
        <v>2405</v>
      </c>
      <c r="C154" s="26" t="s">
        <v>2406</v>
      </c>
      <c r="D154" s="26" t="s">
        <v>1458</v>
      </c>
      <c r="E154" s="26" t="s">
        <v>2407</v>
      </c>
      <c r="F154" s="26" t="s">
        <v>2408</v>
      </c>
      <c r="G154" s="26" t="s">
        <v>2409</v>
      </c>
      <c r="H154" s="26" t="s">
        <v>182</v>
      </c>
      <c r="I154" s="26" t="s">
        <v>182</v>
      </c>
      <c r="J154" s="26"/>
      <c r="K154" s="26" t="s">
        <v>671</v>
      </c>
      <c r="L154" s="26" t="s">
        <v>2410</v>
      </c>
      <c r="M154" s="26" t="s">
        <v>2411</v>
      </c>
      <c r="N154" s="26" t="s">
        <v>161</v>
      </c>
      <c r="O154" s="26" t="s">
        <v>162</v>
      </c>
      <c r="P154" s="26" t="s">
        <v>2412</v>
      </c>
      <c r="Q154" s="26" t="s">
        <v>409</v>
      </c>
      <c r="R154" s="26" t="s">
        <v>165</v>
      </c>
      <c r="S154" s="26" t="s">
        <v>166</v>
      </c>
      <c r="T154" s="26" t="s">
        <v>2413</v>
      </c>
      <c r="U154" s="26" t="s">
        <v>168</v>
      </c>
      <c r="V154" s="26" t="s">
        <v>168</v>
      </c>
      <c r="W154" s="26" t="s">
        <v>169</v>
      </c>
      <c r="X154" s="26" t="s">
        <v>169</v>
      </c>
      <c r="Y154" s="26" t="s">
        <v>162</v>
      </c>
      <c r="Z154" s="26" t="s">
        <v>162</v>
      </c>
      <c r="AA154" s="26" t="s">
        <v>162</v>
      </c>
      <c r="AB154" s="26" t="s">
        <v>169</v>
      </c>
      <c r="AC154" s="26" t="s">
        <v>93</v>
      </c>
      <c r="AD154" s="26" t="s">
        <v>2414</v>
      </c>
      <c r="AE154" s="26" t="s">
        <v>2407</v>
      </c>
      <c r="AF154" s="26" t="s">
        <v>1458</v>
      </c>
      <c r="AG154" s="26"/>
      <c r="AH154" s="26"/>
      <c r="AI154" s="26" t="s">
        <v>2408</v>
      </c>
      <c r="AJ154" s="26"/>
      <c r="AK154" s="26" t="s">
        <v>5042</v>
      </c>
      <c r="AL154" s="26" t="s">
        <v>4299</v>
      </c>
      <c r="AM154" s="26" t="s">
        <v>5043</v>
      </c>
      <c r="AN154" s="26" t="s">
        <v>5044</v>
      </c>
      <c r="AO154" s="26" t="s">
        <v>5045</v>
      </c>
      <c r="AP154" s="26"/>
      <c r="AQ154" s="26"/>
      <c r="AR154" s="26"/>
      <c r="AS154" s="26" t="s">
        <v>5046</v>
      </c>
      <c r="AT154" s="26" t="s">
        <v>5047</v>
      </c>
      <c r="AU154" s="26" t="s">
        <v>2409</v>
      </c>
      <c r="AV154" s="26" t="s">
        <v>5048</v>
      </c>
      <c r="AW154" s="26"/>
      <c r="AX154" s="27"/>
    </row>
    <row r="155" spans="1:50" x14ac:dyDescent="0.2">
      <c r="A155" s="25" t="s">
        <v>2415</v>
      </c>
      <c r="B155" s="26" t="s">
        <v>2416</v>
      </c>
      <c r="C155" s="26" t="s">
        <v>2417</v>
      </c>
      <c r="D155" s="26" t="s">
        <v>215</v>
      </c>
      <c r="E155" s="26" t="s">
        <v>2418</v>
      </c>
      <c r="F155" s="26" t="s">
        <v>2419</v>
      </c>
      <c r="G155" s="26" t="s">
        <v>2420</v>
      </c>
      <c r="H155" s="26" t="s">
        <v>182</v>
      </c>
      <c r="I155" s="26" t="s">
        <v>182</v>
      </c>
      <c r="J155" s="26"/>
      <c r="K155" s="26" t="s">
        <v>277</v>
      </c>
      <c r="L155" s="26" t="s">
        <v>2421</v>
      </c>
      <c r="M155" s="26" t="s">
        <v>2422</v>
      </c>
      <c r="N155" s="26" t="s">
        <v>161</v>
      </c>
      <c r="O155" s="26" t="s">
        <v>162</v>
      </c>
      <c r="P155" s="26" t="s">
        <v>2423</v>
      </c>
      <c r="Q155" s="26" t="s">
        <v>393</v>
      </c>
      <c r="R155" s="26" t="s">
        <v>165</v>
      </c>
      <c r="S155" s="26" t="s">
        <v>2424</v>
      </c>
      <c r="T155" s="26" t="s">
        <v>2425</v>
      </c>
      <c r="U155" s="26" t="s">
        <v>168</v>
      </c>
      <c r="V155" s="26" t="s">
        <v>168</v>
      </c>
      <c r="W155" s="26" t="s">
        <v>169</v>
      </c>
      <c r="X155" s="26" t="s">
        <v>169</v>
      </c>
      <c r="Y155" s="26" t="s">
        <v>162</v>
      </c>
      <c r="Z155" s="26" t="s">
        <v>162</v>
      </c>
      <c r="AA155" s="26" t="s">
        <v>162</v>
      </c>
      <c r="AB155" s="26" t="s">
        <v>169</v>
      </c>
      <c r="AC155" s="26" t="s">
        <v>93</v>
      </c>
      <c r="AD155" s="26" t="s">
        <v>2426</v>
      </c>
      <c r="AE155" s="26" t="s">
        <v>2418</v>
      </c>
      <c r="AF155" s="26" t="s">
        <v>215</v>
      </c>
      <c r="AG155" s="26"/>
      <c r="AH155" s="26"/>
      <c r="AI155" s="26" t="s">
        <v>2419</v>
      </c>
      <c r="AJ155" s="26"/>
      <c r="AK155" s="26"/>
      <c r="AL155" s="26"/>
      <c r="AM155" s="26"/>
      <c r="AN155" s="26" t="s">
        <v>5049</v>
      </c>
      <c r="AO155" s="26" t="s">
        <v>5050</v>
      </c>
      <c r="AP155" s="26"/>
      <c r="AQ155" s="26"/>
      <c r="AR155" s="26"/>
      <c r="AS155" s="26" t="s">
        <v>5051</v>
      </c>
      <c r="AT155" s="26" t="s">
        <v>4368</v>
      </c>
      <c r="AU155" s="26" t="s">
        <v>2420</v>
      </c>
      <c r="AV155" s="26" t="s">
        <v>5052</v>
      </c>
      <c r="AW155" s="26"/>
      <c r="AX155" s="27"/>
    </row>
    <row r="156" spans="1:50" x14ac:dyDescent="0.2">
      <c r="A156" s="25" t="s">
        <v>2436</v>
      </c>
      <c r="B156" s="26" t="s">
        <v>2437</v>
      </c>
      <c r="C156" s="26" t="s">
        <v>2438</v>
      </c>
      <c r="D156" s="26" t="s">
        <v>2439</v>
      </c>
      <c r="E156" s="26" t="s">
        <v>2440</v>
      </c>
      <c r="F156" s="26" t="s">
        <v>2441</v>
      </c>
      <c r="G156" s="26" t="s">
        <v>2442</v>
      </c>
      <c r="H156" s="26" t="s">
        <v>182</v>
      </c>
      <c r="I156" s="26" t="s">
        <v>182</v>
      </c>
      <c r="J156" s="26"/>
      <c r="K156" s="26" t="s">
        <v>158</v>
      </c>
      <c r="L156" s="26" t="s">
        <v>2443</v>
      </c>
      <c r="M156" s="26" t="s">
        <v>2444</v>
      </c>
      <c r="N156" s="26" t="s">
        <v>161</v>
      </c>
      <c r="O156" s="26" t="s">
        <v>162</v>
      </c>
      <c r="P156" s="26" t="s">
        <v>2445</v>
      </c>
      <c r="Q156" s="26" t="s">
        <v>164</v>
      </c>
      <c r="R156" s="26" t="s">
        <v>187</v>
      </c>
      <c r="S156" s="26" t="s">
        <v>166</v>
      </c>
      <c r="T156" s="26" t="s">
        <v>2446</v>
      </c>
      <c r="U156" s="26" t="s">
        <v>168</v>
      </c>
      <c r="V156" s="26" t="s">
        <v>168</v>
      </c>
      <c r="W156" s="26" t="s">
        <v>169</v>
      </c>
      <c r="X156" s="26" t="s">
        <v>169</v>
      </c>
      <c r="Y156" s="26" t="s">
        <v>162</v>
      </c>
      <c r="Z156" s="26" t="s">
        <v>2128</v>
      </c>
      <c r="AA156" s="26" t="s">
        <v>162</v>
      </c>
      <c r="AB156" s="26" t="s">
        <v>169</v>
      </c>
      <c r="AC156" s="26" t="s">
        <v>173</v>
      </c>
      <c r="AD156" s="26" t="s">
        <v>2447</v>
      </c>
      <c r="AE156" s="26" t="s">
        <v>2440</v>
      </c>
      <c r="AF156" s="26" t="s">
        <v>2439</v>
      </c>
      <c r="AG156" s="26"/>
      <c r="AH156" s="26"/>
      <c r="AI156" s="26" t="s">
        <v>2441</v>
      </c>
      <c r="AJ156" s="26"/>
      <c r="AK156" s="26" t="s">
        <v>5053</v>
      </c>
      <c r="AL156" s="26" t="s">
        <v>4323</v>
      </c>
      <c r="AM156" s="26" t="s">
        <v>5054</v>
      </c>
      <c r="AN156" s="26" t="s">
        <v>5055</v>
      </c>
      <c r="AO156" s="26" t="s">
        <v>5056</v>
      </c>
      <c r="AP156" s="26"/>
      <c r="AQ156" s="26"/>
      <c r="AR156" s="26"/>
      <c r="AS156" s="26" t="s">
        <v>5057</v>
      </c>
      <c r="AT156" s="26" t="s">
        <v>4328</v>
      </c>
      <c r="AU156" s="26" t="s">
        <v>2442</v>
      </c>
      <c r="AV156" s="26" t="s">
        <v>5058</v>
      </c>
      <c r="AW156" s="26"/>
      <c r="AX156" s="27"/>
    </row>
    <row r="157" spans="1:50" x14ac:dyDescent="0.2">
      <c r="A157" s="25" t="s">
        <v>2448</v>
      </c>
      <c r="B157" s="26" t="s">
        <v>2449</v>
      </c>
      <c r="C157" s="26" t="s">
        <v>2450</v>
      </c>
      <c r="D157" s="26" t="s">
        <v>1458</v>
      </c>
      <c r="E157" s="26" t="s">
        <v>2451</v>
      </c>
      <c r="F157" s="26" t="s">
        <v>350</v>
      </c>
      <c r="G157" s="26" t="s">
        <v>2452</v>
      </c>
      <c r="H157" s="26" t="s">
        <v>182</v>
      </c>
      <c r="I157" s="26" t="s">
        <v>182</v>
      </c>
      <c r="J157" s="26"/>
      <c r="K157" s="26" t="s">
        <v>277</v>
      </c>
      <c r="L157" s="26" t="s">
        <v>2453</v>
      </c>
      <c r="M157" s="26" t="s">
        <v>2454</v>
      </c>
      <c r="N157" s="26" t="s">
        <v>161</v>
      </c>
      <c r="O157" s="26" t="s">
        <v>162</v>
      </c>
      <c r="P157" s="26" t="s">
        <v>2455</v>
      </c>
      <c r="Q157" s="26" t="s">
        <v>164</v>
      </c>
      <c r="R157" s="26" t="s">
        <v>165</v>
      </c>
      <c r="S157" s="26" t="s">
        <v>2456</v>
      </c>
      <c r="T157" s="26" t="s">
        <v>2457</v>
      </c>
      <c r="U157" s="26" t="s">
        <v>168</v>
      </c>
      <c r="V157" s="26" t="s">
        <v>168</v>
      </c>
      <c r="W157" s="26" t="s">
        <v>169</v>
      </c>
      <c r="X157" s="26" t="s">
        <v>169</v>
      </c>
      <c r="Y157" s="26" t="s">
        <v>162</v>
      </c>
      <c r="Z157" s="26" t="s">
        <v>162</v>
      </c>
      <c r="AA157" s="26" t="s">
        <v>162</v>
      </c>
      <c r="AB157" s="26" t="s">
        <v>169</v>
      </c>
      <c r="AC157" s="26" t="s">
        <v>93</v>
      </c>
      <c r="AD157" s="26" t="s">
        <v>2458</v>
      </c>
      <c r="AE157" s="26" t="s">
        <v>2451</v>
      </c>
      <c r="AF157" s="26" t="s">
        <v>1458</v>
      </c>
      <c r="AG157" s="26"/>
      <c r="AH157" s="26"/>
      <c r="AI157" s="26" t="s">
        <v>350</v>
      </c>
      <c r="AJ157" s="26"/>
      <c r="AK157" s="26" t="s">
        <v>5059</v>
      </c>
      <c r="AL157" s="26"/>
      <c r="AM157" s="26" t="s">
        <v>5060</v>
      </c>
      <c r="AN157" s="26" t="s">
        <v>5061</v>
      </c>
      <c r="AO157" s="26" t="s">
        <v>5062</v>
      </c>
      <c r="AP157" s="26"/>
      <c r="AQ157" s="26"/>
      <c r="AR157" s="26"/>
      <c r="AS157" s="26" t="s">
        <v>5063</v>
      </c>
      <c r="AT157" s="26" t="s">
        <v>4591</v>
      </c>
      <c r="AU157" s="26" t="s">
        <v>2452</v>
      </c>
      <c r="AV157" s="26" t="s">
        <v>5064</v>
      </c>
      <c r="AW157" s="26"/>
      <c r="AX157" s="27"/>
    </row>
    <row r="158" spans="1:50" x14ac:dyDescent="0.2">
      <c r="A158" s="25" t="s">
        <v>2459</v>
      </c>
      <c r="B158" s="26" t="s">
        <v>2460</v>
      </c>
      <c r="C158" s="26" t="s">
        <v>2461</v>
      </c>
      <c r="D158" s="26" t="s">
        <v>2439</v>
      </c>
      <c r="E158" s="26" t="s">
        <v>2462</v>
      </c>
      <c r="F158" s="26" t="s">
        <v>2463</v>
      </c>
      <c r="G158" s="26" t="s">
        <v>2464</v>
      </c>
      <c r="H158" s="26" t="s">
        <v>182</v>
      </c>
      <c r="I158" s="26" t="s">
        <v>182</v>
      </c>
      <c r="J158" s="26"/>
      <c r="K158" s="26" t="s">
        <v>158</v>
      </c>
      <c r="L158" s="26" t="s">
        <v>2465</v>
      </c>
      <c r="M158" s="26" t="s">
        <v>2466</v>
      </c>
      <c r="N158" s="26" t="s">
        <v>161</v>
      </c>
      <c r="O158" s="26" t="s">
        <v>162</v>
      </c>
      <c r="P158" s="26" t="s">
        <v>2467</v>
      </c>
      <c r="Q158" s="26" t="s">
        <v>164</v>
      </c>
      <c r="R158" s="26" t="s">
        <v>165</v>
      </c>
      <c r="S158" s="26" t="s">
        <v>166</v>
      </c>
      <c r="T158" s="26" t="s">
        <v>2468</v>
      </c>
      <c r="U158" s="26" t="s">
        <v>168</v>
      </c>
      <c r="V158" s="26" t="s">
        <v>168</v>
      </c>
      <c r="W158" s="26" t="s">
        <v>169</v>
      </c>
      <c r="X158" s="26" t="s">
        <v>169</v>
      </c>
      <c r="Y158" s="26" t="s">
        <v>162</v>
      </c>
      <c r="Z158" s="26" t="s">
        <v>2469</v>
      </c>
      <c r="AA158" s="26" t="s">
        <v>162</v>
      </c>
      <c r="AB158" s="26" t="s">
        <v>169</v>
      </c>
      <c r="AC158" s="26" t="s">
        <v>173</v>
      </c>
      <c r="AD158" s="26" t="s">
        <v>2470</v>
      </c>
      <c r="AE158" s="26" t="s">
        <v>2462</v>
      </c>
      <c r="AF158" s="26" t="s">
        <v>2439</v>
      </c>
      <c r="AG158" s="26"/>
      <c r="AH158" s="26"/>
      <c r="AI158" s="26" t="s">
        <v>2463</v>
      </c>
      <c r="AJ158" s="26"/>
      <c r="AK158" s="26" t="s">
        <v>4469</v>
      </c>
      <c r="AL158" s="26" t="s">
        <v>4285</v>
      </c>
      <c r="AM158" s="26" t="s">
        <v>5065</v>
      </c>
      <c r="AN158" s="26" t="s">
        <v>5066</v>
      </c>
      <c r="AO158" s="26" t="s">
        <v>5067</v>
      </c>
      <c r="AP158" s="26"/>
      <c r="AQ158" s="26"/>
      <c r="AR158" s="26"/>
      <c r="AS158" s="26" t="s">
        <v>5068</v>
      </c>
      <c r="AT158" s="26" t="s">
        <v>4296</v>
      </c>
      <c r="AU158" s="26" t="s">
        <v>2464</v>
      </c>
      <c r="AV158" s="26" t="s">
        <v>5069</v>
      </c>
      <c r="AW158" s="26"/>
      <c r="AX158" s="27"/>
    </row>
    <row r="159" spans="1:50" x14ac:dyDescent="0.2">
      <c r="A159" s="25" t="s">
        <v>2471</v>
      </c>
      <c r="B159" s="26" t="s">
        <v>2472</v>
      </c>
      <c r="C159" s="26" t="s">
        <v>2473</v>
      </c>
      <c r="D159" s="26" t="s">
        <v>2474</v>
      </c>
      <c r="E159" s="26" t="s">
        <v>2475</v>
      </c>
      <c r="F159" s="26" t="s">
        <v>2476</v>
      </c>
      <c r="G159" s="26" t="s">
        <v>2477</v>
      </c>
      <c r="H159" s="26" t="s">
        <v>182</v>
      </c>
      <c r="I159" s="26" t="s">
        <v>182</v>
      </c>
      <c r="J159" s="26"/>
      <c r="K159" s="26" t="s">
        <v>403</v>
      </c>
      <c r="L159" s="26" t="s">
        <v>2478</v>
      </c>
      <c r="M159" s="26" t="s">
        <v>2479</v>
      </c>
      <c r="N159" s="26" t="s">
        <v>161</v>
      </c>
      <c r="O159" s="26" t="s">
        <v>162</v>
      </c>
      <c r="P159" s="26" t="s">
        <v>2480</v>
      </c>
      <c r="Q159" s="26" t="s">
        <v>164</v>
      </c>
      <c r="R159" s="26" t="s">
        <v>165</v>
      </c>
      <c r="S159" s="26" t="s">
        <v>2481</v>
      </c>
      <c r="T159" s="26" t="s">
        <v>2482</v>
      </c>
      <c r="U159" s="26" t="s">
        <v>182</v>
      </c>
      <c r="V159" s="26" t="s">
        <v>182</v>
      </c>
      <c r="W159" s="26" t="s">
        <v>2483</v>
      </c>
      <c r="X159" s="26" t="s">
        <v>169</v>
      </c>
      <c r="Y159" s="26" t="s">
        <v>162</v>
      </c>
      <c r="Z159" s="26" t="s">
        <v>162</v>
      </c>
      <c r="AA159" s="26" t="s">
        <v>162</v>
      </c>
      <c r="AB159" s="26" t="s">
        <v>2484</v>
      </c>
      <c r="AC159" s="26" t="s">
        <v>2485</v>
      </c>
      <c r="AD159" s="26" t="s">
        <v>2486</v>
      </c>
      <c r="AE159" s="26" t="s">
        <v>2475</v>
      </c>
      <c r="AF159" s="26" t="s">
        <v>2474</v>
      </c>
      <c r="AG159" s="26"/>
      <c r="AH159" s="26"/>
      <c r="AI159" s="26" t="s">
        <v>2476</v>
      </c>
      <c r="AJ159" s="26"/>
      <c r="AK159" s="26"/>
      <c r="AL159" s="26"/>
      <c r="AM159" s="26" t="s">
        <v>5070</v>
      </c>
      <c r="AN159" s="26" t="s">
        <v>5071</v>
      </c>
      <c r="AO159" s="26" t="s">
        <v>5072</v>
      </c>
      <c r="AP159" s="26"/>
      <c r="AQ159" s="26"/>
      <c r="AR159" s="26"/>
      <c r="AS159" s="26" t="s">
        <v>5073</v>
      </c>
      <c r="AT159" s="26" t="s">
        <v>5074</v>
      </c>
      <c r="AU159" s="26" t="s">
        <v>2477</v>
      </c>
      <c r="AV159" s="26" t="s">
        <v>5075</v>
      </c>
      <c r="AW159" s="26"/>
      <c r="AX159" s="27"/>
    </row>
    <row r="160" spans="1:50" x14ac:dyDescent="0.2">
      <c r="A160" s="25" t="s">
        <v>2487</v>
      </c>
      <c r="B160" s="26" t="s">
        <v>2488</v>
      </c>
      <c r="C160" s="26" t="s">
        <v>2489</v>
      </c>
      <c r="D160" s="26" t="s">
        <v>2439</v>
      </c>
      <c r="E160" s="26" t="s">
        <v>2490</v>
      </c>
      <c r="F160" s="26" t="s">
        <v>2491</v>
      </c>
      <c r="G160" s="26" t="s">
        <v>2492</v>
      </c>
      <c r="H160" s="26" t="s">
        <v>182</v>
      </c>
      <c r="I160" s="26" t="s">
        <v>182</v>
      </c>
      <c r="J160" s="26"/>
      <c r="K160" s="26" t="s">
        <v>277</v>
      </c>
      <c r="L160" s="26" t="s">
        <v>2493</v>
      </c>
      <c r="M160" s="26" t="s">
        <v>2494</v>
      </c>
      <c r="N160" s="26" t="s">
        <v>161</v>
      </c>
      <c r="O160" s="26" t="s">
        <v>956</v>
      </c>
      <c r="P160" s="26" t="s">
        <v>985</v>
      </c>
      <c r="Q160" s="26" t="s">
        <v>393</v>
      </c>
      <c r="R160" s="26" t="s">
        <v>165</v>
      </c>
      <c r="S160" s="26" t="s">
        <v>166</v>
      </c>
      <c r="T160" s="26" t="s">
        <v>2495</v>
      </c>
      <c r="U160" s="26" t="s">
        <v>168</v>
      </c>
      <c r="V160" s="26" t="s">
        <v>168</v>
      </c>
      <c r="W160" s="26" t="s">
        <v>169</v>
      </c>
      <c r="X160" s="26" t="s">
        <v>169</v>
      </c>
      <c r="Y160" s="26" t="s">
        <v>162</v>
      </c>
      <c r="Z160" s="26" t="s">
        <v>162</v>
      </c>
      <c r="AA160" s="26" t="s">
        <v>162</v>
      </c>
      <c r="AB160" s="26" t="s">
        <v>169</v>
      </c>
      <c r="AC160" s="26" t="s">
        <v>93</v>
      </c>
      <c r="AD160" s="26" t="s">
        <v>2496</v>
      </c>
      <c r="AE160" s="26" t="s">
        <v>2490</v>
      </c>
      <c r="AF160" s="26" t="s">
        <v>2439</v>
      </c>
      <c r="AG160" s="26"/>
      <c r="AH160" s="26"/>
      <c r="AI160" s="26" t="s">
        <v>2491</v>
      </c>
      <c r="AJ160" s="26"/>
      <c r="AK160" s="26" t="s">
        <v>4625</v>
      </c>
      <c r="AL160" s="26" t="s">
        <v>4343</v>
      </c>
      <c r="AM160" s="26"/>
      <c r="AN160" s="26" t="s">
        <v>5076</v>
      </c>
      <c r="AO160" s="26" t="s">
        <v>5077</v>
      </c>
      <c r="AP160" s="26"/>
      <c r="AQ160" s="26"/>
      <c r="AR160" s="26"/>
      <c r="AS160" s="26" t="s">
        <v>5078</v>
      </c>
      <c r="AT160" s="26" t="s">
        <v>5079</v>
      </c>
      <c r="AU160" s="26" t="s">
        <v>2492</v>
      </c>
      <c r="AV160" s="26" t="s">
        <v>5080</v>
      </c>
      <c r="AW160" s="26"/>
      <c r="AX160" s="27"/>
    </row>
    <row r="161" spans="1:50" x14ac:dyDescent="0.2">
      <c r="A161" s="25" t="s">
        <v>2507</v>
      </c>
      <c r="B161" s="26" t="s">
        <v>2508</v>
      </c>
      <c r="C161" s="26" t="s">
        <v>2509</v>
      </c>
      <c r="D161" s="26" t="s">
        <v>2439</v>
      </c>
      <c r="E161" s="26" t="s">
        <v>2510</v>
      </c>
      <c r="F161" s="26" t="s">
        <v>640</v>
      </c>
      <c r="G161" s="26" t="s">
        <v>2511</v>
      </c>
      <c r="H161" s="26" t="s">
        <v>182</v>
      </c>
      <c r="I161" s="26" t="s">
        <v>182</v>
      </c>
      <c r="J161" s="26"/>
      <c r="K161" s="26" t="s">
        <v>277</v>
      </c>
      <c r="L161" s="26" t="s">
        <v>2512</v>
      </c>
      <c r="M161" s="26" t="s">
        <v>2513</v>
      </c>
      <c r="N161" s="26" t="s">
        <v>161</v>
      </c>
      <c r="O161" s="26" t="s">
        <v>162</v>
      </c>
      <c r="P161" s="26" t="s">
        <v>2514</v>
      </c>
      <c r="Q161" s="26" t="s">
        <v>393</v>
      </c>
      <c r="R161" s="26" t="s">
        <v>187</v>
      </c>
      <c r="S161" s="26" t="s">
        <v>2515</v>
      </c>
      <c r="T161" s="26" t="s">
        <v>2516</v>
      </c>
      <c r="U161" s="26" t="s">
        <v>168</v>
      </c>
      <c r="V161" s="26" t="s">
        <v>168</v>
      </c>
      <c r="W161" s="26" t="s">
        <v>169</v>
      </c>
      <c r="X161" s="26" t="s">
        <v>169</v>
      </c>
      <c r="Y161" s="26" t="s">
        <v>2517</v>
      </c>
      <c r="Z161" s="26" t="s">
        <v>162</v>
      </c>
      <c r="AA161" s="26" t="s">
        <v>162</v>
      </c>
      <c r="AB161" s="26" t="s">
        <v>169</v>
      </c>
      <c r="AC161" s="26" t="s">
        <v>173</v>
      </c>
      <c r="AD161" s="26" t="s">
        <v>2518</v>
      </c>
      <c r="AE161" s="26" t="s">
        <v>2510</v>
      </c>
      <c r="AF161" s="26" t="s">
        <v>2439</v>
      </c>
      <c r="AG161" s="26"/>
      <c r="AH161" s="26"/>
      <c r="AI161" s="26" t="s">
        <v>640</v>
      </c>
      <c r="AJ161" s="26"/>
      <c r="AK161" s="26" t="s">
        <v>5081</v>
      </c>
      <c r="AL161" s="26"/>
      <c r="AM161" s="26"/>
      <c r="AN161" s="26" t="s">
        <v>5082</v>
      </c>
      <c r="AO161" s="26" t="s">
        <v>5083</v>
      </c>
      <c r="AP161" s="26"/>
      <c r="AQ161" s="26"/>
      <c r="AR161" s="26"/>
      <c r="AS161" s="26" t="s">
        <v>5084</v>
      </c>
      <c r="AT161" s="26" t="s">
        <v>5085</v>
      </c>
      <c r="AU161" s="26" t="s">
        <v>2511</v>
      </c>
      <c r="AV161" s="26" t="s">
        <v>5086</v>
      </c>
      <c r="AW161" s="26"/>
      <c r="AX161" s="27"/>
    </row>
    <row r="162" spans="1:50" x14ac:dyDescent="0.2">
      <c r="A162" s="25" t="s">
        <v>2519</v>
      </c>
      <c r="B162" s="26" t="s">
        <v>2520</v>
      </c>
      <c r="C162" s="26" t="s">
        <v>2521</v>
      </c>
      <c r="D162" s="26" t="s">
        <v>1458</v>
      </c>
      <c r="E162" s="26" t="s">
        <v>2522</v>
      </c>
      <c r="F162" s="26" t="s">
        <v>2523</v>
      </c>
      <c r="G162" s="26" t="s">
        <v>2524</v>
      </c>
      <c r="H162" s="26" t="s">
        <v>182</v>
      </c>
      <c r="I162" s="26" t="s">
        <v>182</v>
      </c>
      <c r="J162" s="26"/>
      <c r="K162" s="26" t="s">
        <v>158</v>
      </c>
      <c r="L162" s="26" t="s">
        <v>2525</v>
      </c>
      <c r="M162" s="26" t="s">
        <v>2526</v>
      </c>
      <c r="N162" s="26" t="s">
        <v>161</v>
      </c>
      <c r="O162" s="26" t="s">
        <v>162</v>
      </c>
      <c r="P162" s="26" t="s">
        <v>2527</v>
      </c>
      <c r="Q162" s="26" t="s">
        <v>164</v>
      </c>
      <c r="R162" s="26" t="s">
        <v>236</v>
      </c>
      <c r="S162" s="26" t="s">
        <v>166</v>
      </c>
      <c r="T162" s="26" t="s">
        <v>2528</v>
      </c>
      <c r="U162" s="26" t="s">
        <v>168</v>
      </c>
      <c r="V162" s="26" t="s">
        <v>168</v>
      </c>
      <c r="W162" s="26" t="s">
        <v>169</v>
      </c>
      <c r="X162" s="26" t="s">
        <v>169</v>
      </c>
      <c r="Y162" s="26" t="s">
        <v>162</v>
      </c>
      <c r="Z162" s="26" t="s">
        <v>2529</v>
      </c>
      <c r="AA162" s="26" t="s">
        <v>162</v>
      </c>
      <c r="AB162" s="26" t="s">
        <v>169</v>
      </c>
      <c r="AC162" s="26" t="s">
        <v>173</v>
      </c>
      <c r="AD162" s="26" t="s">
        <v>2530</v>
      </c>
      <c r="AE162" s="26" t="s">
        <v>2522</v>
      </c>
      <c r="AF162" s="26" t="s">
        <v>1458</v>
      </c>
      <c r="AG162" s="26"/>
      <c r="AH162" s="26"/>
      <c r="AI162" s="26" t="s">
        <v>2523</v>
      </c>
      <c r="AJ162" s="26"/>
      <c r="AK162" s="26"/>
      <c r="AL162" s="26"/>
      <c r="AM162" s="26" t="s">
        <v>5087</v>
      </c>
      <c r="AN162" s="26" t="s">
        <v>5088</v>
      </c>
      <c r="AO162" s="26" t="s">
        <v>5089</v>
      </c>
      <c r="AP162" s="26"/>
      <c r="AQ162" s="26"/>
      <c r="AR162" s="26"/>
      <c r="AS162" s="26" t="s">
        <v>5090</v>
      </c>
      <c r="AT162" s="26" t="s">
        <v>4488</v>
      </c>
      <c r="AU162" s="26" t="s">
        <v>2524</v>
      </c>
      <c r="AV162" s="26" t="s">
        <v>5091</v>
      </c>
      <c r="AW162" s="26"/>
      <c r="AX162" s="27"/>
    </row>
    <row r="163" spans="1:50" x14ac:dyDescent="0.2">
      <c r="A163" s="25" t="s">
        <v>2531</v>
      </c>
      <c r="B163" s="26" t="s">
        <v>2532</v>
      </c>
      <c r="C163" s="26" t="s">
        <v>2533</v>
      </c>
      <c r="D163" s="26" t="s">
        <v>1458</v>
      </c>
      <c r="E163" s="26" t="s">
        <v>2534</v>
      </c>
      <c r="F163" s="26" t="s">
        <v>2535</v>
      </c>
      <c r="G163" s="26"/>
      <c r="H163" s="26" t="s">
        <v>182</v>
      </c>
      <c r="I163" s="26" t="s">
        <v>182</v>
      </c>
      <c r="J163" s="26"/>
      <c r="K163" s="26" t="s">
        <v>277</v>
      </c>
      <c r="L163" s="26" t="s">
        <v>2536</v>
      </c>
      <c r="M163" s="26" t="s">
        <v>2537</v>
      </c>
      <c r="N163" s="26" t="s">
        <v>161</v>
      </c>
      <c r="O163" s="26" t="s">
        <v>162</v>
      </c>
      <c r="P163" s="26" t="s">
        <v>2538</v>
      </c>
      <c r="Q163" s="26" t="s">
        <v>164</v>
      </c>
      <c r="R163" s="26" t="s">
        <v>165</v>
      </c>
      <c r="S163" s="26" t="s">
        <v>2539</v>
      </c>
      <c r="T163" s="26" t="s">
        <v>2540</v>
      </c>
      <c r="U163" s="26" t="s">
        <v>168</v>
      </c>
      <c r="V163" s="26" t="s">
        <v>168</v>
      </c>
      <c r="W163" s="26" t="s">
        <v>169</v>
      </c>
      <c r="X163" s="26" t="s">
        <v>169</v>
      </c>
      <c r="Y163" s="26" t="s">
        <v>2541</v>
      </c>
      <c r="Z163" s="26" t="s">
        <v>162</v>
      </c>
      <c r="AA163" s="26" t="s">
        <v>162</v>
      </c>
      <c r="AB163" s="26" t="s">
        <v>169</v>
      </c>
      <c r="AC163" s="26" t="s">
        <v>173</v>
      </c>
      <c r="AD163" s="26" t="s">
        <v>2542</v>
      </c>
      <c r="AE163" s="26" t="s">
        <v>2534</v>
      </c>
      <c r="AF163" s="26" t="s">
        <v>1458</v>
      </c>
      <c r="AG163" s="26"/>
      <c r="AH163" s="26"/>
      <c r="AI163" s="26" t="s">
        <v>2535</v>
      </c>
      <c r="AJ163" s="26"/>
      <c r="AK163" s="26" t="s">
        <v>5092</v>
      </c>
      <c r="AL163" s="26"/>
      <c r="AM163" s="26" t="s">
        <v>5093</v>
      </c>
      <c r="AN163" s="26" t="s">
        <v>5094</v>
      </c>
      <c r="AO163" s="26" t="s">
        <v>5095</v>
      </c>
      <c r="AP163" s="26"/>
      <c r="AQ163" s="26"/>
      <c r="AR163" s="26"/>
      <c r="AS163" s="26" t="s">
        <v>5096</v>
      </c>
      <c r="AT163" s="26" t="s">
        <v>4362</v>
      </c>
      <c r="AU163" s="26"/>
      <c r="AV163" s="26" t="s">
        <v>5097</v>
      </c>
      <c r="AW163" s="26"/>
      <c r="AX163" s="27"/>
    </row>
    <row r="164" spans="1:50" x14ac:dyDescent="0.2">
      <c r="A164" s="25" t="s">
        <v>2543</v>
      </c>
      <c r="B164" s="26" t="s">
        <v>2544</v>
      </c>
      <c r="C164" s="26" t="s">
        <v>2545</v>
      </c>
      <c r="D164" s="26" t="s">
        <v>2546</v>
      </c>
      <c r="E164" s="26" t="s">
        <v>2547</v>
      </c>
      <c r="F164" s="26" t="s">
        <v>2548</v>
      </c>
      <c r="G164" s="26" t="s">
        <v>2549</v>
      </c>
      <c r="H164" s="26" t="s">
        <v>182</v>
      </c>
      <c r="I164" s="26" t="s">
        <v>182</v>
      </c>
      <c r="J164" s="26"/>
      <c r="K164" s="26" t="s">
        <v>277</v>
      </c>
      <c r="L164" s="26" t="s">
        <v>2550</v>
      </c>
      <c r="M164" s="26" t="s">
        <v>2551</v>
      </c>
      <c r="N164" s="26" t="s">
        <v>161</v>
      </c>
      <c r="O164" s="26" t="s">
        <v>1259</v>
      </c>
      <c r="P164" s="26" t="s">
        <v>2552</v>
      </c>
      <c r="Q164" s="26" t="s">
        <v>393</v>
      </c>
      <c r="R164" s="26" t="s">
        <v>236</v>
      </c>
      <c r="S164" s="26" t="s">
        <v>166</v>
      </c>
      <c r="T164" s="26" t="s">
        <v>2553</v>
      </c>
      <c r="U164" s="26" t="s">
        <v>168</v>
      </c>
      <c r="V164" s="26" t="s">
        <v>168</v>
      </c>
      <c r="W164" s="26" t="s">
        <v>169</v>
      </c>
      <c r="X164" s="26" t="s">
        <v>169</v>
      </c>
      <c r="Y164" s="26" t="s">
        <v>162</v>
      </c>
      <c r="Z164" s="26" t="s">
        <v>162</v>
      </c>
      <c r="AA164" s="26" t="s">
        <v>162</v>
      </c>
      <c r="AB164" s="26" t="s">
        <v>169</v>
      </c>
      <c r="AC164" s="26" t="s">
        <v>93</v>
      </c>
      <c r="AD164" s="26" t="s">
        <v>2554</v>
      </c>
      <c r="AE164" s="26" t="s">
        <v>2547</v>
      </c>
      <c r="AF164" s="26" t="s">
        <v>2546</v>
      </c>
      <c r="AG164" s="26"/>
      <c r="AH164" s="26"/>
      <c r="AI164" s="26" t="s">
        <v>2548</v>
      </c>
      <c r="AJ164" s="26"/>
      <c r="AK164" s="26"/>
      <c r="AL164" s="26"/>
      <c r="AM164" s="26" t="s">
        <v>5098</v>
      </c>
      <c r="AN164" s="26" t="s">
        <v>5099</v>
      </c>
      <c r="AO164" s="26" t="s">
        <v>5100</v>
      </c>
      <c r="AP164" s="26"/>
      <c r="AQ164" s="26"/>
      <c r="AR164" s="26"/>
      <c r="AS164" s="26" t="s">
        <v>5101</v>
      </c>
      <c r="AT164" s="26" t="s">
        <v>5102</v>
      </c>
      <c r="AU164" s="26" t="s">
        <v>2549</v>
      </c>
      <c r="AV164" s="26" t="s">
        <v>5103</v>
      </c>
      <c r="AW164" s="26"/>
      <c r="AX164" s="27"/>
    </row>
    <row r="165" spans="1:50" x14ac:dyDescent="0.2">
      <c r="A165" s="25" t="s">
        <v>2561</v>
      </c>
      <c r="B165" s="26" t="s">
        <v>2562</v>
      </c>
      <c r="C165" s="26" t="s">
        <v>2563</v>
      </c>
      <c r="D165" s="26" t="s">
        <v>2546</v>
      </c>
      <c r="E165" s="26" t="s">
        <v>2564</v>
      </c>
      <c r="F165" s="26" t="s">
        <v>2565</v>
      </c>
      <c r="G165" s="26" t="s">
        <v>2566</v>
      </c>
      <c r="H165" s="26" t="s">
        <v>182</v>
      </c>
      <c r="I165" s="26" t="s">
        <v>182</v>
      </c>
      <c r="J165" s="26"/>
      <c r="K165" s="26" t="s">
        <v>158</v>
      </c>
      <c r="L165" s="26" t="s">
        <v>2567</v>
      </c>
      <c r="M165" s="26" t="s">
        <v>2568</v>
      </c>
      <c r="N165" s="26" t="s">
        <v>161</v>
      </c>
      <c r="O165" s="26" t="s">
        <v>162</v>
      </c>
      <c r="P165" s="26" t="s">
        <v>2569</v>
      </c>
      <c r="Q165" s="26" t="s">
        <v>164</v>
      </c>
      <c r="R165" s="26" t="s">
        <v>165</v>
      </c>
      <c r="S165" s="26" t="s">
        <v>2570</v>
      </c>
      <c r="T165" s="26" t="s">
        <v>2571</v>
      </c>
      <c r="U165" s="26" t="s">
        <v>168</v>
      </c>
      <c r="V165" s="26" t="s">
        <v>168</v>
      </c>
      <c r="W165" s="26" t="s">
        <v>169</v>
      </c>
      <c r="X165" s="26" t="s">
        <v>169</v>
      </c>
      <c r="Y165" s="26" t="s">
        <v>162</v>
      </c>
      <c r="Z165" s="26" t="s">
        <v>162</v>
      </c>
      <c r="AA165" s="26" t="s">
        <v>162</v>
      </c>
      <c r="AB165" s="26" t="s">
        <v>169</v>
      </c>
      <c r="AC165" s="26" t="s">
        <v>93</v>
      </c>
      <c r="AD165" s="26" t="s">
        <v>2572</v>
      </c>
      <c r="AE165" s="26" t="s">
        <v>2564</v>
      </c>
      <c r="AF165" s="26" t="s">
        <v>2546</v>
      </c>
      <c r="AG165" s="26"/>
      <c r="AH165" s="26"/>
      <c r="AI165" s="26" t="s">
        <v>2565</v>
      </c>
      <c r="AJ165" s="26"/>
      <c r="AK165" s="26" t="s">
        <v>5104</v>
      </c>
      <c r="AL165" s="26"/>
      <c r="AM165" s="26" t="s">
        <v>5105</v>
      </c>
      <c r="AN165" s="26" t="s">
        <v>5106</v>
      </c>
      <c r="AO165" s="26" t="s">
        <v>5107</v>
      </c>
      <c r="AP165" s="26"/>
      <c r="AQ165" s="26"/>
      <c r="AR165" s="26"/>
      <c r="AS165" s="26" t="s">
        <v>5108</v>
      </c>
      <c r="AT165" s="26" t="s">
        <v>4630</v>
      </c>
      <c r="AU165" s="26" t="s">
        <v>2566</v>
      </c>
      <c r="AV165" s="26" t="s">
        <v>5109</v>
      </c>
      <c r="AW165" s="26"/>
      <c r="AX165" s="27"/>
    </row>
    <row r="166" spans="1:50" x14ac:dyDescent="0.2">
      <c r="A166" s="25" t="s">
        <v>2573</v>
      </c>
      <c r="B166" s="26" t="s">
        <v>2574</v>
      </c>
      <c r="C166" s="26" t="s">
        <v>2575</v>
      </c>
      <c r="D166" s="26" t="s">
        <v>2546</v>
      </c>
      <c r="E166" s="26" t="s">
        <v>2576</v>
      </c>
      <c r="F166" s="26" t="s">
        <v>2577</v>
      </c>
      <c r="G166" s="26" t="s">
        <v>2578</v>
      </c>
      <c r="H166" s="26" t="s">
        <v>182</v>
      </c>
      <c r="I166" s="26" t="s">
        <v>182</v>
      </c>
      <c r="J166" s="26"/>
      <c r="K166" s="26" t="s">
        <v>2579</v>
      </c>
      <c r="L166" s="26" t="s">
        <v>2580</v>
      </c>
      <c r="M166" s="26" t="s">
        <v>2581</v>
      </c>
      <c r="N166" s="26" t="s">
        <v>161</v>
      </c>
      <c r="O166" s="26" t="s">
        <v>162</v>
      </c>
      <c r="P166" s="26" t="s">
        <v>2582</v>
      </c>
      <c r="Q166" s="26" t="s">
        <v>409</v>
      </c>
      <c r="R166" s="26" t="s">
        <v>187</v>
      </c>
      <c r="S166" s="26" t="s">
        <v>2583</v>
      </c>
      <c r="T166" s="26" t="s">
        <v>2584</v>
      </c>
      <c r="U166" s="26" t="s">
        <v>182</v>
      </c>
      <c r="V166" s="26" t="s">
        <v>168</v>
      </c>
      <c r="W166" s="26" t="s">
        <v>2585</v>
      </c>
      <c r="X166" s="26" t="s">
        <v>169</v>
      </c>
      <c r="Y166" s="26" t="s">
        <v>162</v>
      </c>
      <c r="Z166" s="26" t="s">
        <v>162</v>
      </c>
      <c r="AA166" s="26" t="s">
        <v>162</v>
      </c>
      <c r="AB166" s="26" t="s">
        <v>169</v>
      </c>
      <c r="AC166" s="26" t="s">
        <v>1916</v>
      </c>
      <c r="AD166" s="26" t="s">
        <v>2586</v>
      </c>
      <c r="AE166" s="26" t="s">
        <v>2576</v>
      </c>
      <c r="AF166" s="26" t="s">
        <v>2546</v>
      </c>
      <c r="AG166" s="26"/>
      <c r="AH166" s="26"/>
      <c r="AI166" s="26" t="s">
        <v>2577</v>
      </c>
      <c r="AJ166" s="26"/>
      <c r="AK166" s="26" t="s">
        <v>5110</v>
      </c>
      <c r="AL166" s="26"/>
      <c r="AM166" s="26" t="s">
        <v>5111</v>
      </c>
      <c r="AN166" s="26" t="s">
        <v>5112</v>
      </c>
      <c r="AO166" s="26" t="s">
        <v>5113</v>
      </c>
      <c r="AP166" s="26"/>
      <c r="AQ166" s="26"/>
      <c r="AR166" s="26"/>
      <c r="AS166" s="26" t="s">
        <v>5114</v>
      </c>
      <c r="AT166" s="26" t="s">
        <v>5115</v>
      </c>
      <c r="AU166" s="26" t="s">
        <v>2578</v>
      </c>
      <c r="AV166" s="26" t="s">
        <v>5116</v>
      </c>
      <c r="AW166" s="26"/>
      <c r="AX166" s="27"/>
    </row>
    <row r="167" spans="1:50" x14ac:dyDescent="0.2">
      <c r="A167" s="25" t="s">
        <v>2587</v>
      </c>
      <c r="B167" s="26" t="s">
        <v>2588</v>
      </c>
      <c r="C167" s="26" t="s">
        <v>2589</v>
      </c>
      <c r="D167" s="26" t="s">
        <v>2546</v>
      </c>
      <c r="E167" s="26" t="s">
        <v>2590</v>
      </c>
      <c r="F167" s="26" t="s">
        <v>2591</v>
      </c>
      <c r="G167" s="26" t="s">
        <v>2592</v>
      </c>
      <c r="H167" s="26" t="s">
        <v>182</v>
      </c>
      <c r="I167" s="26" t="s">
        <v>182</v>
      </c>
      <c r="J167" s="26"/>
      <c r="K167" s="26" t="s">
        <v>2579</v>
      </c>
      <c r="L167" s="26" t="s">
        <v>2593</v>
      </c>
      <c r="M167" s="26" t="s">
        <v>2594</v>
      </c>
      <c r="N167" s="26" t="s">
        <v>161</v>
      </c>
      <c r="O167" s="26" t="s">
        <v>162</v>
      </c>
      <c r="P167" s="26" t="s">
        <v>2595</v>
      </c>
      <c r="Q167" s="26" t="s">
        <v>164</v>
      </c>
      <c r="R167" s="26" t="s">
        <v>165</v>
      </c>
      <c r="S167" s="26" t="s">
        <v>166</v>
      </c>
      <c r="T167" s="26" t="s">
        <v>2596</v>
      </c>
      <c r="U167" s="26" t="s">
        <v>182</v>
      </c>
      <c r="V167" s="26" t="s">
        <v>182</v>
      </c>
      <c r="W167" s="26" t="s">
        <v>2597</v>
      </c>
      <c r="X167" s="26" t="s">
        <v>2598</v>
      </c>
      <c r="Y167" s="26" t="s">
        <v>162</v>
      </c>
      <c r="Z167" s="26" t="s">
        <v>162</v>
      </c>
      <c r="AA167" s="26" t="s">
        <v>162</v>
      </c>
      <c r="AB167" s="26" t="s">
        <v>2599</v>
      </c>
      <c r="AC167" s="26" t="s">
        <v>2485</v>
      </c>
      <c r="AD167" s="26" t="s">
        <v>2600</v>
      </c>
      <c r="AE167" s="26" t="s">
        <v>2590</v>
      </c>
      <c r="AF167" s="26" t="s">
        <v>2546</v>
      </c>
      <c r="AG167" s="26"/>
      <c r="AH167" s="26"/>
      <c r="AI167" s="26" t="s">
        <v>2591</v>
      </c>
      <c r="AJ167" s="26"/>
      <c r="AK167" s="26" t="s">
        <v>5117</v>
      </c>
      <c r="AL167" s="26"/>
      <c r="AM167" s="26"/>
      <c r="AN167" s="26" t="s">
        <v>5118</v>
      </c>
      <c r="AO167" s="26" t="s">
        <v>5119</v>
      </c>
      <c r="AP167" s="26"/>
      <c r="AQ167" s="26"/>
      <c r="AR167" s="26"/>
      <c r="AS167" s="26" t="s">
        <v>5120</v>
      </c>
      <c r="AT167" s="26" t="s">
        <v>5121</v>
      </c>
      <c r="AU167" s="26" t="s">
        <v>2592</v>
      </c>
      <c r="AV167" s="26" t="s">
        <v>5122</v>
      </c>
      <c r="AW167" s="26"/>
      <c r="AX167" s="27"/>
    </row>
    <row r="168" spans="1:50" x14ac:dyDescent="0.2">
      <c r="A168" s="25" t="s">
        <v>2601</v>
      </c>
      <c r="B168" s="26" t="s">
        <v>2602</v>
      </c>
      <c r="C168" s="26" t="s">
        <v>2603</v>
      </c>
      <c r="D168" s="26" t="s">
        <v>2439</v>
      </c>
      <c r="E168" s="26" t="s">
        <v>2604</v>
      </c>
      <c r="F168" s="26" t="s">
        <v>640</v>
      </c>
      <c r="G168" s="26" t="s">
        <v>2605</v>
      </c>
      <c r="H168" s="26" t="s">
        <v>182</v>
      </c>
      <c r="I168" s="26" t="s">
        <v>182</v>
      </c>
      <c r="J168" s="26"/>
      <c r="K168" s="26" t="s">
        <v>403</v>
      </c>
      <c r="L168" s="26" t="s">
        <v>2606</v>
      </c>
      <c r="M168" s="26" t="s">
        <v>2607</v>
      </c>
      <c r="N168" s="26" t="s">
        <v>161</v>
      </c>
      <c r="O168" s="26" t="s">
        <v>162</v>
      </c>
      <c r="P168" s="26" t="s">
        <v>2608</v>
      </c>
      <c r="Q168" s="26" t="s">
        <v>164</v>
      </c>
      <c r="R168" s="26" t="s">
        <v>165</v>
      </c>
      <c r="S168" s="26" t="s">
        <v>166</v>
      </c>
      <c r="T168" s="26" t="s">
        <v>2609</v>
      </c>
      <c r="U168" s="26" t="s">
        <v>168</v>
      </c>
      <c r="V168" s="26" t="s">
        <v>168</v>
      </c>
      <c r="W168" s="26" t="s">
        <v>169</v>
      </c>
      <c r="X168" s="26" t="s">
        <v>169</v>
      </c>
      <c r="Y168" s="26" t="s">
        <v>162</v>
      </c>
      <c r="Z168" s="26" t="s">
        <v>2610</v>
      </c>
      <c r="AA168" s="26" t="s">
        <v>162</v>
      </c>
      <c r="AB168" s="26" t="s">
        <v>169</v>
      </c>
      <c r="AC168" s="26" t="s">
        <v>2611</v>
      </c>
      <c r="AD168" s="26" t="s">
        <v>2612</v>
      </c>
      <c r="AE168" s="26" t="s">
        <v>2604</v>
      </c>
      <c r="AF168" s="26" t="s">
        <v>2439</v>
      </c>
      <c r="AG168" s="26"/>
      <c r="AH168" s="26"/>
      <c r="AI168" s="26" t="s">
        <v>640</v>
      </c>
      <c r="AJ168" s="26"/>
      <c r="AK168" s="26" t="s">
        <v>5123</v>
      </c>
      <c r="AL168" s="26"/>
      <c r="AM168" s="26"/>
      <c r="AN168" s="26" t="s">
        <v>5124</v>
      </c>
      <c r="AO168" s="26" t="s">
        <v>5125</v>
      </c>
      <c r="AP168" s="26"/>
      <c r="AQ168" s="26"/>
      <c r="AR168" s="26"/>
      <c r="AS168" s="26" t="s">
        <v>5126</v>
      </c>
      <c r="AT168" s="26" t="s">
        <v>5127</v>
      </c>
      <c r="AU168" s="26" t="s">
        <v>2605</v>
      </c>
      <c r="AV168" s="26" t="s">
        <v>5128</v>
      </c>
      <c r="AW168" s="26"/>
      <c r="AX168" s="27"/>
    </row>
    <row r="169" spans="1:50" x14ac:dyDescent="0.2">
      <c r="A169" s="25" t="s">
        <v>2618</v>
      </c>
      <c r="B169" s="26" t="s">
        <v>2619</v>
      </c>
      <c r="C169" s="26" t="s">
        <v>2620</v>
      </c>
      <c r="D169" s="26" t="s">
        <v>2500</v>
      </c>
      <c r="E169" s="26" t="s">
        <v>2621</v>
      </c>
      <c r="F169" s="26" t="s">
        <v>2565</v>
      </c>
      <c r="G169" s="26" t="s">
        <v>2622</v>
      </c>
      <c r="H169" s="26" t="s">
        <v>182</v>
      </c>
      <c r="I169" s="26" t="s">
        <v>182</v>
      </c>
      <c r="J169" s="26"/>
      <c r="K169" s="26" t="s">
        <v>277</v>
      </c>
      <c r="L169" s="26" t="s">
        <v>2623</v>
      </c>
      <c r="M169" s="26" t="s">
        <v>2624</v>
      </c>
      <c r="N169" s="26" t="s">
        <v>161</v>
      </c>
      <c r="O169" s="26" t="s">
        <v>1000</v>
      </c>
      <c r="P169" s="26" t="s">
        <v>2625</v>
      </c>
      <c r="Q169" s="26" t="s">
        <v>164</v>
      </c>
      <c r="R169" s="26" t="s">
        <v>165</v>
      </c>
      <c r="S169" s="26" t="s">
        <v>166</v>
      </c>
      <c r="T169" s="26" t="s">
        <v>2626</v>
      </c>
      <c r="U169" s="26" t="s">
        <v>168</v>
      </c>
      <c r="V169" s="26" t="s">
        <v>168</v>
      </c>
      <c r="W169" s="26" t="s">
        <v>169</v>
      </c>
      <c r="X169" s="26" t="s">
        <v>169</v>
      </c>
      <c r="Y169" s="26" t="s">
        <v>162</v>
      </c>
      <c r="Z169" s="26" t="s">
        <v>162</v>
      </c>
      <c r="AA169" s="26" t="s">
        <v>162</v>
      </c>
      <c r="AB169" s="26" t="s">
        <v>169</v>
      </c>
      <c r="AC169" s="26" t="s">
        <v>93</v>
      </c>
      <c r="AD169" s="26" t="s">
        <v>2627</v>
      </c>
      <c r="AE169" s="26" t="s">
        <v>2621</v>
      </c>
      <c r="AF169" s="26" t="s">
        <v>2500</v>
      </c>
      <c r="AG169" s="26"/>
      <c r="AH169" s="26"/>
      <c r="AI169" s="26" t="s">
        <v>2565</v>
      </c>
      <c r="AJ169" s="26"/>
      <c r="AK169" s="26" t="s">
        <v>5129</v>
      </c>
      <c r="AL169" s="26"/>
      <c r="AM169" s="26" t="s">
        <v>5130</v>
      </c>
      <c r="AN169" s="26" t="s">
        <v>5131</v>
      </c>
      <c r="AO169" s="26" t="s">
        <v>5132</v>
      </c>
      <c r="AP169" s="26"/>
      <c r="AQ169" s="26"/>
      <c r="AR169" s="26"/>
      <c r="AS169" s="26" t="s">
        <v>5133</v>
      </c>
      <c r="AT169" s="26" t="s">
        <v>5134</v>
      </c>
      <c r="AU169" s="26" t="s">
        <v>2622</v>
      </c>
      <c r="AV169" s="26" t="s">
        <v>5135</v>
      </c>
      <c r="AW169" s="26"/>
      <c r="AX169" s="27"/>
    </row>
    <row r="170" spans="1:50" x14ac:dyDescent="0.2">
      <c r="A170" s="25" t="s">
        <v>2628</v>
      </c>
      <c r="B170" s="26" t="s">
        <v>2629</v>
      </c>
      <c r="C170" s="26" t="s">
        <v>2630</v>
      </c>
      <c r="D170" s="26" t="s">
        <v>2439</v>
      </c>
      <c r="E170" s="26" t="s">
        <v>2631</v>
      </c>
      <c r="F170" s="26" t="s">
        <v>2632</v>
      </c>
      <c r="G170" s="26" t="s">
        <v>2633</v>
      </c>
      <c r="H170" s="26" t="s">
        <v>182</v>
      </c>
      <c r="I170" s="26" t="s">
        <v>182</v>
      </c>
      <c r="J170" s="26"/>
      <c r="K170" s="26" t="s">
        <v>277</v>
      </c>
      <c r="L170" s="26" t="s">
        <v>2634</v>
      </c>
      <c r="M170" s="26" t="s">
        <v>2635</v>
      </c>
      <c r="N170" s="26" t="s">
        <v>161</v>
      </c>
      <c r="O170" s="26" t="s">
        <v>250</v>
      </c>
      <c r="P170" s="26" t="s">
        <v>2636</v>
      </c>
      <c r="Q170" s="26" t="s">
        <v>409</v>
      </c>
      <c r="R170" s="26" t="s">
        <v>165</v>
      </c>
      <c r="S170" s="26" t="s">
        <v>1407</v>
      </c>
      <c r="T170" s="26" t="s">
        <v>2637</v>
      </c>
      <c r="U170" s="26" t="s">
        <v>168</v>
      </c>
      <c r="V170" s="26" t="s">
        <v>168</v>
      </c>
      <c r="W170" s="26" t="s">
        <v>169</v>
      </c>
      <c r="X170" s="26" t="s">
        <v>169</v>
      </c>
      <c r="Y170" s="26" t="s">
        <v>162</v>
      </c>
      <c r="Z170" s="26" t="s">
        <v>162</v>
      </c>
      <c r="AA170" s="26" t="s">
        <v>162</v>
      </c>
      <c r="AB170" s="26" t="s">
        <v>169</v>
      </c>
      <c r="AC170" s="26" t="s">
        <v>93</v>
      </c>
      <c r="AD170" s="26" t="s">
        <v>2638</v>
      </c>
      <c r="AE170" s="26" t="s">
        <v>2631</v>
      </c>
      <c r="AF170" s="26" t="s">
        <v>2439</v>
      </c>
      <c r="AG170" s="26"/>
      <c r="AH170" s="26"/>
      <c r="AI170" s="26" t="s">
        <v>2632</v>
      </c>
      <c r="AJ170" s="26"/>
      <c r="AK170" s="26" t="s">
        <v>5136</v>
      </c>
      <c r="AL170" s="26"/>
      <c r="AM170" s="26"/>
      <c r="AN170" s="26" t="s">
        <v>5137</v>
      </c>
      <c r="AO170" s="26" t="s">
        <v>5138</v>
      </c>
      <c r="AP170" s="26"/>
      <c r="AQ170" s="26"/>
      <c r="AR170" s="26"/>
      <c r="AS170" s="26" t="s">
        <v>5139</v>
      </c>
      <c r="AT170" s="26" t="s">
        <v>5140</v>
      </c>
      <c r="AU170" s="26" t="s">
        <v>2633</v>
      </c>
      <c r="AV170" s="26" t="s">
        <v>5141</v>
      </c>
      <c r="AW170" s="26"/>
      <c r="AX170" s="27"/>
    </row>
    <row r="171" spans="1:50" x14ac:dyDescent="0.2">
      <c r="A171" s="25" t="s">
        <v>2639</v>
      </c>
      <c r="B171" s="26" t="s">
        <v>2640</v>
      </c>
      <c r="C171" s="26" t="s">
        <v>2641</v>
      </c>
      <c r="D171" s="26" t="s">
        <v>2439</v>
      </c>
      <c r="E171" s="26" t="s">
        <v>2642</v>
      </c>
      <c r="F171" s="26" t="s">
        <v>2643</v>
      </c>
      <c r="G171" s="26" t="s">
        <v>2644</v>
      </c>
      <c r="H171" s="26" t="s">
        <v>182</v>
      </c>
      <c r="I171" s="26" t="s">
        <v>182</v>
      </c>
      <c r="J171" s="26"/>
      <c r="K171" s="26" t="s">
        <v>277</v>
      </c>
      <c r="L171" s="26" t="s">
        <v>2645</v>
      </c>
      <c r="M171" s="26" t="s">
        <v>2646</v>
      </c>
      <c r="N171" s="26" t="s">
        <v>161</v>
      </c>
      <c r="O171" s="26" t="s">
        <v>162</v>
      </c>
      <c r="P171" s="26" t="s">
        <v>2647</v>
      </c>
      <c r="Q171" s="26" t="s">
        <v>393</v>
      </c>
      <c r="R171" s="26" t="s">
        <v>236</v>
      </c>
      <c r="S171" s="26" t="s">
        <v>2648</v>
      </c>
      <c r="T171" s="26" t="s">
        <v>2649</v>
      </c>
      <c r="U171" s="26" t="s">
        <v>182</v>
      </c>
      <c r="V171" s="26" t="s">
        <v>182</v>
      </c>
      <c r="W171" s="26" t="s">
        <v>2650</v>
      </c>
      <c r="X171" s="26" t="s">
        <v>169</v>
      </c>
      <c r="Y171" s="26" t="s">
        <v>162</v>
      </c>
      <c r="Z171" s="26" t="s">
        <v>162</v>
      </c>
      <c r="AA171" s="26" t="s">
        <v>162</v>
      </c>
      <c r="AB171" s="26" t="s">
        <v>2651</v>
      </c>
      <c r="AC171" s="26" t="s">
        <v>2485</v>
      </c>
      <c r="AD171" s="26" t="s">
        <v>2652</v>
      </c>
      <c r="AE171" s="26" t="s">
        <v>2642</v>
      </c>
      <c r="AF171" s="26" t="s">
        <v>2439</v>
      </c>
      <c r="AG171" s="26"/>
      <c r="AH171" s="26"/>
      <c r="AI171" s="26" t="s">
        <v>2643</v>
      </c>
      <c r="AJ171" s="26"/>
      <c r="AK171" s="26"/>
      <c r="AL171" s="26"/>
      <c r="AM171" s="26"/>
      <c r="AN171" s="26" t="s">
        <v>5142</v>
      </c>
      <c r="AO171" s="26" t="s">
        <v>5143</v>
      </c>
      <c r="AP171" s="26"/>
      <c r="AQ171" s="26"/>
      <c r="AR171" s="26"/>
      <c r="AS171" s="26" t="s">
        <v>5144</v>
      </c>
      <c r="AT171" s="26" t="s">
        <v>4384</v>
      </c>
      <c r="AU171" s="26" t="s">
        <v>2644</v>
      </c>
      <c r="AV171" s="26" t="s">
        <v>5145</v>
      </c>
      <c r="AW171" s="26"/>
      <c r="AX171" s="27"/>
    </row>
    <row r="172" spans="1:50" x14ac:dyDescent="0.2">
      <c r="A172" s="25" t="s">
        <v>2653</v>
      </c>
      <c r="B172" s="26" t="s">
        <v>2654</v>
      </c>
      <c r="C172" s="26" t="s">
        <v>2655</v>
      </c>
      <c r="D172" s="26" t="s">
        <v>2546</v>
      </c>
      <c r="E172" s="26" t="s">
        <v>2656</v>
      </c>
      <c r="F172" s="26" t="s">
        <v>2657</v>
      </c>
      <c r="G172" s="26" t="s">
        <v>2658</v>
      </c>
      <c r="H172" s="26" t="s">
        <v>182</v>
      </c>
      <c r="I172" s="26" t="s">
        <v>182</v>
      </c>
      <c r="J172" s="26"/>
      <c r="K172" s="26" t="s">
        <v>158</v>
      </c>
      <c r="L172" s="26" t="s">
        <v>2659</v>
      </c>
      <c r="M172" s="26" t="s">
        <v>2660</v>
      </c>
      <c r="N172" s="26" t="s">
        <v>406</v>
      </c>
      <c r="O172" s="26" t="s">
        <v>2661</v>
      </c>
      <c r="P172" s="26" t="s">
        <v>2662</v>
      </c>
      <c r="Q172" s="26" t="s">
        <v>164</v>
      </c>
      <c r="R172" s="26" t="s">
        <v>165</v>
      </c>
      <c r="S172" s="26" t="s">
        <v>166</v>
      </c>
      <c r="T172" s="26" t="s">
        <v>2663</v>
      </c>
      <c r="U172" s="26" t="s">
        <v>168</v>
      </c>
      <c r="V172" s="26" t="s">
        <v>168</v>
      </c>
      <c r="W172" s="26" t="s">
        <v>169</v>
      </c>
      <c r="X172" s="26" t="s">
        <v>169</v>
      </c>
      <c r="Y172" s="26" t="s">
        <v>2664</v>
      </c>
      <c r="Z172" s="26" t="s">
        <v>162</v>
      </c>
      <c r="AA172" s="26" t="s">
        <v>162</v>
      </c>
      <c r="AB172" s="26" t="s">
        <v>169</v>
      </c>
      <c r="AC172" s="26" t="s">
        <v>173</v>
      </c>
      <c r="AD172" s="26" t="s">
        <v>2665</v>
      </c>
      <c r="AE172" s="26" t="s">
        <v>2656</v>
      </c>
      <c r="AF172" s="26" t="s">
        <v>2546</v>
      </c>
      <c r="AG172" s="26"/>
      <c r="AH172" s="26"/>
      <c r="AI172" s="26" t="s">
        <v>2657</v>
      </c>
      <c r="AJ172" s="26"/>
      <c r="AK172" s="26" t="s">
        <v>4490</v>
      </c>
      <c r="AL172" s="26" t="s">
        <v>4625</v>
      </c>
      <c r="AM172" s="26"/>
      <c r="AN172" s="26" t="s">
        <v>5146</v>
      </c>
      <c r="AO172" s="26" t="s">
        <v>5147</v>
      </c>
      <c r="AP172" s="26"/>
      <c r="AQ172" s="26"/>
      <c r="AR172" s="26"/>
      <c r="AS172" s="26" t="s">
        <v>5148</v>
      </c>
      <c r="AT172" s="26" t="s">
        <v>5149</v>
      </c>
      <c r="AU172" s="26" t="s">
        <v>2658</v>
      </c>
      <c r="AV172" s="26" t="s">
        <v>5150</v>
      </c>
      <c r="AW172" s="26"/>
      <c r="AX172" s="27"/>
    </row>
    <row r="173" spans="1:50" x14ac:dyDescent="0.2">
      <c r="A173" s="25" t="s">
        <v>2666</v>
      </c>
      <c r="B173" s="26" t="s">
        <v>2667</v>
      </c>
      <c r="C173" s="26" t="s">
        <v>2668</v>
      </c>
      <c r="D173" s="26" t="s">
        <v>2439</v>
      </c>
      <c r="E173" s="26" t="s">
        <v>2669</v>
      </c>
      <c r="F173" s="26" t="s">
        <v>2670</v>
      </c>
      <c r="G173" s="26" t="s">
        <v>2671</v>
      </c>
      <c r="H173" s="26" t="s">
        <v>182</v>
      </c>
      <c r="I173" s="26" t="s">
        <v>182</v>
      </c>
      <c r="J173" s="26"/>
      <c r="K173" s="26" t="s">
        <v>403</v>
      </c>
      <c r="L173" s="26" t="s">
        <v>2672</v>
      </c>
      <c r="M173" s="26" t="s">
        <v>2673</v>
      </c>
      <c r="N173" s="26" t="s">
        <v>161</v>
      </c>
      <c r="O173" s="26" t="s">
        <v>1000</v>
      </c>
      <c r="P173" s="26" t="s">
        <v>2674</v>
      </c>
      <c r="Q173" s="26" t="s">
        <v>409</v>
      </c>
      <c r="R173" s="26" t="s">
        <v>165</v>
      </c>
      <c r="S173" s="26" t="s">
        <v>166</v>
      </c>
      <c r="T173" s="26" t="s">
        <v>2675</v>
      </c>
      <c r="U173" s="26" t="s">
        <v>168</v>
      </c>
      <c r="V173" s="26" t="s">
        <v>168</v>
      </c>
      <c r="W173" s="26" t="s">
        <v>169</v>
      </c>
      <c r="X173" s="26" t="s">
        <v>169</v>
      </c>
      <c r="Y173" s="26" t="s">
        <v>162</v>
      </c>
      <c r="Z173" s="26" t="s">
        <v>162</v>
      </c>
      <c r="AA173" s="26" t="s">
        <v>162</v>
      </c>
      <c r="AB173" s="26" t="s">
        <v>169</v>
      </c>
      <c r="AC173" s="26" t="s">
        <v>93</v>
      </c>
      <c r="AD173" s="26" t="s">
        <v>2676</v>
      </c>
      <c r="AE173" s="26" t="s">
        <v>2669</v>
      </c>
      <c r="AF173" s="26" t="s">
        <v>2439</v>
      </c>
      <c r="AG173" s="26"/>
      <c r="AH173" s="26"/>
      <c r="AI173" s="26" t="s">
        <v>2670</v>
      </c>
      <c r="AJ173" s="26"/>
      <c r="AK173" s="26" t="s">
        <v>5151</v>
      </c>
      <c r="AL173" s="26"/>
      <c r="AM173" s="26"/>
      <c r="AN173" s="26" t="s">
        <v>5152</v>
      </c>
      <c r="AO173" s="26" t="s">
        <v>5153</v>
      </c>
      <c r="AP173" s="26"/>
      <c r="AQ173" s="26"/>
      <c r="AR173" s="26"/>
      <c r="AS173" s="26" t="s">
        <v>5154</v>
      </c>
      <c r="AT173" s="26" t="s">
        <v>5155</v>
      </c>
      <c r="AU173" s="26" t="s">
        <v>2671</v>
      </c>
      <c r="AV173" s="26" t="s">
        <v>5156</v>
      </c>
      <c r="AW173" s="26"/>
      <c r="AX173" s="27"/>
    </row>
    <row r="174" spans="1:50" x14ac:dyDescent="0.2">
      <c r="A174" s="25" t="s">
        <v>2677</v>
      </c>
      <c r="B174" s="26" t="s">
        <v>2678</v>
      </c>
      <c r="C174" s="26" t="s">
        <v>2679</v>
      </c>
      <c r="D174" s="26" t="s">
        <v>1458</v>
      </c>
      <c r="E174" s="26" t="s">
        <v>2680</v>
      </c>
      <c r="F174" s="26" t="s">
        <v>350</v>
      </c>
      <c r="G174" s="26" t="s">
        <v>2681</v>
      </c>
      <c r="H174" s="26" t="s">
        <v>182</v>
      </c>
      <c r="I174" s="26" t="s">
        <v>182</v>
      </c>
      <c r="J174" s="26"/>
      <c r="K174" s="26" t="s">
        <v>158</v>
      </c>
      <c r="L174" s="26" t="s">
        <v>2682</v>
      </c>
      <c r="M174" s="26" t="s">
        <v>2683</v>
      </c>
      <c r="N174" s="26" t="s">
        <v>406</v>
      </c>
      <c r="O174" s="26" t="s">
        <v>162</v>
      </c>
      <c r="P174" s="26" t="s">
        <v>2684</v>
      </c>
      <c r="Q174" s="26" t="s">
        <v>164</v>
      </c>
      <c r="R174" s="26" t="s">
        <v>165</v>
      </c>
      <c r="S174" s="26" t="s">
        <v>166</v>
      </c>
      <c r="T174" s="26" t="s">
        <v>2685</v>
      </c>
      <c r="U174" s="26" t="s">
        <v>168</v>
      </c>
      <c r="V174" s="26" t="s">
        <v>168</v>
      </c>
      <c r="W174" s="26" t="s">
        <v>169</v>
      </c>
      <c r="X174" s="26" t="s">
        <v>169</v>
      </c>
      <c r="Y174" s="26" t="s">
        <v>162</v>
      </c>
      <c r="Z174" s="26" t="s">
        <v>162</v>
      </c>
      <c r="AA174" s="26" t="s">
        <v>162</v>
      </c>
      <c r="AB174" s="26" t="s">
        <v>169</v>
      </c>
      <c r="AC174" s="26" t="s">
        <v>93</v>
      </c>
      <c r="AD174" s="26" t="s">
        <v>2686</v>
      </c>
      <c r="AE174" s="26" t="s">
        <v>2680</v>
      </c>
      <c r="AF174" s="26" t="s">
        <v>1458</v>
      </c>
      <c r="AG174" s="26"/>
      <c r="AH174" s="26"/>
      <c r="AI174" s="26" t="s">
        <v>350</v>
      </c>
      <c r="AJ174" s="26"/>
      <c r="AK174" s="26" t="s">
        <v>5157</v>
      </c>
      <c r="AL174" s="26"/>
      <c r="AM174" s="26" t="s">
        <v>5158</v>
      </c>
      <c r="AN174" s="26" t="s">
        <v>2679</v>
      </c>
      <c r="AO174" s="26" t="s">
        <v>5159</v>
      </c>
      <c r="AP174" s="26"/>
      <c r="AQ174" s="26"/>
      <c r="AR174" s="26"/>
      <c r="AS174" s="26" t="s">
        <v>5160</v>
      </c>
      <c r="AT174" s="26" t="s">
        <v>4341</v>
      </c>
      <c r="AU174" s="26" t="s">
        <v>2681</v>
      </c>
      <c r="AV174" s="26" t="s">
        <v>5161</v>
      </c>
      <c r="AW174" s="26"/>
      <c r="AX174" s="27"/>
    </row>
    <row r="175" spans="1:50" x14ac:dyDescent="0.2">
      <c r="A175" s="25" t="s">
        <v>2687</v>
      </c>
      <c r="B175" s="26" t="s">
        <v>2688</v>
      </c>
      <c r="C175" s="26" t="s">
        <v>2689</v>
      </c>
      <c r="D175" s="26" t="s">
        <v>1458</v>
      </c>
      <c r="E175" s="26" t="s">
        <v>2690</v>
      </c>
      <c r="F175" s="26" t="s">
        <v>2691</v>
      </c>
      <c r="G175" s="26" t="s">
        <v>2692</v>
      </c>
      <c r="H175" s="26" t="s">
        <v>182</v>
      </c>
      <c r="I175" s="26" t="s">
        <v>182</v>
      </c>
      <c r="J175" s="26"/>
      <c r="K175" s="26" t="s">
        <v>158</v>
      </c>
      <c r="L175" s="26" t="s">
        <v>1684</v>
      </c>
      <c r="M175" s="26" t="s">
        <v>2693</v>
      </c>
      <c r="N175" s="26" t="s">
        <v>161</v>
      </c>
      <c r="O175" s="26" t="s">
        <v>162</v>
      </c>
      <c r="P175" s="26" t="s">
        <v>2694</v>
      </c>
      <c r="Q175" s="26" t="s">
        <v>164</v>
      </c>
      <c r="R175" s="26" t="s">
        <v>165</v>
      </c>
      <c r="S175" s="26" t="s">
        <v>166</v>
      </c>
      <c r="T175" s="26" t="s">
        <v>2695</v>
      </c>
      <c r="U175" s="26" t="s">
        <v>168</v>
      </c>
      <c r="V175" s="26" t="s">
        <v>168</v>
      </c>
      <c r="W175" s="26" t="s">
        <v>169</v>
      </c>
      <c r="X175" s="26" t="s">
        <v>169</v>
      </c>
      <c r="Y175" s="26" t="s">
        <v>162</v>
      </c>
      <c r="Z175" s="26" t="s">
        <v>356</v>
      </c>
      <c r="AA175" s="26" t="s">
        <v>162</v>
      </c>
      <c r="AB175" s="26" t="s">
        <v>169</v>
      </c>
      <c r="AC175" s="26" t="s">
        <v>173</v>
      </c>
      <c r="AD175" s="26" t="s">
        <v>2696</v>
      </c>
      <c r="AE175" s="26" t="s">
        <v>2690</v>
      </c>
      <c r="AF175" s="26" t="s">
        <v>1458</v>
      </c>
      <c r="AG175" s="26"/>
      <c r="AH175" s="26"/>
      <c r="AI175" s="26" t="s">
        <v>2691</v>
      </c>
      <c r="AJ175" s="26"/>
      <c r="AK175" s="26"/>
      <c r="AL175" s="26"/>
      <c r="AM175" s="26"/>
      <c r="AN175" s="26" t="s">
        <v>5162</v>
      </c>
      <c r="AO175" s="26" t="s">
        <v>5163</v>
      </c>
      <c r="AP175" s="26"/>
      <c r="AQ175" s="26"/>
      <c r="AR175" s="26"/>
      <c r="AS175" s="26" t="s">
        <v>5164</v>
      </c>
      <c r="AT175" s="26" t="s">
        <v>4296</v>
      </c>
      <c r="AU175" s="26" t="s">
        <v>2692</v>
      </c>
      <c r="AV175" s="26" t="s">
        <v>5165</v>
      </c>
      <c r="AW175" s="26"/>
      <c r="AX175" s="27"/>
    </row>
    <row r="176" spans="1:50" x14ac:dyDescent="0.2">
      <c r="A176" s="25" t="s">
        <v>2697</v>
      </c>
      <c r="B176" s="26" t="s">
        <v>2698</v>
      </c>
      <c r="C176" s="26" t="s">
        <v>2699</v>
      </c>
      <c r="D176" s="26" t="s">
        <v>2546</v>
      </c>
      <c r="E176" s="26" t="s">
        <v>2700</v>
      </c>
      <c r="F176" s="26" t="s">
        <v>1191</v>
      </c>
      <c r="G176" s="26" t="s">
        <v>2701</v>
      </c>
      <c r="H176" s="26" t="s">
        <v>182</v>
      </c>
      <c r="I176" s="26" t="s">
        <v>182</v>
      </c>
      <c r="J176" s="26"/>
      <c r="K176" s="26" t="s">
        <v>403</v>
      </c>
      <c r="L176" s="26" t="s">
        <v>2702</v>
      </c>
      <c r="M176" s="26" t="s">
        <v>2703</v>
      </c>
      <c r="N176" s="26" t="s">
        <v>203</v>
      </c>
      <c r="O176" s="26" t="s">
        <v>811</v>
      </c>
      <c r="P176" s="26" t="s">
        <v>2704</v>
      </c>
      <c r="Q176" s="26" t="s">
        <v>2705</v>
      </c>
      <c r="R176" s="26" t="s">
        <v>236</v>
      </c>
      <c r="S176" s="26" t="s">
        <v>166</v>
      </c>
      <c r="T176" s="26" t="s">
        <v>2706</v>
      </c>
      <c r="U176" s="26" t="s">
        <v>168</v>
      </c>
      <c r="V176" s="26" t="s">
        <v>168</v>
      </c>
      <c r="W176" s="26" t="s">
        <v>169</v>
      </c>
      <c r="X176" s="26" t="s">
        <v>169</v>
      </c>
      <c r="Y176" s="26" t="s">
        <v>162</v>
      </c>
      <c r="Z176" s="26" t="s">
        <v>162</v>
      </c>
      <c r="AA176" s="26" t="s">
        <v>162</v>
      </c>
      <c r="AB176" s="26" t="s">
        <v>169</v>
      </c>
      <c r="AC176" s="26" t="s">
        <v>2707</v>
      </c>
      <c r="AD176" s="26" t="s">
        <v>2708</v>
      </c>
      <c r="AE176" s="26" t="s">
        <v>2700</v>
      </c>
      <c r="AF176" s="26" t="s">
        <v>2546</v>
      </c>
      <c r="AG176" s="26"/>
      <c r="AH176" s="26"/>
      <c r="AI176" s="26" t="s">
        <v>1191</v>
      </c>
      <c r="AJ176" s="26"/>
      <c r="AK176" s="26" t="s">
        <v>4749</v>
      </c>
      <c r="AL176" s="26" t="s">
        <v>4285</v>
      </c>
      <c r="AM176" s="26"/>
      <c r="AN176" s="26" t="s">
        <v>5166</v>
      </c>
      <c r="AO176" s="26" t="s">
        <v>5167</v>
      </c>
      <c r="AP176" s="26"/>
      <c r="AQ176" s="26"/>
      <c r="AR176" s="26"/>
      <c r="AS176" s="26" t="s">
        <v>5168</v>
      </c>
      <c r="AT176" s="26" t="s">
        <v>5169</v>
      </c>
      <c r="AU176" s="26" t="s">
        <v>2701</v>
      </c>
      <c r="AV176" s="26" t="s">
        <v>5170</v>
      </c>
      <c r="AW176" s="26"/>
      <c r="AX176" s="27"/>
    </row>
    <row r="177" spans="1:50" x14ac:dyDescent="0.2">
      <c r="A177" s="25" t="s">
        <v>2709</v>
      </c>
      <c r="B177" s="26" t="s">
        <v>2710</v>
      </c>
      <c r="C177" s="26" t="s">
        <v>2711</v>
      </c>
      <c r="D177" s="26" t="s">
        <v>2430</v>
      </c>
      <c r="E177" s="26" t="s">
        <v>2712</v>
      </c>
      <c r="F177" s="26" t="s">
        <v>2565</v>
      </c>
      <c r="G177" s="26" t="s">
        <v>2713</v>
      </c>
      <c r="H177" s="26" t="s">
        <v>182</v>
      </c>
      <c r="I177" s="26" t="s">
        <v>182</v>
      </c>
      <c r="J177" s="26"/>
      <c r="K177" s="26" t="s">
        <v>158</v>
      </c>
      <c r="L177" s="26" t="s">
        <v>2714</v>
      </c>
      <c r="M177" s="26" t="s">
        <v>1791</v>
      </c>
      <c r="N177" s="26" t="s">
        <v>161</v>
      </c>
      <c r="O177" s="26" t="s">
        <v>162</v>
      </c>
      <c r="P177" s="26" t="s">
        <v>2715</v>
      </c>
      <c r="Q177" s="26" t="s">
        <v>164</v>
      </c>
      <c r="R177" s="26" t="s">
        <v>187</v>
      </c>
      <c r="S177" s="26" t="s">
        <v>166</v>
      </c>
      <c r="T177" s="26" t="s">
        <v>2716</v>
      </c>
      <c r="U177" s="26" t="s">
        <v>182</v>
      </c>
      <c r="V177" s="26" t="s">
        <v>182</v>
      </c>
      <c r="W177" s="26" t="s">
        <v>2717</v>
      </c>
      <c r="X177" s="26" t="s">
        <v>169</v>
      </c>
      <c r="Y177" s="26" t="s">
        <v>162</v>
      </c>
      <c r="Z177" s="26" t="s">
        <v>162</v>
      </c>
      <c r="AA177" s="26" t="s">
        <v>162</v>
      </c>
      <c r="AB177" s="26" t="s">
        <v>169</v>
      </c>
      <c r="AC177" s="26" t="s">
        <v>1916</v>
      </c>
      <c r="AD177" s="26" t="s">
        <v>2718</v>
      </c>
      <c r="AE177" s="26" t="s">
        <v>2712</v>
      </c>
      <c r="AF177" s="26" t="s">
        <v>2430</v>
      </c>
      <c r="AG177" s="26"/>
      <c r="AH177" s="26"/>
      <c r="AI177" s="26" t="s">
        <v>2565</v>
      </c>
      <c r="AJ177" s="26"/>
      <c r="AK177" s="26" t="s">
        <v>5171</v>
      </c>
      <c r="AL177" s="26"/>
      <c r="AM177" s="26" t="s">
        <v>5172</v>
      </c>
      <c r="AN177" s="26" t="s">
        <v>5173</v>
      </c>
      <c r="AO177" s="26" t="s">
        <v>5174</v>
      </c>
      <c r="AP177" s="26"/>
      <c r="AQ177" s="26"/>
      <c r="AR177" s="26"/>
      <c r="AS177" s="26" t="s">
        <v>5175</v>
      </c>
      <c r="AT177" s="26" t="s">
        <v>5176</v>
      </c>
      <c r="AU177" s="26" t="s">
        <v>2713</v>
      </c>
      <c r="AV177" s="26" t="s">
        <v>5177</v>
      </c>
      <c r="AW177" s="26"/>
      <c r="AX177" s="27"/>
    </row>
    <row r="178" spans="1:50" x14ac:dyDescent="0.2">
      <c r="A178" s="25" t="s">
        <v>2719</v>
      </c>
      <c r="B178" s="26" t="s">
        <v>2720</v>
      </c>
      <c r="C178" s="26" t="s">
        <v>2721</v>
      </c>
      <c r="D178" s="26" t="s">
        <v>2439</v>
      </c>
      <c r="E178" s="26" t="s">
        <v>2722</v>
      </c>
      <c r="F178" s="26" t="s">
        <v>1637</v>
      </c>
      <c r="G178" s="26" t="s">
        <v>2723</v>
      </c>
      <c r="H178" s="26" t="s">
        <v>182</v>
      </c>
      <c r="I178" s="26" t="s">
        <v>182</v>
      </c>
      <c r="J178" s="26"/>
      <c r="K178" s="26" t="s">
        <v>277</v>
      </c>
      <c r="L178" s="26" t="s">
        <v>2724</v>
      </c>
      <c r="M178" s="26" t="s">
        <v>2725</v>
      </c>
      <c r="N178" s="26" t="s">
        <v>161</v>
      </c>
      <c r="O178" s="26" t="s">
        <v>250</v>
      </c>
      <c r="P178" s="26" t="s">
        <v>1629</v>
      </c>
      <c r="Q178" s="26" t="s">
        <v>393</v>
      </c>
      <c r="R178" s="26" t="s">
        <v>165</v>
      </c>
      <c r="S178" s="26" t="s">
        <v>166</v>
      </c>
      <c r="T178" s="26" t="s">
        <v>2726</v>
      </c>
      <c r="U178" s="26" t="s">
        <v>168</v>
      </c>
      <c r="V178" s="26" t="s">
        <v>168</v>
      </c>
      <c r="W178" s="26" t="s">
        <v>169</v>
      </c>
      <c r="X178" s="26" t="s">
        <v>169</v>
      </c>
      <c r="Y178" s="26" t="s">
        <v>162</v>
      </c>
      <c r="Z178" s="26" t="s">
        <v>162</v>
      </c>
      <c r="AA178" s="26" t="s">
        <v>162</v>
      </c>
      <c r="AB178" s="26" t="s">
        <v>169</v>
      </c>
      <c r="AC178" s="26" t="s">
        <v>93</v>
      </c>
      <c r="AD178" s="26" t="s">
        <v>2727</v>
      </c>
      <c r="AE178" s="26" t="s">
        <v>2722</v>
      </c>
      <c r="AF178" s="26" t="s">
        <v>2439</v>
      </c>
      <c r="AG178" s="26"/>
      <c r="AH178" s="26"/>
      <c r="AI178" s="26" t="s">
        <v>1637</v>
      </c>
      <c r="AJ178" s="26"/>
      <c r="AK178" s="26"/>
      <c r="AL178" s="26"/>
      <c r="AM178" s="26" t="s">
        <v>5178</v>
      </c>
      <c r="AN178" s="26" t="s">
        <v>5179</v>
      </c>
      <c r="AO178" s="26" t="s">
        <v>5180</v>
      </c>
      <c r="AP178" s="26"/>
      <c r="AQ178" s="26"/>
      <c r="AR178" s="26"/>
      <c r="AS178" s="26" t="s">
        <v>5181</v>
      </c>
      <c r="AT178" s="26" t="s">
        <v>4362</v>
      </c>
      <c r="AU178" s="26" t="s">
        <v>2723</v>
      </c>
      <c r="AV178" s="26" t="s">
        <v>5182</v>
      </c>
      <c r="AW178" s="26"/>
      <c r="AX178" s="27"/>
    </row>
    <row r="179" spans="1:50" x14ac:dyDescent="0.2">
      <c r="A179" s="25" t="s">
        <v>2728</v>
      </c>
      <c r="B179" s="26" t="s">
        <v>2729</v>
      </c>
      <c r="C179" s="26" t="s">
        <v>2730</v>
      </c>
      <c r="D179" s="26" t="s">
        <v>1458</v>
      </c>
      <c r="E179" s="26" t="s">
        <v>2731</v>
      </c>
      <c r="F179" s="26" t="s">
        <v>2732</v>
      </c>
      <c r="G179" s="26" t="s">
        <v>2733</v>
      </c>
      <c r="H179" s="26" t="s">
        <v>182</v>
      </c>
      <c r="I179" s="26" t="s">
        <v>182</v>
      </c>
      <c r="J179" s="26"/>
      <c r="K179" s="26" t="s">
        <v>158</v>
      </c>
      <c r="L179" s="26" t="s">
        <v>2734</v>
      </c>
      <c r="M179" s="26" t="s">
        <v>2735</v>
      </c>
      <c r="N179" s="26" t="s">
        <v>161</v>
      </c>
      <c r="O179" s="26" t="s">
        <v>162</v>
      </c>
      <c r="P179" s="26" t="s">
        <v>2736</v>
      </c>
      <c r="Q179" s="26" t="s">
        <v>164</v>
      </c>
      <c r="R179" s="26" t="s">
        <v>187</v>
      </c>
      <c r="S179" s="26" t="s">
        <v>2737</v>
      </c>
      <c r="T179" s="26" t="s">
        <v>2738</v>
      </c>
      <c r="U179" s="26" t="s">
        <v>168</v>
      </c>
      <c r="V179" s="26" t="s">
        <v>168</v>
      </c>
      <c r="W179" s="26" t="s">
        <v>169</v>
      </c>
      <c r="X179" s="26" t="s">
        <v>169</v>
      </c>
      <c r="Y179" s="26" t="s">
        <v>162</v>
      </c>
      <c r="Z179" s="26" t="s">
        <v>2739</v>
      </c>
      <c r="AA179" s="26" t="s">
        <v>162</v>
      </c>
      <c r="AB179" s="26" t="s">
        <v>2740</v>
      </c>
      <c r="AC179" s="26" t="s">
        <v>193</v>
      </c>
      <c r="AD179" s="26" t="s">
        <v>2741</v>
      </c>
      <c r="AE179" s="26" t="s">
        <v>2731</v>
      </c>
      <c r="AF179" s="26" t="s">
        <v>1458</v>
      </c>
      <c r="AG179" s="26"/>
      <c r="AH179" s="26"/>
      <c r="AI179" s="26" t="s">
        <v>2732</v>
      </c>
      <c r="AJ179" s="26"/>
      <c r="AK179" s="26"/>
      <c r="AL179" s="26"/>
      <c r="AM179" s="26" t="s">
        <v>5183</v>
      </c>
      <c r="AN179" s="26" t="s">
        <v>5184</v>
      </c>
      <c r="AO179" s="26" t="s">
        <v>5185</v>
      </c>
      <c r="AP179" s="26"/>
      <c r="AQ179" s="26"/>
      <c r="AR179" s="26"/>
      <c r="AS179" s="26" t="s">
        <v>5186</v>
      </c>
      <c r="AT179" s="26" t="s">
        <v>4494</v>
      </c>
      <c r="AU179" s="26" t="s">
        <v>2733</v>
      </c>
      <c r="AV179" s="26" t="s">
        <v>5187</v>
      </c>
      <c r="AW179" s="26"/>
      <c r="AX179" s="27"/>
    </row>
    <row r="180" spans="1:50" x14ac:dyDescent="0.2">
      <c r="A180" s="25" t="s">
        <v>2742</v>
      </c>
      <c r="B180" s="26" t="s">
        <v>2743</v>
      </c>
      <c r="C180" s="26" t="s">
        <v>2744</v>
      </c>
      <c r="D180" s="26" t="s">
        <v>2500</v>
      </c>
      <c r="E180" s="26" t="s">
        <v>2745</v>
      </c>
      <c r="F180" s="26" t="s">
        <v>2577</v>
      </c>
      <c r="G180" s="26" t="s">
        <v>2746</v>
      </c>
      <c r="H180" s="26" t="s">
        <v>182</v>
      </c>
      <c r="I180" s="26" t="s">
        <v>182</v>
      </c>
      <c r="J180" s="26"/>
      <c r="K180" s="26" t="s">
        <v>158</v>
      </c>
      <c r="L180" s="26" t="s">
        <v>2747</v>
      </c>
      <c r="M180" s="26" t="s">
        <v>2748</v>
      </c>
      <c r="N180" s="26" t="s">
        <v>161</v>
      </c>
      <c r="O180" s="26" t="s">
        <v>162</v>
      </c>
      <c r="P180" s="26" t="s">
        <v>2749</v>
      </c>
      <c r="Q180" s="26" t="s">
        <v>164</v>
      </c>
      <c r="R180" s="26" t="s">
        <v>2750</v>
      </c>
      <c r="S180" s="26" t="s">
        <v>2751</v>
      </c>
      <c r="T180" s="26" t="s">
        <v>2752</v>
      </c>
      <c r="U180" s="26" t="s">
        <v>168</v>
      </c>
      <c r="V180" s="26" t="s">
        <v>168</v>
      </c>
      <c r="W180" s="26" t="s">
        <v>169</v>
      </c>
      <c r="X180" s="26" t="s">
        <v>169</v>
      </c>
      <c r="Y180" s="26" t="s">
        <v>162</v>
      </c>
      <c r="Z180" s="26" t="s">
        <v>162</v>
      </c>
      <c r="AA180" s="26" t="s">
        <v>2753</v>
      </c>
      <c r="AB180" s="26" t="s">
        <v>2754</v>
      </c>
      <c r="AC180" s="26" t="s">
        <v>193</v>
      </c>
      <c r="AD180" s="26" t="s">
        <v>2755</v>
      </c>
      <c r="AE180" s="26" t="s">
        <v>2745</v>
      </c>
      <c r="AF180" s="26" t="s">
        <v>2500</v>
      </c>
      <c r="AG180" s="26"/>
      <c r="AH180" s="26"/>
      <c r="AI180" s="26" t="s">
        <v>2577</v>
      </c>
      <c r="AJ180" s="26"/>
      <c r="AK180" s="26" t="s">
        <v>5188</v>
      </c>
      <c r="AL180" s="26"/>
      <c r="AM180" s="26" t="s">
        <v>5189</v>
      </c>
      <c r="AN180" s="26" t="s">
        <v>5190</v>
      </c>
      <c r="AO180" s="26" t="s">
        <v>5191</v>
      </c>
      <c r="AP180" s="26"/>
      <c r="AQ180" s="26"/>
      <c r="AR180" s="26"/>
      <c r="AS180" s="26" t="s">
        <v>5192</v>
      </c>
      <c r="AT180" s="26" t="s">
        <v>5193</v>
      </c>
      <c r="AU180" s="26" t="s">
        <v>2746</v>
      </c>
      <c r="AV180" s="26" t="s">
        <v>5194</v>
      </c>
      <c r="AW180" s="26"/>
      <c r="AX180" s="27"/>
    </row>
    <row r="181" spans="1:50" x14ac:dyDescent="0.2">
      <c r="A181" s="25" t="s">
        <v>2756</v>
      </c>
      <c r="B181" s="26" t="s">
        <v>2757</v>
      </c>
      <c r="C181" s="26" t="s">
        <v>2758</v>
      </c>
      <c r="D181" s="26" t="s">
        <v>2439</v>
      </c>
      <c r="E181" s="26" t="s">
        <v>2759</v>
      </c>
      <c r="F181" s="26" t="s">
        <v>350</v>
      </c>
      <c r="G181" s="26" t="s">
        <v>2760</v>
      </c>
      <c r="H181" s="26" t="s">
        <v>182</v>
      </c>
      <c r="I181" s="26" t="s">
        <v>182</v>
      </c>
      <c r="J181" s="26"/>
      <c r="K181" s="26" t="s">
        <v>158</v>
      </c>
      <c r="L181" s="26" t="s">
        <v>2761</v>
      </c>
      <c r="M181" s="26" t="s">
        <v>2762</v>
      </c>
      <c r="N181" s="26" t="s">
        <v>161</v>
      </c>
      <c r="O181" s="26" t="s">
        <v>162</v>
      </c>
      <c r="P181" s="26" t="s">
        <v>2552</v>
      </c>
      <c r="Q181" s="26" t="s">
        <v>164</v>
      </c>
      <c r="R181" s="26" t="s">
        <v>236</v>
      </c>
      <c r="S181" s="26" t="s">
        <v>2763</v>
      </c>
      <c r="T181" s="26" t="s">
        <v>2764</v>
      </c>
      <c r="U181" s="26" t="s">
        <v>168</v>
      </c>
      <c r="V181" s="26" t="s">
        <v>168</v>
      </c>
      <c r="W181" s="26" t="s">
        <v>169</v>
      </c>
      <c r="X181" s="26" t="s">
        <v>169</v>
      </c>
      <c r="Y181" s="26" t="s">
        <v>162</v>
      </c>
      <c r="Z181" s="26" t="s">
        <v>238</v>
      </c>
      <c r="AA181" s="26" t="s">
        <v>162</v>
      </c>
      <c r="AB181" s="26" t="s">
        <v>169</v>
      </c>
      <c r="AC181" s="26" t="s">
        <v>173</v>
      </c>
      <c r="AD181" s="26" t="s">
        <v>2765</v>
      </c>
      <c r="AE181" s="26" t="s">
        <v>2759</v>
      </c>
      <c r="AF181" s="26" t="s">
        <v>2439</v>
      </c>
      <c r="AG181" s="26"/>
      <c r="AH181" s="26"/>
      <c r="AI181" s="26" t="s">
        <v>350</v>
      </c>
      <c r="AJ181" s="26"/>
      <c r="AK181" s="26" t="s">
        <v>5195</v>
      </c>
      <c r="AL181" s="26"/>
      <c r="AM181" s="26" t="s">
        <v>5196</v>
      </c>
      <c r="AN181" s="26" t="s">
        <v>5197</v>
      </c>
      <c r="AO181" s="26" t="s">
        <v>5198</v>
      </c>
      <c r="AP181" s="26"/>
      <c r="AQ181" s="26"/>
      <c r="AR181" s="26"/>
      <c r="AS181" s="26" t="s">
        <v>5199</v>
      </c>
      <c r="AT181" s="26" t="s">
        <v>4670</v>
      </c>
      <c r="AU181" s="26" t="s">
        <v>2760</v>
      </c>
      <c r="AV181" s="26" t="s">
        <v>5200</v>
      </c>
      <c r="AW181" s="26"/>
      <c r="AX181" s="27"/>
    </row>
    <row r="182" spans="1:50" x14ac:dyDescent="0.2">
      <c r="A182" s="25" t="s">
        <v>2775</v>
      </c>
      <c r="B182" s="26" t="s">
        <v>2776</v>
      </c>
      <c r="C182" s="26" t="s">
        <v>2777</v>
      </c>
      <c r="D182" s="26" t="s">
        <v>1458</v>
      </c>
      <c r="E182" s="26" t="s">
        <v>2778</v>
      </c>
      <c r="F182" s="26" t="s">
        <v>2779</v>
      </c>
      <c r="G182" s="26" t="s">
        <v>2780</v>
      </c>
      <c r="H182" s="26" t="s">
        <v>182</v>
      </c>
      <c r="I182" s="26" t="s">
        <v>182</v>
      </c>
      <c r="J182" s="26"/>
      <c r="K182" s="26" t="s">
        <v>277</v>
      </c>
      <c r="L182" s="26" t="s">
        <v>2781</v>
      </c>
      <c r="M182" s="26" t="s">
        <v>2782</v>
      </c>
      <c r="N182" s="26" t="s">
        <v>161</v>
      </c>
      <c r="O182" s="26" t="s">
        <v>250</v>
      </c>
      <c r="P182" s="26" t="s">
        <v>2783</v>
      </c>
      <c r="Q182" s="26" t="s">
        <v>409</v>
      </c>
      <c r="R182" s="26" t="s">
        <v>165</v>
      </c>
      <c r="S182" s="26" t="s">
        <v>166</v>
      </c>
      <c r="T182" s="26" t="s">
        <v>2784</v>
      </c>
      <c r="U182" s="26" t="s">
        <v>168</v>
      </c>
      <c r="V182" s="26" t="s">
        <v>168</v>
      </c>
      <c r="W182" s="26" t="s">
        <v>169</v>
      </c>
      <c r="X182" s="26" t="s">
        <v>169</v>
      </c>
      <c r="Y182" s="26" t="s">
        <v>162</v>
      </c>
      <c r="Z182" s="26" t="s">
        <v>162</v>
      </c>
      <c r="AA182" s="26" t="s">
        <v>162</v>
      </c>
      <c r="AB182" s="26" t="s">
        <v>169</v>
      </c>
      <c r="AC182" s="26" t="s">
        <v>93</v>
      </c>
      <c r="AD182" s="26" t="s">
        <v>2785</v>
      </c>
      <c r="AE182" s="26" t="s">
        <v>2778</v>
      </c>
      <c r="AF182" s="26" t="s">
        <v>1458</v>
      </c>
      <c r="AG182" s="26"/>
      <c r="AH182" s="26"/>
      <c r="AI182" s="26" t="s">
        <v>2779</v>
      </c>
      <c r="AJ182" s="26"/>
      <c r="AK182" s="26"/>
      <c r="AL182" s="26"/>
      <c r="AM182" s="26" t="s">
        <v>5201</v>
      </c>
      <c r="AN182" s="26" t="s">
        <v>5202</v>
      </c>
      <c r="AO182" s="26" t="s">
        <v>5203</v>
      </c>
      <c r="AP182" s="26"/>
      <c r="AQ182" s="26"/>
      <c r="AR182" s="26"/>
      <c r="AS182" s="26" t="s">
        <v>5204</v>
      </c>
      <c r="AT182" s="26" t="s">
        <v>4746</v>
      </c>
      <c r="AU182" s="26" t="s">
        <v>2780</v>
      </c>
      <c r="AV182" s="26" t="s">
        <v>5205</v>
      </c>
      <c r="AW182" s="26"/>
      <c r="AX182" s="27"/>
    </row>
    <row r="183" spans="1:50" x14ac:dyDescent="0.2">
      <c r="A183" s="25" t="s">
        <v>2786</v>
      </c>
      <c r="B183" s="26" t="s">
        <v>2787</v>
      </c>
      <c r="C183" s="26" t="s">
        <v>2788</v>
      </c>
      <c r="D183" s="26" t="s">
        <v>2546</v>
      </c>
      <c r="E183" s="26" t="s">
        <v>2789</v>
      </c>
      <c r="F183" s="26" t="s">
        <v>2790</v>
      </c>
      <c r="G183" s="26" t="s">
        <v>2791</v>
      </c>
      <c r="H183" s="26" t="s">
        <v>182</v>
      </c>
      <c r="I183" s="26" t="s">
        <v>182</v>
      </c>
      <c r="J183" s="26"/>
      <c r="K183" s="26" t="s">
        <v>183</v>
      </c>
      <c r="L183" s="26" t="s">
        <v>2792</v>
      </c>
      <c r="M183" s="26" t="s">
        <v>2793</v>
      </c>
      <c r="N183" s="26" t="s">
        <v>406</v>
      </c>
      <c r="O183" s="26" t="s">
        <v>162</v>
      </c>
      <c r="P183" s="26" t="s">
        <v>2794</v>
      </c>
      <c r="Q183" s="26" t="s">
        <v>424</v>
      </c>
      <c r="R183" s="26" t="s">
        <v>2795</v>
      </c>
      <c r="S183" s="26" t="s">
        <v>2796</v>
      </c>
      <c r="T183" s="26" t="s">
        <v>2797</v>
      </c>
      <c r="U183" s="26" t="s">
        <v>182</v>
      </c>
      <c r="V183" s="26" t="s">
        <v>182</v>
      </c>
      <c r="W183" s="26" t="s">
        <v>2798</v>
      </c>
      <c r="X183" s="26" t="s">
        <v>169</v>
      </c>
      <c r="Y183" s="26" t="s">
        <v>162</v>
      </c>
      <c r="Z183" s="26" t="s">
        <v>162</v>
      </c>
      <c r="AA183" s="26" t="s">
        <v>162</v>
      </c>
      <c r="AB183" s="26" t="s">
        <v>2799</v>
      </c>
      <c r="AC183" s="26" t="s">
        <v>2800</v>
      </c>
      <c r="AD183" s="26" t="s">
        <v>2801</v>
      </c>
      <c r="AE183" s="26" t="s">
        <v>2789</v>
      </c>
      <c r="AF183" s="26" t="s">
        <v>2546</v>
      </c>
      <c r="AG183" s="26"/>
      <c r="AH183" s="26"/>
      <c r="AI183" s="26" t="s">
        <v>2790</v>
      </c>
      <c r="AJ183" s="26"/>
      <c r="AK183" s="26"/>
      <c r="AL183" s="26"/>
      <c r="AM183" s="26" t="s">
        <v>5206</v>
      </c>
      <c r="AN183" s="26" t="s">
        <v>5207</v>
      </c>
      <c r="AO183" s="26" t="s">
        <v>5208</v>
      </c>
      <c r="AP183" s="26"/>
      <c r="AQ183" s="26"/>
      <c r="AR183" s="26"/>
      <c r="AS183" s="26" t="s">
        <v>5209</v>
      </c>
      <c r="AT183" s="26" t="s">
        <v>5210</v>
      </c>
      <c r="AU183" s="26" t="s">
        <v>2791</v>
      </c>
      <c r="AV183" s="26" t="s">
        <v>5211</v>
      </c>
      <c r="AW183" s="26"/>
      <c r="AX183" s="27"/>
    </row>
    <row r="184" spans="1:50" x14ac:dyDescent="0.2">
      <c r="A184" s="25" t="s">
        <v>2802</v>
      </c>
      <c r="B184" s="26" t="s">
        <v>2803</v>
      </c>
      <c r="C184" s="26" t="s">
        <v>2804</v>
      </c>
      <c r="D184" s="26" t="s">
        <v>2439</v>
      </c>
      <c r="E184" s="26" t="s">
        <v>2805</v>
      </c>
      <c r="F184" s="26" t="s">
        <v>2806</v>
      </c>
      <c r="G184" s="26" t="s">
        <v>2807</v>
      </c>
      <c r="H184" s="26" t="s">
        <v>182</v>
      </c>
      <c r="I184" s="26" t="s">
        <v>182</v>
      </c>
      <c r="J184" s="26"/>
      <c r="K184" s="26" t="s">
        <v>158</v>
      </c>
      <c r="L184" s="26" t="s">
        <v>2808</v>
      </c>
      <c r="M184" s="26" t="s">
        <v>2809</v>
      </c>
      <c r="N184" s="26" t="s">
        <v>161</v>
      </c>
      <c r="O184" s="26" t="s">
        <v>250</v>
      </c>
      <c r="P184" s="26" t="s">
        <v>985</v>
      </c>
      <c r="Q184" s="26" t="s">
        <v>164</v>
      </c>
      <c r="R184" s="26" t="s">
        <v>165</v>
      </c>
      <c r="S184" s="26" t="s">
        <v>166</v>
      </c>
      <c r="T184" s="26" t="s">
        <v>2810</v>
      </c>
      <c r="U184" s="26" t="s">
        <v>168</v>
      </c>
      <c r="V184" s="26" t="s">
        <v>168</v>
      </c>
      <c r="W184" s="26" t="s">
        <v>169</v>
      </c>
      <c r="X184" s="26" t="s">
        <v>169</v>
      </c>
      <c r="Y184" s="26" t="s">
        <v>162</v>
      </c>
      <c r="Z184" s="26" t="s">
        <v>162</v>
      </c>
      <c r="AA184" s="26" t="s">
        <v>162</v>
      </c>
      <c r="AB184" s="26" t="s">
        <v>169</v>
      </c>
      <c r="AC184" s="26" t="s">
        <v>93</v>
      </c>
      <c r="AD184" s="26" t="s">
        <v>2811</v>
      </c>
      <c r="AE184" s="26" t="s">
        <v>2805</v>
      </c>
      <c r="AF184" s="26" t="s">
        <v>2439</v>
      </c>
      <c r="AG184" s="26"/>
      <c r="AH184" s="26"/>
      <c r="AI184" s="26" t="s">
        <v>2806</v>
      </c>
      <c r="AJ184" s="26"/>
      <c r="AK184" s="26" t="s">
        <v>4284</v>
      </c>
      <c r="AL184" s="26" t="s">
        <v>4299</v>
      </c>
      <c r="AM184" s="26"/>
      <c r="AN184" s="26" t="s">
        <v>5212</v>
      </c>
      <c r="AO184" s="26" t="s">
        <v>5213</v>
      </c>
      <c r="AP184" s="26"/>
      <c r="AQ184" s="26"/>
      <c r="AR184" s="26"/>
      <c r="AS184" s="26" t="s">
        <v>5214</v>
      </c>
      <c r="AT184" s="26" t="s">
        <v>4494</v>
      </c>
      <c r="AU184" s="26" t="s">
        <v>2807</v>
      </c>
      <c r="AV184" s="26" t="s">
        <v>5215</v>
      </c>
      <c r="AW184" s="26"/>
      <c r="AX184" s="27"/>
    </row>
    <row r="185" spans="1:50" x14ac:dyDescent="0.2">
      <c r="A185" s="25" t="s">
        <v>2812</v>
      </c>
      <c r="B185" s="26" t="s">
        <v>2813</v>
      </c>
      <c r="C185" s="26" t="s">
        <v>2814</v>
      </c>
      <c r="D185" s="26" t="s">
        <v>2500</v>
      </c>
      <c r="E185" s="26" t="s">
        <v>2815</v>
      </c>
      <c r="F185" s="26" t="s">
        <v>2577</v>
      </c>
      <c r="G185" s="26" t="s">
        <v>2816</v>
      </c>
      <c r="H185" s="26" t="s">
        <v>182</v>
      </c>
      <c r="I185" s="26" t="s">
        <v>182</v>
      </c>
      <c r="J185" s="26"/>
      <c r="K185" s="26" t="s">
        <v>671</v>
      </c>
      <c r="L185" s="26" t="s">
        <v>2817</v>
      </c>
      <c r="M185" s="26" t="s">
        <v>2818</v>
      </c>
      <c r="N185" s="26" t="s">
        <v>161</v>
      </c>
      <c r="O185" s="26" t="s">
        <v>162</v>
      </c>
      <c r="P185" s="26" t="s">
        <v>2819</v>
      </c>
      <c r="Q185" s="26" t="s">
        <v>424</v>
      </c>
      <c r="R185" s="26" t="s">
        <v>165</v>
      </c>
      <c r="S185" s="26" t="s">
        <v>166</v>
      </c>
      <c r="T185" s="26" t="s">
        <v>2820</v>
      </c>
      <c r="U185" s="26" t="s">
        <v>168</v>
      </c>
      <c r="V185" s="26" t="s">
        <v>168</v>
      </c>
      <c r="W185" s="26" t="s">
        <v>169</v>
      </c>
      <c r="X185" s="26" t="s">
        <v>169</v>
      </c>
      <c r="Y185" s="26" t="s">
        <v>162</v>
      </c>
      <c r="Z185" s="26" t="s">
        <v>2821</v>
      </c>
      <c r="AA185" s="26" t="s">
        <v>162</v>
      </c>
      <c r="AB185" s="26" t="s">
        <v>169</v>
      </c>
      <c r="AC185" s="26" t="s">
        <v>173</v>
      </c>
      <c r="AD185" s="26" t="s">
        <v>2822</v>
      </c>
      <c r="AE185" s="26" t="s">
        <v>2815</v>
      </c>
      <c r="AF185" s="26" t="s">
        <v>2500</v>
      </c>
      <c r="AG185" s="26"/>
      <c r="AH185" s="26"/>
      <c r="AI185" s="26" t="s">
        <v>2577</v>
      </c>
      <c r="AJ185" s="26"/>
      <c r="AK185" s="26" t="s">
        <v>5216</v>
      </c>
      <c r="AL185" s="26"/>
      <c r="AM185" s="26" t="s">
        <v>5217</v>
      </c>
      <c r="AN185" s="26" t="s">
        <v>5218</v>
      </c>
      <c r="AO185" s="26" t="s">
        <v>5219</v>
      </c>
      <c r="AP185" s="26"/>
      <c r="AQ185" s="26"/>
      <c r="AR185" s="26"/>
      <c r="AS185" s="26" t="s">
        <v>5220</v>
      </c>
      <c r="AT185" s="26" t="s">
        <v>5221</v>
      </c>
      <c r="AU185" s="26" t="s">
        <v>2816</v>
      </c>
      <c r="AV185" s="26" t="s">
        <v>5222</v>
      </c>
      <c r="AW185" s="26"/>
      <c r="AX185" s="27"/>
    </row>
    <row r="186" spans="1:50" x14ac:dyDescent="0.2">
      <c r="A186" s="25" t="s">
        <v>2823</v>
      </c>
      <c r="B186" s="26" t="s">
        <v>2824</v>
      </c>
      <c r="C186" s="26" t="s">
        <v>2825</v>
      </c>
      <c r="D186" s="26" t="s">
        <v>2546</v>
      </c>
      <c r="E186" s="26" t="s">
        <v>2826</v>
      </c>
      <c r="F186" s="26" t="s">
        <v>2502</v>
      </c>
      <c r="G186" s="26" t="s">
        <v>2827</v>
      </c>
      <c r="H186" s="26" t="s">
        <v>182</v>
      </c>
      <c r="I186" s="26" t="s">
        <v>182</v>
      </c>
      <c r="J186" s="26"/>
      <c r="K186" s="26" t="s">
        <v>158</v>
      </c>
      <c r="L186" s="26" t="s">
        <v>2828</v>
      </c>
      <c r="M186" s="26" t="s">
        <v>2829</v>
      </c>
      <c r="N186" s="26" t="s">
        <v>203</v>
      </c>
      <c r="O186" s="26" t="s">
        <v>162</v>
      </c>
      <c r="P186" s="26" t="s">
        <v>2830</v>
      </c>
      <c r="Q186" s="26" t="s">
        <v>164</v>
      </c>
      <c r="R186" s="26" t="s">
        <v>165</v>
      </c>
      <c r="S186" s="26" t="s">
        <v>166</v>
      </c>
      <c r="T186" s="26" t="s">
        <v>2831</v>
      </c>
      <c r="U186" s="26" t="s">
        <v>168</v>
      </c>
      <c r="V186" s="26" t="s">
        <v>168</v>
      </c>
      <c r="W186" s="26" t="s">
        <v>169</v>
      </c>
      <c r="X186" s="26" t="s">
        <v>169</v>
      </c>
      <c r="Y186" s="26" t="s">
        <v>162</v>
      </c>
      <c r="Z186" s="26" t="s">
        <v>2832</v>
      </c>
      <c r="AA186" s="26" t="s">
        <v>162</v>
      </c>
      <c r="AB186" s="26" t="s">
        <v>169</v>
      </c>
      <c r="AC186" s="26" t="s">
        <v>173</v>
      </c>
      <c r="AD186" s="26" t="s">
        <v>2833</v>
      </c>
      <c r="AE186" s="26" t="s">
        <v>2826</v>
      </c>
      <c r="AF186" s="26" t="s">
        <v>2546</v>
      </c>
      <c r="AG186" s="26"/>
      <c r="AH186" s="26"/>
      <c r="AI186" s="26" t="s">
        <v>2502</v>
      </c>
      <c r="AJ186" s="26"/>
      <c r="AK186" s="26" t="s">
        <v>4323</v>
      </c>
      <c r="AL186" s="26"/>
      <c r="AM186" s="26"/>
      <c r="AN186" s="26" t="s">
        <v>5223</v>
      </c>
      <c r="AO186" s="26" t="s">
        <v>5224</v>
      </c>
      <c r="AP186" s="26"/>
      <c r="AQ186" s="26"/>
      <c r="AR186" s="26"/>
      <c r="AS186" s="26" t="s">
        <v>5225</v>
      </c>
      <c r="AT186" s="26" t="s">
        <v>5226</v>
      </c>
      <c r="AU186" s="26" t="s">
        <v>2827</v>
      </c>
      <c r="AV186" s="26" t="s">
        <v>5227</v>
      </c>
      <c r="AW186" s="26"/>
      <c r="AX186" s="27"/>
    </row>
    <row r="187" spans="1:50" x14ac:dyDescent="0.2">
      <c r="A187" s="25" t="s">
        <v>2834</v>
      </c>
      <c r="B187" s="26" t="s">
        <v>2835</v>
      </c>
      <c r="C187" s="26" t="s">
        <v>2836</v>
      </c>
      <c r="D187" s="26" t="s">
        <v>1458</v>
      </c>
      <c r="E187" s="26" t="s">
        <v>2837</v>
      </c>
      <c r="F187" s="26" t="s">
        <v>350</v>
      </c>
      <c r="G187" s="26" t="s">
        <v>2838</v>
      </c>
      <c r="H187" s="26" t="s">
        <v>182</v>
      </c>
      <c r="I187" s="26" t="s">
        <v>182</v>
      </c>
      <c r="J187" s="26"/>
      <c r="K187" s="26" t="s">
        <v>158</v>
      </c>
      <c r="L187" s="26" t="s">
        <v>2839</v>
      </c>
      <c r="M187" s="26" t="s">
        <v>2840</v>
      </c>
      <c r="N187" s="26" t="s">
        <v>161</v>
      </c>
      <c r="O187" s="26" t="s">
        <v>162</v>
      </c>
      <c r="P187" s="26" t="s">
        <v>2841</v>
      </c>
      <c r="Q187" s="26" t="s">
        <v>164</v>
      </c>
      <c r="R187" s="26" t="s">
        <v>236</v>
      </c>
      <c r="S187" s="26" t="s">
        <v>2842</v>
      </c>
      <c r="T187" s="26" t="s">
        <v>2843</v>
      </c>
      <c r="U187" s="26" t="s">
        <v>168</v>
      </c>
      <c r="V187" s="26" t="s">
        <v>168</v>
      </c>
      <c r="W187" s="26" t="s">
        <v>169</v>
      </c>
      <c r="X187" s="26" t="s">
        <v>169</v>
      </c>
      <c r="Y187" s="26" t="s">
        <v>162</v>
      </c>
      <c r="Z187" s="26" t="s">
        <v>162</v>
      </c>
      <c r="AA187" s="26" t="s">
        <v>162</v>
      </c>
      <c r="AB187" s="26" t="s">
        <v>2844</v>
      </c>
      <c r="AC187" s="26" t="s">
        <v>1771</v>
      </c>
      <c r="AD187" s="26" t="s">
        <v>2845</v>
      </c>
      <c r="AE187" s="26" t="s">
        <v>2837</v>
      </c>
      <c r="AF187" s="26" t="s">
        <v>1458</v>
      </c>
      <c r="AG187" s="26"/>
      <c r="AH187" s="26"/>
      <c r="AI187" s="26" t="s">
        <v>350</v>
      </c>
      <c r="AJ187" s="26"/>
      <c r="AK187" s="26" t="s">
        <v>5228</v>
      </c>
      <c r="AL187" s="26"/>
      <c r="AM187" s="26" t="s">
        <v>5229</v>
      </c>
      <c r="AN187" s="26" t="s">
        <v>5230</v>
      </c>
      <c r="AO187" s="26" t="s">
        <v>5231</v>
      </c>
      <c r="AP187" s="26"/>
      <c r="AQ187" s="26"/>
      <c r="AR187" s="26"/>
      <c r="AS187" s="26" t="s">
        <v>5232</v>
      </c>
      <c r="AT187" s="26" t="s">
        <v>4774</v>
      </c>
      <c r="AU187" s="26" t="s">
        <v>2838</v>
      </c>
      <c r="AV187" s="26" t="s">
        <v>5233</v>
      </c>
      <c r="AW187" s="26"/>
      <c r="AX187" s="27"/>
    </row>
    <row r="188" spans="1:50" x14ac:dyDescent="0.2">
      <c r="A188" s="25" t="s">
        <v>2846</v>
      </c>
      <c r="B188" s="26" t="s">
        <v>2847</v>
      </c>
      <c r="C188" s="26" t="s">
        <v>2848</v>
      </c>
      <c r="D188" s="26" t="s">
        <v>2546</v>
      </c>
      <c r="E188" s="26" t="s">
        <v>2849</v>
      </c>
      <c r="F188" s="26" t="s">
        <v>722</v>
      </c>
      <c r="G188" s="26" t="s">
        <v>2850</v>
      </c>
      <c r="H188" s="26" t="s">
        <v>182</v>
      </c>
      <c r="I188" s="26" t="s">
        <v>182</v>
      </c>
      <c r="J188" s="26"/>
      <c r="K188" s="26" t="s">
        <v>277</v>
      </c>
      <c r="L188" s="26" t="s">
        <v>2851</v>
      </c>
      <c r="M188" s="26" t="s">
        <v>2852</v>
      </c>
      <c r="N188" s="26" t="s">
        <v>161</v>
      </c>
      <c r="O188" s="26" t="s">
        <v>250</v>
      </c>
      <c r="P188" s="26" t="s">
        <v>2853</v>
      </c>
      <c r="Q188" s="26" t="s">
        <v>393</v>
      </c>
      <c r="R188" s="26" t="s">
        <v>187</v>
      </c>
      <c r="S188" s="26" t="s">
        <v>166</v>
      </c>
      <c r="T188" s="26" t="s">
        <v>2854</v>
      </c>
      <c r="U188" s="26" t="s">
        <v>168</v>
      </c>
      <c r="V188" s="26" t="s">
        <v>168</v>
      </c>
      <c r="W188" s="26" t="s">
        <v>169</v>
      </c>
      <c r="X188" s="26" t="s">
        <v>169</v>
      </c>
      <c r="Y188" s="26" t="s">
        <v>162</v>
      </c>
      <c r="Z188" s="26" t="s">
        <v>162</v>
      </c>
      <c r="AA188" s="26" t="s">
        <v>162</v>
      </c>
      <c r="AB188" s="26" t="s">
        <v>169</v>
      </c>
      <c r="AC188" s="26" t="s">
        <v>93</v>
      </c>
      <c r="AD188" s="26" t="s">
        <v>2855</v>
      </c>
      <c r="AE188" s="26" t="s">
        <v>2849</v>
      </c>
      <c r="AF188" s="26" t="s">
        <v>2546</v>
      </c>
      <c r="AG188" s="26"/>
      <c r="AH188" s="26"/>
      <c r="AI188" s="26" t="s">
        <v>722</v>
      </c>
      <c r="AJ188" s="26"/>
      <c r="AK188" s="26" t="s">
        <v>5234</v>
      </c>
      <c r="AL188" s="26"/>
      <c r="AM188" s="26"/>
      <c r="AN188" s="26" t="s">
        <v>5235</v>
      </c>
      <c r="AO188" s="26" t="s">
        <v>5236</v>
      </c>
      <c r="AP188" s="26"/>
      <c r="AQ188" s="26"/>
      <c r="AR188" s="26"/>
      <c r="AS188" s="26" t="s">
        <v>5237</v>
      </c>
      <c r="AT188" s="26" t="s">
        <v>5238</v>
      </c>
      <c r="AU188" s="26" t="s">
        <v>2850</v>
      </c>
      <c r="AV188" s="26" t="s">
        <v>5239</v>
      </c>
      <c r="AW188" s="26"/>
      <c r="AX188" s="27"/>
    </row>
    <row r="189" spans="1:50" x14ac:dyDescent="0.2">
      <c r="A189" s="25" t="s">
        <v>2856</v>
      </c>
      <c r="B189" s="26" t="s">
        <v>2857</v>
      </c>
      <c r="C189" s="26" t="s">
        <v>2858</v>
      </c>
      <c r="D189" s="26" t="s">
        <v>1458</v>
      </c>
      <c r="E189" s="26" t="s">
        <v>2859</v>
      </c>
      <c r="F189" s="26" t="s">
        <v>350</v>
      </c>
      <c r="G189" s="26" t="s">
        <v>2860</v>
      </c>
      <c r="H189" s="26" t="s">
        <v>182</v>
      </c>
      <c r="I189" s="26" t="s">
        <v>182</v>
      </c>
      <c r="J189" s="26"/>
      <c r="K189" s="26" t="s">
        <v>403</v>
      </c>
      <c r="L189" s="26" t="s">
        <v>2861</v>
      </c>
      <c r="M189" s="26" t="s">
        <v>2862</v>
      </c>
      <c r="N189" s="26" t="s">
        <v>161</v>
      </c>
      <c r="O189" s="26" t="s">
        <v>162</v>
      </c>
      <c r="P189" s="26" t="s">
        <v>2863</v>
      </c>
      <c r="Q189" s="26" t="s">
        <v>164</v>
      </c>
      <c r="R189" s="26" t="s">
        <v>236</v>
      </c>
      <c r="S189" s="26" t="s">
        <v>166</v>
      </c>
      <c r="T189" s="26" t="s">
        <v>2864</v>
      </c>
      <c r="U189" s="26" t="s">
        <v>168</v>
      </c>
      <c r="V189" s="26" t="s">
        <v>168</v>
      </c>
      <c r="W189" s="26" t="s">
        <v>169</v>
      </c>
      <c r="X189" s="26" t="s">
        <v>169</v>
      </c>
      <c r="Y189" s="26" t="s">
        <v>162</v>
      </c>
      <c r="Z189" s="26" t="s">
        <v>162</v>
      </c>
      <c r="AA189" s="26" t="s">
        <v>162</v>
      </c>
      <c r="AB189" s="26" t="s">
        <v>169</v>
      </c>
      <c r="AC189" s="26" t="s">
        <v>2865</v>
      </c>
      <c r="AD189" s="26" t="s">
        <v>2866</v>
      </c>
      <c r="AE189" s="26" t="s">
        <v>2859</v>
      </c>
      <c r="AF189" s="26" t="s">
        <v>1458</v>
      </c>
      <c r="AG189" s="26"/>
      <c r="AH189" s="26"/>
      <c r="AI189" s="26" t="s">
        <v>350</v>
      </c>
      <c r="AJ189" s="26"/>
      <c r="AK189" s="26" t="s">
        <v>5240</v>
      </c>
      <c r="AL189" s="26"/>
      <c r="AM189" s="26" t="s">
        <v>5241</v>
      </c>
      <c r="AN189" s="26" t="s">
        <v>5242</v>
      </c>
      <c r="AO189" s="26" t="s">
        <v>5243</v>
      </c>
      <c r="AP189" s="26"/>
      <c r="AQ189" s="26"/>
      <c r="AR189" s="26"/>
      <c r="AS189" s="26" t="s">
        <v>5244</v>
      </c>
      <c r="AT189" s="26" t="s">
        <v>5245</v>
      </c>
      <c r="AU189" s="26" t="s">
        <v>2860</v>
      </c>
      <c r="AV189" s="26" t="s">
        <v>5246</v>
      </c>
      <c r="AW189" s="26"/>
      <c r="AX189" s="27"/>
    </row>
    <row r="190" spans="1:50" x14ac:dyDescent="0.2">
      <c r="A190" s="25" t="s">
        <v>2867</v>
      </c>
      <c r="B190" s="26" t="s">
        <v>2868</v>
      </c>
      <c r="C190" s="26" t="s">
        <v>2869</v>
      </c>
      <c r="D190" s="26" t="s">
        <v>2474</v>
      </c>
      <c r="E190" s="26" t="s">
        <v>2870</v>
      </c>
      <c r="F190" s="26" t="s">
        <v>2871</v>
      </c>
      <c r="G190" s="26"/>
      <c r="H190" s="26" t="s">
        <v>182</v>
      </c>
      <c r="I190" s="26" t="s">
        <v>182</v>
      </c>
      <c r="J190" s="26"/>
      <c r="K190" s="26" t="s">
        <v>403</v>
      </c>
      <c r="L190" s="26" t="s">
        <v>2872</v>
      </c>
      <c r="M190" s="26" t="s">
        <v>2873</v>
      </c>
      <c r="N190" s="26" t="s">
        <v>161</v>
      </c>
      <c r="O190" s="26" t="s">
        <v>162</v>
      </c>
      <c r="P190" s="26" t="s">
        <v>2874</v>
      </c>
      <c r="Q190" s="26" t="s">
        <v>164</v>
      </c>
      <c r="R190" s="26" t="s">
        <v>165</v>
      </c>
      <c r="S190" s="26" t="s">
        <v>166</v>
      </c>
      <c r="T190" s="26" t="s">
        <v>2875</v>
      </c>
      <c r="U190" s="26" t="s">
        <v>182</v>
      </c>
      <c r="V190" s="26" t="s">
        <v>168</v>
      </c>
      <c r="W190" s="26" t="s">
        <v>2876</v>
      </c>
      <c r="X190" s="26" t="s">
        <v>169</v>
      </c>
      <c r="Y190" s="26" t="s">
        <v>162</v>
      </c>
      <c r="Z190" s="26" t="s">
        <v>162</v>
      </c>
      <c r="AA190" s="26" t="s">
        <v>162</v>
      </c>
      <c r="AB190" s="26" t="s">
        <v>169</v>
      </c>
      <c r="AC190" s="26" t="s">
        <v>1916</v>
      </c>
      <c r="AD190" s="26" t="s">
        <v>2877</v>
      </c>
      <c r="AE190" s="26" t="s">
        <v>2870</v>
      </c>
      <c r="AF190" s="26" t="s">
        <v>2474</v>
      </c>
      <c r="AG190" s="26"/>
      <c r="AH190" s="26"/>
      <c r="AI190" s="26" t="s">
        <v>2871</v>
      </c>
      <c r="AJ190" s="26"/>
      <c r="AK190" s="26"/>
      <c r="AL190" s="26"/>
      <c r="AM190" s="26" t="s">
        <v>5247</v>
      </c>
      <c r="AN190" s="26" t="s">
        <v>5248</v>
      </c>
      <c r="AO190" s="26" t="s">
        <v>5249</v>
      </c>
      <c r="AP190" s="26"/>
      <c r="AQ190" s="26"/>
      <c r="AR190" s="26"/>
      <c r="AS190" s="26" t="s">
        <v>5250</v>
      </c>
      <c r="AT190" s="26" t="s">
        <v>5251</v>
      </c>
      <c r="AU190" s="26"/>
      <c r="AV190" s="26" t="s">
        <v>5252</v>
      </c>
      <c r="AW190" s="26"/>
      <c r="AX190" s="27"/>
    </row>
    <row r="191" spans="1:50" x14ac:dyDescent="0.2">
      <c r="A191" s="25" t="s">
        <v>2878</v>
      </c>
      <c r="B191" s="26" t="s">
        <v>2879</v>
      </c>
      <c r="C191" s="26" t="s">
        <v>2880</v>
      </c>
      <c r="D191" s="26" t="s">
        <v>2439</v>
      </c>
      <c r="E191" s="26" t="s">
        <v>2881</v>
      </c>
      <c r="F191" s="26" t="s">
        <v>2657</v>
      </c>
      <c r="G191" s="26" t="s">
        <v>2882</v>
      </c>
      <c r="H191" s="26" t="s">
        <v>182</v>
      </c>
      <c r="I191" s="26" t="s">
        <v>182</v>
      </c>
      <c r="J191" s="26"/>
      <c r="K191" s="26" t="s">
        <v>158</v>
      </c>
      <c r="L191" s="26" t="s">
        <v>2883</v>
      </c>
      <c r="M191" s="26" t="s">
        <v>2884</v>
      </c>
      <c r="N191" s="26" t="s">
        <v>406</v>
      </c>
      <c r="O191" s="26" t="s">
        <v>162</v>
      </c>
      <c r="P191" s="26" t="s">
        <v>2885</v>
      </c>
      <c r="Q191" s="26" t="s">
        <v>164</v>
      </c>
      <c r="R191" s="26" t="s">
        <v>165</v>
      </c>
      <c r="S191" s="26" t="s">
        <v>2886</v>
      </c>
      <c r="T191" s="26" t="s">
        <v>2887</v>
      </c>
      <c r="U191" s="26" t="s">
        <v>168</v>
      </c>
      <c r="V191" s="26" t="s">
        <v>168</v>
      </c>
      <c r="W191" s="26" t="s">
        <v>169</v>
      </c>
      <c r="X191" s="26" t="s">
        <v>169</v>
      </c>
      <c r="Y191" s="26" t="s">
        <v>162</v>
      </c>
      <c r="Z191" s="26" t="s">
        <v>2888</v>
      </c>
      <c r="AA191" s="26" t="s">
        <v>162</v>
      </c>
      <c r="AB191" s="26" t="s">
        <v>169</v>
      </c>
      <c r="AC191" s="26" t="s">
        <v>173</v>
      </c>
      <c r="AD191" s="26" t="s">
        <v>2889</v>
      </c>
      <c r="AE191" s="26" t="s">
        <v>2881</v>
      </c>
      <c r="AF191" s="26" t="s">
        <v>2439</v>
      </c>
      <c r="AG191" s="26"/>
      <c r="AH191" s="26"/>
      <c r="AI191" s="26" t="s">
        <v>2657</v>
      </c>
      <c r="AJ191" s="26"/>
      <c r="AK191" s="26" t="s">
        <v>4284</v>
      </c>
      <c r="AL191" s="26" t="s">
        <v>4410</v>
      </c>
      <c r="AM191" s="26"/>
      <c r="AN191" s="26" t="s">
        <v>5253</v>
      </c>
      <c r="AO191" s="26" t="s">
        <v>5254</v>
      </c>
      <c r="AP191" s="26"/>
      <c r="AQ191" s="26"/>
      <c r="AR191" s="26"/>
      <c r="AS191" s="26" t="s">
        <v>5255</v>
      </c>
      <c r="AT191" s="26" t="s">
        <v>5256</v>
      </c>
      <c r="AU191" s="26" t="s">
        <v>2882</v>
      </c>
      <c r="AV191" s="26" t="s">
        <v>5257</v>
      </c>
      <c r="AW191" s="26"/>
      <c r="AX191" s="27"/>
    </row>
    <row r="192" spans="1:50" x14ac:dyDescent="0.2">
      <c r="A192" s="25" t="s">
        <v>2895</v>
      </c>
      <c r="B192" s="26" t="s">
        <v>2896</v>
      </c>
      <c r="C192" s="26" t="s">
        <v>2897</v>
      </c>
      <c r="D192" s="26" t="s">
        <v>2500</v>
      </c>
      <c r="E192" s="26" t="s">
        <v>2898</v>
      </c>
      <c r="F192" s="26" t="s">
        <v>2565</v>
      </c>
      <c r="G192" s="26" t="s">
        <v>2899</v>
      </c>
      <c r="H192" s="26" t="s">
        <v>182</v>
      </c>
      <c r="I192" s="26" t="s">
        <v>182</v>
      </c>
      <c r="J192" s="26"/>
      <c r="K192" s="26" t="s">
        <v>403</v>
      </c>
      <c r="L192" s="26" t="s">
        <v>2900</v>
      </c>
      <c r="M192" s="26" t="s">
        <v>2901</v>
      </c>
      <c r="N192" s="26" t="s">
        <v>406</v>
      </c>
      <c r="O192" s="26" t="s">
        <v>162</v>
      </c>
      <c r="P192" s="26" t="s">
        <v>2902</v>
      </c>
      <c r="Q192" s="26" t="s">
        <v>424</v>
      </c>
      <c r="R192" s="26" t="s">
        <v>187</v>
      </c>
      <c r="S192" s="26" t="s">
        <v>2903</v>
      </c>
      <c r="T192" s="26" t="s">
        <v>2904</v>
      </c>
      <c r="U192" s="26" t="s">
        <v>168</v>
      </c>
      <c r="V192" s="26" t="s">
        <v>168</v>
      </c>
      <c r="W192" s="26" t="s">
        <v>169</v>
      </c>
      <c r="X192" s="26" t="s">
        <v>169</v>
      </c>
      <c r="Y192" s="26" t="s">
        <v>162</v>
      </c>
      <c r="Z192" s="26" t="s">
        <v>2905</v>
      </c>
      <c r="AA192" s="26" t="s">
        <v>162</v>
      </c>
      <c r="AB192" s="26" t="s">
        <v>169</v>
      </c>
      <c r="AC192" s="26" t="s">
        <v>2906</v>
      </c>
      <c r="AD192" s="26" t="s">
        <v>2907</v>
      </c>
      <c r="AE192" s="26" t="s">
        <v>2898</v>
      </c>
      <c r="AF192" s="26" t="s">
        <v>2500</v>
      </c>
      <c r="AG192" s="26"/>
      <c r="AH192" s="26"/>
      <c r="AI192" s="26" t="s">
        <v>2565</v>
      </c>
      <c r="AJ192" s="26"/>
      <c r="AK192" s="26" t="s">
        <v>5258</v>
      </c>
      <c r="AL192" s="26"/>
      <c r="AM192" s="26" t="s">
        <v>5259</v>
      </c>
      <c r="AN192" s="26" t="s">
        <v>5260</v>
      </c>
      <c r="AO192" s="26" t="s">
        <v>5261</v>
      </c>
      <c r="AP192" s="26"/>
      <c r="AQ192" s="26"/>
      <c r="AR192" s="26"/>
      <c r="AS192" s="26" t="s">
        <v>5262</v>
      </c>
      <c r="AT192" s="26" t="s">
        <v>5263</v>
      </c>
      <c r="AU192" s="26" t="s">
        <v>2899</v>
      </c>
      <c r="AV192" s="26" t="s">
        <v>5264</v>
      </c>
      <c r="AW192" s="26"/>
      <c r="AX192" s="27"/>
    </row>
    <row r="193" spans="1:50" x14ac:dyDescent="0.2">
      <c r="A193" s="25" t="s">
        <v>2908</v>
      </c>
      <c r="B193" s="26" t="s">
        <v>2909</v>
      </c>
      <c r="C193" s="26" t="s">
        <v>2910</v>
      </c>
      <c r="D193" s="26" t="s">
        <v>2439</v>
      </c>
      <c r="E193" s="26" t="s">
        <v>2911</v>
      </c>
      <c r="F193" s="26" t="s">
        <v>350</v>
      </c>
      <c r="G193" s="26" t="s">
        <v>2912</v>
      </c>
      <c r="H193" s="26" t="s">
        <v>182</v>
      </c>
      <c r="I193" s="26" t="s">
        <v>182</v>
      </c>
      <c r="J193" s="26"/>
      <c r="K193" s="26" t="s">
        <v>671</v>
      </c>
      <c r="L193" s="26" t="s">
        <v>2913</v>
      </c>
      <c r="M193" s="26" t="s">
        <v>2914</v>
      </c>
      <c r="N193" s="26" t="s">
        <v>161</v>
      </c>
      <c r="O193" s="26" t="s">
        <v>162</v>
      </c>
      <c r="P193" s="26" t="s">
        <v>2915</v>
      </c>
      <c r="Q193" s="26" t="s">
        <v>164</v>
      </c>
      <c r="R193" s="26" t="s">
        <v>165</v>
      </c>
      <c r="S193" s="26" t="s">
        <v>166</v>
      </c>
      <c r="T193" s="26" t="s">
        <v>2916</v>
      </c>
      <c r="U193" s="26" t="s">
        <v>168</v>
      </c>
      <c r="V193" s="26" t="s">
        <v>168</v>
      </c>
      <c r="W193" s="26" t="s">
        <v>169</v>
      </c>
      <c r="X193" s="26" t="s">
        <v>169</v>
      </c>
      <c r="Y193" s="26" t="s">
        <v>162</v>
      </c>
      <c r="Z193" s="26" t="s">
        <v>2917</v>
      </c>
      <c r="AA193" s="26" t="s">
        <v>162</v>
      </c>
      <c r="AB193" s="26" t="s">
        <v>169</v>
      </c>
      <c r="AC193" s="26" t="s">
        <v>173</v>
      </c>
      <c r="AD193" s="26" t="s">
        <v>2918</v>
      </c>
      <c r="AE193" s="26" t="s">
        <v>2911</v>
      </c>
      <c r="AF193" s="26" t="s">
        <v>2439</v>
      </c>
      <c r="AG193" s="26"/>
      <c r="AH193" s="26"/>
      <c r="AI193" s="26" t="s">
        <v>350</v>
      </c>
      <c r="AJ193" s="26"/>
      <c r="AK193" s="26" t="s">
        <v>5265</v>
      </c>
      <c r="AL193" s="26"/>
      <c r="AM193" s="26" t="s">
        <v>5266</v>
      </c>
      <c r="AN193" s="26" t="s">
        <v>5267</v>
      </c>
      <c r="AO193" s="26" t="s">
        <v>5268</v>
      </c>
      <c r="AP193" s="26"/>
      <c r="AQ193" s="26"/>
      <c r="AR193" s="26"/>
      <c r="AS193" s="26" t="s">
        <v>5269</v>
      </c>
      <c r="AT193" s="26" t="s">
        <v>4860</v>
      </c>
      <c r="AU193" s="26" t="s">
        <v>2912</v>
      </c>
      <c r="AV193" s="26" t="s">
        <v>5270</v>
      </c>
      <c r="AW193" s="26"/>
      <c r="AX193" s="27"/>
    </row>
    <row r="194" spans="1:50" x14ac:dyDescent="0.2">
      <c r="A194" s="25" t="s">
        <v>2925</v>
      </c>
      <c r="B194" s="26" t="s">
        <v>2926</v>
      </c>
      <c r="C194" s="26" t="s">
        <v>2927</v>
      </c>
      <c r="D194" s="26" t="s">
        <v>178</v>
      </c>
      <c r="E194" s="26" t="s">
        <v>2928</v>
      </c>
      <c r="F194" s="26" t="s">
        <v>2929</v>
      </c>
      <c r="G194" s="26" t="s">
        <v>2930</v>
      </c>
      <c r="H194" s="26" t="s">
        <v>182</v>
      </c>
      <c r="I194" s="26" t="s">
        <v>182</v>
      </c>
      <c r="J194" s="26"/>
      <c r="K194" s="26" t="s">
        <v>158</v>
      </c>
      <c r="L194" s="26" t="s">
        <v>2931</v>
      </c>
      <c r="M194" s="26" t="s">
        <v>2183</v>
      </c>
      <c r="N194" s="26" t="s">
        <v>161</v>
      </c>
      <c r="O194" s="26" t="s">
        <v>162</v>
      </c>
      <c r="P194" s="26" t="s">
        <v>2932</v>
      </c>
      <c r="Q194" s="26" t="s">
        <v>164</v>
      </c>
      <c r="R194" s="26" t="s">
        <v>165</v>
      </c>
      <c r="S194" s="26" t="s">
        <v>166</v>
      </c>
      <c r="T194" s="26" t="s">
        <v>2933</v>
      </c>
      <c r="U194" s="26" t="s">
        <v>168</v>
      </c>
      <c r="V194" s="26" t="s">
        <v>168</v>
      </c>
      <c r="W194" s="26" t="s">
        <v>169</v>
      </c>
      <c r="X194" s="26" t="s">
        <v>169</v>
      </c>
      <c r="Y194" s="26" t="s">
        <v>162</v>
      </c>
      <c r="Z194" s="26" t="s">
        <v>2934</v>
      </c>
      <c r="AA194" s="26" t="s">
        <v>162</v>
      </c>
      <c r="AB194" s="26" t="s">
        <v>169</v>
      </c>
      <c r="AC194" s="26" t="s">
        <v>173</v>
      </c>
      <c r="AD194" s="26" t="s">
        <v>2935</v>
      </c>
      <c r="AE194" s="26" t="s">
        <v>2928</v>
      </c>
      <c r="AF194" s="26" t="s">
        <v>178</v>
      </c>
      <c r="AG194" s="26" t="s">
        <v>4299</v>
      </c>
      <c r="AH194" s="26" t="s">
        <v>4409</v>
      </c>
      <c r="AI194" s="26" t="s">
        <v>2929</v>
      </c>
      <c r="AJ194" s="26" t="s">
        <v>5271</v>
      </c>
      <c r="AK194" s="26" t="s">
        <v>4537</v>
      </c>
      <c r="AL194" s="26" t="s">
        <v>4370</v>
      </c>
      <c r="AM194" s="26"/>
      <c r="AN194" s="26" t="s">
        <v>5272</v>
      </c>
      <c r="AO194" s="26"/>
      <c r="AP194" s="26" t="s">
        <v>5273</v>
      </c>
      <c r="AQ194" s="26"/>
      <c r="AR194" s="26" t="s">
        <v>5274</v>
      </c>
      <c r="AS194" s="26" t="s">
        <v>5275</v>
      </c>
      <c r="AT194" s="26" t="s">
        <v>5276</v>
      </c>
      <c r="AU194" s="26" t="s">
        <v>2930</v>
      </c>
      <c r="AV194" s="26" t="s">
        <v>5277</v>
      </c>
      <c r="AW194" s="26"/>
      <c r="AX194" s="27"/>
    </row>
    <row r="195" spans="1:50" x14ac:dyDescent="0.2">
      <c r="A195" s="25" t="s">
        <v>2936</v>
      </c>
      <c r="B195" s="26" t="s">
        <v>2937</v>
      </c>
      <c r="C195" s="26" t="s">
        <v>2938</v>
      </c>
      <c r="D195" s="26" t="s">
        <v>2500</v>
      </c>
      <c r="E195" s="26" t="s">
        <v>2939</v>
      </c>
      <c r="F195" s="26" t="s">
        <v>2940</v>
      </c>
      <c r="G195" s="26" t="s">
        <v>2941</v>
      </c>
      <c r="H195" s="26" t="s">
        <v>182</v>
      </c>
      <c r="I195" s="26" t="s">
        <v>182</v>
      </c>
      <c r="J195" s="26"/>
      <c r="K195" s="26" t="s">
        <v>158</v>
      </c>
      <c r="L195" s="26" t="s">
        <v>2942</v>
      </c>
      <c r="M195" s="26" t="s">
        <v>2943</v>
      </c>
      <c r="N195" s="26" t="s">
        <v>406</v>
      </c>
      <c r="O195" s="26" t="s">
        <v>162</v>
      </c>
      <c r="P195" s="26" t="s">
        <v>2944</v>
      </c>
      <c r="Q195" s="26" t="s">
        <v>164</v>
      </c>
      <c r="R195" s="26" t="s">
        <v>2945</v>
      </c>
      <c r="S195" s="26" t="s">
        <v>166</v>
      </c>
      <c r="T195" s="26" t="s">
        <v>2946</v>
      </c>
      <c r="U195" s="26" t="s">
        <v>168</v>
      </c>
      <c r="V195" s="26" t="s">
        <v>168</v>
      </c>
      <c r="W195" s="26" t="s">
        <v>169</v>
      </c>
      <c r="X195" s="26" t="s">
        <v>169</v>
      </c>
      <c r="Y195" s="26" t="s">
        <v>162</v>
      </c>
      <c r="Z195" s="26" t="s">
        <v>162</v>
      </c>
      <c r="AA195" s="26" t="s">
        <v>162</v>
      </c>
      <c r="AB195" s="26" t="s">
        <v>2947</v>
      </c>
      <c r="AC195" s="26" t="s">
        <v>1771</v>
      </c>
      <c r="AD195" s="26" t="s">
        <v>2948</v>
      </c>
      <c r="AE195" s="26" t="s">
        <v>2939</v>
      </c>
      <c r="AF195" s="26" t="s">
        <v>2500</v>
      </c>
      <c r="AG195" s="26" t="s">
        <v>4285</v>
      </c>
      <c r="AH195" s="26"/>
      <c r="AI195" s="26" t="s">
        <v>2940</v>
      </c>
      <c r="AJ195" s="26" t="s">
        <v>5278</v>
      </c>
      <c r="AK195" s="26" t="s">
        <v>4902</v>
      </c>
      <c r="AL195" s="26" t="s">
        <v>4285</v>
      </c>
      <c r="AM195" s="26" t="s">
        <v>5279</v>
      </c>
      <c r="AN195" s="26" t="s">
        <v>5280</v>
      </c>
      <c r="AO195" s="26"/>
      <c r="AP195" s="26" t="s">
        <v>5273</v>
      </c>
      <c r="AQ195" s="26"/>
      <c r="AR195" s="26" t="s">
        <v>5281</v>
      </c>
      <c r="AS195" s="26" t="s">
        <v>5282</v>
      </c>
      <c r="AT195" s="26" t="s">
        <v>5283</v>
      </c>
      <c r="AU195" s="26" t="s">
        <v>2941</v>
      </c>
      <c r="AV195" s="26" t="s">
        <v>5284</v>
      </c>
      <c r="AW195" s="26"/>
      <c r="AX195" s="27"/>
    </row>
    <row r="196" spans="1:50" x14ac:dyDescent="0.2">
      <c r="A196" s="25" t="s">
        <v>2949</v>
      </c>
      <c r="B196" s="26" t="s">
        <v>2950</v>
      </c>
      <c r="C196" s="26" t="s">
        <v>2951</v>
      </c>
      <c r="D196" s="26" t="s">
        <v>178</v>
      </c>
      <c r="E196" s="26" t="s">
        <v>2952</v>
      </c>
      <c r="F196" s="26" t="s">
        <v>2940</v>
      </c>
      <c r="G196" s="26" t="s">
        <v>2953</v>
      </c>
      <c r="H196" s="26" t="s">
        <v>182</v>
      </c>
      <c r="I196" s="26" t="s">
        <v>182</v>
      </c>
      <c r="J196" s="26"/>
      <c r="K196" s="26" t="s">
        <v>158</v>
      </c>
      <c r="L196" s="26" t="s">
        <v>2954</v>
      </c>
      <c r="M196" s="26" t="s">
        <v>2955</v>
      </c>
      <c r="N196" s="26" t="s">
        <v>161</v>
      </c>
      <c r="O196" s="26" t="s">
        <v>162</v>
      </c>
      <c r="P196" s="26" t="s">
        <v>2956</v>
      </c>
      <c r="Q196" s="26" t="s">
        <v>164</v>
      </c>
      <c r="R196" s="26" t="s">
        <v>165</v>
      </c>
      <c r="S196" s="26" t="s">
        <v>166</v>
      </c>
      <c r="T196" s="26" t="s">
        <v>2957</v>
      </c>
      <c r="U196" s="26" t="s">
        <v>168</v>
      </c>
      <c r="V196" s="26" t="s">
        <v>168</v>
      </c>
      <c r="W196" s="26" t="s">
        <v>169</v>
      </c>
      <c r="X196" s="26" t="s">
        <v>169</v>
      </c>
      <c r="Y196" s="26" t="s">
        <v>162</v>
      </c>
      <c r="Z196" s="26" t="s">
        <v>2958</v>
      </c>
      <c r="AA196" s="26" t="s">
        <v>162</v>
      </c>
      <c r="AB196" s="26" t="s">
        <v>169</v>
      </c>
      <c r="AC196" s="26" t="s">
        <v>173</v>
      </c>
      <c r="AD196" s="26" t="s">
        <v>2959</v>
      </c>
      <c r="AE196" s="26" t="s">
        <v>2952</v>
      </c>
      <c r="AF196" s="26" t="s">
        <v>178</v>
      </c>
      <c r="AG196" s="26" t="s">
        <v>4285</v>
      </c>
      <c r="AH196" s="26" t="s">
        <v>4395</v>
      </c>
      <c r="AI196" s="26" t="s">
        <v>2940</v>
      </c>
      <c r="AJ196" s="26" t="s">
        <v>5278</v>
      </c>
      <c r="AK196" s="26"/>
      <c r="AL196" s="26"/>
      <c r="AM196" s="26"/>
      <c r="AN196" s="26" t="s">
        <v>5285</v>
      </c>
      <c r="AO196" s="26"/>
      <c r="AP196" s="26" t="s">
        <v>5273</v>
      </c>
      <c r="AQ196" s="26"/>
      <c r="AR196" s="26" t="s">
        <v>5286</v>
      </c>
      <c r="AS196" s="26" t="s">
        <v>5287</v>
      </c>
      <c r="AT196" s="26" t="s">
        <v>5288</v>
      </c>
      <c r="AU196" s="26" t="s">
        <v>2953</v>
      </c>
      <c r="AV196" s="26" t="s">
        <v>5289</v>
      </c>
      <c r="AW196" s="26"/>
      <c r="AX196" s="27"/>
    </row>
    <row r="197" spans="1:50" x14ac:dyDescent="0.2">
      <c r="A197" s="25" t="s">
        <v>2960</v>
      </c>
      <c r="B197" s="26" t="s">
        <v>2961</v>
      </c>
      <c r="C197" s="26" t="s">
        <v>2962</v>
      </c>
      <c r="D197" s="26" t="s">
        <v>178</v>
      </c>
      <c r="E197" s="26" t="s">
        <v>2963</v>
      </c>
      <c r="F197" s="26" t="s">
        <v>2964</v>
      </c>
      <c r="G197" s="26" t="s">
        <v>2965</v>
      </c>
      <c r="H197" s="26" t="s">
        <v>182</v>
      </c>
      <c r="I197" s="26" t="s">
        <v>182</v>
      </c>
      <c r="J197" s="26"/>
      <c r="K197" s="26" t="s">
        <v>183</v>
      </c>
      <c r="L197" s="26" t="s">
        <v>2966</v>
      </c>
      <c r="M197" s="26" t="s">
        <v>2967</v>
      </c>
      <c r="N197" s="26" t="s">
        <v>161</v>
      </c>
      <c r="O197" s="26" t="s">
        <v>162</v>
      </c>
      <c r="P197" s="26" t="s">
        <v>2968</v>
      </c>
      <c r="Q197" s="26" t="s">
        <v>164</v>
      </c>
      <c r="R197" s="26" t="s">
        <v>236</v>
      </c>
      <c r="S197" s="26" t="s">
        <v>166</v>
      </c>
      <c r="T197" s="26" t="s">
        <v>2969</v>
      </c>
      <c r="U197" s="26" t="s">
        <v>168</v>
      </c>
      <c r="V197" s="26" t="s">
        <v>168</v>
      </c>
      <c r="W197" s="26" t="s">
        <v>169</v>
      </c>
      <c r="X197" s="26" t="s">
        <v>169</v>
      </c>
      <c r="Y197" s="26" t="s">
        <v>2970</v>
      </c>
      <c r="Z197" s="26" t="s">
        <v>238</v>
      </c>
      <c r="AA197" s="26" t="s">
        <v>162</v>
      </c>
      <c r="AB197" s="26" t="s">
        <v>169</v>
      </c>
      <c r="AC197" s="26" t="s">
        <v>173</v>
      </c>
      <c r="AD197" s="26" t="s">
        <v>2971</v>
      </c>
      <c r="AE197" s="26" t="s">
        <v>2963</v>
      </c>
      <c r="AF197" s="26" t="s">
        <v>178</v>
      </c>
      <c r="AG197" s="26"/>
      <c r="AH197" s="26"/>
      <c r="AI197" s="26" t="s">
        <v>2964</v>
      </c>
      <c r="AJ197" s="26" t="s">
        <v>5290</v>
      </c>
      <c r="AK197" s="26" t="s">
        <v>4605</v>
      </c>
      <c r="AL197" s="26" t="s">
        <v>4410</v>
      </c>
      <c r="AM197" s="26" t="s">
        <v>5291</v>
      </c>
      <c r="AN197" s="26" t="s">
        <v>5292</v>
      </c>
      <c r="AO197" s="26"/>
      <c r="AP197" s="26" t="s">
        <v>5273</v>
      </c>
      <c r="AQ197" s="26"/>
      <c r="AR197" s="26" t="s">
        <v>5293</v>
      </c>
      <c r="AS197" s="26" t="s">
        <v>5294</v>
      </c>
      <c r="AT197" s="26" t="s">
        <v>5295</v>
      </c>
      <c r="AU197" s="26" t="s">
        <v>2965</v>
      </c>
      <c r="AV197" s="26" t="s">
        <v>5296</v>
      </c>
      <c r="AW197" s="26"/>
      <c r="AX197" s="27"/>
    </row>
    <row r="198" spans="1:50" x14ac:dyDescent="0.2">
      <c r="A198" s="25" t="s">
        <v>2972</v>
      </c>
      <c r="B198" s="26" t="s">
        <v>2973</v>
      </c>
      <c r="C198" s="26" t="s">
        <v>2974</v>
      </c>
      <c r="D198" s="26" t="s">
        <v>178</v>
      </c>
      <c r="E198" s="26" t="s">
        <v>2975</v>
      </c>
      <c r="F198" s="26" t="s">
        <v>2940</v>
      </c>
      <c r="G198" s="26" t="s">
        <v>2976</v>
      </c>
      <c r="H198" s="26" t="s">
        <v>182</v>
      </c>
      <c r="I198" s="26" t="s">
        <v>182</v>
      </c>
      <c r="J198" s="26"/>
      <c r="K198" s="26" t="s">
        <v>403</v>
      </c>
      <c r="L198" s="26" t="s">
        <v>2977</v>
      </c>
      <c r="M198" s="26" t="s">
        <v>2978</v>
      </c>
      <c r="N198" s="26" t="s">
        <v>161</v>
      </c>
      <c r="O198" s="26" t="s">
        <v>162</v>
      </c>
      <c r="P198" s="26" t="s">
        <v>985</v>
      </c>
      <c r="Q198" s="26" t="s">
        <v>164</v>
      </c>
      <c r="R198" s="26" t="s">
        <v>165</v>
      </c>
      <c r="S198" s="26" t="s">
        <v>166</v>
      </c>
      <c r="T198" s="26" t="s">
        <v>2979</v>
      </c>
      <c r="U198" s="26" t="s">
        <v>182</v>
      </c>
      <c r="V198" s="26" t="s">
        <v>182</v>
      </c>
      <c r="W198" s="26" t="s">
        <v>2980</v>
      </c>
      <c r="X198" s="26" t="s">
        <v>169</v>
      </c>
      <c r="Y198" s="26" t="s">
        <v>162</v>
      </c>
      <c r="Z198" s="26" t="s">
        <v>162</v>
      </c>
      <c r="AA198" s="26" t="s">
        <v>162</v>
      </c>
      <c r="AB198" s="26" t="s">
        <v>169</v>
      </c>
      <c r="AC198" s="26" t="s">
        <v>2981</v>
      </c>
      <c r="AD198" s="26" t="s">
        <v>2982</v>
      </c>
      <c r="AE198" s="26" t="s">
        <v>2975</v>
      </c>
      <c r="AF198" s="26" t="s">
        <v>178</v>
      </c>
      <c r="AG198" s="26" t="s">
        <v>4285</v>
      </c>
      <c r="AH198" s="26" t="s">
        <v>5297</v>
      </c>
      <c r="AI198" s="26" t="s">
        <v>2940</v>
      </c>
      <c r="AJ198" s="26" t="s">
        <v>5278</v>
      </c>
      <c r="AK198" s="26"/>
      <c r="AL198" s="26"/>
      <c r="AM198" s="26"/>
      <c r="AN198" s="26" t="s">
        <v>5298</v>
      </c>
      <c r="AO198" s="26"/>
      <c r="AP198" s="26" t="s">
        <v>5273</v>
      </c>
      <c r="AQ198" s="26"/>
      <c r="AR198" s="26" t="s">
        <v>5299</v>
      </c>
      <c r="AS198" s="26" t="s">
        <v>5300</v>
      </c>
      <c r="AT198" s="26" t="s">
        <v>5301</v>
      </c>
      <c r="AU198" s="26" t="s">
        <v>2976</v>
      </c>
      <c r="AV198" s="26" t="s">
        <v>5302</v>
      </c>
      <c r="AW198" s="26"/>
      <c r="AX198" s="27"/>
    </row>
    <row r="199" spans="1:50" x14ac:dyDescent="0.2">
      <c r="A199" s="25" t="s">
        <v>2983</v>
      </c>
      <c r="B199" s="26" t="s">
        <v>2984</v>
      </c>
      <c r="C199" s="26" t="s">
        <v>2985</v>
      </c>
      <c r="D199" s="26" t="s">
        <v>2546</v>
      </c>
      <c r="E199" s="26" t="s">
        <v>2986</v>
      </c>
      <c r="F199" s="26" t="s">
        <v>2987</v>
      </c>
      <c r="G199" s="26" t="s">
        <v>2988</v>
      </c>
      <c r="H199" s="26" t="s">
        <v>182</v>
      </c>
      <c r="I199" s="26" t="s">
        <v>182</v>
      </c>
      <c r="J199" s="26"/>
      <c r="K199" s="26" t="s">
        <v>671</v>
      </c>
      <c r="L199" s="26" t="s">
        <v>2989</v>
      </c>
      <c r="M199" s="26" t="s">
        <v>2990</v>
      </c>
      <c r="N199" s="26" t="s">
        <v>161</v>
      </c>
      <c r="O199" s="26" t="s">
        <v>407</v>
      </c>
      <c r="P199" s="26" t="s">
        <v>2991</v>
      </c>
      <c r="Q199" s="26" t="s">
        <v>164</v>
      </c>
      <c r="R199" s="26" t="s">
        <v>165</v>
      </c>
      <c r="S199" s="26" t="s">
        <v>166</v>
      </c>
      <c r="T199" s="26" t="s">
        <v>2992</v>
      </c>
      <c r="U199" s="26" t="s">
        <v>168</v>
      </c>
      <c r="V199" s="26" t="s">
        <v>168</v>
      </c>
      <c r="W199" s="26" t="s">
        <v>169</v>
      </c>
      <c r="X199" s="26" t="s">
        <v>169</v>
      </c>
      <c r="Y199" s="26" t="s">
        <v>162</v>
      </c>
      <c r="Z199" s="26" t="s">
        <v>162</v>
      </c>
      <c r="AA199" s="26" t="s">
        <v>162</v>
      </c>
      <c r="AB199" s="26" t="s">
        <v>169</v>
      </c>
      <c r="AC199" s="26" t="s">
        <v>93</v>
      </c>
      <c r="AD199" s="26" t="s">
        <v>2993</v>
      </c>
      <c r="AE199" s="26" t="s">
        <v>2986</v>
      </c>
      <c r="AF199" s="26" t="s">
        <v>2546</v>
      </c>
      <c r="AG199" s="26" t="s">
        <v>4522</v>
      </c>
      <c r="AH199" s="26"/>
      <c r="AI199" s="26" t="s">
        <v>2987</v>
      </c>
      <c r="AJ199" s="26" t="s">
        <v>5303</v>
      </c>
      <c r="AK199" s="26" t="s">
        <v>4311</v>
      </c>
      <c r="AL199" s="26" t="s">
        <v>4522</v>
      </c>
      <c r="AM199" s="26"/>
      <c r="AN199" s="26" t="s">
        <v>5304</v>
      </c>
      <c r="AO199" s="26"/>
      <c r="AP199" s="26" t="s">
        <v>5273</v>
      </c>
      <c r="AQ199" s="26"/>
      <c r="AR199" s="26" t="s">
        <v>5305</v>
      </c>
      <c r="AS199" s="26" t="s">
        <v>5306</v>
      </c>
      <c r="AT199" s="26" t="s">
        <v>5307</v>
      </c>
      <c r="AU199" s="26" t="s">
        <v>2988</v>
      </c>
      <c r="AV199" s="26" t="s">
        <v>5308</v>
      </c>
      <c r="AW199" s="26"/>
      <c r="AX199" s="27"/>
    </row>
    <row r="200" spans="1:50" x14ac:dyDescent="0.2">
      <c r="A200" s="25" t="s">
        <v>2994</v>
      </c>
      <c r="B200" s="26" t="s">
        <v>2995</v>
      </c>
      <c r="C200" s="26" t="s">
        <v>2996</v>
      </c>
      <c r="D200" s="26" t="s">
        <v>178</v>
      </c>
      <c r="E200" s="26" t="s">
        <v>2997</v>
      </c>
      <c r="F200" s="26" t="s">
        <v>2998</v>
      </c>
      <c r="G200" s="26" t="s">
        <v>2999</v>
      </c>
      <c r="H200" s="26" t="s">
        <v>182</v>
      </c>
      <c r="I200" s="26" t="s">
        <v>182</v>
      </c>
      <c r="J200" s="26"/>
      <c r="K200" s="26" t="s">
        <v>158</v>
      </c>
      <c r="L200" s="26" t="s">
        <v>3000</v>
      </c>
      <c r="M200" s="26" t="s">
        <v>3001</v>
      </c>
      <c r="N200" s="26" t="s">
        <v>161</v>
      </c>
      <c r="O200" s="26" t="s">
        <v>250</v>
      </c>
      <c r="P200" s="26" t="s">
        <v>3002</v>
      </c>
      <c r="Q200" s="26" t="s">
        <v>164</v>
      </c>
      <c r="R200" s="26" t="s">
        <v>236</v>
      </c>
      <c r="S200" s="26" t="s">
        <v>1407</v>
      </c>
      <c r="T200" s="26" t="s">
        <v>1744</v>
      </c>
      <c r="U200" s="26" t="s">
        <v>168</v>
      </c>
      <c r="V200" s="26" t="s">
        <v>168</v>
      </c>
      <c r="W200" s="26" t="s">
        <v>169</v>
      </c>
      <c r="X200" s="26" t="s">
        <v>169</v>
      </c>
      <c r="Y200" s="26" t="s">
        <v>3003</v>
      </c>
      <c r="Z200" s="26" t="s">
        <v>3004</v>
      </c>
      <c r="AA200" s="26" t="s">
        <v>162</v>
      </c>
      <c r="AB200" s="26" t="s">
        <v>169</v>
      </c>
      <c r="AC200" s="26" t="s">
        <v>173</v>
      </c>
      <c r="AD200" s="26" t="s">
        <v>3005</v>
      </c>
      <c r="AE200" s="26" t="s">
        <v>2997</v>
      </c>
      <c r="AF200" s="26" t="s">
        <v>178</v>
      </c>
      <c r="AG200" s="26" t="s">
        <v>4410</v>
      </c>
      <c r="AH200" s="26" t="s">
        <v>4370</v>
      </c>
      <c r="AI200" s="26" t="s">
        <v>2998</v>
      </c>
      <c r="AJ200" s="26" t="s">
        <v>5309</v>
      </c>
      <c r="AK200" s="26" t="s">
        <v>4463</v>
      </c>
      <c r="AL200" s="26" t="s">
        <v>4323</v>
      </c>
      <c r="AM200" s="26"/>
      <c r="AN200" s="26" t="s">
        <v>5310</v>
      </c>
      <c r="AO200" s="26"/>
      <c r="AP200" s="26" t="s">
        <v>5273</v>
      </c>
      <c r="AQ200" s="26"/>
      <c r="AR200" s="26" t="s">
        <v>5311</v>
      </c>
      <c r="AS200" s="26" t="s">
        <v>5312</v>
      </c>
      <c r="AT200" s="26" t="s">
        <v>5313</v>
      </c>
      <c r="AU200" s="26" t="s">
        <v>2999</v>
      </c>
      <c r="AV200" s="26" t="s">
        <v>5314</v>
      </c>
      <c r="AW200" s="26"/>
      <c r="AX200" s="27"/>
    </row>
    <row r="201" spans="1:50" x14ac:dyDescent="0.2">
      <c r="A201" s="25" t="s">
        <v>3006</v>
      </c>
      <c r="B201" s="26" t="s">
        <v>3007</v>
      </c>
      <c r="C201" s="26" t="s">
        <v>3008</v>
      </c>
      <c r="D201" s="26" t="s">
        <v>215</v>
      </c>
      <c r="E201" s="26" t="s">
        <v>3009</v>
      </c>
      <c r="F201" s="26" t="s">
        <v>3010</v>
      </c>
      <c r="G201" s="26" t="s">
        <v>3011</v>
      </c>
      <c r="H201" s="26" t="s">
        <v>182</v>
      </c>
      <c r="I201" s="26" t="s">
        <v>182</v>
      </c>
      <c r="J201" s="26"/>
      <c r="K201" s="26" t="s">
        <v>158</v>
      </c>
      <c r="L201" s="26" t="s">
        <v>3012</v>
      </c>
      <c r="M201" s="26" t="s">
        <v>3013</v>
      </c>
      <c r="N201" s="26" t="s">
        <v>161</v>
      </c>
      <c r="O201" s="26" t="s">
        <v>3014</v>
      </c>
      <c r="P201" s="26" t="s">
        <v>3015</v>
      </c>
      <c r="Q201" s="26" t="s">
        <v>164</v>
      </c>
      <c r="R201" s="26" t="s">
        <v>236</v>
      </c>
      <c r="S201" s="26" t="s">
        <v>166</v>
      </c>
      <c r="T201" s="26" t="s">
        <v>3016</v>
      </c>
      <c r="U201" s="26" t="s">
        <v>182</v>
      </c>
      <c r="V201" s="26" t="s">
        <v>168</v>
      </c>
      <c r="W201" s="26" t="s">
        <v>3017</v>
      </c>
      <c r="X201" s="26" t="s">
        <v>169</v>
      </c>
      <c r="Y201" s="26" t="s">
        <v>162</v>
      </c>
      <c r="Z201" s="26" t="s">
        <v>162</v>
      </c>
      <c r="AA201" s="26" t="s">
        <v>162</v>
      </c>
      <c r="AB201" s="26" t="s">
        <v>169</v>
      </c>
      <c r="AC201" s="26" t="s">
        <v>1916</v>
      </c>
      <c r="AD201" s="26" t="s">
        <v>3018</v>
      </c>
      <c r="AE201" s="26" t="s">
        <v>3009</v>
      </c>
      <c r="AF201" s="26" t="s">
        <v>215</v>
      </c>
      <c r="AG201" s="26" t="s">
        <v>4299</v>
      </c>
      <c r="AH201" s="26" t="s">
        <v>4490</v>
      </c>
      <c r="AI201" s="26" t="s">
        <v>3010</v>
      </c>
      <c r="AJ201" s="26" t="s">
        <v>5315</v>
      </c>
      <c r="AK201" s="26" t="s">
        <v>5316</v>
      </c>
      <c r="AL201" s="26"/>
      <c r="AM201" s="26"/>
      <c r="AN201" s="26" t="s">
        <v>5317</v>
      </c>
      <c r="AO201" s="26"/>
      <c r="AP201" s="26" t="s">
        <v>5273</v>
      </c>
      <c r="AQ201" s="26"/>
      <c r="AR201" s="26" t="s">
        <v>5318</v>
      </c>
      <c r="AS201" s="26" t="s">
        <v>5319</v>
      </c>
      <c r="AT201" s="26" t="s">
        <v>5320</v>
      </c>
      <c r="AU201" s="26" t="s">
        <v>3011</v>
      </c>
      <c r="AV201" s="26" t="s">
        <v>5321</v>
      </c>
      <c r="AW201" s="26"/>
      <c r="AX201" s="27"/>
    </row>
    <row r="202" spans="1:50" x14ac:dyDescent="0.2">
      <c r="A202" s="25" t="s">
        <v>3019</v>
      </c>
      <c r="B202" s="26" t="s">
        <v>3020</v>
      </c>
      <c r="C202" s="26" t="s">
        <v>3021</v>
      </c>
      <c r="D202" s="26" t="s">
        <v>215</v>
      </c>
      <c r="E202" s="26" t="s">
        <v>3022</v>
      </c>
      <c r="F202" s="26" t="s">
        <v>2940</v>
      </c>
      <c r="G202" s="26" t="s">
        <v>3023</v>
      </c>
      <c r="H202" s="26" t="s">
        <v>182</v>
      </c>
      <c r="I202" s="26" t="s">
        <v>182</v>
      </c>
      <c r="J202" s="26"/>
      <c r="K202" s="26" t="s">
        <v>277</v>
      </c>
      <c r="L202" s="26" t="s">
        <v>3024</v>
      </c>
      <c r="M202" s="26" t="s">
        <v>3025</v>
      </c>
      <c r="N202" s="26" t="s">
        <v>161</v>
      </c>
      <c r="O202" s="26" t="s">
        <v>162</v>
      </c>
      <c r="P202" s="26" t="s">
        <v>3026</v>
      </c>
      <c r="Q202" s="26" t="s">
        <v>393</v>
      </c>
      <c r="R202" s="26" t="s">
        <v>187</v>
      </c>
      <c r="S202" s="26" t="s">
        <v>3027</v>
      </c>
      <c r="T202" s="26" t="s">
        <v>3028</v>
      </c>
      <c r="U202" s="26" t="s">
        <v>168</v>
      </c>
      <c r="V202" s="26" t="s">
        <v>168</v>
      </c>
      <c r="W202" s="26" t="s">
        <v>169</v>
      </c>
      <c r="X202" s="26" t="s">
        <v>169</v>
      </c>
      <c r="Y202" s="26" t="s">
        <v>3029</v>
      </c>
      <c r="Z202" s="26" t="s">
        <v>162</v>
      </c>
      <c r="AA202" s="26" t="s">
        <v>162</v>
      </c>
      <c r="AB202" s="26" t="s">
        <v>169</v>
      </c>
      <c r="AC202" s="26" t="s">
        <v>173</v>
      </c>
      <c r="AD202" s="26" t="s">
        <v>3030</v>
      </c>
      <c r="AE202" s="26" t="s">
        <v>3022</v>
      </c>
      <c r="AF202" s="26" t="s">
        <v>215</v>
      </c>
      <c r="AG202" s="26" t="s">
        <v>4522</v>
      </c>
      <c r="AH202" s="26" t="s">
        <v>5322</v>
      </c>
      <c r="AI202" s="26" t="s">
        <v>2940</v>
      </c>
      <c r="AJ202" s="26" t="s">
        <v>5278</v>
      </c>
      <c r="AK202" s="26"/>
      <c r="AL202" s="26"/>
      <c r="AM202" s="26"/>
      <c r="AN202" s="26" t="s">
        <v>5323</v>
      </c>
      <c r="AO202" s="26"/>
      <c r="AP202" s="26" t="s">
        <v>5273</v>
      </c>
      <c r="AQ202" s="26"/>
      <c r="AR202" s="26" t="s">
        <v>5324</v>
      </c>
      <c r="AS202" s="26" t="s">
        <v>5325</v>
      </c>
      <c r="AT202" s="26" t="s">
        <v>5326</v>
      </c>
      <c r="AU202" s="26" t="s">
        <v>3023</v>
      </c>
      <c r="AV202" s="26" t="s">
        <v>5327</v>
      </c>
      <c r="AW202" s="26"/>
      <c r="AX202" s="27"/>
    </row>
    <row r="203" spans="1:50" x14ac:dyDescent="0.2">
      <c r="A203" s="25" t="s">
        <v>3031</v>
      </c>
      <c r="B203" s="26" t="s">
        <v>3032</v>
      </c>
      <c r="C203" s="26" t="s">
        <v>3033</v>
      </c>
      <c r="D203" s="26" t="s">
        <v>178</v>
      </c>
      <c r="E203" s="26" t="s">
        <v>3034</v>
      </c>
      <c r="F203" s="26" t="s">
        <v>3035</v>
      </c>
      <c r="G203" s="26" t="s">
        <v>3036</v>
      </c>
      <c r="H203" s="26" t="s">
        <v>182</v>
      </c>
      <c r="I203" s="26" t="s">
        <v>182</v>
      </c>
      <c r="J203" s="26"/>
      <c r="K203" s="26" t="s">
        <v>158</v>
      </c>
      <c r="L203" s="26" t="s">
        <v>3037</v>
      </c>
      <c r="M203" s="26" t="s">
        <v>3038</v>
      </c>
      <c r="N203" s="26" t="s">
        <v>161</v>
      </c>
      <c r="O203" s="26" t="s">
        <v>162</v>
      </c>
      <c r="P203" s="26" t="s">
        <v>3039</v>
      </c>
      <c r="Q203" s="26" t="s">
        <v>164</v>
      </c>
      <c r="R203" s="26" t="s">
        <v>165</v>
      </c>
      <c r="S203" s="26" t="s">
        <v>3040</v>
      </c>
      <c r="T203" s="26" t="s">
        <v>3041</v>
      </c>
      <c r="U203" s="26" t="s">
        <v>168</v>
      </c>
      <c r="V203" s="26" t="s">
        <v>168</v>
      </c>
      <c r="W203" s="26" t="s">
        <v>169</v>
      </c>
      <c r="X203" s="26" t="s">
        <v>169</v>
      </c>
      <c r="Y203" s="26" t="s">
        <v>162</v>
      </c>
      <c r="Z203" s="26" t="s">
        <v>3042</v>
      </c>
      <c r="AA203" s="26" t="s">
        <v>162</v>
      </c>
      <c r="AB203" s="26" t="s">
        <v>3043</v>
      </c>
      <c r="AC203" s="26" t="s">
        <v>193</v>
      </c>
      <c r="AD203" s="26" t="s">
        <v>3044</v>
      </c>
      <c r="AE203" s="26" t="s">
        <v>3034</v>
      </c>
      <c r="AF203" s="26" t="s">
        <v>178</v>
      </c>
      <c r="AG203" s="26" t="s">
        <v>4299</v>
      </c>
      <c r="AH203" s="26" t="s">
        <v>4537</v>
      </c>
      <c r="AI203" s="26" t="s">
        <v>3035</v>
      </c>
      <c r="AJ203" s="26" t="s">
        <v>5328</v>
      </c>
      <c r="AK203" s="26"/>
      <c r="AL203" s="26"/>
      <c r="AM203" s="26"/>
      <c r="AN203" s="26" t="s">
        <v>5329</v>
      </c>
      <c r="AO203" s="26"/>
      <c r="AP203" s="26" t="s">
        <v>5273</v>
      </c>
      <c r="AQ203" s="26"/>
      <c r="AR203" s="26" t="s">
        <v>5330</v>
      </c>
      <c r="AS203" s="26" t="s">
        <v>5331</v>
      </c>
      <c r="AT203" s="26" t="s">
        <v>5332</v>
      </c>
      <c r="AU203" s="26" t="s">
        <v>3036</v>
      </c>
      <c r="AV203" s="26" t="s">
        <v>5333</v>
      </c>
      <c r="AW203" s="26"/>
      <c r="AX203" s="27"/>
    </row>
    <row r="204" spans="1:50" x14ac:dyDescent="0.2">
      <c r="A204" s="25" t="s">
        <v>3051</v>
      </c>
      <c r="B204" s="26" t="s">
        <v>3052</v>
      </c>
      <c r="C204" s="26" t="s">
        <v>3053</v>
      </c>
      <c r="D204" s="26" t="s">
        <v>215</v>
      </c>
      <c r="E204" s="26" t="s">
        <v>3054</v>
      </c>
      <c r="F204" s="26" t="s">
        <v>3055</v>
      </c>
      <c r="G204" s="26" t="s">
        <v>3056</v>
      </c>
      <c r="H204" s="26" t="s">
        <v>182</v>
      </c>
      <c r="I204" s="26" t="s">
        <v>182</v>
      </c>
      <c r="J204" s="26"/>
      <c r="K204" s="26" t="s">
        <v>158</v>
      </c>
      <c r="L204" s="26" t="s">
        <v>3057</v>
      </c>
      <c r="M204" s="26" t="s">
        <v>3058</v>
      </c>
      <c r="N204" s="26" t="s">
        <v>161</v>
      </c>
      <c r="O204" s="26" t="s">
        <v>162</v>
      </c>
      <c r="P204" s="26" t="s">
        <v>3059</v>
      </c>
      <c r="Q204" s="26" t="s">
        <v>164</v>
      </c>
      <c r="R204" s="26" t="s">
        <v>165</v>
      </c>
      <c r="S204" s="26" t="s">
        <v>166</v>
      </c>
      <c r="T204" s="26" t="s">
        <v>3060</v>
      </c>
      <c r="U204" s="26" t="s">
        <v>168</v>
      </c>
      <c r="V204" s="26" t="s">
        <v>168</v>
      </c>
      <c r="W204" s="26" t="s">
        <v>169</v>
      </c>
      <c r="X204" s="26" t="s">
        <v>169</v>
      </c>
      <c r="Y204" s="26" t="s">
        <v>162</v>
      </c>
      <c r="Z204" s="26" t="s">
        <v>3061</v>
      </c>
      <c r="AA204" s="26" t="s">
        <v>162</v>
      </c>
      <c r="AB204" s="26" t="s">
        <v>169</v>
      </c>
      <c r="AC204" s="26" t="s">
        <v>173</v>
      </c>
      <c r="AD204" s="26" t="s">
        <v>3062</v>
      </c>
      <c r="AE204" s="26" t="s">
        <v>3054</v>
      </c>
      <c r="AF204" s="26" t="s">
        <v>215</v>
      </c>
      <c r="AG204" s="26" t="s">
        <v>4311</v>
      </c>
      <c r="AH204" s="26"/>
      <c r="AI204" s="26" t="s">
        <v>3055</v>
      </c>
      <c r="AJ204" s="26" t="s">
        <v>5334</v>
      </c>
      <c r="AK204" s="26" t="s">
        <v>4441</v>
      </c>
      <c r="AL204" s="26" t="s">
        <v>4410</v>
      </c>
      <c r="AM204" s="26" t="s">
        <v>5335</v>
      </c>
      <c r="AN204" s="26" t="s">
        <v>5336</v>
      </c>
      <c r="AO204" s="26"/>
      <c r="AP204" s="26" t="s">
        <v>5273</v>
      </c>
      <c r="AQ204" s="26"/>
      <c r="AR204" s="26" t="s">
        <v>5337</v>
      </c>
      <c r="AS204" s="26" t="s">
        <v>5338</v>
      </c>
      <c r="AT204" s="26" t="s">
        <v>5339</v>
      </c>
      <c r="AU204" s="26" t="s">
        <v>3056</v>
      </c>
      <c r="AV204" s="26" t="s">
        <v>5340</v>
      </c>
      <c r="AW204" s="26"/>
      <c r="AX204" s="27"/>
    </row>
    <row r="205" spans="1:50" x14ac:dyDescent="0.2">
      <c r="A205" s="25" t="s">
        <v>3063</v>
      </c>
      <c r="B205" s="26" t="s">
        <v>3064</v>
      </c>
      <c r="C205" s="26" t="s">
        <v>3065</v>
      </c>
      <c r="D205" s="26" t="s">
        <v>215</v>
      </c>
      <c r="E205" s="26" t="s">
        <v>3066</v>
      </c>
      <c r="F205" s="26" t="s">
        <v>3067</v>
      </c>
      <c r="G205" s="26" t="s">
        <v>3068</v>
      </c>
      <c r="H205" s="26" t="s">
        <v>182</v>
      </c>
      <c r="I205" s="26" t="s">
        <v>182</v>
      </c>
      <c r="J205" s="26"/>
      <c r="K205" s="26" t="s">
        <v>158</v>
      </c>
      <c r="L205" s="26" t="s">
        <v>3069</v>
      </c>
      <c r="M205" s="26" t="s">
        <v>3070</v>
      </c>
      <c r="N205" s="26" t="s">
        <v>161</v>
      </c>
      <c r="O205" s="26" t="s">
        <v>162</v>
      </c>
      <c r="P205" s="26" t="s">
        <v>3071</v>
      </c>
      <c r="Q205" s="26" t="s">
        <v>164</v>
      </c>
      <c r="R205" s="26" t="s">
        <v>165</v>
      </c>
      <c r="S205" s="26" t="s">
        <v>3072</v>
      </c>
      <c r="T205" s="26" t="s">
        <v>3073</v>
      </c>
      <c r="U205" s="26" t="s">
        <v>168</v>
      </c>
      <c r="V205" s="26" t="s">
        <v>168</v>
      </c>
      <c r="W205" s="26" t="s">
        <v>169</v>
      </c>
      <c r="X205" s="26" t="s">
        <v>169</v>
      </c>
      <c r="Y205" s="26" t="s">
        <v>3074</v>
      </c>
      <c r="Z205" s="26" t="s">
        <v>162</v>
      </c>
      <c r="AA205" s="26" t="s">
        <v>162</v>
      </c>
      <c r="AB205" s="26" t="s">
        <v>169</v>
      </c>
      <c r="AC205" s="26" t="s">
        <v>173</v>
      </c>
      <c r="AD205" s="26" t="s">
        <v>3075</v>
      </c>
      <c r="AE205" s="26" t="s">
        <v>3066</v>
      </c>
      <c r="AF205" s="26" t="s">
        <v>215</v>
      </c>
      <c r="AG205" s="26" t="s">
        <v>4625</v>
      </c>
      <c r="AH205" s="26" t="s">
        <v>4637</v>
      </c>
      <c r="AI205" s="26" t="s">
        <v>3067</v>
      </c>
      <c r="AJ205" s="26" t="s">
        <v>5341</v>
      </c>
      <c r="AK205" s="26" t="s">
        <v>4605</v>
      </c>
      <c r="AL205" s="26" t="s">
        <v>4285</v>
      </c>
      <c r="AM205" s="26"/>
      <c r="AN205" s="26" t="s">
        <v>5342</v>
      </c>
      <c r="AO205" s="26"/>
      <c r="AP205" s="26" t="s">
        <v>5273</v>
      </c>
      <c r="AQ205" s="26"/>
      <c r="AR205" s="26" t="s">
        <v>5343</v>
      </c>
      <c r="AS205" s="26" t="s">
        <v>5344</v>
      </c>
      <c r="AT205" s="26" t="s">
        <v>5345</v>
      </c>
      <c r="AU205" s="26" t="s">
        <v>3068</v>
      </c>
      <c r="AV205" s="26" t="s">
        <v>5346</v>
      </c>
      <c r="AW205" s="26"/>
      <c r="AX205" s="27"/>
    </row>
    <row r="206" spans="1:50" x14ac:dyDescent="0.2">
      <c r="A206" s="25" t="s">
        <v>3076</v>
      </c>
      <c r="B206" s="26" t="s">
        <v>3077</v>
      </c>
      <c r="C206" s="26" t="s">
        <v>3078</v>
      </c>
      <c r="D206" s="26" t="s">
        <v>178</v>
      </c>
      <c r="E206" s="26" t="s">
        <v>3079</v>
      </c>
      <c r="F206" s="26" t="s">
        <v>2940</v>
      </c>
      <c r="G206" s="26" t="s">
        <v>3080</v>
      </c>
      <c r="H206" s="26" t="s">
        <v>182</v>
      </c>
      <c r="I206" s="26" t="s">
        <v>182</v>
      </c>
      <c r="J206" s="26"/>
      <c r="K206" s="26" t="s">
        <v>158</v>
      </c>
      <c r="L206" s="26" t="s">
        <v>3081</v>
      </c>
      <c r="M206" s="26" t="s">
        <v>3082</v>
      </c>
      <c r="N206" s="26" t="s">
        <v>161</v>
      </c>
      <c r="O206" s="26" t="s">
        <v>250</v>
      </c>
      <c r="P206" s="26" t="s">
        <v>3083</v>
      </c>
      <c r="Q206" s="26" t="s">
        <v>164</v>
      </c>
      <c r="R206" s="26" t="s">
        <v>165</v>
      </c>
      <c r="S206" s="26" t="s">
        <v>166</v>
      </c>
      <c r="T206" s="26" t="s">
        <v>3084</v>
      </c>
      <c r="U206" s="26" t="s">
        <v>168</v>
      </c>
      <c r="V206" s="26" t="s">
        <v>168</v>
      </c>
      <c r="W206" s="26" t="s">
        <v>169</v>
      </c>
      <c r="X206" s="26" t="s">
        <v>169</v>
      </c>
      <c r="Y206" s="26" t="s">
        <v>162</v>
      </c>
      <c r="Z206" s="26" t="s">
        <v>3085</v>
      </c>
      <c r="AA206" s="26" t="s">
        <v>162</v>
      </c>
      <c r="AB206" s="26" t="s">
        <v>169</v>
      </c>
      <c r="AC206" s="26" t="s">
        <v>173</v>
      </c>
      <c r="AD206" s="26" t="s">
        <v>3086</v>
      </c>
      <c r="AE206" s="26" t="s">
        <v>3079</v>
      </c>
      <c r="AF206" s="26" t="s">
        <v>178</v>
      </c>
      <c r="AG206" s="26" t="s">
        <v>4370</v>
      </c>
      <c r="AH206" s="26" t="s">
        <v>4605</v>
      </c>
      <c r="AI206" s="26" t="s">
        <v>2940</v>
      </c>
      <c r="AJ206" s="26" t="s">
        <v>5278</v>
      </c>
      <c r="AK206" s="26"/>
      <c r="AL206" s="26"/>
      <c r="AM206" s="26"/>
      <c r="AN206" s="26" t="s">
        <v>5347</v>
      </c>
      <c r="AO206" s="26"/>
      <c r="AP206" s="26" t="s">
        <v>5273</v>
      </c>
      <c r="AQ206" s="26"/>
      <c r="AR206" s="26" t="s">
        <v>5348</v>
      </c>
      <c r="AS206" s="26" t="s">
        <v>5349</v>
      </c>
      <c r="AT206" s="26" t="s">
        <v>5350</v>
      </c>
      <c r="AU206" s="26" t="s">
        <v>3080</v>
      </c>
      <c r="AV206" s="26" t="s">
        <v>5351</v>
      </c>
      <c r="AW206" s="26"/>
      <c r="AX206" s="27"/>
    </row>
    <row r="207" spans="1:50" x14ac:dyDescent="0.2">
      <c r="A207" s="25" t="s">
        <v>3087</v>
      </c>
      <c r="B207" s="26" t="s">
        <v>3088</v>
      </c>
      <c r="C207" s="26" t="s">
        <v>3089</v>
      </c>
      <c r="D207" s="26" t="s">
        <v>2439</v>
      </c>
      <c r="E207" s="26" t="s">
        <v>3090</v>
      </c>
      <c r="F207" s="26" t="s">
        <v>3091</v>
      </c>
      <c r="G207" s="26" t="s">
        <v>3092</v>
      </c>
      <c r="H207" s="26" t="s">
        <v>182</v>
      </c>
      <c r="I207" s="26" t="s">
        <v>182</v>
      </c>
      <c r="J207" s="26"/>
      <c r="K207" s="26" t="s">
        <v>158</v>
      </c>
      <c r="L207" s="26" t="s">
        <v>3093</v>
      </c>
      <c r="M207" s="26" t="s">
        <v>3094</v>
      </c>
      <c r="N207" s="26" t="s">
        <v>161</v>
      </c>
      <c r="O207" s="26" t="s">
        <v>3095</v>
      </c>
      <c r="P207" s="26" t="s">
        <v>3096</v>
      </c>
      <c r="Q207" s="26" t="s">
        <v>164</v>
      </c>
      <c r="R207" s="26" t="s">
        <v>165</v>
      </c>
      <c r="S207" s="26" t="s">
        <v>166</v>
      </c>
      <c r="T207" s="26" t="s">
        <v>3097</v>
      </c>
      <c r="U207" s="26" t="s">
        <v>168</v>
      </c>
      <c r="V207" s="26" t="s">
        <v>168</v>
      </c>
      <c r="W207" s="26" t="s">
        <v>169</v>
      </c>
      <c r="X207" s="26" t="s">
        <v>169</v>
      </c>
      <c r="Y207" s="26" t="s">
        <v>162</v>
      </c>
      <c r="Z207" s="26" t="s">
        <v>162</v>
      </c>
      <c r="AA207" s="26" t="s">
        <v>162</v>
      </c>
      <c r="AB207" s="26" t="s">
        <v>169</v>
      </c>
      <c r="AC207" s="26" t="s">
        <v>93</v>
      </c>
      <c r="AD207" s="26" t="s">
        <v>3098</v>
      </c>
      <c r="AE207" s="26" t="s">
        <v>3090</v>
      </c>
      <c r="AF207" s="26" t="s">
        <v>2439</v>
      </c>
      <c r="AG207" s="26" t="s">
        <v>4370</v>
      </c>
      <c r="AH207" s="26" t="s">
        <v>4672</v>
      </c>
      <c r="AI207" s="26" t="s">
        <v>3091</v>
      </c>
      <c r="AJ207" s="26" t="s">
        <v>5352</v>
      </c>
      <c r="AK207" s="26" t="s">
        <v>5353</v>
      </c>
      <c r="AL207" s="26" t="s">
        <v>4749</v>
      </c>
      <c r="AM207" s="26" t="s">
        <v>5354</v>
      </c>
      <c r="AN207" s="26" t="s">
        <v>3089</v>
      </c>
      <c r="AO207" s="26"/>
      <c r="AP207" s="26" t="s">
        <v>5273</v>
      </c>
      <c r="AQ207" s="26"/>
      <c r="AR207" s="26" t="s">
        <v>5355</v>
      </c>
      <c r="AS207" s="26" t="s">
        <v>5356</v>
      </c>
      <c r="AT207" s="26" t="s">
        <v>5357</v>
      </c>
      <c r="AU207" s="26" t="s">
        <v>3092</v>
      </c>
      <c r="AV207" s="26" t="s">
        <v>5358</v>
      </c>
      <c r="AW207" s="26"/>
      <c r="AX207" s="27"/>
    </row>
    <row r="208" spans="1:50" x14ac:dyDescent="0.2">
      <c r="A208" s="25" t="s">
        <v>3099</v>
      </c>
      <c r="B208" s="26" t="s">
        <v>3100</v>
      </c>
      <c r="C208" s="26" t="s">
        <v>3101</v>
      </c>
      <c r="D208" s="26" t="s">
        <v>2439</v>
      </c>
      <c r="E208" s="26" t="s">
        <v>3102</v>
      </c>
      <c r="F208" s="26" t="s">
        <v>3103</v>
      </c>
      <c r="G208" s="26" t="s">
        <v>3104</v>
      </c>
      <c r="H208" s="26" t="s">
        <v>182</v>
      </c>
      <c r="I208" s="26" t="s">
        <v>182</v>
      </c>
      <c r="J208" s="26"/>
      <c r="K208" s="26" t="s">
        <v>158</v>
      </c>
      <c r="L208" s="26" t="s">
        <v>3105</v>
      </c>
      <c r="M208" s="26" t="s">
        <v>3106</v>
      </c>
      <c r="N208" s="26" t="s">
        <v>161</v>
      </c>
      <c r="O208" s="26" t="s">
        <v>162</v>
      </c>
      <c r="P208" s="26" t="s">
        <v>3107</v>
      </c>
      <c r="Q208" s="26" t="s">
        <v>164</v>
      </c>
      <c r="R208" s="26" t="s">
        <v>3108</v>
      </c>
      <c r="S208" s="26" t="s">
        <v>3109</v>
      </c>
      <c r="T208" s="26" t="s">
        <v>3110</v>
      </c>
      <c r="U208" s="26" t="s">
        <v>168</v>
      </c>
      <c r="V208" s="26" t="s">
        <v>168</v>
      </c>
      <c r="W208" s="26" t="s">
        <v>169</v>
      </c>
      <c r="X208" s="26" t="s">
        <v>169</v>
      </c>
      <c r="Y208" s="26" t="s">
        <v>162</v>
      </c>
      <c r="Z208" s="26" t="s">
        <v>162</v>
      </c>
      <c r="AA208" s="26" t="s">
        <v>162</v>
      </c>
      <c r="AB208" s="26" t="s">
        <v>3111</v>
      </c>
      <c r="AC208" s="26" t="s">
        <v>1771</v>
      </c>
      <c r="AD208" s="26" t="s">
        <v>3112</v>
      </c>
      <c r="AE208" s="26" t="s">
        <v>3102</v>
      </c>
      <c r="AF208" s="26" t="s">
        <v>2439</v>
      </c>
      <c r="AG208" s="26"/>
      <c r="AH208" s="26"/>
      <c r="AI208" s="26" t="s">
        <v>3103</v>
      </c>
      <c r="AJ208" s="26" t="s">
        <v>5359</v>
      </c>
      <c r="AK208" s="26"/>
      <c r="AL208" s="26"/>
      <c r="AM208" s="26" t="s">
        <v>5360</v>
      </c>
      <c r="AN208" s="26" t="s">
        <v>5361</v>
      </c>
      <c r="AO208" s="26"/>
      <c r="AP208" s="26" t="s">
        <v>5273</v>
      </c>
      <c r="AQ208" s="26"/>
      <c r="AR208" s="26" t="s">
        <v>5362</v>
      </c>
      <c r="AS208" s="26" t="s">
        <v>5363</v>
      </c>
      <c r="AT208" s="26" t="s">
        <v>5364</v>
      </c>
      <c r="AU208" s="26" t="s">
        <v>3104</v>
      </c>
      <c r="AV208" s="26" t="s">
        <v>5365</v>
      </c>
      <c r="AW208" s="26"/>
      <c r="AX208" s="27"/>
    </row>
    <row r="209" spans="1:50" x14ac:dyDescent="0.2">
      <c r="A209" s="25" t="s">
        <v>3113</v>
      </c>
      <c r="B209" s="26" t="s">
        <v>3114</v>
      </c>
      <c r="C209" s="26" t="s">
        <v>3115</v>
      </c>
      <c r="D209" s="26" t="s">
        <v>215</v>
      </c>
      <c r="E209" s="26" t="s">
        <v>3116</v>
      </c>
      <c r="F209" s="26" t="s">
        <v>3117</v>
      </c>
      <c r="G209" s="26" t="s">
        <v>3118</v>
      </c>
      <c r="H209" s="26" t="s">
        <v>182</v>
      </c>
      <c r="I209" s="26" t="s">
        <v>182</v>
      </c>
      <c r="J209" s="26"/>
      <c r="K209" s="26" t="s">
        <v>158</v>
      </c>
      <c r="L209" s="26" t="s">
        <v>3119</v>
      </c>
      <c r="M209" s="26" t="s">
        <v>2526</v>
      </c>
      <c r="N209" s="26" t="s">
        <v>161</v>
      </c>
      <c r="O209" s="26" t="s">
        <v>162</v>
      </c>
      <c r="P209" s="26" t="s">
        <v>3120</v>
      </c>
      <c r="Q209" s="26" t="s">
        <v>164</v>
      </c>
      <c r="R209" s="26" t="s">
        <v>165</v>
      </c>
      <c r="S209" s="26" t="s">
        <v>166</v>
      </c>
      <c r="T209" s="26" t="s">
        <v>3121</v>
      </c>
      <c r="U209" s="26" t="s">
        <v>168</v>
      </c>
      <c r="V209" s="26" t="s">
        <v>168</v>
      </c>
      <c r="W209" s="26" t="s">
        <v>169</v>
      </c>
      <c r="X209" s="26" t="s">
        <v>169</v>
      </c>
      <c r="Y209" s="26" t="s">
        <v>162</v>
      </c>
      <c r="Z209" s="26" t="s">
        <v>2529</v>
      </c>
      <c r="AA209" s="26" t="s">
        <v>162</v>
      </c>
      <c r="AB209" s="26" t="s">
        <v>169</v>
      </c>
      <c r="AC209" s="26" t="s">
        <v>173</v>
      </c>
      <c r="AD209" s="26" t="s">
        <v>3122</v>
      </c>
      <c r="AE209" s="26" t="s">
        <v>3116</v>
      </c>
      <c r="AF209" s="26" t="s">
        <v>215</v>
      </c>
      <c r="AG209" s="26" t="s">
        <v>4409</v>
      </c>
      <c r="AH209" s="26" t="s">
        <v>5366</v>
      </c>
      <c r="AI209" s="26" t="s">
        <v>3117</v>
      </c>
      <c r="AJ209" s="26" t="s">
        <v>5367</v>
      </c>
      <c r="AK209" s="26" t="s">
        <v>4298</v>
      </c>
      <c r="AL209" s="26" t="s">
        <v>5366</v>
      </c>
      <c r="AM209" s="26"/>
      <c r="AN209" s="26" t="s">
        <v>5368</v>
      </c>
      <c r="AO209" s="26"/>
      <c r="AP209" s="26" t="s">
        <v>5273</v>
      </c>
      <c r="AQ209" s="26"/>
      <c r="AR209" s="26" t="s">
        <v>5369</v>
      </c>
      <c r="AS209" s="26" t="s">
        <v>5370</v>
      </c>
      <c r="AT209" s="26" t="s">
        <v>5371</v>
      </c>
      <c r="AU209" s="26" t="s">
        <v>3118</v>
      </c>
      <c r="AV209" s="26" t="s">
        <v>5372</v>
      </c>
      <c r="AW209" s="26"/>
      <c r="AX209" s="27"/>
    </row>
    <row r="210" spans="1:50" x14ac:dyDescent="0.2">
      <c r="A210" s="25" t="s">
        <v>3123</v>
      </c>
      <c r="B210" s="26" t="s">
        <v>3124</v>
      </c>
      <c r="C210" s="26" t="s">
        <v>3125</v>
      </c>
      <c r="D210" s="26" t="s">
        <v>2500</v>
      </c>
      <c r="E210" s="26" t="s">
        <v>3126</v>
      </c>
      <c r="F210" s="26" t="s">
        <v>3127</v>
      </c>
      <c r="G210" s="26" t="s">
        <v>3128</v>
      </c>
      <c r="H210" s="26" t="s">
        <v>182</v>
      </c>
      <c r="I210" s="26" t="s">
        <v>182</v>
      </c>
      <c r="J210" s="26"/>
      <c r="K210" s="26" t="s">
        <v>183</v>
      </c>
      <c r="L210" s="26" t="s">
        <v>3129</v>
      </c>
      <c r="M210" s="26" t="s">
        <v>3130</v>
      </c>
      <c r="N210" s="26" t="s">
        <v>161</v>
      </c>
      <c r="O210" s="26" t="s">
        <v>162</v>
      </c>
      <c r="P210" s="26" t="s">
        <v>3131</v>
      </c>
      <c r="Q210" s="26" t="s">
        <v>164</v>
      </c>
      <c r="R210" s="26" t="s">
        <v>165</v>
      </c>
      <c r="S210" s="26" t="s">
        <v>3132</v>
      </c>
      <c r="T210" s="26" t="s">
        <v>3133</v>
      </c>
      <c r="U210" s="26" t="s">
        <v>182</v>
      </c>
      <c r="V210" s="26" t="s">
        <v>182</v>
      </c>
      <c r="W210" s="26" t="s">
        <v>3134</v>
      </c>
      <c r="X210" s="26" t="s">
        <v>3135</v>
      </c>
      <c r="Y210" s="26" t="s">
        <v>162</v>
      </c>
      <c r="Z210" s="26" t="s">
        <v>162</v>
      </c>
      <c r="AA210" s="26" t="s">
        <v>162</v>
      </c>
      <c r="AB210" s="26" t="s">
        <v>3136</v>
      </c>
      <c r="AC210" s="26" t="s">
        <v>3137</v>
      </c>
      <c r="AD210" s="26" t="s">
        <v>3138</v>
      </c>
      <c r="AE210" s="26" t="s">
        <v>3126</v>
      </c>
      <c r="AF210" s="26" t="s">
        <v>2500</v>
      </c>
      <c r="AG210" s="26"/>
      <c r="AH210" s="26"/>
      <c r="AI210" s="26" t="s">
        <v>3127</v>
      </c>
      <c r="AJ210" s="26" t="s">
        <v>5373</v>
      </c>
      <c r="AK210" s="26" t="s">
        <v>5374</v>
      </c>
      <c r="AL210" s="26"/>
      <c r="AM210" s="26" t="s">
        <v>5375</v>
      </c>
      <c r="AN210" s="26" t="s">
        <v>5376</v>
      </c>
      <c r="AO210" s="26"/>
      <c r="AP210" s="26" t="s">
        <v>5273</v>
      </c>
      <c r="AQ210" s="26"/>
      <c r="AR210" s="26" t="s">
        <v>5377</v>
      </c>
      <c r="AS210" s="26" t="s">
        <v>5378</v>
      </c>
      <c r="AT210" s="26" t="s">
        <v>5379</v>
      </c>
      <c r="AU210" s="26" t="s">
        <v>3128</v>
      </c>
      <c r="AV210" s="26" t="s">
        <v>5380</v>
      </c>
      <c r="AW210" s="26"/>
      <c r="AX210" s="27"/>
    </row>
    <row r="211" spans="1:50" x14ac:dyDescent="0.2">
      <c r="A211" s="25" t="s">
        <v>3139</v>
      </c>
      <c r="B211" s="26" t="s">
        <v>3140</v>
      </c>
      <c r="C211" s="26" t="s">
        <v>3141</v>
      </c>
      <c r="D211" s="26" t="s">
        <v>178</v>
      </c>
      <c r="E211" s="26" t="s">
        <v>3142</v>
      </c>
      <c r="F211" s="26" t="s">
        <v>2940</v>
      </c>
      <c r="G211" s="26" t="s">
        <v>3143</v>
      </c>
      <c r="H211" s="26" t="s">
        <v>182</v>
      </c>
      <c r="I211" s="26" t="s">
        <v>182</v>
      </c>
      <c r="J211" s="26"/>
      <c r="K211" s="26" t="s">
        <v>403</v>
      </c>
      <c r="L211" s="26" t="s">
        <v>3144</v>
      </c>
      <c r="M211" s="26" t="s">
        <v>3145</v>
      </c>
      <c r="N211" s="26" t="s">
        <v>161</v>
      </c>
      <c r="O211" s="26" t="s">
        <v>3146</v>
      </c>
      <c r="P211" s="26" t="s">
        <v>3147</v>
      </c>
      <c r="Q211" s="26" t="s">
        <v>164</v>
      </c>
      <c r="R211" s="26" t="s">
        <v>3148</v>
      </c>
      <c r="S211" s="26" t="s">
        <v>3149</v>
      </c>
      <c r="T211" s="26" t="s">
        <v>3150</v>
      </c>
      <c r="U211" s="26" t="s">
        <v>168</v>
      </c>
      <c r="V211" s="26" t="s">
        <v>168</v>
      </c>
      <c r="W211" s="26" t="s">
        <v>169</v>
      </c>
      <c r="X211" s="26" t="s">
        <v>169</v>
      </c>
      <c r="Y211" s="26" t="s">
        <v>162</v>
      </c>
      <c r="Z211" s="26" t="s">
        <v>356</v>
      </c>
      <c r="AA211" s="26" t="s">
        <v>162</v>
      </c>
      <c r="AB211" s="26" t="s">
        <v>3151</v>
      </c>
      <c r="AC211" s="26" t="s">
        <v>3152</v>
      </c>
      <c r="AD211" s="26" t="s">
        <v>3153</v>
      </c>
      <c r="AE211" s="26" t="s">
        <v>3142</v>
      </c>
      <c r="AF211" s="26" t="s">
        <v>178</v>
      </c>
      <c r="AG211" s="26" t="s">
        <v>4323</v>
      </c>
      <c r="AH211" s="26"/>
      <c r="AI211" s="26" t="s">
        <v>2940</v>
      </c>
      <c r="AJ211" s="26" t="s">
        <v>5278</v>
      </c>
      <c r="AK211" s="26" t="s">
        <v>5381</v>
      </c>
      <c r="AL211" s="26" t="s">
        <v>4323</v>
      </c>
      <c r="AM211" s="26" t="s">
        <v>5382</v>
      </c>
      <c r="AN211" s="26" t="s">
        <v>5383</v>
      </c>
      <c r="AO211" s="26"/>
      <c r="AP211" s="26" t="s">
        <v>5273</v>
      </c>
      <c r="AQ211" s="26"/>
      <c r="AR211" s="26" t="s">
        <v>5384</v>
      </c>
      <c r="AS211" s="26" t="s">
        <v>5385</v>
      </c>
      <c r="AT211" s="26" t="s">
        <v>5386</v>
      </c>
      <c r="AU211" s="26" t="s">
        <v>3143</v>
      </c>
      <c r="AV211" s="26" t="s">
        <v>5387</v>
      </c>
      <c r="AW211" s="26"/>
      <c r="AX211" s="27"/>
    </row>
    <row r="212" spans="1:50" x14ac:dyDescent="0.2">
      <c r="A212" s="25" t="s">
        <v>3160</v>
      </c>
      <c r="B212" s="26" t="s">
        <v>3161</v>
      </c>
      <c r="C212" s="26" t="s">
        <v>3162</v>
      </c>
      <c r="D212" s="26" t="s">
        <v>2439</v>
      </c>
      <c r="E212" s="26" t="s">
        <v>3163</v>
      </c>
      <c r="F212" s="26" t="s">
        <v>3055</v>
      </c>
      <c r="G212" s="26" t="s">
        <v>3164</v>
      </c>
      <c r="H212" s="26" t="s">
        <v>182</v>
      </c>
      <c r="I212" s="26" t="s">
        <v>182</v>
      </c>
      <c r="J212" s="26"/>
      <c r="K212" s="26" t="s">
        <v>671</v>
      </c>
      <c r="L212" s="26" t="s">
        <v>3165</v>
      </c>
      <c r="M212" s="26" t="s">
        <v>1146</v>
      </c>
      <c r="N212" s="26" t="s">
        <v>161</v>
      </c>
      <c r="O212" s="26" t="s">
        <v>162</v>
      </c>
      <c r="P212" s="26" t="s">
        <v>3166</v>
      </c>
      <c r="Q212" s="26" t="s">
        <v>164</v>
      </c>
      <c r="R212" s="26" t="s">
        <v>3167</v>
      </c>
      <c r="S212" s="26" t="s">
        <v>166</v>
      </c>
      <c r="T212" s="26" t="s">
        <v>3168</v>
      </c>
      <c r="U212" s="26" t="s">
        <v>168</v>
      </c>
      <c r="V212" s="26" t="s">
        <v>168</v>
      </c>
      <c r="W212" s="26" t="s">
        <v>169</v>
      </c>
      <c r="X212" s="26" t="s">
        <v>169</v>
      </c>
      <c r="Y212" s="26" t="s">
        <v>162</v>
      </c>
      <c r="Z212" s="26" t="s">
        <v>3169</v>
      </c>
      <c r="AA212" s="26" t="s">
        <v>162</v>
      </c>
      <c r="AB212" s="26" t="s">
        <v>3170</v>
      </c>
      <c r="AC212" s="26" t="s">
        <v>193</v>
      </c>
      <c r="AD212" s="26" t="s">
        <v>3171</v>
      </c>
      <c r="AE212" s="26" t="s">
        <v>3163</v>
      </c>
      <c r="AF212" s="26" t="s">
        <v>2439</v>
      </c>
      <c r="AG212" s="26" t="s">
        <v>4500</v>
      </c>
      <c r="AH212" s="26"/>
      <c r="AI212" s="26" t="s">
        <v>3055</v>
      </c>
      <c r="AJ212" s="26" t="s">
        <v>5334</v>
      </c>
      <c r="AK212" s="26" t="s">
        <v>5388</v>
      </c>
      <c r="AL212" s="26" t="s">
        <v>4323</v>
      </c>
      <c r="AM212" s="26" t="s">
        <v>5389</v>
      </c>
      <c r="AN212" s="26" t="s">
        <v>5390</v>
      </c>
      <c r="AO212" s="26"/>
      <c r="AP212" s="26" t="s">
        <v>5273</v>
      </c>
      <c r="AQ212" s="26"/>
      <c r="AR212" s="26" t="s">
        <v>5391</v>
      </c>
      <c r="AS212" s="26" t="s">
        <v>5392</v>
      </c>
      <c r="AT212" s="26" t="s">
        <v>5393</v>
      </c>
      <c r="AU212" s="26" t="s">
        <v>3164</v>
      </c>
      <c r="AV212" s="26" t="s">
        <v>5394</v>
      </c>
      <c r="AW212" s="26"/>
      <c r="AX212" s="27"/>
    </row>
    <row r="213" spans="1:50" x14ac:dyDescent="0.2">
      <c r="A213" s="25" t="s">
        <v>3172</v>
      </c>
      <c r="B213" s="26" t="s">
        <v>3173</v>
      </c>
      <c r="C213" s="26" t="s">
        <v>3174</v>
      </c>
      <c r="D213" s="26" t="s">
        <v>178</v>
      </c>
      <c r="E213" s="26" t="s">
        <v>3175</v>
      </c>
      <c r="F213" s="26" t="s">
        <v>2940</v>
      </c>
      <c r="G213" s="26" t="s">
        <v>3176</v>
      </c>
      <c r="H213" s="26" t="s">
        <v>182</v>
      </c>
      <c r="I213" s="26" t="s">
        <v>182</v>
      </c>
      <c r="J213" s="26"/>
      <c r="K213" s="26" t="s">
        <v>671</v>
      </c>
      <c r="L213" s="26" t="s">
        <v>3177</v>
      </c>
      <c r="M213" s="26" t="s">
        <v>3178</v>
      </c>
      <c r="N213" s="26" t="s">
        <v>161</v>
      </c>
      <c r="O213" s="26" t="s">
        <v>162</v>
      </c>
      <c r="P213" s="26" t="s">
        <v>3179</v>
      </c>
      <c r="Q213" s="26" t="s">
        <v>164</v>
      </c>
      <c r="R213" s="26" t="s">
        <v>165</v>
      </c>
      <c r="S213" s="26" t="s">
        <v>166</v>
      </c>
      <c r="T213" s="26" t="s">
        <v>3180</v>
      </c>
      <c r="U213" s="26" t="s">
        <v>168</v>
      </c>
      <c r="V213" s="26" t="s">
        <v>168</v>
      </c>
      <c r="W213" s="26" t="s">
        <v>169</v>
      </c>
      <c r="X213" s="26" t="s">
        <v>169</v>
      </c>
      <c r="Y213" s="26" t="s">
        <v>162</v>
      </c>
      <c r="Z213" s="26" t="s">
        <v>3181</v>
      </c>
      <c r="AA213" s="26" t="s">
        <v>162</v>
      </c>
      <c r="AB213" s="26" t="s">
        <v>169</v>
      </c>
      <c r="AC213" s="26" t="s">
        <v>173</v>
      </c>
      <c r="AD213" s="26" t="s">
        <v>3182</v>
      </c>
      <c r="AE213" s="26" t="s">
        <v>3175</v>
      </c>
      <c r="AF213" s="26" t="s">
        <v>178</v>
      </c>
      <c r="AG213" s="26" t="s">
        <v>4299</v>
      </c>
      <c r="AH213" s="26" t="s">
        <v>4409</v>
      </c>
      <c r="AI213" s="26" t="s">
        <v>2940</v>
      </c>
      <c r="AJ213" s="26" t="s">
        <v>5278</v>
      </c>
      <c r="AK213" s="26"/>
      <c r="AL213" s="26"/>
      <c r="AM213" s="26"/>
      <c r="AN213" s="26" t="s">
        <v>5395</v>
      </c>
      <c r="AO213" s="26"/>
      <c r="AP213" s="26" t="s">
        <v>5273</v>
      </c>
      <c r="AQ213" s="26"/>
      <c r="AR213" s="26" t="s">
        <v>5396</v>
      </c>
      <c r="AS213" s="26" t="s">
        <v>5397</v>
      </c>
      <c r="AT213" s="26" t="s">
        <v>5398</v>
      </c>
      <c r="AU213" s="26" t="s">
        <v>3176</v>
      </c>
      <c r="AV213" s="26" t="s">
        <v>5399</v>
      </c>
      <c r="AW213" s="26"/>
      <c r="AX213" s="27"/>
    </row>
    <row r="214" spans="1:50" x14ac:dyDescent="0.2">
      <c r="A214" s="25" t="s">
        <v>3183</v>
      </c>
      <c r="B214" s="26" t="s">
        <v>3184</v>
      </c>
      <c r="C214" s="26" t="s">
        <v>3185</v>
      </c>
      <c r="D214" s="26" t="s">
        <v>178</v>
      </c>
      <c r="E214" s="26" t="s">
        <v>3186</v>
      </c>
      <c r="F214" s="26" t="s">
        <v>2940</v>
      </c>
      <c r="G214" s="26" t="s">
        <v>3187</v>
      </c>
      <c r="H214" s="26" t="s">
        <v>182</v>
      </c>
      <c r="I214" s="26" t="s">
        <v>182</v>
      </c>
      <c r="J214" s="26"/>
      <c r="K214" s="26" t="s">
        <v>158</v>
      </c>
      <c r="L214" s="26" t="s">
        <v>3188</v>
      </c>
      <c r="M214" s="26" t="s">
        <v>3189</v>
      </c>
      <c r="N214" s="26" t="s">
        <v>161</v>
      </c>
      <c r="O214" s="26" t="s">
        <v>162</v>
      </c>
      <c r="P214" s="26" t="s">
        <v>2783</v>
      </c>
      <c r="Q214" s="26" t="s">
        <v>164</v>
      </c>
      <c r="R214" s="26" t="s">
        <v>165</v>
      </c>
      <c r="S214" s="26" t="s">
        <v>166</v>
      </c>
      <c r="T214" s="26" t="s">
        <v>3190</v>
      </c>
      <c r="U214" s="26" t="s">
        <v>168</v>
      </c>
      <c r="V214" s="26" t="s">
        <v>168</v>
      </c>
      <c r="W214" s="26" t="s">
        <v>169</v>
      </c>
      <c r="X214" s="26" t="s">
        <v>169</v>
      </c>
      <c r="Y214" s="26" t="s">
        <v>162</v>
      </c>
      <c r="Z214" s="26" t="s">
        <v>162</v>
      </c>
      <c r="AA214" s="26" t="s">
        <v>162</v>
      </c>
      <c r="AB214" s="26" t="s">
        <v>3191</v>
      </c>
      <c r="AC214" s="26" t="s">
        <v>1771</v>
      </c>
      <c r="AD214" s="26" t="s">
        <v>3192</v>
      </c>
      <c r="AE214" s="26" t="s">
        <v>3186</v>
      </c>
      <c r="AF214" s="26" t="s">
        <v>178</v>
      </c>
      <c r="AG214" s="26" t="s">
        <v>4285</v>
      </c>
      <c r="AH214" s="26" t="s">
        <v>4311</v>
      </c>
      <c r="AI214" s="26" t="s">
        <v>2940</v>
      </c>
      <c r="AJ214" s="26" t="s">
        <v>5278</v>
      </c>
      <c r="AK214" s="26"/>
      <c r="AL214" s="26"/>
      <c r="AM214" s="26"/>
      <c r="AN214" s="26" t="s">
        <v>5400</v>
      </c>
      <c r="AO214" s="26"/>
      <c r="AP214" s="26" t="s">
        <v>5273</v>
      </c>
      <c r="AQ214" s="26"/>
      <c r="AR214" s="26"/>
      <c r="AS214" s="26" t="s">
        <v>5401</v>
      </c>
      <c r="AT214" s="26" t="s">
        <v>5402</v>
      </c>
      <c r="AU214" s="26" t="s">
        <v>3187</v>
      </c>
      <c r="AV214" s="26" t="s">
        <v>5403</v>
      </c>
      <c r="AW214" s="26"/>
      <c r="AX214" s="27"/>
    </row>
    <row r="215" spans="1:50" x14ac:dyDescent="0.2">
      <c r="A215" s="25" t="s">
        <v>3193</v>
      </c>
      <c r="B215" s="26" t="s">
        <v>3194</v>
      </c>
      <c r="C215" s="26" t="s">
        <v>3195</v>
      </c>
      <c r="D215" s="26" t="s">
        <v>178</v>
      </c>
      <c r="E215" s="26" t="s">
        <v>3196</v>
      </c>
      <c r="F215" s="26" t="s">
        <v>2940</v>
      </c>
      <c r="G215" s="26" t="s">
        <v>3197</v>
      </c>
      <c r="H215" s="26" t="s">
        <v>182</v>
      </c>
      <c r="I215" s="26" t="s">
        <v>182</v>
      </c>
      <c r="J215" s="26"/>
      <c r="K215" s="26" t="s">
        <v>277</v>
      </c>
      <c r="L215" s="26" t="s">
        <v>3198</v>
      </c>
      <c r="M215" s="26" t="s">
        <v>3199</v>
      </c>
      <c r="N215" s="26" t="s">
        <v>161</v>
      </c>
      <c r="O215" s="26" t="s">
        <v>162</v>
      </c>
      <c r="P215" s="26" t="s">
        <v>3200</v>
      </c>
      <c r="Q215" s="26" t="s">
        <v>393</v>
      </c>
      <c r="R215" s="26" t="s">
        <v>187</v>
      </c>
      <c r="S215" s="26" t="s">
        <v>1339</v>
      </c>
      <c r="T215" s="26" t="s">
        <v>3201</v>
      </c>
      <c r="U215" s="26" t="s">
        <v>168</v>
      </c>
      <c r="V215" s="26" t="s">
        <v>168</v>
      </c>
      <c r="W215" s="26" t="s">
        <v>169</v>
      </c>
      <c r="X215" s="26" t="s">
        <v>169</v>
      </c>
      <c r="Y215" s="26" t="s">
        <v>3202</v>
      </c>
      <c r="Z215" s="26" t="s">
        <v>3203</v>
      </c>
      <c r="AA215" s="26" t="s">
        <v>162</v>
      </c>
      <c r="AB215" s="26" t="s">
        <v>169</v>
      </c>
      <c r="AC215" s="26" t="s">
        <v>173</v>
      </c>
      <c r="AD215" s="26" t="s">
        <v>3204</v>
      </c>
      <c r="AE215" s="26" t="s">
        <v>3196</v>
      </c>
      <c r="AF215" s="26" t="s">
        <v>178</v>
      </c>
      <c r="AG215" s="26" t="s">
        <v>4285</v>
      </c>
      <c r="AH215" s="26" t="s">
        <v>4284</v>
      </c>
      <c r="AI215" s="26" t="s">
        <v>2940</v>
      </c>
      <c r="AJ215" s="26" t="s">
        <v>5278</v>
      </c>
      <c r="AK215" s="26"/>
      <c r="AL215" s="26"/>
      <c r="AM215" s="26"/>
      <c r="AN215" s="26" t="s">
        <v>5404</v>
      </c>
      <c r="AO215" s="26"/>
      <c r="AP215" s="26" t="s">
        <v>5273</v>
      </c>
      <c r="AQ215" s="26"/>
      <c r="AR215" s="26" t="s">
        <v>5405</v>
      </c>
      <c r="AS215" s="26" t="s">
        <v>5406</v>
      </c>
      <c r="AT215" s="26" t="s">
        <v>5407</v>
      </c>
      <c r="AU215" s="26" t="s">
        <v>3197</v>
      </c>
      <c r="AV215" s="26" t="s">
        <v>5408</v>
      </c>
      <c r="AW215" s="26"/>
      <c r="AX215" s="27"/>
    </row>
    <row r="216" spans="1:50" x14ac:dyDescent="0.2">
      <c r="A216" s="25" t="s">
        <v>3205</v>
      </c>
      <c r="B216" s="26" t="s">
        <v>3206</v>
      </c>
      <c r="C216" s="26" t="s">
        <v>3207</v>
      </c>
      <c r="D216" s="26" t="s">
        <v>215</v>
      </c>
      <c r="E216" s="26" t="s">
        <v>3208</v>
      </c>
      <c r="F216" s="26" t="s">
        <v>3209</v>
      </c>
      <c r="G216" s="26" t="s">
        <v>3210</v>
      </c>
      <c r="H216" s="26" t="s">
        <v>182</v>
      </c>
      <c r="I216" s="26" t="s">
        <v>182</v>
      </c>
      <c r="J216" s="26"/>
      <c r="K216" s="26" t="s">
        <v>277</v>
      </c>
      <c r="L216" s="26" t="s">
        <v>3211</v>
      </c>
      <c r="M216" s="26" t="s">
        <v>3212</v>
      </c>
      <c r="N216" s="26" t="s">
        <v>161</v>
      </c>
      <c r="O216" s="26" t="s">
        <v>162</v>
      </c>
      <c r="P216" s="26" t="s">
        <v>3213</v>
      </c>
      <c r="Q216" s="26" t="s">
        <v>393</v>
      </c>
      <c r="R216" s="26" t="s">
        <v>165</v>
      </c>
      <c r="S216" s="26" t="s">
        <v>3214</v>
      </c>
      <c r="T216" s="26" t="s">
        <v>3215</v>
      </c>
      <c r="U216" s="26" t="s">
        <v>168</v>
      </c>
      <c r="V216" s="26" t="s">
        <v>168</v>
      </c>
      <c r="W216" s="26" t="s">
        <v>169</v>
      </c>
      <c r="X216" s="26" t="s">
        <v>169</v>
      </c>
      <c r="Y216" s="26" t="s">
        <v>162</v>
      </c>
      <c r="Z216" s="26" t="s">
        <v>162</v>
      </c>
      <c r="AA216" s="26" t="s">
        <v>162</v>
      </c>
      <c r="AB216" s="26" t="s">
        <v>169</v>
      </c>
      <c r="AC216" s="26" t="s">
        <v>93</v>
      </c>
      <c r="AD216" s="26" t="s">
        <v>3216</v>
      </c>
      <c r="AE216" s="26" t="s">
        <v>3208</v>
      </c>
      <c r="AF216" s="26" t="s">
        <v>215</v>
      </c>
      <c r="AG216" s="26" t="s">
        <v>4500</v>
      </c>
      <c r="AH216" s="26" t="s">
        <v>4285</v>
      </c>
      <c r="AI216" s="26" t="s">
        <v>3209</v>
      </c>
      <c r="AJ216" s="26" t="s">
        <v>5409</v>
      </c>
      <c r="AK216" s="26" t="s">
        <v>4395</v>
      </c>
      <c r="AL216" s="26" t="s">
        <v>4500</v>
      </c>
      <c r="AM216" s="26"/>
      <c r="AN216" s="26" t="s">
        <v>5410</v>
      </c>
      <c r="AO216" s="26"/>
      <c r="AP216" s="26" t="s">
        <v>5273</v>
      </c>
      <c r="AQ216" s="26"/>
      <c r="AR216" s="26" t="s">
        <v>5411</v>
      </c>
      <c r="AS216" s="26" t="s">
        <v>5412</v>
      </c>
      <c r="AT216" s="26" t="s">
        <v>5413</v>
      </c>
      <c r="AU216" s="26" t="s">
        <v>3210</v>
      </c>
      <c r="AV216" s="26" t="s">
        <v>5414</v>
      </c>
      <c r="AW216" s="26"/>
      <c r="AX216" s="27"/>
    </row>
    <row r="217" spans="1:50" x14ac:dyDescent="0.2">
      <c r="A217" s="25" t="s">
        <v>3217</v>
      </c>
      <c r="B217" s="26" t="s">
        <v>3218</v>
      </c>
      <c r="C217" s="26" t="s">
        <v>3219</v>
      </c>
      <c r="D217" s="26" t="s">
        <v>1458</v>
      </c>
      <c r="E217" s="26" t="s">
        <v>3220</v>
      </c>
      <c r="F217" s="26" t="s">
        <v>3221</v>
      </c>
      <c r="G217" s="26" t="s">
        <v>3222</v>
      </c>
      <c r="H217" s="26" t="s">
        <v>182</v>
      </c>
      <c r="I217" s="26" t="s">
        <v>182</v>
      </c>
      <c r="J217" s="26"/>
      <c r="K217" s="26" t="s">
        <v>158</v>
      </c>
      <c r="L217" s="26" t="s">
        <v>3223</v>
      </c>
      <c r="M217" s="26" t="s">
        <v>353</v>
      </c>
      <c r="N217" s="26" t="s">
        <v>161</v>
      </c>
      <c r="O217" s="26" t="s">
        <v>162</v>
      </c>
      <c r="P217" s="26" t="s">
        <v>3224</v>
      </c>
      <c r="Q217" s="26" t="s">
        <v>164</v>
      </c>
      <c r="R217" s="26" t="s">
        <v>236</v>
      </c>
      <c r="S217" s="26" t="s">
        <v>1339</v>
      </c>
      <c r="T217" s="26" t="s">
        <v>3225</v>
      </c>
      <c r="U217" s="26" t="s">
        <v>168</v>
      </c>
      <c r="V217" s="26" t="s">
        <v>168</v>
      </c>
      <c r="W217" s="26" t="s">
        <v>169</v>
      </c>
      <c r="X217" s="26" t="s">
        <v>169</v>
      </c>
      <c r="Y217" s="26" t="s">
        <v>162</v>
      </c>
      <c r="Z217" s="26" t="s">
        <v>162</v>
      </c>
      <c r="AA217" s="26" t="s">
        <v>162</v>
      </c>
      <c r="AB217" s="26" t="s">
        <v>169</v>
      </c>
      <c r="AC217" s="26" t="s">
        <v>93</v>
      </c>
      <c r="AD217" s="26" t="s">
        <v>3226</v>
      </c>
      <c r="AE217" s="26" t="s">
        <v>3220</v>
      </c>
      <c r="AF217" s="26" t="s">
        <v>1458</v>
      </c>
      <c r="AG217" s="26" t="s">
        <v>4625</v>
      </c>
      <c r="AH217" s="26"/>
      <c r="AI217" s="26" t="s">
        <v>3221</v>
      </c>
      <c r="AJ217" s="26" t="s">
        <v>5415</v>
      </c>
      <c r="AK217" s="26" t="s">
        <v>5366</v>
      </c>
      <c r="AL217" s="26" t="s">
        <v>4343</v>
      </c>
      <c r="AM217" s="26" t="s">
        <v>5416</v>
      </c>
      <c r="AN217" s="26" t="s">
        <v>5417</v>
      </c>
      <c r="AO217" s="26"/>
      <c r="AP217" s="26" t="s">
        <v>5273</v>
      </c>
      <c r="AQ217" s="26"/>
      <c r="AR217" s="26" t="s">
        <v>5418</v>
      </c>
      <c r="AS217" s="26" t="s">
        <v>5419</v>
      </c>
      <c r="AT217" s="26" t="s">
        <v>5420</v>
      </c>
      <c r="AU217" s="26" t="s">
        <v>3222</v>
      </c>
      <c r="AV217" s="26" t="s">
        <v>5421</v>
      </c>
      <c r="AW217" s="26"/>
      <c r="AX217" s="27"/>
    </row>
    <row r="218" spans="1:50" x14ac:dyDescent="0.2">
      <c r="A218" s="25" t="s">
        <v>3227</v>
      </c>
      <c r="B218" s="26" t="s">
        <v>3228</v>
      </c>
      <c r="C218" s="26" t="s">
        <v>3229</v>
      </c>
      <c r="D218" s="26" t="s">
        <v>2439</v>
      </c>
      <c r="E218" s="26" t="s">
        <v>3230</v>
      </c>
      <c r="F218" s="26" t="s">
        <v>3231</v>
      </c>
      <c r="G218" s="26" t="s">
        <v>3232</v>
      </c>
      <c r="H218" s="26" t="s">
        <v>182</v>
      </c>
      <c r="I218" s="26" t="s">
        <v>182</v>
      </c>
      <c r="J218" s="26"/>
      <c r="K218" s="26" t="s">
        <v>158</v>
      </c>
      <c r="L218" s="26" t="s">
        <v>3233</v>
      </c>
      <c r="M218" s="26" t="s">
        <v>3234</v>
      </c>
      <c r="N218" s="26" t="s">
        <v>161</v>
      </c>
      <c r="O218" s="26" t="s">
        <v>162</v>
      </c>
      <c r="P218" s="26" t="s">
        <v>3235</v>
      </c>
      <c r="Q218" s="26" t="s">
        <v>164</v>
      </c>
      <c r="R218" s="26" t="s">
        <v>165</v>
      </c>
      <c r="S218" s="26" t="s">
        <v>166</v>
      </c>
      <c r="T218" s="26" t="s">
        <v>3236</v>
      </c>
      <c r="U218" s="26" t="s">
        <v>168</v>
      </c>
      <c r="V218" s="26" t="s">
        <v>168</v>
      </c>
      <c r="W218" s="26" t="s">
        <v>169</v>
      </c>
      <c r="X218" s="26" t="s">
        <v>169</v>
      </c>
      <c r="Y218" s="26" t="s">
        <v>162</v>
      </c>
      <c r="Z218" s="26" t="s">
        <v>162</v>
      </c>
      <c r="AA218" s="26" t="s">
        <v>162</v>
      </c>
      <c r="AB218" s="26" t="s">
        <v>169</v>
      </c>
      <c r="AC218" s="26" t="s">
        <v>93</v>
      </c>
      <c r="AD218" s="26" t="s">
        <v>3237</v>
      </c>
      <c r="AE218" s="26" t="s">
        <v>3230</v>
      </c>
      <c r="AF218" s="26" t="s">
        <v>2439</v>
      </c>
      <c r="AG218" s="26" t="s">
        <v>4625</v>
      </c>
      <c r="AH218" s="26"/>
      <c r="AI218" s="26" t="s">
        <v>3231</v>
      </c>
      <c r="AJ218" s="26" t="s">
        <v>5422</v>
      </c>
      <c r="AK218" s="26" t="s">
        <v>5423</v>
      </c>
      <c r="AL218" s="26"/>
      <c r="AM218" s="26"/>
      <c r="AN218" s="26" t="s">
        <v>5424</v>
      </c>
      <c r="AO218" s="26"/>
      <c r="AP218" s="26" t="s">
        <v>5273</v>
      </c>
      <c r="AQ218" s="26"/>
      <c r="AR218" s="26" t="s">
        <v>5425</v>
      </c>
      <c r="AS218" s="26" t="s">
        <v>5426</v>
      </c>
      <c r="AT218" s="26" t="s">
        <v>5427</v>
      </c>
      <c r="AU218" s="26" t="s">
        <v>3232</v>
      </c>
      <c r="AV218" s="26" t="s">
        <v>5428</v>
      </c>
      <c r="AW218" s="26"/>
      <c r="AX218" s="27"/>
    </row>
    <row r="219" spans="1:50" x14ac:dyDescent="0.2">
      <c r="A219" s="25" t="s">
        <v>3238</v>
      </c>
      <c r="B219" s="26" t="s">
        <v>3239</v>
      </c>
      <c r="C219" s="26" t="s">
        <v>3240</v>
      </c>
      <c r="D219" s="26" t="s">
        <v>178</v>
      </c>
      <c r="E219" s="26" t="s">
        <v>3241</v>
      </c>
      <c r="F219" s="26" t="s">
        <v>2964</v>
      </c>
      <c r="G219" s="26" t="s">
        <v>3242</v>
      </c>
      <c r="H219" s="26" t="s">
        <v>182</v>
      </c>
      <c r="I219" s="26" t="s">
        <v>182</v>
      </c>
      <c r="J219" s="26"/>
      <c r="K219" s="26" t="s">
        <v>277</v>
      </c>
      <c r="L219" s="26" t="s">
        <v>3243</v>
      </c>
      <c r="M219" s="26" t="s">
        <v>3244</v>
      </c>
      <c r="N219" s="26" t="s">
        <v>161</v>
      </c>
      <c r="O219" s="26" t="s">
        <v>3245</v>
      </c>
      <c r="P219" s="26" t="s">
        <v>3246</v>
      </c>
      <c r="Q219" s="26" t="s">
        <v>393</v>
      </c>
      <c r="R219" s="26" t="s">
        <v>165</v>
      </c>
      <c r="S219" s="26" t="s">
        <v>166</v>
      </c>
      <c r="T219" s="26" t="s">
        <v>3247</v>
      </c>
      <c r="U219" s="26" t="s">
        <v>168</v>
      </c>
      <c r="V219" s="26" t="s">
        <v>168</v>
      </c>
      <c r="W219" s="26" t="s">
        <v>169</v>
      </c>
      <c r="X219" s="26" t="s">
        <v>169</v>
      </c>
      <c r="Y219" s="26" t="s">
        <v>162</v>
      </c>
      <c r="Z219" s="26" t="s">
        <v>162</v>
      </c>
      <c r="AA219" s="26" t="s">
        <v>162</v>
      </c>
      <c r="AB219" s="26" t="s">
        <v>3248</v>
      </c>
      <c r="AC219" s="26" t="s">
        <v>1771</v>
      </c>
      <c r="AD219" s="26" t="s">
        <v>3249</v>
      </c>
      <c r="AE219" s="26" t="s">
        <v>3241</v>
      </c>
      <c r="AF219" s="26" t="s">
        <v>178</v>
      </c>
      <c r="AG219" s="26"/>
      <c r="AH219" s="26"/>
      <c r="AI219" s="26" t="s">
        <v>2964</v>
      </c>
      <c r="AJ219" s="26" t="s">
        <v>5290</v>
      </c>
      <c r="AK219" s="26" t="s">
        <v>4605</v>
      </c>
      <c r="AL219" s="26" t="s">
        <v>4299</v>
      </c>
      <c r="AM219" s="26" t="s">
        <v>5429</v>
      </c>
      <c r="AN219" s="26" t="s">
        <v>3240</v>
      </c>
      <c r="AO219" s="26"/>
      <c r="AP219" s="26" t="s">
        <v>5273</v>
      </c>
      <c r="AQ219" s="26"/>
      <c r="AR219" s="26" t="s">
        <v>5430</v>
      </c>
      <c r="AS219" s="26" t="s">
        <v>5431</v>
      </c>
      <c r="AT219" s="26" t="s">
        <v>5432</v>
      </c>
      <c r="AU219" s="26" t="s">
        <v>3242</v>
      </c>
      <c r="AV219" s="26" t="s">
        <v>5433</v>
      </c>
      <c r="AW219" s="26"/>
      <c r="AX219" s="27"/>
    </row>
    <row r="220" spans="1:50" x14ac:dyDescent="0.2">
      <c r="A220" s="25" t="s">
        <v>3250</v>
      </c>
      <c r="B220" s="26" t="s">
        <v>3251</v>
      </c>
      <c r="C220" s="26" t="s">
        <v>3252</v>
      </c>
      <c r="D220" s="26" t="s">
        <v>2439</v>
      </c>
      <c r="E220" s="26" t="s">
        <v>3253</v>
      </c>
      <c r="F220" s="26" t="s">
        <v>3254</v>
      </c>
      <c r="G220" s="26" t="s">
        <v>3255</v>
      </c>
      <c r="H220" s="26" t="s">
        <v>182</v>
      </c>
      <c r="I220" s="26" t="s">
        <v>182</v>
      </c>
      <c r="J220" s="26"/>
      <c r="K220" s="26" t="s">
        <v>158</v>
      </c>
      <c r="L220" s="26" t="s">
        <v>3256</v>
      </c>
      <c r="M220" s="26" t="s">
        <v>3257</v>
      </c>
      <c r="N220" s="26" t="s">
        <v>406</v>
      </c>
      <c r="O220" s="26" t="s">
        <v>250</v>
      </c>
      <c r="P220" s="26" t="s">
        <v>3258</v>
      </c>
      <c r="Q220" s="26" t="s">
        <v>164</v>
      </c>
      <c r="R220" s="26" t="s">
        <v>165</v>
      </c>
      <c r="S220" s="26" t="s">
        <v>166</v>
      </c>
      <c r="T220" s="26" t="s">
        <v>2979</v>
      </c>
      <c r="U220" s="26" t="s">
        <v>168</v>
      </c>
      <c r="V220" s="26" t="s">
        <v>168</v>
      </c>
      <c r="W220" s="26" t="s">
        <v>169</v>
      </c>
      <c r="X220" s="26" t="s">
        <v>169</v>
      </c>
      <c r="Y220" s="26" t="s">
        <v>162</v>
      </c>
      <c r="Z220" s="26" t="s">
        <v>162</v>
      </c>
      <c r="AA220" s="26" t="s">
        <v>162</v>
      </c>
      <c r="AB220" s="26" t="s">
        <v>169</v>
      </c>
      <c r="AC220" s="26" t="s">
        <v>93</v>
      </c>
      <c r="AD220" s="26" t="s">
        <v>3259</v>
      </c>
      <c r="AE220" s="26" t="s">
        <v>3253</v>
      </c>
      <c r="AF220" s="26" t="s">
        <v>2439</v>
      </c>
      <c r="AG220" s="26"/>
      <c r="AH220" s="26"/>
      <c r="AI220" s="26" t="s">
        <v>3254</v>
      </c>
      <c r="AJ220" s="26" t="s">
        <v>5434</v>
      </c>
      <c r="AK220" s="26" t="s">
        <v>4323</v>
      </c>
      <c r="AL220" s="26"/>
      <c r="AM220" s="26"/>
      <c r="AN220" s="26" t="s">
        <v>5435</v>
      </c>
      <c r="AO220" s="26"/>
      <c r="AP220" s="26" t="s">
        <v>5273</v>
      </c>
      <c r="AQ220" s="26"/>
      <c r="AR220" s="26" t="s">
        <v>5436</v>
      </c>
      <c r="AS220" s="26" t="s">
        <v>5437</v>
      </c>
      <c r="AT220" s="26" t="s">
        <v>5438</v>
      </c>
      <c r="AU220" s="26" t="s">
        <v>3255</v>
      </c>
      <c r="AV220" s="26" t="s">
        <v>5439</v>
      </c>
      <c r="AW220" s="26"/>
      <c r="AX220" s="27"/>
    </row>
    <row r="221" spans="1:50" x14ac:dyDescent="0.2">
      <c r="A221" s="25" t="s">
        <v>3260</v>
      </c>
      <c r="B221" s="26" t="s">
        <v>3261</v>
      </c>
      <c r="C221" s="26" t="s">
        <v>3262</v>
      </c>
      <c r="D221" s="26" t="s">
        <v>2546</v>
      </c>
      <c r="E221" s="26" t="s">
        <v>3263</v>
      </c>
      <c r="F221" s="26" t="s">
        <v>3264</v>
      </c>
      <c r="G221" s="26" t="s">
        <v>3265</v>
      </c>
      <c r="H221" s="26" t="s">
        <v>182</v>
      </c>
      <c r="I221" s="26" t="s">
        <v>182</v>
      </c>
      <c r="J221" s="26"/>
      <c r="K221" s="26" t="s">
        <v>158</v>
      </c>
      <c r="L221" s="26" t="s">
        <v>3266</v>
      </c>
      <c r="M221" s="26" t="s">
        <v>3267</v>
      </c>
      <c r="N221" s="26" t="s">
        <v>406</v>
      </c>
      <c r="O221" s="26" t="s">
        <v>250</v>
      </c>
      <c r="P221" s="26" t="s">
        <v>3268</v>
      </c>
      <c r="Q221" s="26" t="s">
        <v>164</v>
      </c>
      <c r="R221" s="26" t="s">
        <v>165</v>
      </c>
      <c r="S221" s="26" t="s">
        <v>166</v>
      </c>
      <c r="T221" s="26" t="s">
        <v>3269</v>
      </c>
      <c r="U221" s="26" t="s">
        <v>168</v>
      </c>
      <c r="V221" s="26" t="s">
        <v>168</v>
      </c>
      <c r="W221" s="26" t="s">
        <v>169</v>
      </c>
      <c r="X221" s="26" t="s">
        <v>169</v>
      </c>
      <c r="Y221" s="26" t="s">
        <v>162</v>
      </c>
      <c r="Z221" s="26" t="s">
        <v>162</v>
      </c>
      <c r="AA221" s="26" t="s">
        <v>162</v>
      </c>
      <c r="AB221" s="26" t="s">
        <v>169</v>
      </c>
      <c r="AC221" s="26" t="s">
        <v>93</v>
      </c>
      <c r="AD221" s="26" t="s">
        <v>3270</v>
      </c>
      <c r="AE221" s="26" t="s">
        <v>3263</v>
      </c>
      <c r="AF221" s="26" t="s">
        <v>2546</v>
      </c>
      <c r="AG221" s="26" t="s">
        <v>4323</v>
      </c>
      <c r="AH221" s="26" t="s">
        <v>5440</v>
      </c>
      <c r="AI221" s="26" t="s">
        <v>3264</v>
      </c>
      <c r="AJ221" s="26" t="s">
        <v>5441</v>
      </c>
      <c r="AK221" s="26" t="s">
        <v>2546</v>
      </c>
      <c r="AL221" s="26"/>
      <c r="AM221" s="26"/>
      <c r="AN221" s="26" t="s">
        <v>5442</v>
      </c>
      <c r="AO221" s="26"/>
      <c r="AP221" s="26" t="s">
        <v>5273</v>
      </c>
      <c r="AQ221" s="26"/>
      <c r="AR221" s="26" t="s">
        <v>5443</v>
      </c>
      <c r="AS221" s="26" t="s">
        <v>5444</v>
      </c>
      <c r="AT221" s="26" t="s">
        <v>5445</v>
      </c>
      <c r="AU221" s="26" t="s">
        <v>3265</v>
      </c>
      <c r="AV221" s="26" t="s">
        <v>5446</v>
      </c>
      <c r="AW221" s="26"/>
      <c r="AX221" s="27"/>
    </row>
    <row r="222" spans="1:50" x14ac:dyDescent="0.2">
      <c r="A222" s="25" t="s">
        <v>3271</v>
      </c>
      <c r="B222" s="26" t="s">
        <v>3272</v>
      </c>
      <c r="C222" s="26" t="s">
        <v>3273</v>
      </c>
      <c r="D222" s="26" t="s">
        <v>2474</v>
      </c>
      <c r="E222" s="26" t="s">
        <v>3274</v>
      </c>
      <c r="F222" s="26" t="s">
        <v>3275</v>
      </c>
      <c r="G222" s="26"/>
      <c r="H222" s="26" t="s">
        <v>182</v>
      </c>
      <c r="I222" s="26" t="s">
        <v>182</v>
      </c>
      <c r="J222" s="26"/>
      <c r="K222" s="26" t="s">
        <v>158</v>
      </c>
      <c r="L222" s="26" t="s">
        <v>3276</v>
      </c>
      <c r="M222" s="26" t="s">
        <v>3277</v>
      </c>
      <c r="N222" s="26" t="s">
        <v>406</v>
      </c>
      <c r="O222" s="26" t="s">
        <v>162</v>
      </c>
      <c r="P222" s="26" t="s">
        <v>3278</v>
      </c>
      <c r="Q222" s="26" t="s">
        <v>164</v>
      </c>
      <c r="R222" s="26" t="s">
        <v>165</v>
      </c>
      <c r="S222" s="26" t="s">
        <v>3279</v>
      </c>
      <c r="T222" s="26" t="s">
        <v>3280</v>
      </c>
      <c r="U222" s="26" t="s">
        <v>168</v>
      </c>
      <c r="V222" s="26" t="s">
        <v>168</v>
      </c>
      <c r="W222" s="26" t="s">
        <v>169</v>
      </c>
      <c r="X222" s="26" t="s">
        <v>169</v>
      </c>
      <c r="Y222" s="26" t="s">
        <v>3281</v>
      </c>
      <c r="Z222" s="26" t="s">
        <v>162</v>
      </c>
      <c r="AA222" s="26" t="s">
        <v>162</v>
      </c>
      <c r="AB222" s="26" t="s">
        <v>169</v>
      </c>
      <c r="AC222" s="26" t="s">
        <v>173</v>
      </c>
      <c r="AD222" s="26" t="s">
        <v>3282</v>
      </c>
      <c r="AE222" s="26" t="s">
        <v>3274</v>
      </c>
      <c r="AF222" s="26" t="s">
        <v>2474</v>
      </c>
      <c r="AG222" s="26"/>
      <c r="AH222" s="26"/>
      <c r="AI222" s="26" t="s">
        <v>3275</v>
      </c>
      <c r="AJ222" s="26" t="s">
        <v>5447</v>
      </c>
      <c r="AK222" s="26" t="s">
        <v>4322</v>
      </c>
      <c r="AL222" s="26"/>
      <c r="AM222" s="26" t="s">
        <v>5448</v>
      </c>
      <c r="AN222" s="26" t="s">
        <v>5449</v>
      </c>
      <c r="AO222" s="26"/>
      <c r="AP222" s="26" t="s">
        <v>5273</v>
      </c>
      <c r="AQ222" s="26"/>
      <c r="AR222" s="26" t="s">
        <v>5450</v>
      </c>
      <c r="AS222" s="26" t="s">
        <v>5451</v>
      </c>
      <c r="AT222" s="26" t="s">
        <v>5452</v>
      </c>
      <c r="AU222" s="26"/>
      <c r="AV222" s="26"/>
      <c r="AW222" s="26"/>
      <c r="AX222" s="27"/>
    </row>
    <row r="223" spans="1:50" x14ac:dyDescent="0.2">
      <c r="A223" s="25" t="s">
        <v>3283</v>
      </c>
      <c r="B223" s="26" t="s">
        <v>3284</v>
      </c>
      <c r="C223" s="26" t="s">
        <v>3285</v>
      </c>
      <c r="D223" s="26" t="s">
        <v>178</v>
      </c>
      <c r="E223" s="26" t="s">
        <v>3286</v>
      </c>
      <c r="F223" s="26" t="s">
        <v>3287</v>
      </c>
      <c r="G223" s="26" t="s">
        <v>3288</v>
      </c>
      <c r="H223" s="26" t="s">
        <v>182</v>
      </c>
      <c r="I223" s="26" t="s">
        <v>182</v>
      </c>
      <c r="J223" s="26"/>
      <c r="K223" s="26" t="s">
        <v>158</v>
      </c>
      <c r="L223" s="26" t="s">
        <v>3289</v>
      </c>
      <c r="M223" s="26" t="s">
        <v>3290</v>
      </c>
      <c r="N223" s="26" t="s">
        <v>161</v>
      </c>
      <c r="O223" s="26" t="s">
        <v>162</v>
      </c>
      <c r="P223" s="26" t="s">
        <v>3291</v>
      </c>
      <c r="Q223" s="26" t="s">
        <v>164</v>
      </c>
      <c r="R223" s="26" t="s">
        <v>165</v>
      </c>
      <c r="S223" s="26" t="s">
        <v>166</v>
      </c>
      <c r="T223" s="26" t="s">
        <v>3292</v>
      </c>
      <c r="U223" s="26" t="s">
        <v>168</v>
      </c>
      <c r="V223" s="26" t="s">
        <v>168</v>
      </c>
      <c r="W223" s="26" t="s">
        <v>169</v>
      </c>
      <c r="X223" s="26" t="s">
        <v>169</v>
      </c>
      <c r="Y223" s="26" t="s">
        <v>162</v>
      </c>
      <c r="Z223" s="26" t="s">
        <v>3293</v>
      </c>
      <c r="AA223" s="26" t="s">
        <v>162</v>
      </c>
      <c r="AB223" s="26" t="s">
        <v>169</v>
      </c>
      <c r="AC223" s="26" t="s">
        <v>173</v>
      </c>
      <c r="AD223" s="26" t="s">
        <v>3294</v>
      </c>
      <c r="AE223" s="26" t="s">
        <v>3286</v>
      </c>
      <c r="AF223" s="26" t="s">
        <v>178</v>
      </c>
      <c r="AG223" s="26" t="s">
        <v>4285</v>
      </c>
      <c r="AH223" s="26"/>
      <c r="AI223" s="26" t="s">
        <v>3287</v>
      </c>
      <c r="AJ223" s="26" t="s">
        <v>5453</v>
      </c>
      <c r="AK223" s="26" t="s">
        <v>4642</v>
      </c>
      <c r="AL223" s="26"/>
      <c r="AM223" s="26"/>
      <c r="AN223" s="26" t="s">
        <v>5454</v>
      </c>
      <c r="AO223" s="26"/>
      <c r="AP223" s="26" t="s">
        <v>5273</v>
      </c>
      <c r="AQ223" s="26"/>
      <c r="AR223" s="26" t="s">
        <v>5455</v>
      </c>
      <c r="AS223" s="26" t="s">
        <v>5456</v>
      </c>
      <c r="AT223" s="26" t="s">
        <v>5457</v>
      </c>
      <c r="AU223" s="26" t="s">
        <v>3288</v>
      </c>
      <c r="AV223" s="26" t="s">
        <v>5458</v>
      </c>
      <c r="AW223" s="26"/>
      <c r="AX223" s="27"/>
    </row>
    <row r="224" spans="1:50" x14ac:dyDescent="0.2">
      <c r="A224" s="25" t="s">
        <v>3295</v>
      </c>
      <c r="B224" s="26" t="s">
        <v>3296</v>
      </c>
      <c r="C224" s="26" t="s">
        <v>3297</v>
      </c>
      <c r="D224" s="26" t="s">
        <v>1458</v>
      </c>
      <c r="E224" s="26" t="s">
        <v>3298</v>
      </c>
      <c r="F224" s="26" t="s">
        <v>3299</v>
      </c>
      <c r="G224" s="26" t="s">
        <v>3300</v>
      </c>
      <c r="H224" s="26" t="s">
        <v>182</v>
      </c>
      <c r="I224" s="26" t="s">
        <v>182</v>
      </c>
      <c r="J224" s="26"/>
      <c r="K224" s="26" t="s">
        <v>671</v>
      </c>
      <c r="L224" s="26" t="s">
        <v>3301</v>
      </c>
      <c r="M224" s="26" t="s">
        <v>3302</v>
      </c>
      <c r="N224" s="26" t="s">
        <v>161</v>
      </c>
      <c r="O224" s="26" t="s">
        <v>162</v>
      </c>
      <c r="P224" s="26" t="s">
        <v>3303</v>
      </c>
      <c r="Q224" s="26" t="s">
        <v>164</v>
      </c>
      <c r="R224" s="26" t="s">
        <v>165</v>
      </c>
      <c r="S224" s="26" t="s">
        <v>3304</v>
      </c>
      <c r="T224" s="26" t="s">
        <v>3305</v>
      </c>
      <c r="U224" s="26" t="s">
        <v>168</v>
      </c>
      <c r="V224" s="26" t="s">
        <v>168</v>
      </c>
      <c r="W224" s="26" t="s">
        <v>169</v>
      </c>
      <c r="X224" s="26" t="s">
        <v>169</v>
      </c>
      <c r="Y224" s="26" t="s">
        <v>3306</v>
      </c>
      <c r="Z224" s="26" t="s">
        <v>3307</v>
      </c>
      <c r="AA224" s="26" t="s">
        <v>162</v>
      </c>
      <c r="AB224" s="26" t="s">
        <v>3308</v>
      </c>
      <c r="AC224" s="26" t="s">
        <v>193</v>
      </c>
      <c r="AD224" s="26" t="s">
        <v>3309</v>
      </c>
      <c r="AE224" s="26" t="s">
        <v>3298</v>
      </c>
      <c r="AF224" s="26" t="s">
        <v>1458</v>
      </c>
      <c r="AG224" s="26"/>
      <c r="AH224" s="26"/>
      <c r="AI224" s="26" t="s">
        <v>3299</v>
      </c>
      <c r="AJ224" s="26" t="s">
        <v>5459</v>
      </c>
      <c r="AK224" s="26" t="s">
        <v>5460</v>
      </c>
      <c r="AL224" s="26" t="s">
        <v>4410</v>
      </c>
      <c r="AM224" s="26" t="s">
        <v>5461</v>
      </c>
      <c r="AN224" s="26" t="s">
        <v>5462</v>
      </c>
      <c r="AO224" s="26"/>
      <c r="AP224" s="26" t="s">
        <v>5273</v>
      </c>
      <c r="AQ224" s="26"/>
      <c r="AR224" s="26" t="s">
        <v>5463</v>
      </c>
      <c r="AS224" s="26" t="s">
        <v>5464</v>
      </c>
      <c r="AT224" s="26" t="s">
        <v>5465</v>
      </c>
      <c r="AU224" s="26" t="s">
        <v>3300</v>
      </c>
      <c r="AV224" s="26" t="s">
        <v>5466</v>
      </c>
      <c r="AW224" s="26"/>
      <c r="AX224" s="27"/>
    </row>
    <row r="225" spans="1:50" x14ac:dyDescent="0.2">
      <c r="A225" s="25" t="s">
        <v>3310</v>
      </c>
      <c r="B225" s="26" t="s">
        <v>3311</v>
      </c>
      <c r="C225" s="26" t="s">
        <v>3312</v>
      </c>
      <c r="D225" s="26" t="s">
        <v>2500</v>
      </c>
      <c r="E225" s="26" t="s">
        <v>3313</v>
      </c>
      <c r="F225" s="26" t="s">
        <v>3314</v>
      </c>
      <c r="G225" s="26" t="s">
        <v>3315</v>
      </c>
      <c r="H225" s="26" t="s">
        <v>182</v>
      </c>
      <c r="I225" s="26" t="s">
        <v>182</v>
      </c>
      <c r="J225" s="26"/>
      <c r="K225" s="26" t="s">
        <v>671</v>
      </c>
      <c r="L225" s="26" t="s">
        <v>3316</v>
      </c>
      <c r="M225" s="26" t="s">
        <v>3317</v>
      </c>
      <c r="N225" s="26" t="s">
        <v>161</v>
      </c>
      <c r="O225" s="26" t="s">
        <v>250</v>
      </c>
      <c r="P225" s="26" t="s">
        <v>985</v>
      </c>
      <c r="Q225" s="26" t="s">
        <v>164</v>
      </c>
      <c r="R225" s="26" t="s">
        <v>165</v>
      </c>
      <c r="S225" s="26" t="s">
        <v>166</v>
      </c>
      <c r="T225" s="26" t="s">
        <v>3318</v>
      </c>
      <c r="U225" s="26" t="s">
        <v>168</v>
      </c>
      <c r="V225" s="26" t="s">
        <v>168</v>
      </c>
      <c r="W225" s="26" t="s">
        <v>169</v>
      </c>
      <c r="X225" s="26" t="s">
        <v>169</v>
      </c>
      <c r="Y225" s="26" t="s">
        <v>162</v>
      </c>
      <c r="Z225" s="26" t="s">
        <v>162</v>
      </c>
      <c r="AA225" s="26" t="s">
        <v>162</v>
      </c>
      <c r="AB225" s="26" t="s">
        <v>169</v>
      </c>
      <c r="AC225" s="26" t="s">
        <v>93</v>
      </c>
      <c r="AD225" s="26" t="s">
        <v>3319</v>
      </c>
      <c r="AE225" s="26" t="s">
        <v>3313</v>
      </c>
      <c r="AF225" s="26" t="s">
        <v>2500</v>
      </c>
      <c r="AG225" s="26" t="s">
        <v>4749</v>
      </c>
      <c r="AH225" s="26"/>
      <c r="AI225" s="26" t="s">
        <v>3314</v>
      </c>
      <c r="AJ225" s="26" t="s">
        <v>5467</v>
      </c>
      <c r="AK225" s="26" t="s">
        <v>4500</v>
      </c>
      <c r="AL225" s="26" t="s">
        <v>4299</v>
      </c>
      <c r="AM225" s="26"/>
      <c r="AN225" s="26" t="s">
        <v>5468</v>
      </c>
      <c r="AO225" s="26"/>
      <c r="AP225" s="26" t="s">
        <v>5273</v>
      </c>
      <c r="AQ225" s="26"/>
      <c r="AR225" s="26" t="s">
        <v>5469</v>
      </c>
      <c r="AS225" s="26" t="s">
        <v>5470</v>
      </c>
      <c r="AT225" s="26" t="s">
        <v>5471</v>
      </c>
      <c r="AU225" s="26" t="s">
        <v>3315</v>
      </c>
      <c r="AV225" s="26" t="s">
        <v>5472</v>
      </c>
      <c r="AW225" s="26"/>
      <c r="AX225" s="27"/>
    </row>
    <row r="226" spans="1:50" x14ac:dyDescent="0.2">
      <c r="A226" s="25" t="s">
        <v>3320</v>
      </c>
      <c r="B226" s="26" t="s">
        <v>3321</v>
      </c>
      <c r="C226" s="26" t="s">
        <v>3322</v>
      </c>
      <c r="D226" s="26" t="s">
        <v>2546</v>
      </c>
      <c r="E226" s="26" t="s">
        <v>3323</v>
      </c>
      <c r="F226" s="26" t="s">
        <v>3324</v>
      </c>
      <c r="G226" s="26" t="s">
        <v>3325</v>
      </c>
      <c r="H226" s="26" t="s">
        <v>182</v>
      </c>
      <c r="I226" s="26" t="s">
        <v>182</v>
      </c>
      <c r="J226" s="26"/>
      <c r="K226" s="26" t="s">
        <v>158</v>
      </c>
      <c r="L226" s="26" t="s">
        <v>3326</v>
      </c>
      <c r="M226" s="26" t="s">
        <v>1791</v>
      </c>
      <c r="N226" s="26" t="s">
        <v>161</v>
      </c>
      <c r="O226" s="26" t="s">
        <v>162</v>
      </c>
      <c r="P226" s="26" t="s">
        <v>3327</v>
      </c>
      <c r="Q226" s="26" t="s">
        <v>164</v>
      </c>
      <c r="R226" s="26" t="s">
        <v>165</v>
      </c>
      <c r="S226" s="26" t="s">
        <v>166</v>
      </c>
      <c r="T226" s="26" t="s">
        <v>3328</v>
      </c>
      <c r="U226" s="26" t="s">
        <v>168</v>
      </c>
      <c r="V226" s="26" t="s">
        <v>168</v>
      </c>
      <c r="W226" s="26" t="s">
        <v>169</v>
      </c>
      <c r="X226" s="26" t="s">
        <v>169</v>
      </c>
      <c r="Y226" s="26" t="s">
        <v>162</v>
      </c>
      <c r="Z226" s="26" t="s">
        <v>162</v>
      </c>
      <c r="AA226" s="26" t="s">
        <v>162</v>
      </c>
      <c r="AB226" s="26" t="s">
        <v>169</v>
      </c>
      <c r="AC226" s="26" t="s">
        <v>93</v>
      </c>
      <c r="AD226" s="26" t="s">
        <v>3329</v>
      </c>
      <c r="AE226" s="26" t="s">
        <v>3323</v>
      </c>
      <c r="AF226" s="26" t="s">
        <v>2546</v>
      </c>
      <c r="AG226" s="26"/>
      <c r="AH226" s="26"/>
      <c r="AI226" s="26" t="s">
        <v>3324</v>
      </c>
      <c r="AJ226" s="26" t="s">
        <v>5473</v>
      </c>
      <c r="AK226" s="26" t="s">
        <v>5474</v>
      </c>
      <c r="AL226" s="26" t="s">
        <v>4343</v>
      </c>
      <c r="AM226" s="26" t="s">
        <v>5475</v>
      </c>
      <c r="AN226" s="26" t="s">
        <v>5476</v>
      </c>
      <c r="AO226" s="26"/>
      <c r="AP226" s="26" t="s">
        <v>5273</v>
      </c>
      <c r="AQ226" s="26"/>
      <c r="AR226" s="26" t="s">
        <v>5477</v>
      </c>
      <c r="AS226" s="26" t="s">
        <v>5478</v>
      </c>
      <c r="AT226" s="26" t="s">
        <v>5479</v>
      </c>
      <c r="AU226" s="26" t="s">
        <v>3325</v>
      </c>
      <c r="AV226" s="26" t="s">
        <v>5480</v>
      </c>
      <c r="AW226" s="26"/>
      <c r="AX226" s="27"/>
    </row>
    <row r="227" spans="1:50" x14ac:dyDescent="0.2">
      <c r="A227" s="25" t="s">
        <v>3330</v>
      </c>
      <c r="B227" s="26" t="s">
        <v>3331</v>
      </c>
      <c r="C227" s="26" t="s">
        <v>3332</v>
      </c>
      <c r="D227" s="26" t="s">
        <v>2500</v>
      </c>
      <c r="E227" s="26" t="s">
        <v>3333</v>
      </c>
      <c r="F227" s="26" t="s">
        <v>3334</v>
      </c>
      <c r="G227" s="26" t="s">
        <v>3335</v>
      </c>
      <c r="H227" s="26" t="s">
        <v>182</v>
      </c>
      <c r="I227" s="26" t="s">
        <v>182</v>
      </c>
      <c r="J227" s="26"/>
      <c r="K227" s="26" t="s">
        <v>158</v>
      </c>
      <c r="L227" s="26" t="s">
        <v>3336</v>
      </c>
      <c r="M227" s="26" t="s">
        <v>3337</v>
      </c>
      <c r="N227" s="26" t="s">
        <v>406</v>
      </c>
      <c r="O227" s="26" t="s">
        <v>162</v>
      </c>
      <c r="P227" s="26" t="s">
        <v>3338</v>
      </c>
      <c r="Q227" s="26" t="s">
        <v>164</v>
      </c>
      <c r="R227" s="26" t="s">
        <v>165</v>
      </c>
      <c r="S227" s="26" t="s">
        <v>166</v>
      </c>
      <c r="T227" s="26" t="s">
        <v>3339</v>
      </c>
      <c r="U227" s="26" t="s">
        <v>168</v>
      </c>
      <c r="V227" s="26" t="s">
        <v>168</v>
      </c>
      <c r="W227" s="26" t="s">
        <v>169</v>
      </c>
      <c r="X227" s="26" t="s">
        <v>169</v>
      </c>
      <c r="Y227" s="26" t="s">
        <v>162</v>
      </c>
      <c r="Z227" s="26" t="s">
        <v>3340</v>
      </c>
      <c r="AA227" s="26" t="s">
        <v>162</v>
      </c>
      <c r="AB227" s="26" t="s">
        <v>169</v>
      </c>
      <c r="AC227" s="26" t="s">
        <v>173</v>
      </c>
      <c r="AD227" s="26" t="s">
        <v>3341</v>
      </c>
      <c r="AE227" s="26" t="s">
        <v>3333</v>
      </c>
      <c r="AF227" s="26" t="s">
        <v>2500</v>
      </c>
      <c r="AG227" s="26" t="s">
        <v>4409</v>
      </c>
      <c r="AH227" s="26"/>
      <c r="AI227" s="26" t="s">
        <v>3334</v>
      </c>
      <c r="AJ227" s="26" t="s">
        <v>5481</v>
      </c>
      <c r="AK227" s="26" t="s">
        <v>5123</v>
      </c>
      <c r="AL227" s="26"/>
      <c r="AM227" s="26"/>
      <c r="AN227" s="26" t="s">
        <v>5482</v>
      </c>
      <c r="AO227" s="26"/>
      <c r="AP227" s="26" t="s">
        <v>5273</v>
      </c>
      <c r="AQ227" s="26"/>
      <c r="AR227" s="26" t="s">
        <v>5483</v>
      </c>
      <c r="AS227" s="26" t="s">
        <v>5484</v>
      </c>
      <c r="AT227" s="26" t="s">
        <v>5485</v>
      </c>
      <c r="AU227" s="26" t="s">
        <v>3335</v>
      </c>
      <c r="AV227" s="26" t="s">
        <v>5486</v>
      </c>
      <c r="AW227" s="26"/>
      <c r="AX227" s="27"/>
    </row>
    <row r="228" spans="1:50" x14ac:dyDescent="0.2">
      <c r="A228" s="25" t="s">
        <v>3342</v>
      </c>
      <c r="B228" s="26" t="s">
        <v>3343</v>
      </c>
      <c r="C228" s="26" t="s">
        <v>3344</v>
      </c>
      <c r="D228" s="26" t="s">
        <v>178</v>
      </c>
      <c r="E228" s="26" t="s">
        <v>3345</v>
      </c>
      <c r="F228" s="26" t="s">
        <v>3346</v>
      </c>
      <c r="G228" s="26" t="s">
        <v>3347</v>
      </c>
      <c r="H228" s="26" t="s">
        <v>182</v>
      </c>
      <c r="I228" s="26" t="s">
        <v>182</v>
      </c>
      <c r="J228" s="26"/>
      <c r="K228" s="26" t="s">
        <v>158</v>
      </c>
      <c r="L228" s="26" t="s">
        <v>3348</v>
      </c>
      <c r="M228" s="26" t="s">
        <v>3349</v>
      </c>
      <c r="N228" s="26" t="s">
        <v>406</v>
      </c>
      <c r="O228" s="26" t="s">
        <v>250</v>
      </c>
      <c r="P228" s="26" t="s">
        <v>3350</v>
      </c>
      <c r="Q228" s="26" t="s">
        <v>164</v>
      </c>
      <c r="R228" s="26" t="s">
        <v>165</v>
      </c>
      <c r="S228" s="26" t="s">
        <v>166</v>
      </c>
      <c r="T228" s="26" t="s">
        <v>3351</v>
      </c>
      <c r="U228" s="26" t="s">
        <v>168</v>
      </c>
      <c r="V228" s="26" t="s">
        <v>168</v>
      </c>
      <c r="W228" s="26" t="s">
        <v>169</v>
      </c>
      <c r="X228" s="26" t="s">
        <v>169</v>
      </c>
      <c r="Y228" s="26" t="s">
        <v>162</v>
      </c>
      <c r="Z228" s="26" t="s">
        <v>162</v>
      </c>
      <c r="AA228" s="26" t="s">
        <v>162</v>
      </c>
      <c r="AB228" s="26" t="s">
        <v>169</v>
      </c>
      <c r="AC228" s="26" t="s">
        <v>93</v>
      </c>
      <c r="AD228" s="26" t="s">
        <v>3352</v>
      </c>
      <c r="AE228" s="26" t="s">
        <v>3345</v>
      </c>
      <c r="AF228" s="26" t="s">
        <v>178</v>
      </c>
      <c r="AG228" s="26" t="s">
        <v>4323</v>
      </c>
      <c r="AH228" s="26" t="s">
        <v>4672</v>
      </c>
      <c r="AI228" s="26" t="s">
        <v>3346</v>
      </c>
      <c r="AJ228" s="26" t="s">
        <v>5487</v>
      </c>
      <c r="AK228" s="26" t="s">
        <v>4625</v>
      </c>
      <c r="AL228" s="26" t="s">
        <v>4285</v>
      </c>
      <c r="AM228" s="26"/>
      <c r="AN228" s="26" t="s">
        <v>5488</v>
      </c>
      <c r="AO228" s="26"/>
      <c r="AP228" s="26" t="s">
        <v>5273</v>
      </c>
      <c r="AQ228" s="26"/>
      <c r="AR228" s="26" t="s">
        <v>5489</v>
      </c>
      <c r="AS228" s="26" t="s">
        <v>5490</v>
      </c>
      <c r="AT228" s="26" t="s">
        <v>5491</v>
      </c>
      <c r="AU228" s="26" t="s">
        <v>3347</v>
      </c>
      <c r="AV228" s="26" t="s">
        <v>5492</v>
      </c>
      <c r="AW228" s="26"/>
      <c r="AX228" s="27"/>
    </row>
    <row r="229" spans="1:50" x14ac:dyDescent="0.2">
      <c r="A229" s="25" t="s">
        <v>3353</v>
      </c>
      <c r="B229" s="26" t="s">
        <v>3354</v>
      </c>
      <c r="C229" s="26" t="s">
        <v>3355</v>
      </c>
      <c r="D229" s="26" t="s">
        <v>2500</v>
      </c>
      <c r="E229" s="26" t="s">
        <v>3356</v>
      </c>
      <c r="F229" s="26" t="s">
        <v>3357</v>
      </c>
      <c r="G229" s="26" t="s">
        <v>3358</v>
      </c>
      <c r="H229" s="26" t="s">
        <v>182</v>
      </c>
      <c r="I229" s="26" t="s">
        <v>182</v>
      </c>
      <c r="J229" s="26"/>
      <c r="K229" s="26" t="s">
        <v>158</v>
      </c>
      <c r="L229" s="26" t="s">
        <v>3359</v>
      </c>
      <c r="M229" s="26" t="s">
        <v>3360</v>
      </c>
      <c r="N229" s="26" t="s">
        <v>161</v>
      </c>
      <c r="O229" s="26" t="s">
        <v>740</v>
      </c>
      <c r="P229" s="26" t="s">
        <v>3361</v>
      </c>
      <c r="Q229" s="26" t="s">
        <v>164</v>
      </c>
      <c r="R229" s="26" t="s">
        <v>165</v>
      </c>
      <c r="S229" s="26" t="s">
        <v>3362</v>
      </c>
      <c r="T229" s="26" t="s">
        <v>3363</v>
      </c>
      <c r="U229" s="26" t="s">
        <v>168</v>
      </c>
      <c r="V229" s="26" t="s">
        <v>168</v>
      </c>
      <c r="W229" s="26" t="s">
        <v>169</v>
      </c>
      <c r="X229" s="26" t="s">
        <v>169</v>
      </c>
      <c r="Y229" s="26" t="s">
        <v>3364</v>
      </c>
      <c r="Z229" s="26" t="s">
        <v>238</v>
      </c>
      <c r="AA229" s="26" t="s">
        <v>162</v>
      </c>
      <c r="AB229" s="26" t="s">
        <v>169</v>
      </c>
      <c r="AC229" s="26" t="s">
        <v>173</v>
      </c>
      <c r="AD229" s="26" t="s">
        <v>3365</v>
      </c>
      <c r="AE229" s="26" t="s">
        <v>3356</v>
      </c>
      <c r="AF229" s="26" t="s">
        <v>2500</v>
      </c>
      <c r="AG229" s="26" t="s">
        <v>4500</v>
      </c>
      <c r="AH229" s="26" t="s">
        <v>4490</v>
      </c>
      <c r="AI229" s="26" t="s">
        <v>3357</v>
      </c>
      <c r="AJ229" s="26" t="s">
        <v>5493</v>
      </c>
      <c r="AK229" s="26" t="s">
        <v>5494</v>
      </c>
      <c r="AL229" s="26"/>
      <c r="AM229" s="26"/>
      <c r="AN229" s="26" t="s">
        <v>5495</v>
      </c>
      <c r="AO229" s="26"/>
      <c r="AP229" s="26" t="s">
        <v>5273</v>
      </c>
      <c r="AQ229" s="26"/>
      <c r="AR229" s="26" t="s">
        <v>5496</v>
      </c>
      <c r="AS229" s="26" t="s">
        <v>5497</v>
      </c>
      <c r="AT229" s="26" t="s">
        <v>5498</v>
      </c>
      <c r="AU229" s="26" t="s">
        <v>3358</v>
      </c>
      <c r="AV229" s="26" t="s">
        <v>5499</v>
      </c>
      <c r="AW229" s="26"/>
      <c r="AX229" s="27"/>
    </row>
    <row r="230" spans="1:50" x14ac:dyDescent="0.2">
      <c r="A230" s="25" t="s">
        <v>3366</v>
      </c>
      <c r="B230" s="26" t="s">
        <v>3367</v>
      </c>
      <c r="C230" s="26" t="s">
        <v>3368</v>
      </c>
      <c r="D230" s="26" t="s">
        <v>178</v>
      </c>
      <c r="E230" s="26" t="s">
        <v>3369</v>
      </c>
      <c r="F230" s="26" t="s">
        <v>3370</v>
      </c>
      <c r="G230" s="26" t="s">
        <v>3371</v>
      </c>
      <c r="H230" s="26" t="s">
        <v>182</v>
      </c>
      <c r="I230" s="26" t="s">
        <v>182</v>
      </c>
      <c r="J230" s="26"/>
      <c r="K230" s="26" t="s">
        <v>158</v>
      </c>
      <c r="L230" s="26" t="s">
        <v>3372</v>
      </c>
      <c r="M230" s="26" t="s">
        <v>3373</v>
      </c>
      <c r="N230" s="26" t="s">
        <v>406</v>
      </c>
      <c r="O230" s="26" t="s">
        <v>162</v>
      </c>
      <c r="P230" s="26" t="s">
        <v>3374</v>
      </c>
      <c r="Q230" s="26" t="s">
        <v>164</v>
      </c>
      <c r="R230" s="26" t="s">
        <v>165</v>
      </c>
      <c r="S230" s="26" t="s">
        <v>166</v>
      </c>
      <c r="T230" s="26" t="s">
        <v>3375</v>
      </c>
      <c r="U230" s="26" t="s">
        <v>168</v>
      </c>
      <c r="V230" s="26" t="s">
        <v>168</v>
      </c>
      <c r="W230" s="26" t="s">
        <v>169</v>
      </c>
      <c r="X230" s="26" t="s">
        <v>169</v>
      </c>
      <c r="Y230" s="26" t="s">
        <v>162</v>
      </c>
      <c r="Z230" s="26" t="s">
        <v>3376</v>
      </c>
      <c r="AA230" s="26" t="s">
        <v>239</v>
      </c>
      <c r="AB230" s="26" t="s">
        <v>169</v>
      </c>
      <c r="AC230" s="26" t="s">
        <v>173</v>
      </c>
      <c r="AD230" s="26" t="s">
        <v>3377</v>
      </c>
      <c r="AE230" s="26" t="s">
        <v>3369</v>
      </c>
      <c r="AF230" s="26" t="s">
        <v>178</v>
      </c>
      <c r="AG230" s="26" t="s">
        <v>4285</v>
      </c>
      <c r="AH230" s="26"/>
      <c r="AI230" s="26" t="s">
        <v>3370</v>
      </c>
      <c r="AJ230" s="26" t="s">
        <v>5500</v>
      </c>
      <c r="AK230" s="26" t="s">
        <v>5501</v>
      </c>
      <c r="AL230" s="26" t="s">
        <v>4285</v>
      </c>
      <c r="AM230" s="26"/>
      <c r="AN230" s="26" t="s">
        <v>5502</v>
      </c>
      <c r="AO230" s="26"/>
      <c r="AP230" s="26" t="s">
        <v>5273</v>
      </c>
      <c r="AQ230" s="26"/>
      <c r="AR230" s="26" t="s">
        <v>5503</v>
      </c>
      <c r="AS230" s="26" t="s">
        <v>5504</v>
      </c>
      <c r="AT230" s="26" t="s">
        <v>5371</v>
      </c>
      <c r="AU230" s="26" t="s">
        <v>3371</v>
      </c>
      <c r="AV230" s="26" t="s">
        <v>5505</v>
      </c>
      <c r="AW230" s="26"/>
      <c r="AX230" s="27"/>
    </row>
    <row r="231" spans="1:50" x14ac:dyDescent="0.2">
      <c r="A231" s="25" t="s">
        <v>3378</v>
      </c>
      <c r="B231" s="26" t="s">
        <v>3379</v>
      </c>
      <c r="C231" s="26" t="s">
        <v>3380</v>
      </c>
      <c r="D231" s="26" t="s">
        <v>1458</v>
      </c>
      <c r="E231" s="26" t="s">
        <v>3381</v>
      </c>
      <c r="F231" s="26" t="s">
        <v>3117</v>
      </c>
      <c r="G231" s="26" t="s">
        <v>3382</v>
      </c>
      <c r="H231" s="26" t="s">
        <v>182</v>
      </c>
      <c r="I231" s="26" t="s">
        <v>182</v>
      </c>
      <c r="J231" s="26"/>
      <c r="K231" s="26" t="s">
        <v>158</v>
      </c>
      <c r="L231" s="26" t="s">
        <v>3383</v>
      </c>
      <c r="M231" s="26" t="s">
        <v>3384</v>
      </c>
      <c r="N231" s="26" t="s">
        <v>161</v>
      </c>
      <c r="O231" s="26" t="s">
        <v>162</v>
      </c>
      <c r="P231" s="26" t="s">
        <v>3385</v>
      </c>
      <c r="Q231" s="26" t="s">
        <v>164</v>
      </c>
      <c r="R231" s="26" t="s">
        <v>165</v>
      </c>
      <c r="S231" s="26" t="s">
        <v>3386</v>
      </c>
      <c r="T231" s="26" t="s">
        <v>3387</v>
      </c>
      <c r="U231" s="26" t="s">
        <v>168</v>
      </c>
      <c r="V231" s="26" t="s">
        <v>168</v>
      </c>
      <c r="W231" s="26" t="s">
        <v>169</v>
      </c>
      <c r="X231" s="26" t="s">
        <v>169</v>
      </c>
      <c r="Y231" s="26" t="s">
        <v>162</v>
      </c>
      <c r="Z231" s="26" t="s">
        <v>162</v>
      </c>
      <c r="AA231" s="26" t="s">
        <v>162</v>
      </c>
      <c r="AB231" s="26" t="s">
        <v>3388</v>
      </c>
      <c r="AC231" s="26" t="s">
        <v>1771</v>
      </c>
      <c r="AD231" s="26" t="s">
        <v>3389</v>
      </c>
      <c r="AE231" s="26" t="s">
        <v>3381</v>
      </c>
      <c r="AF231" s="26" t="s">
        <v>1458</v>
      </c>
      <c r="AG231" s="26" t="s">
        <v>4749</v>
      </c>
      <c r="AH231" s="26"/>
      <c r="AI231" s="26" t="s">
        <v>3117</v>
      </c>
      <c r="AJ231" s="26" t="s">
        <v>5367</v>
      </c>
      <c r="AK231" s="26" t="s">
        <v>4625</v>
      </c>
      <c r="AL231" s="26" t="s">
        <v>4605</v>
      </c>
      <c r="AM231" s="26"/>
      <c r="AN231" s="26" t="s">
        <v>5506</v>
      </c>
      <c r="AO231" s="26"/>
      <c r="AP231" s="26" t="s">
        <v>5273</v>
      </c>
      <c r="AQ231" s="26"/>
      <c r="AR231" s="26" t="s">
        <v>5507</v>
      </c>
      <c r="AS231" s="26" t="s">
        <v>5508</v>
      </c>
      <c r="AT231" s="26" t="s">
        <v>5509</v>
      </c>
      <c r="AU231" s="26" t="s">
        <v>3382</v>
      </c>
      <c r="AV231" s="26" t="s">
        <v>5510</v>
      </c>
      <c r="AW231" s="26"/>
      <c r="AX231" s="27"/>
    </row>
    <row r="232" spans="1:50" x14ac:dyDescent="0.2">
      <c r="A232" s="25" t="s">
        <v>3390</v>
      </c>
      <c r="B232" s="26" t="s">
        <v>3391</v>
      </c>
      <c r="C232" s="26" t="s">
        <v>3392</v>
      </c>
      <c r="D232" s="26" t="s">
        <v>178</v>
      </c>
      <c r="E232" s="26" t="s">
        <v>3393</v>
      </c>
      <c r="F232" s="26" t="s">
        <v>2940</v>
      </c>
      <c r="G232" s="26" t="s">
        <v>3394</v>
      </c>
      <c r="H232" s="26" t="s">
        <v>182</v>
      </c>
      <c r="I232" s="26" t="s">
        <v>182</v>
      </c>
      <c r="J232" s="26"/>
      <c r="K232" s="26" t="s">
        <v>671</v>
      </c>
      <c r="L232" s="26" t="s">
        <v>3395</v>
      </c>
      <c r="M232" s="26" t="s">
        <v>3396</v>
      </c>
      <c r="N232" s="26" t="s">
        <v>161</v>
      </c>
      <c r="O232" s="26" t="s">
        <v>250</v>
      </c>
      <c r="P232" s="26" t="s">
        <v>1024</v>
      </c>
      <c r="Q232" s="26" t="s">
        <v>409</v>
      </c>
      <c r="R232" s="26" t="s">
        <v>165</v>
      </c>
      <c r="S232" s="26" t="s">
        <v>166</v>
      </c>
      <c r="T232" s="26" t="s">
        <v>3397</v>
      </c>
      <c r="U232" s="26" t="s">
        <v>168</v>
      </c>
      <c r="V232" s="26" t="s">
        <v>168</v>
      </c>
      <c r="W232" s="26" t="s">
        <v>169</v>
      </c>
      <c r="X232" s="26" t="s">
        <v>169</v>
      </c>
      <c r="Y232" s="26" t="s">
        <v>162</v>
      </c>
      <c r="Z232" s="26" t="s">
        <v>162</v>
      </c>
      <c r="AA232" s="26" t="s">
        <v>162</v>
      </c>
      <c r="AB232" s="26" t="s">
        <v>169</v>
      </c>
      <c r="AC232" s="26" t="s">
        <v>93</v>
      </c>
      <c r="AD232" s="26" t="s">
        <v>3398</v>
      </c>
      <c r="AE232" s="26" t="s">
        <v>3393</v>
      </c>
      <c r="AF232" s="26" t="s">
        <v>178</v>
      </c>
      <c r="AG232" s="26" t="s">
        <v>4410</v>
      </c>
      <c r="AH232" s="26"/>
      <c r="AI232" s="26" t="s">
        <v>2940</v>
      </c>
      <c r="AJ232" s="26" t="s">
        <v>5278</v>
      </c>
      <c r="AK232" s="26" t="s">
        <v>5381</v>
      </c>
      <c r="AL232" s="26" t="s">
        <v>4410</v>
      </c>
      <c r="AM232" s="26" t="s">
        <v>5511</v>
      </c>
      <c r="AN232" s="26" t="s">
        <v>5512</v>
      </c>
      <c r="AO232" s="26"/>
      <c r="AP232" s="26" t="s">
        <v>5273</v>
      </c>
      <c r="AQ232" s="26"/>
      <c r="AR232" s="26" t="s">
        <v>5513</v>
      </c>
      <c r="AS232" s="26" t="s">
        <v>5514</v>
      </c>
      <c r="AT232" s="26" t="s">
        <v>5515</v>
      </c>
      <c r="AU232" s="26" t="s">
        <v>3394</v>
      </c>
      <c r="AV232" s="26" t="s">
        <v>5516</v>
      </c>
      <c r="AW232" s="26"/>
      <c r="AX232" s="27"/>
    </row>
    <row r="233" spans="1:50" x14ac:dyDescent="0.2">
      <c r="A233" s="25" t="s">
        <v>3399</v>
      </c>
      <c r="B233" s="26" t="s">
        <v>3400</v>
      </c>
      <c r="C233" s="26" t="s">
        <v>3401</v>
      </c>
      <c r="D233" s="26" t="s">
        <v>178</v>
      </c>
      <c r="E233" s="26" t="s">
        <v>3402</v>
      </c>
      <c r="F233" s="26" t="s">
        <v>3403</v>
      </c>
      <c r="G233" s="26" t="s">
        <v>3404</v>
      </c>
      <c r="H233" s="26" t="s">
        <v>182</v>
      </c>
      <c r="I233" s="26" t="s">
        <v>182</v>
      </c>
      <c r="J233" s="26"/>
      <c r="K233" s="26" t="s">
        <v>671</v>
      </c>
      <c r="L233" s="26" t="s">
        <v>3405</v>
      </c>
      <c r="M233" s="26" t="s">
        <v>853</v>
      </c>
      <c r="N233" s="26" t="s">
        <v>161</v>
      </c>
      <c r="O233" s="26" t="s">
        <v>250</v>
      </c>
      <c r="P233" s="26" t="s">
        <v>3406</v>
      </c>
      <c r="Q233" s="26" t="s">
        <v>164</v>
      </c>
      <c r="R233" s="26" t="s">
        <v>165</v>
      </c>
      <c r="S233" s="26" t="s">
        <v>1025</v>
      </c>
      <c r="T233" s="26" t="s">
        <v>3407</v>
      </c>
      <c r="U233" s="26" t="s">
        <v>168</v>
      </c>
      <c r="V233" s="26" t="s">
        <v>168</v>
      </c>
      <c r="W233" s="26" t="s">
        <v>169</v>
      </c>
      <c r="X233" s="26" t="s">
        <v>169</v>
      </c>
      <c r="Y233" s="26" t="s">
        <v>162</v>
      </c>
      <c r="Z233" s="26" t="s">
        <v>3408</v>
      </c>
      <c r="AA233" s="26" t="s">
        <v>162</v>
      </c>
      <c r="AB233" s="26" t="s">
        <v>169</v>
      </c>
      <c r="AC233" s="26" t="s">
        <v>173</v>
      </c>
      <c r="AD233" s="26" t="s">
        <v>3409</v>
      </c>
      <c r="AE233" s="26" t="s">
        <v>3402</v>
      </c>
      <c r="AF233" s="26" t="s">
        <v>178</v>
      </c>
      <c r="AG233" s="26" t="s">
        <v>4311</v>
      </c>
      <c r="AH233" s="26"/>
      <c r="AI233" s="26" t="s">
        <v>3403</v>
      </c>
      <c r="AJ233" s="26" t="s">
        <v>5517</v>
      </c>
      <c r="AK233" s="26" t="s">
        <v>5388</v>
      </c>
      <c r="AL233" s="26" t="s">
        <v>4299</v>
      </c>
      <c r="AM233" s="26" t="s">
        <v>5518</v>
      </c>
      <c r="AN233" s="26" t="s">
        <v>5519</v>
      </c>
      <c r="AO233" s="26"/>
      <c r="AP233" s="26" t="s">
        <v>5273</v>
      </c>
      <c r="AQ233" s="26"/>
      <c r="AR233" s="26" t="s">
        <v>5520</v>
      </c>
      <c r="AS233" s="26" t="s">
        <v>5521</v>
      </c>
      <c r="AT233" s="26" t="s">
        <v>5522</v>
      </c>
      <c r="AU233" s="26" t="s">
        <v>3404</v>
      </c>
      <c r="AV233" s="26" t="s">
        <v>5523</v>
      </c>
      <c r="AW233" s="26"/>
      <c r="AX233" s="27"/>
    </row>
    <row r="234" spans="1:50" x14ac:dyDescent="0.2">
      <c r="A234" s="25" t="s">
        <v>3410</v>
      </c>
      <c r="B234" s="26" t="s">
        <v>3411</v>
      </c>
      <c r="C234" s="26" t="s">
        <v>3412</v>
      </c>
      <c r="D234" s="26" t="s">
        <v>215</v>
      </c>
      <c r="E234" s="26" t="s">
        <v>3413</v>
      </c>
      <c r="F234" s="26" t="s">
        <v>3414</v>
      </c>
      <c r="G234" s="26" t="s">
        <v>3415</v>
      </c>
      <c r="H234" s="26" t="s">
        <v>182</v>
      </c>
      <c r="I234" s="26" t="s">
        <v>182</v>
      </c>
      <c r="J234" s="26"/>
      <c r="K234" s="26" t="s">
        <v>277</v>
      </c>
      <c r="L234" s="26" t="s">
        <v>3416</v>
      </c>
      <c r="M234" s="26" t="s">
        <v>3417</v>
      </c>
      <c r="N234" s="26" t="s">
        <v>161</v>
      </c>
      <c r="O234" s="26" t="s">
        <v>162</v>
      </c>
      <c r="P234" s="26" t="s">
        <v>3418</v>
      </c>
      <c r="Q234" s="26" t="s">
        <v>409</v>
      </c>
      <c r="R234" s="26" t="s">
        <v>165</v>
      </c>
      <c r="S234" s="26" t="s">
        <v>166</v>
      </c>
      <c r="T234" s="26" t="s">
        <v>3419</v>
      </c>
      <c r="U234" s="26" t="s">
        <v>168</v>
      </c>
      <c r="V234" s="26" t="s">
        <v>168</v>
      </c>
      <c r="W234" s="26" t="s">
        <v>169</v>
      </c>
      <c r="X234" s="26" t="s">
        <v>169</v>
      </c>
      <c r="Y234" s="26" t="s">
        <v>162</v>
      </c>
      <c r="Z234" s="26" t="s">
        <v>162</v>
      </c>
      <c r="AA234" s="26" t="s">
        <v>162</v>
      </c>
      <c r="AB234" s="26" t="s">
        <v>169</v>
      </c>
      <c r="AC234" s="26" t="s">
        <v>3420</v>
      </c>
      <c r="AD234" s="26" t="s">
        <v>3421</v>
      </c>
      <c r="AE234" s="26" t="s">
        <v>3413</v>
      </c>
      <c r="AF234" s="26" t="s">
        <v>215</v>
      </c>
      <c r="AG234" s="26" t="s">
        <v>4500</v>
      </c>
      <c r="AH234" s="26"/>
      <c r="AI234" s="26" t="s">
        <v>3414</v>
      </c>
      <c r="AJ234" s="26" t="s">
        <v>5524</v>
      </c>
      <c r="AK234" s="26" t="s">
        <v>5525</v>
      </c>
      <c r="AL234" s="26"/>
      <c r="AM234" s="26"/>
      <c r="AN234" s="26" t="s">
        <v>5526</v>
      </c>
      <c r="AO234" s="26"/>
      <c r="AP234" s="26" t="s">
        <v>5273</v>
      </c>
      <c r="AQ234" s="26"/>
      <c r="AR234" s="26" t="s">
        <v>5527</v>
      </c>
      <c r="AS234" s="26" t="s">
        <v>5528</v>
      </c>
      <c r="AT234" s="26" t="s">
        <v>5529</v>
      </c>
      <c r="AU234" s="26" t="s">
        <v>3415</v>
      </c>
      <c r="AV234" s="26" t="s">
        <v>5530</v>
      </c>
      <c r="AW234" s="26"/>
      <c r="AX234" s="27"/>
    </row>
    <row r="235" spans="1:50" x14ac:dyDescent="0.2">
      <c r="A235" s="25" t="s">
        <v>3422</v>
      </c>
      <c r="B235" s="26" t="s">
        <v>3423</v>
      </c>
      <c r="C235" s="26" t="s">
        <v>3424</v>
      </c>
      <c r="D235" s="26" t="s">
        <v>215</v>
      </c>
      <c r="E235" s="26" t="s">
        <v>3425</v>
      </c>
      <c r="F235" s="26" t="s">
        <v>3414</v>
      </c>
      <c r="G235" s="26" t="s">
        <v>3426</v>
      </c>
      <c r="H235" s="26" t="s">
        <v>182</v>
      </c>
      <c r="I235" s="26" t="s">
        <v>182</v>
      </c>
      <c r="J235" s="26"/>
      <c r="K235" s="26" t="s">
        <v>158</v>
      </c>
      <c r="L235" s="26" t="s">
        <v>3427</v>
      </c>
      <c r="M235" s="26" t="s">
        <v>3428</v>
      </c>
      <c r="N235" s="26" t="s">
        <v>161</v>
      </c>
      <c r="O235" s="26" t="s">
        <v>162</v>
      </c>
      <c r="P235" s="26" t="s">
        <v>3429</v>
      </c>
      <c r="Q235" s="26" t="s">
        <v>164</v>
      </c>
      <c r="R235" s="26" t="s">
        <v>165</v>
      </c>
      <c r="S235" s="26" t="s">
        <v>1025</v>
      </c>
      <c r="T235" s="26" t="s">
        <v>3430</v>
      </c>
      <c r="U235" s="26" t="s">
        <v>168</v>
      </c>
      <c r="V235" s="26" t="s">
        <v>168</v>
      </c>
      <c r="W235" s="26" t="s">
        <v>169</v>
      </c>
      <c r="X235" s="26" t="s">
        <v>169</v>
      </c>
      <c r="Y235" s="26" t="s">
        <v>162</v>
      </c>
      <c r="Z235" s="26" t="s">
        <v>3431</v>
      </c>
      <c r="AA235" s="26" t="s">
        <v>162</v>
      </c>
      <c r="AB235" s="26" t="s">
        <v>169</v>
      </c>
      <c r="AC235" s="26" t="s">
        <v>173</v>
      </c>
      <c r="AD235" s="26" t="s">
        <v>3432</v>
      </c>
      <c r="AE235" s="26" t="s">
        <v>3425</v>
      </c>
      <c r="AF235" s="26" t="s">
        <v>215</v>
      </c>
      <c r="AG235" s="26" t="s">
        <v>4370</v>
      </c>
      <c r="AH235" s="26"/>
      <c r="AI235" s="26" t="s">
        <v>3414</v>
      </c>
      <c r="AJ235" s="26" t="s">
        <v>5524</v>
      </c>
      <c r="AK235" s="26" t="s">
        <v>5531</v>
      </c>
      <c r="AL235" s="26"/>
      <c r="AM235" s="26"/>
      <c r="AN235" s="26" t="s">
        <v>5532</v>
      </c>
      <c r="AO235" s="26"/>
      <c r="AP235" s="26" t="s">
        <v>5273</v>
      </c>
      <c r="AQ235" s="26"/>
      <c r="AR235" s="26" t="s">
        <v>5533</v>
      </c>
      <c r="AS235" s="26" t="s">
        <v>5534</v>
      </c>
      <c r="AT235" s="26" t="s">
        <v>5535</v>
      </c>
      <c r="AU235" s="26" t="s">
        <v>3426</v>
      </c>
      <c r="AV235" s="26" t="s">
        <v>5536</v>
      </c>
      <c r="AW235" s="26"/>
      <c r="AX235" s="27"/>
    </row>
    <row r="236" spans="1:50" x14ac:dyDescent="0.2">
      <c r="A236" s="25" t="s">
        <v>3433</v>
      </c>
      <c r="B236" s="26" t="s">
        <v>3434</v>
      </c>
      <c r="C236" s="26" t="s">
        <v>3435</v>
      </c>
      <c r="D236" s="26" t="s">
        <v>178</v>
      </c>
      <c r="E236" s="26" t="s">
        <v>3436</v>
      </c>
      <c r="F236" s="26" t="s">
        <v>3437</v>
      </c>
      <c r="G236" s="26"/>
      <c r="H236" s="26" t="s">
        <v>182</v>
      </c>
      <c r="I236" s="26" t="s">
        <v>182</v>
      </c>
      <c r="J236" s="26"/>
      <c r="K236" s="26" t="s">
        <v>183</v>
      </c>
      <c r="L236" s="26" t="s">
        <v>2173</v>
      </c>
      <c r="M236" s="26" t="s">
        <v>3438</v>
      </c>
      <c r="N236" s="26" t="s">
        <v>203</v>
      </c>
      <c r="O236" s="26" t="s">
        <v>162</v>
      </c>
      <c r="P236" s="26" t="s">
        <v>3439</v>
      </c>
      <c r="Q236" s="26" t="s">
        <v>164</v>
      </c>
      <c r="R236" s="26" t="s">
        <v>165</v>
      </c>
      <c r="S236" s="26" t="s">
        <v>166</v>
      </c>
      <c r="T236" s="26" t="s">
        <v>3440</v>
      </c>
      <c r="U236" s="26" t="s">
        <v>168</v>
      </c>
      <c r="V236" s="26" t="s">
        <v>168</v>
      </c>
      <c r="W236" s="26" t="s">
        <v>169</v>
      </c>
      <c r="X236" s="26" t="s">
        <v>169</v>
      </c>
      <c r="Y236" s="26" t="s">
        <v>3441</v>
      </c>
      <c r="Z236" s="26" t="s">
        <v>162</v>
      </c>
      <c r="AA236" s="26" t="s">
        <v>162</v>
      </c>
      <c r="AB236" s="26" t="s">
        <v>169</v>
      </c>
      <c r="AC236" s="26" t="s">
        <v>173</v>
      </c>
      <c r="AD236" s="26" t="s">
        <v>3442</v>
      </c>
      <c r="AE236" s="26" t="s">
        <v>3436</v>
      </c>
      <c r="AF236" s="26" t="s">
        <v>178</v>
      </c>
      <c r="AG236" s="26"/>
      <c r="AH236" s="26"/>
      <c r="AI236" s="26" t="s">
        <v>3437</v>
      </c>
      <c r="AJ236" s="26" t="s">
        <v>5537</v>
      </c>
      <c r="AK236" s="26" t="s">
        <v>4605</v>
      </c>
      <c r="AL236" s="26" t="s">
        <v>4285</v>
      </c>
      <c r="AM236" s="26" t="s">
        <v>5538</v>
      </c>
      <c r="AN236" s="26" t="s">
        <v>5539</v>
      </c>
      <c r="AO236" s="26"/>
      <c r="AP236" s="26" t="s">
        <v>5273</v>
      </c>
      <c r="AQ236" s="26"/>
      <c r="AR236" s="26" t="s">
        <v>5540</v>
      </c>
      <c r="AS236" s="26" t="s">
        <v>5541</v>
      </c>
      <c r="AT236" s="26" t="s">
        <v>5542</v>
      </c>
      <c r="AU236" s="26"/>
      <c r="AV236" s="26" t="s">
        <v>5543</v>
      </c>
      <c r="AW236" s="26"/>
      <c r="AX236" s="27"/>
    </row>
    <row r="237" spans="1:50" x14ac:dyDescent="0.2">
      <c r="A237" s="25" t="s">
        <v>3443</v>
      </c>
      <c r="B237" s="26" t="s">
        <v>3444</v>
      </c>
      <c r="C237" s="26" t="s">
        <v>3445</v>
      </c>
      <c r="D237" s="26" t="s">
        <v>215</v>
      </c>
      <c r="E237" s="26" t="s">
        <v>3446</v>
      </c>
      <c r="F237" s="26" t="s">
        <v>3117</v>
      </c>
      <c r="G237" s="26" t="s">
        <v>3447</v>
      </c>
      <c r="H237" s="26" t="s">
        <v>182</v>
      </c>
      <c r="I237" s="26" t="s">
        <v>182</v>
      </c>
      <c r="J237" s="26"/>
      <c r="K237" s="26" t="s">
        <v>277</v>
      </c>
      <c r="L237" s="26" t="s">
        <v>3448</v>
      </c>
      <c r="M237" s="26" t="s">
        <v>3449</v>
      </c>
      <c r="N237" s="26" t="s">
        <v>161</v>
      </c>
      <c r="O237" s="26" t="s">
        <v>1000</v>
      </c>
      <c r="P237" s="26" t="s">
        <v>3450</v>
      </c>
      <c r="Q237" s="26" t="s">
        <v>164</v>
      </c>
      <c r="R237" s="26" t="s">
        <v>165</v>
      </c>
      <c r="S237" s="26" t="s">
        <v>166</v>
      </c>
      <c r="T237" s="26" t="s">
        <v>3451</v>
      </c>
      <c r="U237" s="26" t="s">
        <v>168</v>
      </c>
      <c r="V237" s="26" t="s">
        <v>168</v>
      </c>
      <c r="W237" s="26" t="s">
        <v>169</v>
      </c>
      <c r="X237" s="26" t="s">
        <v>169</v>
      </c>
      <c r="Y237" s="26" t="s">
        <v>162</v>
      </c>
      <c r="Z237" s="26" t="s">
        <v>162</v>
      </c>
      <c r="AA237" s="26" t="s">
        <v>3452</v>
      </c>
      <c r="AB237" s="26" t="s">
        <v>169</v>
      </c>
      <c r="AC237" s="26" t="s">
        <v>173</v>
      </c>
      <c r="AD237" s="26" t="s">
        <v>3453</v>
      </c>
      <c r="AE237" s="26" t="s">
        <v>3446</v>
      </c>
      <c r="AF237" s="26" t="s">
        <v>215</v>
      </c>
      <c r="AG237" s="26" t="s">
        <v>4500</v>
      </c>
      <c r="AH237" s="26" t="s">
        <v>4336</v>
      </c>
      <c r="AI237" s="26" t="s">
        <v>3117</v>
      </c>
      <c r="AJ237" s="26" t="s">
        <v>5367</v>
      </c>
      <c r="AK237" s="26" t="s">
        <v>4298</v>
      </c>
      <c r="AL237" s="26" t="s">
        <v>4605</v>
      </c>
      <c r="AM237" s="26"/>
      <c r="AN237" s="26" t="s">
        <v>5544</v>
      </c>
      <c r="AO237" s="26"/>
      <c r="AP237" s="26" t="s">
        <v>5273</v>
      </c>
      <c r="AQ237" s="26"/>
      <c r="AR237" s="26" t="s">
        <v>5545</v>
      </c>
      <c r="AS237" s="26" t="s">
        <v>5546</v>
      </c>
      <c r="AT237" s="26" t="s">
        <v>5547</v>
      </c>
      <c r="AU237" s="26" t="s">
        <v>3447</v>
      </c>
      <c r="AV237" s="26" t="s">
        <v>5548</v>
      </c>
      <c r="AW237" s="26"/>
      <c r="AX237" s="27"/>
    </row>
    <row r="238" spans="1:50" x14ac:dyDescent="0.2">
      <c r="A238" s="25" t="s">
        <v>3454</v>
      </c>
      <c r="B238" s="26" t="s">
        <v>3455</v>
      </c>
      <c r="C238" s="26" t="s">
        <v>3456</v>
      </c>
      <c r="D238" s="26" t="s">
        <v>2500</v>
      </c>
      <c r="E238" s="26" t="s">
        <v>3457</v>
      </c>
      <c r="F238" s="26" t="s">
        <v>3091</v>
      </c>
      <c r="G238" s="26" t="s">
        <v>3458</v>
      </c>
      <c r="H238" s="26" t="s">
        <v>182</v>
      </c>
      <c r="I238" s="26" t="s">
        <v>182</v>
      </c>
      <c r="J238" s="26"/>
      <c r="K238" s="26" t="s">
        <v>671</v>
      </c>
      <c r="L238" s="26" t="s">
        <v>3459</v>
      </c>
      <c r="M238" s="26" t="s">
        <v>3460</v>
      </c>
      <c r="N238" s="26" t="s">
        <v>406</v>
      </c>
      <c r="O238" s="26" t="s">
        <v>3095</v>
      </c>
      <c r="P238" s="26" t="s">
        <v>3461</v>
      </c>
      <c r="Q238" s="26" t="s">
        <v>164</v>
      </c>
      <c r="R238" s="26" t="s">
        <v>165</v>
      </c>
      <c r="S238" s="26" t="s">
        <v>166</v>
      </c>
      <c r="T238" s="26" t="s">
        <v>3462</v>
      </c>
      <c r="U238" s="26" t="s">
        <v>168</v>
      </c>
      <c r="V238" s="26" t="s">
        <v>168</v>
      </c>
      <c r="W238" s="26" t="s">
        <v>169</v>
      </c>
      <c r="X238" s="26" t="s">
        <v>169</v>
      </c>
      <c r="Y238" s="26" t="s">
        <v>162</v>
      </c>
      <c r="Z238" s="26" t="s">
        <v>162</v>
      </c>
      <c r="AA238" s="26" t="s">
        <v>162</v>
      </c>
      <c r="AB238" s="26" t="s">
        <v>169</v>
      </c>
      <c r="AC238" s="26" t="s">
        <v>93</v>
      </c>
      <c r="AD238" s="26" t="s">
        <v>3463</v>
      </c>
      <c r="AE238" s="26" t="s">
        <v>3457</v>
      </c>
      <c r="AF238" s="26" t="s">
        <v>2500</v>
      </c>
      <c r="AG238" s="26" t="s">
        <v>4522</v>
      </c>
      <c r="AH238" s="26" t="s">
        <v>4370</v>
      </c>
      <c r="AI238" s="26" t="s">
        <v>3091</v>
      </c>
      <c r="AJ238" s="26" t="s">
        <v>5352</v>
      </c>
      <c r="AK238" s="26" t="s">
        <v>5549</v>
      </c>
      <c r="AL238" s="26" t="s">
        <v>5550</v>
      </c>
      <c r="AM238" s="26" t="s">
        <v>5551</v>
      </c>
      <c r="AN238" s="26" t="s">
        <v>5552</v>
      </c>
      <c r="AO238" s="26"/>
      <c r="AP238" s="26" t="s">
        <v>5273</v>
      </c>
      <c r="AQ238" s="26"/>
      <c r="AR238" s="26" t="s">
        <v>5553</v>
      </c>
      <c r="AS238" s="26" t="s">
        <v>5554</v>
      </c>
      <c r="AT238" s="26" t="s">
        <v>5555</v>
      </c>
      <c r="AU238" s="26" t="s">
        <v>3458</v>
      </c>
      <c r="AV238" s="26" t="s">
        <v>5556</v>
      </c>
      <c r="AW238" s="26"/>
      <c r="AX238" s="27"/>
    </row>
    <row r="239" spans="1:50" x14ac:dyDescent="0.2">
      <c r="A239" s="25" t="s">
        <v>3464</v>
      </c>
      <c r="B239" s="26" t="s">
        <v>3465</v>
      </c>
      <c r="C239" s="26" t="s">
        <v>3466</v>
      </c>
      <c r="D239" s="26" t="s">
        <v>178</v>
      </c>
      <c r="E239" s="26" t="s">
        <v>3467</v>
      </c>
      <c r="F239" s="26" t="s">
        <v>3468</v>
      </c>
      <c r="G239" s="26" t="s">
        <v>3469</v>
      </c>
      <c r="H239" s="26" t="s">
        <v>182</v>
      </c>
      <c r="I239" s="26" t="s">
        <v>182</v>
      </c>
      <c r="J239" s="26"/>
      <c r="K239" s="26" t="s">
        <v>403</v>
      </c>
      <c r="L239" s="26" t="s">
        <v>3470</v>
      </c>
      <c r="M239" s="26" t="s">
        <v>3471</v>
      </c>
      <c r="N239" s="26" t="s">
        <v>161</v>
      </c>
      <c r="O239" s="26" t="s">
        <v>1259</v>
      </c>
      <c r="P239" s="26" t="s">
        <v>3472</v>
      </c>
      <c r="Q239" s="26" t="s">
        <v>409</v>
      </c>
      <c r="R239" s="26" t="s">
        <v>165</v>
      </c>
      <c r="S239" s="26" t="s">
        <v>166</v>
      </c>
      <c r="T239" s="26" t="s">
        <v>3473</v>
      </c>
      <c r="U239" s="26" t="s">
        <v>168</v>
      </c>
      <c r="V239" s="26" t="s">
        <v>168</v>
      </c>
      <c r="W239" s="26" t="s">
        <v>169</v>
      </c>
      <c r="X239" s="26" t="s">
        <v>169</v>
      </c>
      <c r="Y239" s="26" t="s">
        <v>162</v>
      </c>
      <c r="Z239" s="26" t="s">
        <v>162</v>
      </c>
      <c r="AA239" s="26" t="s">
        <v>162</v>
      </c>
      <c r="AB239" s="26" t="s">
        <v>169</v>
      </c>
      <c r="AC239" s="26" t="s">
        <v>93</v>
      </c>
      <c r="AD239" s="26" t="s">
        <v>3474</v>
      </c>
      <c r="AE239" s="26" t="s">
        <v>3467</v>
      </c>
      <c r="AF239" s="26" t="s">
        <v>178</v>
      </c>
      <c r="AG239" s="26" t="s">
        <v>4625</v>
      </c>
      <c r="AH239" s="26" t="s">
        <v>4537</v>
      </c>
      <c r="AI239" s="26" t="s">
        <v>3468</v>
      </c>
      <c r="AJ239" s="26" t="s">
        <v>5557</v>
      </c>
      <c r="AK239" s="26" t="s">
        <v>4395</v>
      </c>
      <c r="AL239" s="26" t="s">
        <v>4285</v>
      </c>
      <c r="AM239" s="26"/>
      <c r="AN239" s="26" t="s">
        <v>5558</v>
      </c>
      <c r="AO239" s="26"/>
      <c r="AP239" s="26" t="s">
        <v>5273</v>
      </c>
      <c r="AQ239" s="26"/>
      <c r="AR239" s="26" t="s">
        <v>5559</v>
      </c>
      <c r="AS239" s="26" t="s">
        <v>5560</v>
      </c>
      <c r="AT239" s="26" t="s">
        <v>5561</v>
      </c>
      <c r="AU239" s="26" t="s">
        <v>3469</v>
      </c>
      <c r="AV239" s="26" t="s">
        <v>5562</v>
      </c>
      <c r="AW239" s="26"/>
      <c r="AX239" s="27"/>
    </row>
    <row r="240" spans="1:50" x14ac:dyDescent="0.2">
      <c r="A240" s="25" t="s">
        <v>3486</v>
      </c>
      <c r="B240" s="26" t="s">
        <v>3487</v>
      </c>
      <c r="C240" s="26" t="s">
        <v>3488</v>
      </c>
      <c r="D240" s="26" t="s">
        <v>2439</v>
      </c>
      <c r="E240" s="26" t="s">
        <v>3489</v>
      </c>
      <c r="F240" s="26" t="s">
        <v>3437</v>
      </c>
      <c r="G240" s="26"/>
      <c r="H240" s="26" t="s">
        <v>182</v>
      </c>
      <c r="I240" s="26" t="s">
        <v>182</v>
      </c>
      <c r="J240" s="26"/>
      <c r="K240" s="26" t="s">
        <v>183</v>
      </c>
      <c r="L240" s="26" t="s">
        <v>3490</v>
      </c>
      <c r="M240" s="26" t="s">
        <v>3491</v>
      </c>
      <c r="N240" s="26" t="s">
        <v>406</v>
      </c>
      <c r="O240" s="26" t="s">
        <v>162</v>
      </c>
      <c r="P240" s="26" t="s">
        <v>3492</v>
      </c>
      <c r="Q240" s="26" t="s">
        <v>164</v>
      </c>
      <c r="R240" s="26" t="s">
        <v>165</v>
      </c>
      <c r="S240" s="26" t="s">
        <v>166</v>
      </c>
      <c r="T240" s="26" t="s">
        <v>3493</v>
      </c>
      <c r="U240" s="26" t="s">
        <v>168</v>
      </c>
      <c r="V240" s="26" t="s">
        <v>168</v>
      </c>
      <c r="W240" s="26" t="s">
        <v>169</v>
      </c>
      <c r="X240" s="26" t="s">
        <v>169</v>
      </c>
      <c r="Y240" s="26" t="s">
        <v>162</v>
      </c>
      <c r="Z240" s="26" t="s">
        <v>3494</v>
      </c>
      <c r="AA240" s="26" t="s">
        <v>162</v>
      </c>
      <c r="AB240" s="26" t="s">
        <v>169</v>
      </c>
      <c r="AC240" s="26" t="s">
        <v>173</v>
      </c>
      <c r="AD240" s="26" t="s">
        <v>3495</v>
      </c>
      <c r="AE240" s="26" t="s">
        <v>3489</v>
      </c>
      <c r="AF240" s="26" t="s">
        <v>2439</v>
      </c>
      <c r="AG240" s="26" t="s">
        <v>4370</v>
      </c>
      <c r="AH240" s="26"/>
      <c r="AI240" s="26" t="s">
        <v>3437</v>
      </c>
      <c r="AJ240" s="26" t="s">
        <v>5537</v>
      </c>
      <c r="AK240" s="26" t="s">
        <v>4395</v>
      </c>
      <c r="AL240" s="26" t="s">
        <v>4370</v>
      </c>
      <c r="AM240" s="26" t="s">
        <v>5563</v>
      </c>
      <c r="AN240" s="26" t="s">
        <v>5564</v>
      </c>
      <c r="AO240" s="26"/>
      <c r="AP240" s="26" t="s">
        <v>5273</v>
      </c>
      <c r="AQ240" s="26"/>
      <c r="AR240" s="26" t="s">
        <v>5565</v>
      </c>
      <c r="AS240" s="26" t="s">
        <v>5566</v>
      </c>
      <c r="AT240" s="26" t="s">
        <v>5567</v>
      </c>
      <c r="AU240" s="26"/>
      <c r="AV240" s="26" t="s">
        <v>5568</v>
      </c>
      <c r="AW240" s="26"/>
      <c r="AX240" s="27"/>
    </row>
    <row r="241" spans="1:50" x14ac:dyDescent="0.2">
      <c r="A241" s="25" t="s">
        <v>3496</v>
      </c>
      <c r="B241" s="26" t="s">
        <v>3497</v>
      </c>
      <c r="C241" s="26" t="s">
        <v>3498</v>
      </c>
      <c r="D241" s="26" t="s">
        <v>215</v>
      </c>
      <c r="E241" s="26" t="s">
        <v>3499</v>
      </c>
      <c r="F241" s="26" t="s">
        <v>2940</v>
      </c>
      <c r="G241" s="26" t="s">
        <v>3500</v>
      </c>
      <c r="H241" s="26" t="s">
        <v>182</v>
      </c>
      <c r="I241" s="26" t="s">
        <v>182</v>
      </c>
      <c r="J241" s="26"/>
      <c r="K241" s="26" t="s">
        <v>277</v>
      </c>
      <c r="L241" s="26" t="s">
        <v>3501</v>
      </c>
      <c r="M241" s="26" t="s">
        <v>1628</v>
      </c>
      <c r="N241" s="26" t="s">
        <v>161</v>
      </c>
      <c r="O241" s="26" t="s">
        <v>250</v>
      </c>
      <c r="P241" s="26" t="s">
        <v>3502</v>
      </c>
      <c r="Q241" s="26" t="s">
        <v>393</v>
      </c>
      <c r="R241" s="26" t="s">
        <v>165</v>
      </c>
      <c r="S241" s="26" t="s">
        <v>3503</v>
      </c>
      <c r="T241" s="26" t="s">
        <v>3504</v>
      </c>
      <c r="U241" s="26" t="s">
        <v>168</v>
      </c>
      <c r="V241" s="26" t="s">
        <v>168</v>
      </c>
      <c r="W241" s="26" t="s">
        <v>169</v>
      </c>
      <c r="X241" s="26" t="s">
        <v>169</v>
      </c>
      <c r="Y241" s="26" t="s">
        <v>162</v>
      </c>
      <c r="Z241" s="26" t="s">
        <v>162</v>
      </c>
      <c r="AA241" s="26" t="s">
        <v>162</v>
      </c>
      <c r="AB241" s="26" t="s">
        <v>169</v>
      </c>
      <c r="AC241" s="26" t="s">
        <v>93</v>
      </c>
      <c r="AD241" s="26" t="s">
        <v>3505</v>
      </c>
      <c r="AE241" s="26" t="s">
        <v>3499</v>
      </c>
      <c r="AF241" s="26" t="s">
        <v>215</v>
      </c>
      <c r="AG241" s="26" t="s">
        <v>4522</v>
      </c>
      <c r="AH241" s="26" t="s">
        <v>4410</v>
      </c>
      <c r="AI241" s="26" t="s">
        <v>2940</v>
      </c>
      <c r="AJ241" s="26" t="s">
        <v>5278</v>
      </c>
      <c r="AK241" s="26"/>
      <c r="AL241" s="26"/>
      <c r="AM241" s="26"/>
      <c r="AN241" s="26" t="s">
        <v>5569</v>
      </c>
      <c r="AO241" s="26"/>
      <c r="AP241" s="26" t="s">
        <v>5273</v>
      </c>
      <c r="AQ241" s="26"/>
      <c r="AR241" s="26" t="s">
        <v>5570</v>
      </c>
      <c r="AS241" s="26" t="s">
        <v>5571</v>
      </c>
      <c r="AT241" s="26" t="s">
        <v>5572</v>
      </c>
      <c r="AU241" s="26" t="s">
        <v>3500</v>
      </c>
      <c r="AV241" s="26" t="s">
        <v>5573</v>
      </c>
      <c r="AW241" s="26"/>
      <c r="AX241" s="27"/>
    </row>
    <row r="242" spans="1:50" x14ac:dyDescent="0.2">
      <c r="A242" s="25" t="s">
        <v>3506</v>
      </c>
      <c r="B242" s="26" t="s">
        <v>3507</v>
      </c>
      <c r="C242" s="26" t="s">
        <v>3508</v>
      </c>
      <c r="D242" s="26" t="s">
        <v>2546</v>
      </c>
      <c r="E242" s="26" t="s">
        <v>3509</v>
      </c>
      <c r="F242" s="26" t="s">
        <v>3510</v>
      </c>
      <c r="G242" s="26" t="s">
        <v>3511</v>
      </c>
      <c r="H242" s="26" t="s">
        <v>182</v>
      </c>
      <c r="I242" s="26" t="s">
        <v>182</v>
      </c>
      <c r="J242" s="26"/>
      <c r="K242" s="26" t="s">
        <v>403</v>
      </c>
      <c r="L242" s="26" t="s">
        <v>3512</v>
      </c>
      <c r="M242" s="26" t="s">
        <v>3513</v>
      </c>
      <c r="N242" s="26" t="s">
        <v>203</v>
      </c>
      <c r="O242" s="26" t="s">
        <v>162</v>
      </c>
      <c r="P242" s="26" t="s">
        <v>3514</v>
      </c>
      <c r="Q242" s="26" t="s">
        <v>164</v>
      </c>
      <c r="R242" s="26" t="s">
        <v>165</v>
      </c>
      <c r="S242" s="26" t="s">
        <v>166</v>
      </c>
      <c r="T242" s="26" t="s">
        <v>3515</v>
      </c>
      <c r="U242" s="26" t="s">
        <v>168</v>
      </c>
      <c r="V242" s="26" t="s">
        <v>168</v>
      </c>
      <c r="W242" s="26" t="s">
        <v>169</v>
      </c>
      <c r="X242" s="26" t="s">
        <v>169</v>
      </c>
      <c r="Y242" s="26" t="s">
        <v>162</v>
      </c>
      <c r="Z242" s="26" t="s">
        <v>162</v>
      </c>
      <c r="AA242" s="26" t="s">
        <v>3516</v>
      </c>
      <c r="AB242" s="26" t="s">
        <v>169</v>
      </c>
      <c r="AC242" s="26" t="s">
        <v>3517</v>
      </c>
      <c r="AD242" s="26" t="s">
        <v>3518</v>
      </c>
      <c r="AE242" s="26" t="s">
        <v>3509</v>
      </c>
      <c r="AF242" s="26" t="s">
        <v>2546</v>
      </c>
      <c r="AG242" s="26"/>
      <c r="AH242" s="26"/>
      <c r="AI242" s="26" t="s">
        <v>3510</v>
      </c>
      <c r="AJ242" s="26" t="s">
        <v>5574</v>
      </c>
      <c r="AK242" s="26" t="s">
        <v>4409</v>
      </c>
      <c r="AL242" s="26"/>
      <c r="AM242" s="26" t="s">
        <v>5575</v>
      </c>
      <c r="AN242" s="26" t="s">
        <v>5576</v>
      </c>
      <c r="AO242" s="26"/>
      <c r="AP242" s="26" t="s">
        <v>5273</v>
      </c>
      <c r="AQ242" s="26"/>
      <c r="AR242" s="26" t="s">
        <v>5577</v>
      </c>
      <c r="AS242" s="26" t="s">
        <v>5578</v>
      </c>
      <c r="AT242" s="26" t="s">
        <v>5579</v>
      </c>
      <c r="AU242" s="26" t="s">
        <v>3511</v>
      </c>
      <c r="AV242" s="26" t="s">
        <v>5580</v>
      </c>
      <c r="AW242" s="26"/>
      <c r="AX242" s="27"/>
    </row>
    <row r="243" spans="1:50" x14ac:dyDescent="0.2">
      <c r="A243" s="25" t="s">
        <v>3519</v>
      </c>
      <c r="B243" s="26" t="s">
        <v>3520</v>
      </c>
      <c r="C243" s="26" t="s">
        <v>3521</v>
      </c>
      <c r="D243" s="26" t="s">
        <v>178</v>
      </c>
      <c r="E243" s="26" t="s">
        <v>3522</v>
      </c>
      <c r="F243" s="26" t="s">
        <v>2940</v>
      </c>
      <c r="G243" s="26" t="s">
        <v>3523</v>
      </c>
      <c r="H243" s="26" t="s">
        <v>182</v>
      </c>
      <c r="I243" s="26" t="s">
        <v>182</v>
      </c>
      <c r="J243" s="26"/>
      <c r="K243" s="26" t="s">
        <v>277</v>
      </c>
      <c r="L243" s="26" t="s">
        <v>3524</v>
      </c>
      <c r="M243" s="26" t="s">
        <v>3525</v>
      </c>
      <c r="N243" s="26" t="s">
        <v>161</v>
      </c>
      <c r="O243" s="26" t="s">
        <v>162</v>
      </c>
      <c r="P243" s="26" t="s">
        <v>3526</v>
      </c>
      <c r="Q243" s="26" t="s">
        <v>393</v>
      </c>
      <c r="R243" s="26" t="s">
        <v>165</v>
      </c>
      <c r="S243" s="26" t="s">
        <v>166</v>
      </c>
      <c r="T243" s="26" t="s">
        <v>3527</v>
      </c>
      <c r="U243" s="26" t="s">
        <v>168</v>
      </c>
      <c r="V243" s="26" t="s">
        <v>168</v>
      </c>
      <c r="W243" s="26" t="s">
        <v>169</v>
      </c>
      <c r="X243" s="26" t="s">
        <v>169</v>
      </c>
      <c r="Y243" s="26" t="s">
        <v>162</v>
      </c>
      <c r="Z243" s="26" t="s">
        <v>162</v>
      </c>
      <c r="AA243" s="26" t="s">
        <v>162</v>
      </c>
      <c r="AB243" s="26" t="s">
        <v>169</v>
      </c>
      <c r="AC243" s="26" t="s">
        <v>93</v>
      </c>
      <c r="AD243" s="26" t="s">
        <v>3528</v>
      </c>
      <c r="AE243" s="26" t="s">
        <v>3522</v>
      </c>
      <c r="AF243" s="26" t="s">
        <v>178</v>
      </c>
      <c r="AG243" s="26" t="s">
        <v>4410</v>
      </c>
      <c r="AH243" s="26" t="s">
        <v>4409</v>
      </c>
      <c r="AI243" s="26" t="s">
        <v>2940</v>
      </c>
      <c r="AJ243" s="26" t="s">
        <v>5278</v>
      </c>
      <c r="AK243" s="26"/>
      <c r="AL243" s="26"/>
      <c r="AM243" s="26"/>
      <c r="AN243" s="26" t="s">
        <v>5581</v>
      </c>
      <c r="AO243" s="26"/>
      <c r="AP243" s="26" t="s">
        <v>5273</v>
      </c>
      <c r="AQ243" s="26"/>
      <c r="AR243" s="26" t="s">
        <v>5582</v>
      </c>
      <c r="AS243" s="26" t="s">
        <v>5583</v>
      </c>
      <c r="AT243" s="26" t="s">
        <v>5584</v>
      </c>
      <c r="AU243" s="26" t="s">
        <v>3523</v>
      </c>
      <c r="AV243" s="26" t="s">
        <v>5585</v>
      </c>
      <c r="AW243" s="26"/>
      <c r="AX243" s="27"/>
    </row>
    <row r="244" spans="1:50" x14ac:dyDescent="0.2">
      <c r="A244" s="25" t="s">
        <v>3529</v>
      </c>
      <c r="B244" s="26" t="s">
        <v>3530</v>
      </c>
      <c r="C244" s="26" t="s">
        <v>3531</v>
      </c>
      <c r="D244" s="26" t="s">
        <v>2439</v>
      </c>
      <c r="E244" s="26" t="s">
        <v>3532</v>
      </c>
      <c r="F244" s="26" t="s">
        <v>3533</v>
      </c>
      <c r="G244" s="26" t="s">
        <v>3534</v>
      </c>
      <c r="H244" s="26" t="s">
        <v>182</v>
      </c>
      <c r="I244" s="26" t="s">
        <v>182</v>
      </c>
      <c r="J244" s="26"/>
      <c r="K244" s="26" t="s">
        <v>277</v>
      </c>
      <c r="L244" s="26" t="s">
        <v>3535</v>
      </c>
      <c r="M244" s="26" t="s">
        <v>3536</v>
      </c>
      <c r="N244" s="26" t="s">
        <v>161</v>
      </c>
      <c r="O244" s="26" t="s">
        <v>162</v>
      </c>
      <c r="P244" s="26" t="s">
        <v>3537</v>
      </c>
      <c r="Q244" s="26" t="s">
        <v>164</v>
      </c>
      <c r="R244" s="26" t="s">
        <v>165</v>
      </c>
      <c r="S244" s="26" t="s">
        <v>166</v>
      </c>
      <c r="T244" s="26" t="s">
        <v>3538</v>
      </c>
      <c r="U244" s="26" t="s">
        <v>182</v>
      </c>
      <c r="V244" s="26" t="s">
        <v>168</v>
      </c>
      <c r="W244" s="26" t="s">
        <v>3539</v>
      </c>
      <c r="X244" s="26" t="s">
        <v>169</v>
      </c>
      <c r="Y244" s="26" t="s">
        <v>162</v>
      </c>
      <c r="Z244" s="26" t="s">
        <v>162</v>
      </c>
      <c r="AA244" s="26" t="s">
        <v>162</v>
      </c>
      <c r="AB244" s="26" t="s">
        <v>169</v>
      </c>
      <c r="AC244" s="26" t="s">
        <v>1916</v>
      </c>
      <c r="AD244" s="26" t="s">
        <v>3540</v>
      </c>
      <c r="AE244" s="26" t="s">
        <v>3532</v>
      </c>
      <c r="AF244" s="26" t="s">
        <v>2439</v>
      </c>
      <c r="AG244" s="26" t="s">
        <v>4299</v>
      </c>
      <c r="AH244" s="26" t="s">
        <v>4490</v>
      </c>
      <c r="AI244" s="26" t="s">
        <v>3533</v>
      </c>
      <c r="AJ244" s="26" t="s">
        <v>5586</v>
      </c>
      <c r="AK244" s="26" t="s">
        <v>4522</v>
      </c>
      <c r="AL244" s="26"/>
      <c r="AM244" s="26"/>
      <c r="AN244" s="26" t="s">
        <v>5587</v>
      </c>
      <c r="AO244" s="26"/>
      <c r="AP244" s="26" t="s">
        <v>5273</v>
      </c>
      <c r="AQ244" s="26"/>
      <c r="AR244" s="26" t="s">
        <v>5588</v>
      </c>
      <c r="AS244" s="26" t="s">
        <v>5589</v>
      </c>
      <c r="AT244" s="26" t="s">
        <v>5590</v>
      </c>
      <c r="AU244" s="26" t="s">
        <v>3534</v>
      </c>
      <c r="AV244" s="26" t="s">
        <v>5591</v>
      </c>
      <c r="AW244" s="26"/>
      <c r="AX244" s="27"/>
    </row>
    <row r="245" spans="1:50" x14ac:dyDescent="0.2">
      <c r="A245" s="25" t="s">
        <v>3541</v>
      </c>
      <c r="B245" s="26" t="s">
        <v>3542</v>
      </c>
      <c r="C245" s="26" t="s">
        <v>3543</v>
      </c>
      <c r="D245" s="26" t="s">
        <v>215</v>
      </c>
      <c r="E245" s="26" t="s">
        <v>3544</v>
      </c>
      <c r="F245" s="26" t="s">
        <v>3545</v>
      </c>
      <c r="G245" s="26" t="s">
        <v>3546</v>
      </c>
      <c r="H245" s="26" t="s">
        <v>182</v>
      </c>
      <c r="I245" s="26" t="s">
        <v>182</v>
      </c>
      <c r="J245" s="26"/>
      <c r="K245" s="26" t="s">
        <v>183</v>
      </c>
      <c r="L245" s="26" t="s">
        <v>3547</v>
      </c>
      <c r="M245" s="26" t="s">
        <v>3548</v>
      </c>
      <c r="N245" s="26" t="s">
        <v>161</v>
      </c>
      <c r="O245" s="26" t="s">
        <v>3549</v>
      </c>
      <c r="P245" s="26" t="s">
        <v>3550</v>
      </c>
      <c r="Q245" s="26" t="s">
        <v>164</v>
      </c>
      <c r="R245" s="26" t="s">
        <v>165</v>
      </c>
      <c r="S245" s="26" t="s">
        <v>3551</v>
      </c>
      <c r="T245" s="26" t="s">
        <v>3552</v>
      </c>
      <c r="U245" s="26" t="s">
        <v>168</v>
      </c>
      <c r="V245" s="26" t="s">
        <v>168</v>
      </c>
      <c r="W245" s="26" t="s">
        <v>169</v>
      </c>
      <c r="X245" s="26" t="s">
        <v>169</v>
      </c>
      <c r="Y245" s="26" t="s">
        <v>3553</v>
      </c>
      <c r="Z245" s="26" t="s">
        <v>3554</v>
      </c>
      <c r="AA245" s="26" t="s">
        <v>162</v>
      </c>
      <c r="AB245" s="26" t="s">
        <v>169</v>
      </c>
      <c r="AC245" s="26" t="s">
        <v>173</v>
      </c>
      <c r="AD245" s="26" t="s">
        <v>3555</v>
      </c>
      <c r="AE245" s="26" t="s">
        <v>3544</v>
      </c>
      <c r="AF245" s="26" t="s">
        <v>215</v>
      </c>
      <c r="AG245" s="26"/>
      <c r="AH245" s="26"/>
      <c r="AI245" s="26" t="s">
        <v>3545</v>
      </c>
      <c r="AJ245" s="26" t="s">
        <v>5592</v>
      </c>
      <c r="AK245" s="26" t="s">
        <v>5593</v>
      </c>
      <c r="AL245" s="26" t="s">
        <v>4370</v>
      </c>
      <c r="AM245" s="26" t="s">
        <v>5594</v>
      </c>
      <c r="AN245" s="26" t="s">
        <v>5595</v>
      </c>
      <c r="AO245" s="26"/>
      <c r="AP245" s="26" t="s">
        <v>5273</v>
      </c>
      <c r="AQ245" s="26"/>
      <c r="AR245" s="26" t="s">
        <v>5596</v>
      </c>
      <c r="AS245" s="26" t="s">
        <v>5597</v>
      </c>
      <c r="AT245" s="26" t="s">
        <v>5598</v>
      </c>
      <c r="AU245" s="26" t="s">
        <v>3546</v>
      </c>
      <c r="AV245" s="26" t="s">
        <v>5599</v>
      </c>
      <c r="AW245" s="26"/>
      <c r="AX245" s="27"/>
    </row>
    <row r="246" spans="1:50" x14ac:dyDescent="0.2">
      <c r="A246" s="25" t="s">
        <v>3556</v>
      </c>
      <c r="B246" s="26" t="s">
        <v>3557</v>
      </c>
      <c r="C246" s="26" t="s">
        <v>3558</v>
      </c>
      <c r="D246" s="26" t="s">
        <v>178</v>
      </c>
      <c r="E246" s="26" t="s">
        <v>3559</v>
      </c>
      <c r="F246" s="26" t="s">
        <v>3055</v>
      </c>
      <c r="G246" s="26" t="s">
        <v>3560</v>
      </c>
      <c r="H246" s="26" t="s">
        <v>182</v>
      </c>
      <c r="I246" s="26" t="s">
        <v>182</v>
      </c>
      <c r="J246" s="26"/>
      <c r="K246" s="26" t="s">
        <v>277</v>
      </c>
      <c r="L246" s="26" t="s">
        <v>3561</v>
      </c>
      <c r="M246" s="26" t="s">
        <v>3562</v>
      </c>
      <c r="N246" s="26" t="s">
        <v>161</v>
      </c>
      <c r="O246" s="26" t="s">
        <v>3563</v>
      </c>
      <c r="P246" s="26" t="s">
        <v>3564</v>
      </c>
      <c r="Q246" s="26" t="s">
        <v>393</v>
      </c>
      <c r="R246" s="26" t="s">
        <v>165</v>
      </c>
      <c r="S246" s="26" t="s">
        <v>3565</v>
      </c>
      <c r="T246" s="26" t="s">
        <v>3566</v>
      </c>
      <c r="U246" s="26" t="s">
        <v>168</v>
      </c>
      <c r="V246" s="26" t="s">
        <v>168</v>
      </c>
      <c r="W246" s="26" t="s">
        <v>169</v>
      </c>
      <c r="X246" s="26" t="s">
        <v>169</v>
      </c>
      <c r="Y246" s="26" t="s">
        <v>3567</v>
      </c>
      <c r="Z246" s="26" t="s">
        <v>162</v>
      </c>
      <c r="AA246" s="26" t="s">
        <v>162</v>
      </c>
      <c r="AB246" s="26" t="s">
        <v>169</v>
      </c>
      <c r="AC246" s="26" t="s">
        <v>173</v>
      </c>
      <c r="AD246" s="26" t="s">
        <v>3568</v>
      </c>
      <c r="AE246" s="26" t="s">
        <v>3559</v>
      </c>
      <c r="AF246" s="26" t="s">
        <v>178</v>
      </c>
      <c r="AG246" s="26" t="s">
        <v>4299</v>
      </c>
      <c r="AH246" s="26" t="s">
        <v>5297</v>
      </c>
      <c r="AI246" s="26" t="s">
        <v>3055</v>
      </c>
      <c r="AJ246" s="26" t="s">
        <v>5334</v>
      </c>
      <c r="AK246" s="26"/>
      <c r="AL246" s="26"/>
      <c r="AM246" s="26"/>
      <c r="AN246" s="26" t="s">
        <v>5600</v>
      </c>
      <c r="AO246" s="26"/>
      <c r="AP246" s="26" t="s">
        <v>5273</v>
      </c>
      <c r="AQ246" s="26"/>
      <c r="AR246" s="26" t="s">
        <v>5601</v>
      </c>
      <c r="AS246" s="26" t="s">
        <v>5602</v>
      </c>
      <c r="AT246" s="26" t="s">
        <v>5603</v>
      </c>
      <c r="AU246" s="26" t="s">
        <v>3560</v>
      </c>
      <c r="AV246" s="26" t="s">
        <v>5604</v>
      </c>
      <c r="AW246" s="26"/>
      <c r="AX246" s="27"/>
    </row>
    <row r="247" spans="1:50" x14ac:dyDescent="0.2">
      <c r="A247" s="25" t="s">
        <v>3569</v>
      </c>
      <c r="B247" s="26" t="s">
        <v>3570</v>
      </c>
      <c r="C247" s="26" t="s">
        <v>3571</v>
      </c>
      <c r="D247" s="26" t="s">
        <v>2439</v>
      </c>
      <c r="E247" s="26" t="s">
        <v>3572</v>
      </c>
      <c r="F247" s="26" t="s">
        <v>3437</v>
      </c>
      <c r="G247" s="26"/>
      <c r="H247" s="26" t="s">
        <v>182</v>
      </c>
      <c r="I247" s="26" t="s">
        <v>182</v>
      </c>
      <c r="J247" s="26"/>
      <c r="K247" s="26" t="s">
        <v>183</v>
      </c>
      <c r="L247" s="26" t="s">
        <v>3573</v>
      </c>
      <c r="M247" s="26" t="s">
        <v>3574</v>
      </c>
      <c r="N247" s="26" t="s">
        <v>161</v>
      </c>
      <c r="O247" s="26" t="s">
        <v>250</v>
      </c>
      <c r="P247" s="26" t="s">
        <v>3575</v>
      </c>
      <c r="Q247" s="26" t="s">
        <v>164</v>
      </c>
      <c r="R247" s="26" t="s">
        <v>165</v>
      </c>
      <c r="S247" s="26" t="s">
        <v>166</v>
      </c>
      <c r="T247" s="26" t="s">
        <v>3576</v>
      </c>
      <c r="U247" s="26" t="s">
        <v>168</v>
      </c>
      <c r="V247" s="26" t="s">
        <v>168</v>
      </c>
      <c r="W247" s="26" t="s">
        <v>169</v>
      </c>
      <c r="X247" s="26" t="s">
        <v>169</v>
      </c>
      <c r="Y247" s="26" t="s">
        <v>162</v>
      </c>
      <c r="Z247" s="26" t="s">
        <v>162</v>
      </c>
      <c r="AA247" s="26" t="s">
        <v>162</v>
      </c>
      <c r="AB247" s="26" t="s">
        <v>169</v>
      </c>
      <c r="AC247" s="26" t="s">
        <v>93</v>
      </c>
      <c r="AD247" s="26" t="s">
        <v>3577</v>
      </c>
      <c r="AE247" s="26" t="s">
        <v>3572</v>
      </c>
      <c r="AF247" s="26" t="s">
        <v>2439</v>
      </c>
      <c r="AG247" s="26" t="s">
        <v>4299</v>
      </c>
      <c r="AH247" s="26"/>
      <c r="AI247" s="26" t="s">
        <v>3437</v>
      </c>
      <c r="AJ247" s="26" t="s">
        <v>5537</v>
      </c>
      <c r="AK247" s="26" t="s">
        <v>4395</v>
      </c>
      <c r="AL247" s="26" t="s">
        <v>4299</v>
      </c>
      <c r="AM247" s="26" t="s">
        <v>5605</v>
      </c>
      <c r="AN247" s="26" t="s">
        <v>3571</v>
      </c>
      <c r="AO247" s="26"/>
      <c r="AP247" s="26" t="s">
        <v>5273</v>
      </c>
      <c r="AQ247" s="26"/>
      <c r="AR247" s="26" t="s">
        <v>5606</v>
      </c>
      <c r="AS247" s="26" t="s">
        <v>5607</v>
      </c>
      <c r="AT247" s="26" t="s">
        <v>5608</v>
      </c>
      <c r="AU247" s="26"/>
      <c r="AV247" s="26" t="s">
        <v>5609</v>
      </c>
      <c r="AW247" s="26"/>
      <c r="AX247" s="27"/>
    </row>
    <row r="248" spans="1:50" x14ac:dyDescent="0.2">
      <c r="A248" s="25" t="s">
        <v>3578</v>
      </c>
      <c r="B248" s="26" t="s">
        <v>3579</v>
      </c>
      <c r="C248" s="26" t="s">
        <v>3580</v>
      </c>
      <c r="D248" s="26" t="s">
        <v>178</v>
      </c>
      <c r="E248" s="26" t="s">
        <v>3581</v>
      </c>
      <c r="F248" s="26" t="s">
        <v>3582</v>
      </c>
      <c r="G248" s="26" t="s">
        <v>3583</v>
      </c>
      <c r="H248" s="26" t="s">
        <v>182</v>
      </c>
      <c r="I248" s="26" t="s">
        <v>182</v>
      </c>
      <c r="J248" s="26"/>
      <c r="K248" s="26" t="s">
        <v>158</v>
      </c>
      <c r="L248" s="26" t="s">
        <v>3584</v>
      </c>
      <c r="M248" s="26" t="s">
        <v>3585</v>
      </c>
      <c r="N248" s="26" t="s">
        <v>161</v>
      </c>
      <c r="O248" s="26" t="s">
        <v>162</v>
      </c>
      <c r="P248" s="26" t="s">
        <v>3586</v>
      </c>
      <c r="Q248" s="26" t="s">
        <v>164</v>
      </c>
      <c r="R248" s="26" t="s">
        <v>165</v>
      </c>
      <c r="S248" s="26" t="s">
        <v>166</v>
      </c>
      <c r="T248" s="26" t="s">
        <v>3587</v>
      </c>
      <c r="U248" s="26" t="s">
        <v>168</v>
      </c>
      <c r="V248" s="26" t="s">
        <v>168</v>
      </c>
      <c r="W248" s="26" t="s">
        <v>169</v>
      </c>
      <c r="X248" s="26" t="s">
        <v>169</v>
      </c>
      <c r="Y248" s="26" t="s">
        <v>162</v>
      </c>
      <c r="Z248" s="26" t="s">
        <v>3588</v>
      </c>
      <c r="AA248" s="26" t="s">
        <v>3589</v>
      </c>
      <c r="AB248" s="26" t="s">
        <v>169</v>
      </c>
      <c r="AC248" s="26" t="s">
        <v>173</v>
      </c>
      <c r="AD248" s="26" t="s">
        <v>3590</v>
      </c>
      <c r="AE248" s="26" t="s">
        <v>3581</v>
      </c>
      <c r="AF248" s="26" t="s">
        <v>178</v>
      </c>
      <c r="AG248" s="26"/>
      <c r="AH248" s="26"/>
      <c r="AI248" s="26" t="s">
        <v>3582</v>
      </c>
      <c r="AJ248" s="26" t="s">
        <v>5610</v>
      </c>
      <c r="AK248" s="26"/>
      <c r="AL248" s="26"/>
      <c r="AM248" s="26" t="s">
        <v>5611</v>
      </c>
      <c r="AN248" s="26" t="s">
        <v>5612</v>
      </c>
      <c r="AO248" s="26"/>
      <c r="AP248" s="26"/>
      <c r="AQ248" s="26"/>
      <c r="AR248" s="26"/>
      <c r="AS248" s="26" t="s">
        <v>5613</v>
      </c>
      <c r="AT248" s="26" t="s">
        <v>5614</v>
      </c>
      <c r="AU248" s="26" t="s">
        <v>3583</v>
      </c>
      <c r="AV248" s="26" t="s">
        <v>5615</v>
      </c>
      <c r="AW248" s="26"/>
      <c r="AX248" s="27"/>
    </row>
    <row r="249" spans="1:50" x14ac:dyDescent="0.2">
      <c r="A249" s="25" t="s">
        <v>3591</v>
      </c>
      <c r="B249" s="26" t="s">
        <v>3592</v>
      </c>
      <c r="C249" s="26" t="s">
        <v>3593</v>
      </c>
      <c r="D249" s="26" t="s">
        <v>178</v>
      </c>
      <c r="E249" s="26" t="s">
        <v>3594</v>
      </c>
      <c r="F249" s="26" t="s">
        <v>3595</v>
      </c>
      <c r="G249" s="26" t="s">
        <v>3596</v>
      </c>
      <c r="H249" s="26" t="s">
        <v>182</v>
      </c>
      <c r="I249" s="26" t="s">
        <v>182</v>
      </c>
      <c r="J249" s="26"/>
      <c r="K249" s="26" t="s">
        <v>158</v>
      </c>
      <c r="L249" s="26" t="s">
        <v>3597</v>
      </c>
      <c r="M249" s="26" t="s">
        <v>3598</v>
      </c>
      <c r="N249" s="26" t="s">
        <v>161</v>
      </c>
      <c r="O249" s="26" t="s">
        <v>162</v>
      </c>
      <c r="P249" s="26" t="s">
        <v>3599</v>
      </c>
      <c r="Q249" s="26" t="s">
        <v>164</v>
      </c>
      <c r="R249" s="26" t="s">
        <v>236</v>
      </c>
      <c r="S249" s="26" t="s">
        <v>166</v>
      </c>
      <c r="T249" s="26" t="s">
        <v>3600</v>
      </c>
      <c r="U249" s="26" t="s">
        <v>168</v>
      </c>
      <c r="V249" s="26" t="s">
        <v>168</v>
      </c>
      <c r="W249" s="26" t="s">
        <v>169</v>
      </c>
      <c r="X249" s="26" t="s">
        <v>169</v>
      </c>
      <c r="Y249" s="26" t="s">
        <v>3601</v>
      </c>
      <c r="Z249" s="26" t="s">
        <v>238</v>
      </c>
      <c r="AA249" s="26" t="s">
        <v>162</v>
      </c>
      <c r="AB249" s="26" t="s">
        <v>169</v>
      </c>
      <c r="AC249" s="26" t="s">
        <v>173</v>
      </c>
      <c r="AD249" s="26" t="s">
        <v>3602</v>
      </c>
      <c r="AE249" s="26" t="s">
        <v>3594</v>
      </c>
      <c r="AF249" s="26" t="s">
        <v>178</v>
      </c>
      <c r="AG249" s="26"/>
      <c r="AH249" s="26"/>
      <c r="AI249" s="26" t="s">
        <v>3595</v>
      </c>
      <c r="AJ249" s="26" t="s">
        <v>5610</v>
      </c>
      <c r="AK249" s="26"/>
      <c r="AL249" s="26"/>
      <c r="AM249" s="26" t="s">
        <v>5616</v>
      </c>
      <c r="AN249" s="26" t="s">
        <v>5617</v>
      </c>
      <c r="AO249" s="26"/>
      <c r="AP249" s="26"/>
      <c r="AQ249" s="26"/>
      <c r="AR249" s="26"/>
      <c r="AS249" s="26" t="s">
        <v>5618</v>
      </c>
      <c r="AT249" s="26" t="s">
        <v>5614</v>
      </c>
      <c r="AU249" s="26" t="s">
        <v>3596</v>
      </c>
      <c r="AV249" s="26" t="s">
        <v>5619</v>
      </c>
      <c r="AW249" s="26"/>
      <c r="AX249" s="27"/>
    </row>
    <row r="250" spans="1:50" x14ac:dyDescent="0.2">
      <c r="A250" s="25" t="s">
        <v>3603</v>
      </c>
      <c r="B250" s="26" t="s">
        <v>3604</v>
      </c>
      <c r="C250" s="26" t="s">
        <v>3605</v>
      </c>
      <c r="D250" s="26" t="s">
        <v>215</v>
      </c>
      <c r="E250" s="26" t="s">
        <v>3606</v>
      </c>
      <c r="F250" s="26" t="s">
        <v>3607</v>
      </c>
      <c r="G250" s="26" t="s">
        <v>3608</v>
      </c>
      <c r="H250" s="26" t="s">
        <v>182</v>
      </c>
      <c r="I250" s="26" t="s">
        <v>182</v>
      </c>
      <c r="J250" s="26"/>
      <c r="K250" s="26" t="s">
        <v>158</v>
      </c>
      <c r="L250" s="26" t="s">
        <v>3609</v>
      </c>
      <c r="M250" s="26" t="s">
        <v>3610</v>
      </c>
      <c r="N250" s="26" t="s">
        <v>161</v>
      </c>
      <c r="O250" s="26" t="s">
        <v>162</v>
      </c>
      <c r="P250" s="26" t="s">
        <v>3611</v>
      </c>
      <c r="Q250" s="26" t="s">
        <v>164</v>
      </c>
      <c r="R250" s="26" t="s">
        <v>165</v>
      </c>
      <c r="S250" s="26" t="s">
        <v>3612</v>
      </c>
      <c r="T250" s="26" t="s">
        <v>3613</v>
      </c>
      <c r="U250" s="26" t="s">
        <v>168</v>
      </c>
      <c r="V250" s="26" t="s">
        <v>168</v>
      </c>
      <c r="W250" s="26" t="s">
        <v>169</v>
      </c>
      <c r="X250" s="26" t="s">
        <v>169</v>
      </c>
      <c r="Y250" s="26" t="s">
        <v>162</v>
      </c>
      <c r="Z250" s="26" t="s">
        <v>3614</v>
      </c>
      <c r="AA250" s="26" t="s">
        <v>3615</v>
      </c>
      <c r="AB250" s="26" t="s">
        <v>169</v>
      </c>
      <c r="AC250" s="26" t="s">
        <v>173</v>
      </c>
      <c r="AD250" s="26" t="s">
        <v>3616</v>
      </c>
      <c r="AE250" s="26" t="s">
        <v>3606</v>
      </c>
      <c r="AF250" s="26" t="s">
        <v>215</v>
      </c>
      <c r="AG250" s="26"/>
      <c r="AH250" s="26"/>
      <c r="AI250" s="26" t="s">
        <v>3607</v>
      </c>
      <c r="AJ250" s="26" t="s">
        <v>5610</v>
      </c>
      <c r="AK250" s="26"/>
      <c r="AL250" s="26"/>
      <c r="AM250" s="26" t="s">
        <v>5616</v>
      </c>
      <c r="AN250" s="26" t="s">
        <v>5620</v>
      </c>
      <c r="AO250" s="26"/>
      <c r="AP250" s="26"/>
      <c r="AQ250" s="26"/>
      <c r="AR250" s="26"/>
      <c r="AS250" s="26" t="s">
        <v>5621</v>
      </c>
      <c r="AT250" s="26" t="s">
        <v>5614</v>
      </c>
      <c r="AU250" s="26" t="s">
        <v>3608</v>
      </c>
      <c r="AV250" s="26" t="s">
        <v>5622</v>
      </c>
      <c r="AW250" s="26"/>
      <c r="AX250" s="27"/>
    </row>
    <row r="251" spans="1:50" x14ac:dyDescent="0.2">
      <c r="A251" s="25" t="s">
        <v>3617</v>
      </c>
      <c r="B251" s="26" t="s">
        <v>3618</v>
      </c>
      <c r="C251" s="26" t="s">
        <v>3619</v>
      </c>
      <c r="D251" s="26" t="s">
        <v>178</v>
      </c>
      <c r="E251" s="26" t="s">
        <v>3620</v>
      </c>
      <c r="F251" s="26" t="s">
        <v>3621</v>
      </c>
      <c r="G251" s="26" t="s">
        <v>3622</v>
      </c>
      <c r="H251" s="26" t="s">
        <v>182</v>
      </c>
      <c r="I251" s="26" t="s">
        <v>182</v>
      </c>
      <c r="J251" s="26"/>
      <c r="K251" s="26" t="s">
        <v>158</v>
      </c>
      <c r="L251" s="26" t="s">
        <v>3623</v>
      </c>
      <c r="M251" s="26" t="s">
        <v>3624</v>
      </c>
      <c r="N251" s="26" t="s">
        <v>161</v>
      </c>
      <c r="O251" s="26" t="s">
        <v>162</v>
      </c>
      <c r="P251" s="26" t="s">
        <v>985</v>
      </c>
      <c r="Q251" s="26" t="s">
        <v>164</v>
      </c>
      <c r="R251" s="26" t="s">
        <v>165</v>
      </c>
      <c r="S251" s="26" t="s">
        <v>166</v>
      </c>
      <c r="T251" s="26" t="s">
        <v>3625</v>
      </c>
      <c r="U251" s="26" t="s">
        <v>168</v>
      </c>
      <c r="V251" s="26" t="s">
        <v>168</v>
      </c>
      <c r="W251" s="26" t="s">
        <v>169</v>
      </c>
      <c r="X251" s="26" t="s">
        <v>169</v>
      </c>
      <c r="Y251" s="26" t="s">
        <v>162</v>
      </c>
      <c r="Z251" s="26" t="s">
        <v>356</v>
      </c>
      <c r="AA251" s="26" t="s">
        <v>162</v>
      </c>
      <c r="AB251" s="26" t="s">
        <v>169</v>
      </c>
      <c r="AC251" s="26" t="s">
        <v>173</v>
      </c>
      <c r="AD251" s="26" t="s">
        <v>3626</v>
      </c>
      <c r="AE251" s="26" t="s">
        <v>3620</v>
      </c>
      <c r="AF251" s="26" t="s">
        <v>178</v>
      </c>
      <c r="AG251" s="26"/>
      <c r="AH251" s="26"/>
      <c r="AI251" s="26" t="s">
        <v>3621</v>
      </c>
      <c r="AJ251" s="26" t="s">
        <v>5623</v>
      </c>
      <c r="AK251" s="26"/>
      <c r="AL251" s="26"/>
      <c r="AM251" s="26" t="s">
        <v>5624</v>
      </c>
      <c r="AN251" s="26" t="s">
        <v>3619</v>
      </c>
      <c r="AO251" s="26"/>
      <c r="AP251" s="26"/>
      <c r="AQ251" s="26"/>
      <c r="AR251" s="26"/>
      <c r="AS251" s="26" t="s">
        <v>5625</v>
      </c>
      <c r="AT251" s="26" t="s">
        <v>5614</v>
      </c>
      <c r="AU251" s="26" t="s">
        <v>3622</v>
      </c>
      <c r="AV251" s="26" t="s">
        <v>5626</v>
      </c>
      <c r="AW251" s="26"/>
      <c r="AX251" s="27"/>
    </row>
    <row r="252" spans="1:50" x14ac:dyDescent="0.2">
      <c r="A252" s="25" t="s">
        <v>3627</v>
      </c>
      <c r="B252" s="26" t="s">
        <v>3628</v>
      </c>
      <c r="C252" s="26" t="s">
        <v>3629</v>
      </c>
      <c r="D252" s="26" t="s">
        <v>178</v>
      </c>
      <c r="E252" s="26" t="s">
        <v>3630</v>
      </c>
      <c r="F252" s="26" t="s">
        <v>3631</v>
      </c>
      <c r="G252" s="26" t="s">
        <v>3632</v>
      </c>
      <c r="H252" s="26" t="s">
        <v>182</v>
      </c>
      <c r="I252" s="26" t="s">
        <v>182</v>
      </c>
      <c r="J252" s="26"/>
      <c r="K252" s="26" t="s">
        <v>158</v>
      </c>
      <c r="L252" s="26" t="s">
        <v>3633</v>
      </c>
      <c r="M252" s="26" t="s">
        <v>3634</v>
      </c>
      <c r="N252" s="26" t="s">
        <v>161</v>
      </c>
      <c r="O252" s="26" t="s">
        <v>162</v>
      </c>
      <c r="P252" s="26" t="s">
        <v>3635</v>
      </c>
      <c r="Q252" s="26" t="s">
        <v>164</v>
      </c>
      <c r="R252" s="26" t="s">
        <v>236</v>
      </c>
      <c r="S252" s="26" t="s">
        <v>3636</v>
      </c>
      <c r="T252" s="26" t="s">
        <v>3637</v>
      </c>
      <c r="U252" s="26" t="s">
        <v>168</v>
      </c>
      <c r="V252" s="26" t="s">
        <v>168</v>
      </c>
      <c r="W252" s="26" t="s">
        <v>169</v>
      </c>
      <c r="X252" s="26" t="s">
        <v>169</v>
      </c>
      <c r="Y252" s="26" t="s">
        <v>3638</v>
      </c>
      <c r="Z252" s="26" t="s">
        <v>3639</v>
      </c>
      <c r="AA252" s="26" t="s">
        <v>162</v>
      </c>
      <c r="AB252" s="26" t="s">
        <v>3640</v>
      </c>
      <c r="AC252" s="26" t="s">
        <v>193</v>
      </c>
      <c r="AD252" s="26" t="s">
        <v>3641</v>
      </c>
      <c r="AE252" s="26" t="s">
        <v>3630</v>
      </c>
      <c r="AF252" s="26" t="s">
        <v>178</v>
      </c>
      <c r="AG252" s="26"/>
      <c r="AH252" s="26"/>
      <c r="AI252" s="26" t="s">
        <v>3631</v>
      </c>
      <c r="AJ252" s="26" t="s">
        <v>5627</v>
      </c>
      <c r="AK252" s="26"/>
      <c r="AL252" s="26"/>
      <c r="AM252" s="26" t="s">
        <v>5628</v>
      </c>
      <c r="AN252" s="26" t="s">
        <v>5629</v>
      </c>
      <c r="AO252" s="26"/>
      <c r="AP252" s="26"/>
      <c r="AQ252" s="26"/>
      <c r="AR252" s="26"/>
      <c r="AS252" s="26" t="s">
        <v>5630</v>
      </c>
      <c r="AT252" s="26" t="s">
        <v>5614</v>
      </c>
      <c r="AU252" s="26" t="s">
        <v>3632</v>
      </c>
      <c r="AV252" s="26" t="s">
        <v>5631</v>
      </c>
      <c r="AW252" s="26"/>
      <c r="AX252" s="27"/>
    </row>
    <row r="253" spans="1:50" x14ac:dyDescent="0.2">
      <c r="A253" s="25" t="s">
        <v>3642</v>
      </c>
      <c r="B253" s="26" t="s">
        <v>3643</v>
      </c>
      <c r="C253" s="26" t="s">
        <v>3644</v>
      </c>
      <c r="D253" s="26" t="s">
        <v>215</v>
      </c>
      <c r="E253" s="26" t="s">
        <v>3645</v>
      </c>
      <c r="F253" s="26" t="s">
        <v>3646</v>
      </c>
      <c r="G253" s="26" t="s">
        <v>3647</v>
      </c>
      <c r="H253" s="26" t="s">
        <v>182</v>
      </c>
      <c r="I253" s="26" t="s">
        <v>182</v>
      </c>
      <c r="J253" s="26"/>
      <c r="K253" s="26" t="s">
        <v>671</v>
      </c>
      <c r="L253" s="26" t="s">
        <v>3648</v>
      </c>
      <c r="M253" s="26" t="s">
        <v>1146</v>
      </c>
      <c r="N253" s="26" t="s">
        <v>161</v>
      </c>
      <c r="O253" s="26" t="s">
        <v>162</v>
      </c>
      <c r="P253" s="26" t="s">
        <v>3649</v>
      </c>
      <c r="Q253" s="26" t="s">
        <v>164</v>
      </c>
      <c r="R253" s="26" t="s">
        <v>165</v>
      </c>
      <c r="S253" s="26" t="s">
        <v>166</v>
      </c>
      <c r="T253" s="26" t="s">
        <v>3650</v>
      </c>
      <c r="U253" s="26" t="s">
        <v>168</v>
      </c>
      <c r="V253" s="26" t="s">
        <v>168</v>
      </c>
      <c r="W253" s="26" t="s">
        <v>169</v>
      </c>
      <c r="X253" s="26" t="s">
        <v>169</v>
      </c>
      <c r="Y253" s="26" t="s">
        <v>162</v>
      </c>
      <c r="Z253" s="26" t="s">
        <v>162</v>
      </c>
      <c r="AA253" s="26" t="s">
        <v>162</v>
      </c>
      <c r="AB253" s="26" t="s">
        <v>169</v>
      </c>
      <c r="AC253" s="26" t="s">
        <v>93</v>
      </c>
      <c r="AD253" s="26" t="s">
        <v>3651</v>
      </c>
      <c r="AE253" s="26" t="s">
        <v>3645</v>
      </c>
      <c r="AF253" s="26" t="s">
        <v>215</v>
      </c>
      <c r="AG253" s="26"/>
      <c r="AH253" s="26"/>
      <c r="AI253" s="26" t="s">
        <v>3646</v>
      </c>
      <c r="AJ253" s="26" t="s">
        <v>5610</v>
      </c>
      <c r="AK253" s="26"/>
      <c r="AL253" s="26"/>
      <c r="AM253" s="26" t="s">
        <v>5616</v>
      </c>
      <c r="AN253" s="26" t="s">
        <v>5632</v>
      </c>
      <c r="AO253" s="26"/>
      <c r="AP253" s="26"/>
      <c r="AQ253" s="26"/>
      <c r="AR253" s="26"/>
      <c r="AS253" s="26" t="s">
        <v>5633</v>
      </c>
      <c r="AT253" s="26" t="s">
        <v>5634</v>
      </c>
      <c r="AU253" s="26" t="s">
        <v>3647</v>
      </c>
      <c r="AV253" s="26" t="s">
        <v>5635</v>
      </c>
      <c r="AW253" s="26"/>
      <c r="AX253" s="27"/>
    </row>
    <row r="254" spans="1:50" x14ac:dyDescent="0.2">
      <c r="A254" s="25" t="s">
        <v>3652</v>
      </c>
      <c r="B254" s="26" t="s">
        <v>3653</v>
      </c>
      <c r="C254" s="26" t="s">
        <v>3654</v>
      </c>
      <c r="D254" s="26" t="s">
        <v>1458</v>
      </c>
      <c r="E254" s="26" t="s">
        <v>3655</v>
      </c>
      <c r="F254" s="26" t="s">
        <v>3656</v>
      </c>
      <c r="G254" s="26" t="s">
        <v>3657</v>
      </c>
      <c r="H254" s="26" t="s">
        <v>182</v>
      </c>
      <c r="I254" s="26" t="s">
        <v>182</v>
      </c>
      <c r="J254" s="26"/>
      <c r="K254" s="26" t="s">
        <v>183</v>
      </c>
      <c r="L254" s="26" t="s">
        <v>3658</v>
      </c>
      <c r="M254" s="26" t="s">
        <v>3659</v>
      </c>
      <c r="N254" s="26" t="s">
        <v>161</v>
      </c>
      <c r="O254" s="26" t="s">
        <v>162</v>
      </c>
      <c r="P254" s="26" t="s">
        <v>573</v>
      </c>
      <c r="Q254" s="26" t="s">
        <v>164</v>
      </c>
      <c r="R254" s="26" t="s">
        <v>187</v>
      </c>
      <c r="S254" s="26" t="s">
        <v>2903</v>
      </c>
      <c r="T254" s="26" t="s">
        <v>3660</v>
      </c>
      <c r="U254" s="26" t="s">
        <v>168</v>
      </c>
      <c r="V254" s="26" t="s">
        <v>168</v>
      </c>
      <c r="W254" s="26" t="s">
        <v>169</v>
      </c>
      <c r="X254" s="26" t="s">
        <v>169</v>
      </c>
      <c r="Y254" s="26" t="s">
        <v>3661</v>
      </c>
      <c r="Z254" s="26" t="s">
        <v>162</v>
      </c>
      <c r="AA254" s="26" t="s">
        <v>162</v>
      </c>
      <c r="AB254" s="26" t="s">
        <v>169</v>
      </c>
      <c r="AC254" s="26" t="s">
        <v>173</v>
      </c>
      <c r="AD254" s="26" t="s">
        <v>3662</v>
      </c>
      <c r="AE254" s="26" t="s">
        <v>3655</v>
      </c>
      <c r="AF254" s="26" t="s">
        <v>1458</v>
      </c>
      <c r="AG254" s="26"/>
      <c r="AH254" s="26"/>
      <c r="AI254" s="26" t="s">
        <v>3656</v>
      </c>
      <c r="AJ254" s="26" t="s">
        <v>5610</v>
      </c>
      <c r="AK254" s="26"/>
      <c r="AL254" s="26"/>
      <c r="AM254" s="26" t="s">
        <v>5624</v>
      </c>
      <c r="AN254" s="26" t="s">
        <v>5636</v>
      </c>
      <c r="AO254" s="26"/>
      <c r="AP254" s="26"/>
      <c r="AQ254" s="26"/>
      <c r="AR254" s="26"/>
      <c r="AS254" s="26" t="s">
        <v>5637</v>
      </c>
      <c r="AT254" s="26" t="s">
        <v>5638</v>
      </c>
      <c r="AU254" s="26" t="s">
        <v>3657</v>
      </c>
      <c r="AV254" s="26" t="s">
        <v>5639</v>
      </c>
      <c r="AW254" s="26"/>
      <c r="AX254" s="27"/>
    </row>
    <row r="255" spans="1:50" x14ac:dyDescent="0.2">
      <c r="A255" s="25" t="s">
        <v>3663</v>
      </c>
      <c r="B255" s="26" t="s">
        <v>3664</v>
      </c>
      <c r="C255" s="26" t="s">
        <v>3665</v>
      </c>
      <c r="D255" s="26" t="s">
        <v>1458</v>
      </c>
      <c r="E255" s="26" t="s">
        <v>3666</v>
      </c>
      <c r="F255" s="26" t="s">
        <v>3667</v>
      </c>
      <c r="G255" s="26" t="s">
        <v>3668</v>
      </c>
      <c r="H255" s="26" t="s">
        <v>182</v>
      </c>
      <c r="I255" s="26" t="s">
        <v>182</v>
      </c>
      <c r="J255" s="26"/>
      <c r="K255" s="26" t="s">
        <v>158</v>
      </c>
      <c r="L255" s="26" t="s">
        <v>3669</v>
      </c>
      <c r="M255" s="26" t="s">
        <v>3670</v>
      </c>
      <c r="N255" s="26" t="s">
        <v>161</v>
      </c>
      <c r="O255" s="26" t="s">
        <v>162</v>
      </c>
      <c r="P255" s="26" t="s">
        <v>3671</v>
      </c>
      <c r="Q255" s="26" t="s">
        <v>164</v>
      </c>
      <c r="R255" s="26" t="s">
        <v>236</v>
      </c>
      <c r="S255" s="26" t="s">
        <v>166</v>
      </c>
      <c r="T255" s="26" t="s">
        <v>3672</v>
      </c>
      <c r="U255" s="26" t="s">
        <v>168</v>
      </c>
      <c r="V255" s="26" t="s">
        <v>168</v>
      </c>
      <c r="W255" s="26" t="s">
        <v>169</v>
      </c>
      <c r="X255" s="26" t="s">
        <v>169</v>
      </c>
      <c r="Y255" s="26" t="s">
        <v>162</v>
      </c>
      <c r="Z255" s="26" t="s">
        <v>989</v>
      </c>
      <c r="AA255" s="26" t="s">
        <v>162</v>
      </c>
      <c r="AB255" s="26" t="s">
        <v>169</v>
      </c>
      <c r="AC255" s="26" t="s">
        <v>173</v>
      </c>
      <c r="AD255" s="26" t="s">
        <v>3673</v>
      </c>
      <c r="AE255" s="26" t="s">
        <v>3666</v>
      </c>
      <c r="AF255" s="26" t="s">
        <v>1458</v>
      </c>
      <c r="AG255" s="26"/>
      <c r="AH255" s="26"/>
      <c r="AI255" s="26" t="s">
        <v>3667</v>
      </c>
      <c r="AJ255" s="26" t="s">
        <v>5640</v>
      </c>
      <c r="AK255" s="26"/>
      <c r="AL255" s="26"/>
      <c r="AM255" s="26" t="s">
        <v>5616</v>
      </c>
      <c r="AN255" s="26" t="s">
        <v>5641</v>
      </c>
      <c r="AO255" s="26"/>
      <c r="AP255" s="26"/>
      <c r="AQ255" s="26"/>
      <c r="AR255" s="26"/>
      <c r="AS255" s="26" t="s">
        <v>5642</v>
      </c>
      <c r="AT255" s="26" t="s">
        <v>5614</v>
      </c>
      <c r="AU255" s="26" t="s">
        <v>3668</v>
      </c>
      <c r="AV255" s="26" t="s">
        <v>5643</v>
      </c>
      <c r="AW255" s="26"/>
      <c r="AX255" s="27"/>
    </row>
    <row r="256" spans="1:50" x14ac:dyDescent="0.2">
      <c r="A256" s="25" t="s">
        <v>3674</v>
      </c>
      <c r="B256" s="26" t="s">
        <v>3675</v>
      </c>
      <c r="C256" s="26" t="s">
        <v>3676</v>
      </c>
      <c r="D256" s="26" t="s">
        <v>178</v>
      </c>
      <c r="E256" s="26" t="s">
        <v>3677</v>
      </c>
      <c r="F256" s="26" t="s">
        <v>3621</v>
      </c>
      <c r="G256" s="26" t="s">
        <v>3678</v>
      </c>
      <c r="H256" s="26" t="s">
        <v>182</v>
      </c>
      <c r="I256" s="26" t="s">
        <v>182</v>
      </c>
      <c r="J256" s="26"/>
      <c r="K256" s="26" t="s">
        <v>277</v>
      </c>
      <c r="L256" s="26" t="s">
        <v>3679</v>
      </c>
      <c r="M256" s="26" t="s">
        <v>3680</v>
      </c>
      <c r="N256" s="26" t="s">
        <v>161</v>
      </c>
      <c r="O256" s="26" t="s">
        <v>162</v>
      </c>
      <c r="P256" s="26" t="s">
        <v>3681</v>
      </c>
      <c r="Q256" s="26" t="s">
        <v>3682</v>
      </c>
      <c r="R256" s="26" t="s">
        <v>236</v>
      </c>
      <c r="S256" s="26" t="s">
        <v>2152</v>
      </c>
      <c r="T256" s="26" t="s">
        <v>3683</v>
      </c>
      <c r="U256" s="26" t="s">
        <v>168</v>
      </c>
      <c r="V256" s="26" t="s">
        <v>168</v>
      </c>
      <c r="W256" s="26" t="s">
        <v>169</v>
      </c>
      <c r="X256" s="26" t="s">
        <v>169</v>
      </c>
      <c r="Y256" s="26" t="s">
        <v>3684</v>
      </c>
      <c r="Z256" s="26" t="s">
        <v>162</v>
      </c>
      <c r="AA256" s="26" t="s">
        <v>3685</v>
      </c>
      <c r="AB256" s="26" t="s">
        <v>3686</v>
      </c>
      <c r="AC256" s="26" t="s">
        <v>193</v>
      </c>
      <c r="AD256" s="26" t="s">
        <v>3687</v>
      </c>
      <c r="AE256" s="26" t="s">
        <v>3677</v>
      </c>
      <c r="AF256" s="26" t="s">
        <v>178</v>
      </c>
      <c r="AG256" s="26"/>
      <c r="AH256" s="26"/>
      <c r="AI256" s="26" t="s">
        <v>3621</v>
      </c>
      <c r="AJ256" s="26" t="s">
        <v>5623</v>
      </c>
      <c r="AK256" s="26"/>
      <c r="AL256" s="26"/>
      <c r="AM256" s="26" t="s">
        <v>5644</v>
      </c>
      <c r="AN256" s="26" t="s">
        <v>5645</v>
      </c>
      <c r="AO256" s="26"/>
      <c r="AP256" s="26"/>
      <c r="AQ256" s="26"/>
      <c r="AR256" s="26"/>
      <c r="AS256" s="26" t="s">
        <v>5646</v>
      </c>
      <c r="AT256" s="26" t="s">
        <v>5647</v>
      </c>
      <c r="AU256" s="26" t="s">
        <v>3678</v>
      </c>
      <c r="AV256" s="26" t="s">
        <v>5648</v>
      </c>
      <c r="AW256" s="26"/>
      <c r="AX256" s="27"/>
    </row>
    <row r="257" spans="1:50" x14ac:dyDescent="0.2">
      <c r="A257" s="25" t="s">
        <v>3688</v>
      </c>
      <c r="B257" s="26" t="s">
        <v>3689</v>
      </c>
      <c r="C257" s="26" t="s">
        <v>3690</v>
      </c>
      <c r="D257" s="26" t="s">
        <v>2439</v>
      </c>
      <c r="E257" s="26" t="s">
        <v>3691</v>
      </c>
      <c r="F257" s="26" t="s">
        <v>3692</v>
      </c>
      <c r="G257" s="26" t="s">
        <v>3693</v>
      </c>
      <c r="H257" s="26" t="s">
        <v>182</v>
      </c>
      <c r="I257" s="26" t="s">
        <v>182</v>
      </c>
      <c r="J257" s="26"/>
      <c r="K257" s="26" t="s">
        <v>158</v>
      </c>
      <c r="L257" s="26" t="s">
        <v>3694</v>
      </c>
      <c r="M257" s="26" t="s">
        <v>3695</v>
      </c>
      <c r="N257" s="26" t="s">
        <v>161</v>
      </c>
      <c r="O257" s="26" t="s">
        <v>162</v>
      </c>
      <c r="P257" s="26" t="s">
        <v>3696</v>
      </c>
      <c r="Q257" s="26" t="s">
        <v>164</v>
      </c>
      <c r="R257" s="26" t="s">
        <v>236</v>
      </c>
      <c r="S257" s="26" t="s">
        <v>166</v>
      </c>
      <c r="T257" s="26" t="s">
        <v>3697</v>
      </c>
      <c r="U257" s="26" t="s">
        <v>168</v>
      </c>
      <c r="V257" s="26" t="s">
        <v>168</v>
      </c>
      <c r="W257" s="26" t="s">
        <v>169</v>
      </c>
      <c r="X257" s="26" t="s">
        <v>169</v>
      </c>
      <c r="Y257" s="26" t="s">
        <v>162</v>
      </c>
      <c r="Z257" s="26" t="s">
        <v>3698</v>
      </c>
      <c r="AA257" s="26" t="s">
        <v>162</v>
      </c>
      <c r="AB257" s="26" t="s">
        <v>169</v>
      </c>
      <c r="AC257" s="26" t="s">
        <v>173</v>
      </c>
      <c r="AD257" s="26" t="s">
        <v>3699</v>
      </c>
      <c r="AE257" s="26" t="s">
        <v>3691</v>
      </c>
      <c r="AF257" s="26" t="s">
        <v>2439</v>
      </c>
      <c r="AG257" s="26"/>
      <c r="AH257" s="26"/>
      <c r="AI257" s="26" t="s">
        <v>3692</v>
      </c>
      <c r="AJ257" s="26" t="s">
        <v>5610</v>
      </c>
      <c r="AK257" s="26"/>
      <c r="AL257" s="26"/>
      <c r="AM257" s="26" t="s">
        <v>5649</v>
      </c>
      <c r="AN257" s="26" t="s">
        <v>5650</v>
      </c>
      <c r="AO257" s="26"/>
      <c r="AP257" s="26"/>
      <c r="AQ257" s="26"/>
      <c r="AR257" s="26"/>
      <c r="AS257" s="26" t="s">
        <v>5651</v>
      </c>
      <c r="AT257" s="26" t="s">
        <v>5614</v>
      </c>
      <c r="AU257" s="26" t="s">
        <v>3693</v>
      </c>
      <c r="AV257" s="26" t="s">
        <v>5652</v>
      </c>
      <c r="AW257" s="26"/>
      <c r="AX257" s="27"/>
    </row>
    <row r="258" spans="1:50" x14ac:dyDescent="0.2">
      <c r="A258" s="25" t="s">
        <v>3700</v>
      </c>
      <c r="B258" s="26" t="s">
        <v>3701</v>
      </c>
      <c r="C258" s="26" t="s">
        <v>3702</v>
      </c>
      <c r="D258" s="26" t="s">
        <v>215</v>
      </c>
      <c r="E258" s="26" t="s">
        <v>3703</v>
      </c>
      <c r="F258" s="26" t="s">
        <v>3704</v>
      </c>
      <c r="G258" s="26" t="s">
        <v>3705</v>
      </c>
      <c r="H258" s="26" t="s">
        <v>182</v>
      </c>
      <c r="I258" s="26" t="s">
        <v>182</v>
      </c>
      <c r="J258" s="26"/>
      <c r="K258" s="26" t="s">
        <v>158</v>
      </c>
      <c r="L258" s="26" t="s">
        <v>3706</v>
      </c>
      <c r="M258" s="26" t="s">
        <v>3707</v>
      </c>
      <c r="N258" s="26" t="s">
        <v>161</v>
      </c>
      <c r="O258" s="26" t="s">
        <v>162</v>
      </c>
      <c r="P258" s="26" t="s">
        <v>3708</v>
      </c>
      <c r="Q258" s="26" t="s">
        <v>164</v>
      </c>
      <c r="R258" s="26" t="s">
        <v>165</v>
      </c>
      <c r="S258" s="26" t="s">
        <v>166</v>
      </c>
      <c r="T258" s="26" t="s">
        <v>3709</v>
      </c>
      <c r="U258" s="26" t="s">
        <v>168</v>
      </c>
      <c r="V258" s="26" t="s">
        <v>168</v>
      </c>
      <c r="W258" s="26" t="s">
        <v>169</v>
      </c>
      <c r="X258" s="26" t="s">
        <v>169</v>
      </c>
      <c r="Y258" s="26" t="s">
        <v>162</v>
      </c>
      <c r="Z258" s="26" t="s">
        <v>356</v>
      </c>
      <c r="AA258" s="26" t="s">
        <v>3710</v>
      </c>
      <c r="AB258" s="26" t="s">
        <v>169</v>
      </c>
      <c r="AC258" s="26" t="s">
        <v>173</v>
      </c>
      <c r="AD258" s="26" t="s">
        <v>3711</v>
      </c>
      <c r="AE258" s="26" t="s">
        <v>3703</v>
      </c>
      <c r="AF258" s="26" t="s">
        <v>215</v>
      </c>
      <c r="AG258" s="26"/>
      <c r="AH258" s="26"/>
      <c r="AI258" s="26" t="s">
        <v>3704</v>
      </c>
      <c r="AJ258" s="26" t="s">
        <v>5653</v>
      </c>
      <c r="AK258" s="26" t="s">
        <v>4285</v>
      </c>
      <c r="AL258" s="26"/>
      <c r="AM258" s="26" t="s">
        <v>5616</v>
      </c>
      <c r="AN258" s="26" t="s">
        <v>5654</v>
      </c>
      <c r="AO258" s="26"/>
      <c r="AP258" s="26"/>
      <c r="AQ258" s="26"/>
      <c r="AR258" s="26"/>
      <c r="AS258" s="26" t="s">
        <v>5655</v>
      </c>
      <c r="AT258" s="26" t="s">
        <v>5614</v>
      </c>
      <c r="AU258" s="26" t="s">
        <v>3705</v>
      </c>
      <c r="AV258" s="26" t="s">
        <v>5656</v>
      </c>
      <c r="AW258" s="26"/>
      <c r="AX258" s="27"/>
    </row>
    <row r="259" spans="1:50" x14ac:dyDescent="0.2">
      <c r="A259" s="25" t="s">
        <v>3712</v>
      </c>
      <c r="B259" s="26" t="s">
        <v>3713</v>
      </c>
      <c r="C259" s="26" t="s">
        <v>3714</v>
      </c>
      <c r="D259" s="26" t="s">
        <v>178</v>
      </c>
      <c r="E259" s="26" t="s">
        <v>3715</v>
      </c>
      <c r="F259" s="26" t="s">
        <v>3716</v>
      </c>
      <c r="G259" s="26" t="s">
        <v>3717</v>
      </c>
      <c r="H259" s="26" t="s">
        <v>182</v>
      </c>
      <c r="I259" s="26" t="s">
        <v>182</v>
      </c>
      <c r="J259" s="26"/>
      <c r="K259" s="26" t="s">
        <v>403</v>
      </c>
      <c r="L259" s="26" t="s">
        <v>3718</v>
      </c>
      <c r="M259" s="26" t="s">
        <v>3719</v>
      </c>
      <c r="N259" s="26" t="s">
        <v>203</v>
      </c>
      <c r="O259" s="26" t="s">
        <v>162</v>
      </c>
      <c r="P259" s="26" t="s">
        <v>3720</v>
      </c>
      <c r="Q259" s="26" t="s">
        <v>3721</v>
      </c>
      <c r="R259" s="26" t="s">
        <v>165</v>
      </c>
      <c r="S259" s="26" t="s">
        <v>3722</v>
      </c>
      <c r="T259" s="26" t="s">
        <v>3723</v>
      </c>
      <c r="U259" s="26" t="s">
        <v>168</v>
      </c>
      <c r="V259" s="26" t="s">
        <v>168</v>
      </c>
      <c r="W259" s="26" t="s">
        <v>169</v>
      </c>
      <c r="X259" s="26" t="s">
        <v>169</v>
      </c>
      <c r="Y259" s="26" t="s">
        <v>162</v>
      </c>
      <c r="Z259" s="26" t="s">
        <v>162</v>
      </c>
      <c r="AA259" s="26" t="s">
        <v>162</v>
      </c>
      <c r="AB259" s="26" t="s">
        <v>169</v>
      </c>
      <c r="AC259" s="26" t="s">
        <v>3724</v>
      </c>
      <c r="AD259" s="26" t="s">
        <v>3725</v>
      </c>
      <c r="AE259" s="26" t="s">
        <v>3715</v>
      </c>
      <c r="AF259" s="26" t="s">
        <v>178</v>
      </c>
      <c r="AG259" s="26"/>
      <c r="AH259" s="26"/>
      <c r="AI259" s="26" t="s">
        <v>3716</v>
      </c>
      <c r="AJ259" s="26" t="s">
        <v>5610</v>
      </c>
      <c r="AK259" s="26"/>
      <c r="AL259" s="26"/>
      <c r="AM259" s="26" t="s">
        <v>5611</v>
      </c>
      <c r="AN259" s="26" t="s">
        <v>5657</v>
      </c>
      <c r="AO259" s="26"/>
      <c r="AP259" s="26"/>
      <c r="AQ259" s="26"/>
      <c r="AR259" s="26"/>
      <c r="AS259" s="26" t="s">
        <v>5658</v>
      </c>
      <c r="AT259" s="26" t="s">
        <v>5659</v>
      </c>
      <c r="AU259" s="26" t="s">
        <v>3717</v>
      </c>
      <c r="AV259" s="26" t="s">
        <v>5660</v>
      </c>
      <c r="AW259" s="26"/>
      <c r="AX259" s="27"/>
    </row>
    <row r="260" spans="1:50" x14ac:dyDescent="0.2">
      <c r="A260" s="25" t="s">
        <v>3726</v>
      </c>
      <c r="B260" s="26" t="s">
        <v>3727</v>
      </c>
      <c r="C260" s="26" t="s">
        <v>3728</v>
      </c>
      <c r="D260" s="26" t="s">
        <v>178</v>
      </c>
      <c r="E260" s="26" t="s">
        <v>3729</v>
      </c>
      <c r="F260" s="26" t="s">
        <v>3730</v>
      </c>
      <c r="G260" s="26" t="s">
        <v>3731</v>
      </c>
      <c r="H260" s="26" t="s">
        <v>182</v>
      </c>
      <c r="I260" s="26" t="s">
        <v>182</v>
      </c>
      <c r="J260" s="26"/>
      <c r="K260" s="26" t="s">
        <v>183</v>
      </c>
      <c r="L260" s="26" t="s">
        <v>3732</v>
      </c>
      <c r="M260" s="26" t="s">
        <v>3733</v>
      </c>
      <c r="N260" s="26" t="s">
        <v>161</v>
      </c>
      <c r="O260" s="26" t="s">
        <v>162</v>
      </c>
      <c r="P260" s="26" t="s">
        <v>3734</v>
      </c>
      <c r="Q260" s="26" t="s">
        <v>164</v>
      </c>
      <c r="R260" s="26" t="s">
        <v>165</v>
      </c>
      <c r="S260" s="26" t="s">
        <v>3735</v>
      </c>
      <c r="T260" s="26" t="s">
        <v>3736</v>
      </c>
      <c r="U260" s="26" t="s">
        <v>182</v>
      </c>
      <c r="V260" s="26" t="s">
        <v>182</v>
      </c>
      <c r="W260" s="26" t="s">
        <v>3737</v>
      </c>
      <c r="X260" s="26" t="s">
        <v>169</v>
      </c>
      <c r="Y260" s="26" t="s">
        <v>162</v>
      </c>
      <c r="Z260" s="26" t="s">
        <v>238</v>
      </c>
      <c r="AA260" s="26" t="s">
        <v>162</v>
      </c>
      <c r="AB260" s="26" t="s">
        <v>169</v>
      </c>
      <c r="AC260" s="26" t="s">
        <v>325</v>
      </c>
      <c r="AD260" s="26" t="s">
        <v>3738</v>
      </c>
      <c r="AE260" s="26" t="s">
        <v>3729</v>
      </c>
      <c r="AF260" s="26" t="s">
        <v>178</v>
      </c>
      <c r="AG260" s="26"/>
      <c r="AH260" s="26"/>
      <c r="AI260" s="26" t="s">
        <v>3730</v>
      </c>
      <c r="AJ260" s="26" t="s">
        <v>5661</v>
      </c>
      <c r="AK260" s="26"/>
      <c r="AL260" s="26"/>
      <c r="AM260" s="26" t="s">
        <v>5662</v>
      </c>
      <c r="AN260" s="26" t="s">
        <v>5663</v>
      </c>
      <c r="AO260" s="26"/>
      <c r="AP260" s="26"/>
      <c r="AQ260" s="26"/>
      <c r="AR260" s="26"/>
      <c r="AS260" s="26" t="s">
        <v>5664</v>
      </c>
      <c r="AT260" s="26" t="s">
        <v>5638</v>
      </c>
      <c r="AU260" s="26" t="s">
        <v>3731</v>
      </c>
      <c r="AV260" s="26" t="s">
        <v>5665</v>
      </c>
      <c r="AW260" s="26"/>
      <c r="AX260" s="27"/>
    </row>
    <row r="261" spans="1:50" x14ac:dyDescent="0.2">
      <c r="A261" s="25" t="s">
        <v>3739</v>
      </c>
      <c r="B261" s="26" t="s">
        <v>3740</v>
      </c>
      <c r="C261" s="26" t="s">
        <v>3741</v>
      </c>
      <c r="D261" s="26" t="s">
        <v>178</v>
      </c>
      <c r="E261" s="26" t="s">
        <v>3742</v>
      </c>
      <c r="F261" s="26" t="s">
        <v>3743</v>
      </c>
      <c r="G261" s="26" t="s">
        <v>3744</v>
      </c>
      <c r="H261" s="26" t="s">
        <v>182</v>
      </c>
      <c r="I261" s="26" t="s">
        <v>182</v>
      </c>
      <c r="J261" s="26"/>
      <c r="K261" s="26" t="s">
        <v>277</v>
      </c>
      <c r="L261" s="26" t="s">
        <v>3745</v>
      </c>
      <c r="M261" s="26" t="s">
        <v>3746</v>
      </c>
      <c r="N261" s="26" t="s">
        <v>161</v>
      </c>
      <c r="O261" s="26" t="s">
        <v>162</v>
      </c>
      <c r="P261" s="26" t="s">
        <v>3747</v>
      </c>
      <c r="Q261" s="26" t="s">
        <v>393</v>
      </c>
      <c r="R261" s="26" t="s">
        <v>165</v>
      </c>
      <c r="S261" s="26" t="s">
        <v>166</v>
      </c>
      <c r="T261" s="26" t="s">
        <v>3748</v>
      </c>
      <c r="U261" s="26" t="s">
        <v>168</v>
      </c>
      <c r="V261" s="26" t="s">
        <v>168</v>
      </c>
      <c r="W261" s="26" t="s">
        <v>169</v>
      </c>
      <c r="X261" s="26" t="s">
        <v>169</v>
      </c>
      <c r="Y261" s="26" t="s">
        <v>162</v>
      </c>
      <c r="Z261" s="26" t="s">
        <v>162</v>
      </c>
      <c r="AA261" s="26" t="s">
        <v>162</v>
      </c>
      <c r="AB261" s="26" t="s">
        <v>169</v>
      </c>
      <c r="AC261" s="26" t="s">
        <v>93</v>
      </c>
      <c r="AD261" s="26" t="s">
        <v>3749</v>
      </c>
      <c r="AE261" s="26" t="s">
        <v>3742</v>
      </c>
      <c r="AF261" s="26" t="s">
        <v>178</v>
      </c>
      <c r="AG261" s="26"/>
      <c r="AH261" s="26"/>
      <c r="AI261" s="26" t="s">
        <v>3743</v>
      </c>
      <c r="AJ261" s="26" t="s">
        <v>5610</v>
      </c>
      <c r="AK261" s="26"/>
      <c r="AL261" s="26"/>
      <c r="AM261" s="26" t="s">
        <v>4890</v>
      </c>
      <c r="AN261" s="26" t="s">
        <v>5666</v>
      </c>
      <c r="AO261" s="26"/>
      <c r="AP261" s="26"/>
      <c r="AQ261" s="26"/>
      <c r="AR261" s="26"/>
      <c r="AS261" s="26" t="s">
        <v>5667</v>
      </c>
      <c r="AT261" s="26" t="s">
        <v>5647</v>
      </c>
      <c r="AU261" s="26" t="s">
        <v>3744</v>
      </c>
      <c r="AV261" s="26" t="s">
        <v>5668</v>
      </c>
      <c r="AW261" s="26"/>
      <c r="AX261" s="27"/>
    </row>
    <row r="262" spans="1:50" x14ac:dyDescent="0.2">
      <c r="A262" s="25" t="s">
        <v>3750</v>
      </c>
      <c r="B262" s="26" t="s">
        <v>3751</v>
      </c>
      <c r="C262" s="26" t="s">
        <v>3752</v>
      </c>
      <c r="D262" s="26" t="s">
        <v>1458</v>
      </c>
      <c r="E262" s="26" t="s">
        <v>3753</v>
      </c>
      <c r="F262" s="26" t="s">
        <v>3754</v>
      </c>
      <c r="G262" s="26" t="s">
        <v>3755</v>
      </c>
      <c r="H262" s="26" t="s">
        <v>182</v>
      </c>
      <c r="I262" s="26" t="s">
        <v>182</v>
      </c>
      <c r="J262" s="26"/>
      <c r="K262" s="26" t="s">
        <v>183</v>
      </c>
      <c r="L262" s="26" t="s">
        <v>233</v>
      </c>
      <c r="M262" s="26" t="s">
        <v>3756</v>
      </c>
      <c r="N262" s="26" t="s">
        <v>161</v>
      </c>
      <c r="O262" s="26" t="s">
        <v>162</v>
      </c>
      <c r="P262" s="26" t="s">
        <v>3757</v>
      </c>
      <c r="Q262" s="26" t="s">
        <v>164</v>
      </c>
      <c r="R262" s="26" t="s">
        <v>187</v>
      </c>
      <c r="S262" s="26" t="s">
        <v>166</v>
      </c>
      <c r="T262" s="26" t="s">
        <v>3758</v>
      </c>
      <c r="U262" s="26" t="s">
        <v>168</v>
      </c>
      <c r="V262" s="26" t="s">
        <v>168</v>
      </c>
      <c r="W262" s="26" t="s">
        <v>169</v>
      </c>
      <c r="X262" s="26" t="s">
        <v>169</v>
      </c>
      <c r="Y262" s="26" t="s">
        <v>3759</v>
      </c>
      <c r="Z262" s="26" t="s">
        <v>3760</v>
      </c>
      <c r="AA262" s="26" t="s">
        <v>162</v>
      </c>
      <c r="AB262" s="26" t="s">
        <v>169</v>
      </c>
      <c r="AC262" s="26" t="s">
        <v>173</v>
      </c>
      <c r="AD262" s="26" t="s">
        <v>3761</v>
      </c>
      <c r="AE262" s="26" t="s">
        <v>3753</v>
      </c>
      <c r="AF262" s="26" t="s">
        <v>1458</v>
      </c>
      <c r="AG262" s="26"/>
      <c r="AH262" s="26"/>
      <c r="AI262" s="26" t="s">
        <v>3754</v>
      </c>
      <c r="AJ262" s="26" t="s">
        <v>5610</v>
      </c>
      <c r="AK262" s="26"/>
      <c r="AL262" s="26"/>
      <c r="AM262" s="26" t="s">
        <v>5616</v>
      </c>
      <c r="AN262" s="26" t="s">
        <v>3752</v>
      </c>
      <c r="AO262" s="26"/>
      <c r="AP262" s="26"/>
      <c r="AQ262" s="26"/>
      <c r="AR262" s="26"/>
      <c r="AS262" s="26" t="s">
        <v>5669</v>
      </c>
      <c r="AT262" s="26" t="s">
        <v>5638</v>
      </c>
      <c r="AU262" s="26" t="s">
        <v>3755</v>
      </c>
      <c r="AV262" s="26" t="s">
        <v>5670</v>
      </c>
      <c r="AW262" s="26"/>
      <c r="AX262" s="27"/>
    </row>
    <row r="263" spans="1:50" x14ac:dyDescent="0.2">
      <c r="A263" s="25" t="s">
        <v>3762</v>
      </c>
      <c r="B263" s="26" t="s">
        <v>3763</v>
      </c>
      <c r="C263" s="26" t="s">
        <v>3764</v>
      </c>
      <c r="D263" s="26" t="s">
        <v>215</v>
      </c>
      <c r="E263" s="26" t="s">
        <v>3765</v>
      </c>
      <c r="F263" s="26" t="s">
        <v>1672</v>
      </c>
      <c r="G263" s="26" t="s">
        <v>3766</v>
      </c>
      <c r="H263" s="26" t="s">
        <v>182</v>
      </c>
      <c r="I263" s="26" t="s">
        <v>182</v>
      </c>
      <c r="J263" s="26"/>
      <c r="K263" s="26" t="s">
        <v>158</v>
      </c>
      <c r="L263" s="26" t="s">
        <v>1730</v>
      </c>
      <c r="M263" s="26" t="s">
        <v>3767</v>
      </c>
      <c r="N263" s="26" t="s">
        <v>161</v>
      </c>
      <c r="O263" s="26" t="s">
        <v>162</v>
      </c>
      <c r="P263" s="26" t="s">
        <v>3768</v>
      </c>
      <c r="Q263" s="26" t="s">
        <v>164</v>
      </c>
      <c r="R263" s="26" t="s">
        <v>165</v>
      </c>
      <c r="S263" s="26" t="s">
        <v>3769</v>
      </c>
      <c r="T263" s="26" t="s">
        <v>3770</v>
      </c>
      <c r="U263" s="26" t="s">
        <v>168</v>
      </c>
      <c r="V263" s="26" t="s">
        <v>168</v>
      </c>
      <c r="W263" s="26" t="s">
        <v>169</v>
      </c>
      <c r="X263" s="26" t="s">
        <v>169</v>
      </c>
      <c r="Y263" s="26" t="s">
        <v>162</v>
      </c>
      <c r="Z263" s="26" t="s">
        <v>162</v>
      </c>
      <c r="AA263" s="26" t="s">
        <v>162</v>
      </c>
      <c r="AB263" s="26" t="s">
        <v>169</v>
      </c>
      <c r="AC263" s="26" t="s">
        <v>93</v>
      </c>
      <c r="AD263" s="26" t="s">
        <v>3771</v>
      </c>
      <c r="AE263" s="26" t="s">
        <v>3765</v>
      </c>
      <c r="AF263" s="26" t="s">
        <v>215</v>
      </c>
      <c r="AG263" s="26"/>
      <c r="AH263" s="26"/>
      <c r="AI263" s="26" t="s">
        <v>1672</v>
      </c>
      <c r="AJ263" s="26" t="s">
        <v>5671</v>
      </c>
      <c r="AK263" s="26" t="s">
        <v>4298</v>
      </c>
      <c r="AL263" s="26"/>
      <c r="AM263" s="26" t="s">
        <v>5672</v>
      </c>
      <c r="AN263" s="26" t="s">
        <v>5673</v>
      </c>
      <c r="AO263" s="26"/>
      <c r="AP263" s="26"/>
      <c r="AQ263" s="26"/>
      <c r="AR263" s="26"/>
      <c r="AS263" s="26" t="s">
        <v>5674</v>
      </c>
      <c r="AT263" s="26" t="s">
        <v>5614</v>
      </c>
      <c r="AU263" s="26" t="s">
        <v>3766</v>
      </c>
      <c r="AV263" s="26" t="s">
        <v>5675</v>
      </c>
      <c r="AW263" s="26"/>
      <c r="AX263" s="27"/>
    </row>
    <row r="264" spans="1:50" x14ac:dyDescent="0.2">
      <c r="A264" s="25" t="s">
        <v>3772</v>
      </c>
      <c r="B264" s="26" t="s">
        <v>3773</v>
      </c>
      <c r="C264" s="26" t="s">
        <v>3774</v>
      </c>
      <c r="D264" s="26" t="s">
        <v>215</v>
      </c>
      <c r="E264" s="26" t="s">
        <v>3775</v>
      </c>
      <c r="F264" s="26" t="s">
        <v>3776</v>
      </c>
      <c r="G264" s="26" t="s">
        <v>3777</v>
      </c>
      <c r="H264" s="26" t="s">
        <v>182</v>
      </c>
      <c r="I264" s="26" t="s">
        <v>182</v>
      </c>
      <c r="J264" s="26"/>
      <c r="K264" s="26" t="s">
        <v>158</v>
      </c>
      <c r="L264" s="26" t="s">
        <v>3778</v>
      </c>
      <c r="M264" s="26" t="s">
        <v>3779</v>
      </c>
      <c r="N264" s="26" t="s">
        <v>161</v>
      </c>
      <c r="O264" s="26" t="s">
        <v>3780</v>
      </c>
      <c r="P264" s="26" t="s">
        <v>3781</v>
      </c>
      <c r="Q264" s="26" t="s">
        <v>164</v>
      </c>
      <c r="R264" s="26" t="s">
        <v>165</v>
      </c>
      <c r="S264" s="26" t="s">
        <v>166</v>
      </c>
      <c r="T264" s="26" t="s">
        <v>3782</v>
      </c>
      <c r="U264" s="26" t="s">
        <v>168</v>
      </c>
      <c r="V264" s="26" t="s">
        <v>168</v>
      </c>
      <c r="W264" s="26" t="s">
        <v>169</v>
      </c>
      <c r="X264" s="26" t="s">
        <v>169</v>
      </c>
      <c r="Y264" s="26" t="s">
        <v>162</v>
      </c>
      <c r="Z264" s="26" t="s">
        <v>356</v>
      </c>
      <c r="AA264" s="26" t="s">
        <v>162</v>
      </c>
      <c r="AB264" s="26" t="s">
        <v>169</v>
      </c>
      <c r="AC264" s="26" t="s">
        <v>173</v>
      </c>
      <c r="AD264" s="26" t="s">
        <v>3783</v>
      </c>
      <c r="AE264" s="26" t="s">
        <v>3775</v>
      </c>
      <c r="AF264" s="26" t="s">
        <v>215</v>
      </c>
      <c r="AG264" s="26"/>
      <c r="AH264" s="26"/>
      <c r="AI264" s="26" t="s">
        <v>3776</v>
      </c>
      <c r="AJ264" s="26" t="s">
        <v>5610</v>
      </c>
      <c r="AK264" s="26"/>
      <c r="AL264" s="26"/>
      <c r="AM264" s="26" t="s">
        <v>5616</v>
      </c>
      <c r="AN264" s="26" t="s">
        <v>5676</v>
      </c>
      <c r="AO264" s="26"/>
      <c r="AP264" s="26"/>
      <c r="AQ264" s="26"/>
      <c r="AR264" s="26"/>
      <c r="AS264" s="26" t="s">
        <v>5677</v>
      </c>
      <c r="AT264" s="26" t="s">
        <v>5614</v>
      </c>
      <c r="AU264" s="26" t="s">
        <v>3777</v>
      </c>
      <c r="AV264" s="26" t="s">
        <v>5678</v>
      </c>
      <c r="AW264" s="26"/>
      <c r="AX264" s="27"/>
    </row>
    <row r="265" spans="1:50" x14ac:dyDescent="0.2">
      <c r="A265" s="25" t="s">
        <v>3784</v>
      </c>
      <c r="B265" s="26" t="s">
        <v>3785</v>
      </c>
      <c r="C265" s="26" t="s">
        <v>3786</v>
      </c>
      <c r="D265" s="26" t="s">
        <v>178</v>
      </c>
      <c r="E265" s="26" t="s">
        <v>3787</v>
      </c>
      <c r="F265" s="26" t="s">
        <v>3730</v>
      </c>
      <c r="G265" s="26" t="s">
        <v>3788</v>
      </c>
      <c r="H265" s="26" t="s">
        <v>182</v>
      </c>
      <c r="I265" s="26" t="s">
        <v>182</v>
      </c>
      <c r="J265" s="26"/>
      <c r="K265" s="26" t="s">
        <v>158</v>
      </c>
      <c r="L265" s="26" t="s">
        <v>3789</v>
      </c>
      <c r="M265" s="26" t="s">
        <v>2183</v>
      </c>
      <c r="N265" s="26" t="s">
        <v>161</v>
      </c>
      <c r="O265" s="26" t="s">
        <v>162</v>
      </c>
      <c r="P265" s="26" t="s">
        <v>3790</v>
      </c>
      <c r="Q265" s="26" t="s">
        <v>164</v>
      </c>
      <c r="R265" s="26" t="s">
        <v>165</v>
      </c>
      <c r="S265" s="26" t="s">
        <v>3791</v>
      </c>
      <c r="T265" s="26" t="s">
        <v>3792</v>
      </c>
      <c r="U265" s="26" t="s">
        <v>168</v>
      </c>
      <c r="V265" s="26" t="s">
        <v>168</v>
      </c>
      <c r="W265" s="26" t="s">
        <v>169</v>
      </c>
      <c r="X265" s="26" t="s">
        <v>169</v>
      </c>
      <c r="Y265" s="26" t="s">
        <v>3793</v>
      </c>
      <c r="Z265" s="26" t="s">
        <v>3794</v>
      </c>
      <c r="AA265" s="26" t="s">
        <v>162</v>
      </c>
      <c r="AB265" s="26" t="s">
        <v>3795</v>
      </c>
      <c r="AC265" s="26" t="s">
        <v>193</v>
      </c>
      <c r="AD265" s="26" t="s">
        <v>3796</v>
      </c>
      <c r="AE265" s="26" t="s">
        <v>3787</v>
      </c>
      <c r="AF265" s="26" t="s">
        <v>178</v>
      </c>
      <c r="AG265" s="26"/>
      <c r="AH265" s="26"/>
      <c r="AI265" s="26" t="s">
        <v>3730</v>
      </c>
      <c r="AJ265" s="26" t="s">
        <v>5661</v>
      </c>
      <c r="AK265" s="26"/>
      <c r="AL265" s="26"/>
      <c r="AM265" s="26" t="s">
        <v>5679</v>
      </c>
      <c r="AN265" s="26" t="s">
        <v>5680</v>
      </c>
      <c r="AO265" s="26"/>
      <c r="AP265" s="26"/>
      <c r="AQ265" s="26"/>
      <c r="AR265" s="26"/>
      <c r="AS265" s="26" t="s">
        <v>5681</v>
      </c>
      <c r="AT265" s="26" t="s">
        <v>5614</v>
      </c>
      <c r="AU265" s="26" t="s">
        <v>3788</v>
      </c>
      <c r="AV265" s="26" t="s">
        <v>5682</v>
      </c>
      <c r="AW265" s="26"/>
      <c r="AX265" s="27"/>
    </row>
    <row r="266" spans="1:50" x14ac:dyDescent="0.2">
      <c r="A266" s="25" t="s">
        <v>3797</v>
      </c>
      <c r="B266" s="26" t="s">
        <v>3798</v>
      </c>
      <c r="C266" s="26" t="s">
        <v>3799</v>
      </c>
      <c r="D266" s="26" t="s">
        <v>215</v>
      </c>
      <c r="E266" s="26" t="s">
        <v>3800</v>
      </c>
      <c r="F266" s="26" t="s">
        <v>3801</v>
      </c>
      <c r="G266" s="26" t="s">
        <v>3802</v>
      </c>
      <c r="H266" s="26" t="s">
        <v>182</v>
      </c>
      <c r="I266" s="26" t="s">
        <v>182</v>
      </c>
      <c r="J266" s="26"/>
      <c r="K266" s="26" t="s">
        <v>158</v>
      </c>
      <c r="L266" s="26" t="s">
        <v>3803</v>
      </c>
      <c r="M266" s="26" t="s">
        <v>3804</v>
      </c>
      <c r="N266" s="26" t="s">
        <v>161</v>
      </c>
      <c r="O266" s="26" t="s">
        <v>162</v>
      </c>
      <c r="P266" s="26" t="s">
        <v>3805</v>
      </c>
      <c r="Q266" s="26" t="s">
        <v>164</v>
      </c>
      <c r="R266" s="26" t="s">
        <v>165</v>
      </c>
      <c r="S266" s="26" t="s">
        <v>3806</v>
      </c>
      <c r="T266" s="26" t="s">
        <v>3807</v>
      </c>
      <c r="U266" s="26" t="s">
        <v>168</v>
      </c>
      <c r="V266" s="26" t="s">
        <v>168</v>
      </c>
      <c r="W266" s="26" t="s">
        <v>169</v>
      </c>
      <c r="X266" s="26" t="s">
        <v>169</v>
      </c>
      <c r="Y266" s="26" t="s">
        <v>162</v>
      </c>
      <c r="Z266" s="26" t="s">
        <v>3808</v>
      </c>
      <c r="AA266" s="26" t="s">
        <v>162</v>
      </c>
      <c r="AB266" s="26" t="s">
        <v>3809</v>
      </c>
      <c r="AC266" s="26" t="s">
        <v>193</v>
      </c>
      <c r="AD266" s="26" t="s">
        <v>3810</v>
      </c>
      <c r="AE266" s="26" t="s">
        <v>3800</v>
      </c>
      <c r="AF266" s="26" t="s">
        <v>215</v>
      </c>
      <c r="AG266" s="26"/>
      <c r="AH266" s="26"/>
      <c r="AI266" s="26" t="s">
        <v>3801</v>
      </c>
      <c r="AJ266" s="26" t="s">
        <v>5610</v>
      </c>
      <c r="AK266" s="26"/>
      <c r="AL266" s="26"/>
      <c r="AM266" s="26" t="s">
        <v>5683</v>
      </c>
      <c r="AN266" s="26" t="s">
        <v>5684</v>
      </c>
      <c r="AO266" s="26"/>
      <c r="AP266" s="26"/>
      <c r="AQ266" s="26"/>
      <c r="AR266" s="26"/>
      <c r="AS266" s="26" t="s">
        <v>5685</v>
      </c>
      <c r="AT266" s="26" t="s">
        <v>5614</v>
      </c>
      <c r="AU266" s="26" t="s">
        <v>3802</v>
      </c>
      <c r="AV266" s="26" t="s">
        <v>5686</v>
      </c>
      <c r="AW266" s="26"/>
      <c r="AX266" s="27"/>
    </row>
    <row r="267" spans="1:50" x14ac:dyDescent="0.2">
      <c r="A267" s="25" t="s">
        <v>3811</v>
      </c>
      <c r="B267" s="26" t="s">
        <v>3812</v>
      </c>
      <c r="C267" s="26" t="s">
        <v>3813</v>
      </c>
      <c r="D267" s="26" t="s">
        <v>215</v>
      </c>
      <c r="E267" s="26" t="s">
        <v>3814</v>
      </c>
      <c r="F267" s="26" t="s">
        <v>3815</v>
      </c>
      <c r="G267" s="26" t="s">
        <v>3816</v>
      </c>
      <c r="H267" s="26" t="s">
        <v>182</v>
      </c>
      <c r="I267" s="26" t="s">
        <v>182</v>
      </c>
      <c r="J267" s="26"/>
      <c r="K267" s="26" t="s">
        <v>183</v>
      </c>
      <c r="L267" s="26" t="s">
        <v>3817</v>
      </c>
      <c r="M267" s="26" t="s">
        <v>3818</v>
      </c>
      <c r="N267" s="26" t="s">
        <v>203</v>
      </c>
      <c r="O267" s="26" t="s">
        <v>1259</v>
      </c>
      <c r="P267" s="26" t="s">
        <v>3819</v>
      </c>
      <c r="Q267" s="26" t="s">
        <v>164</v>
      </c>
      <c r="R267" s="26" t="s">
        <v>165</v>
      </c>
      <c r="S267" s="26" t="s">
        <v>632</v>
      </c>
      <c r="T267" s="26" t="s">
        <v>3820</v>
      </c>
      <c r="U267" s="26" t="s">
        <v>168</v>
      </c>
      <c r="V267" s="26" t="s">
        <v>168</v>
      </c>
      <c r="W267" s="26" t="s">
        <v>169</v>
      </c>
      <c r="X267" s="26" t="s">
        <v>169</v>
      </c>
      <c r="Y267" s="26" t="s">
        <v>162</v>
      </c>
      <c r="Z267" s="26" t="s">
        <v>162</v>
      </c>
      <c r="AA267" s="26" t="s">
        <v>3821</v>
      </c>
      <c r="AB267" s="26" t="s">
        <v>169</v>
      </c>
      <c r="AC267" s="26" t="s">
        <v>173</v>
      </c>
      <c r="AD267" s="26" t="s">
        <v>3822</v>
      </c>
      <c r="AE267" s="26" t="s">
        <v>3814</v>
      </c>
      <c r="AF267" s="26" t="s">
        <v>215</v>
      </c>
      <c r="AG267" s="26"/>
      <c r="AH267" s="26"/>
      <c r="AI267" s="26" t="s">
        <v>3815</v>
      </c>
      <c r="AJ267" s="26" t="s">
        <v>5687</v>
      </c>
      <c r="AK267" s="26"/>
      <c r="AL267" s="26"/>
      <c r="AM267" s="26" t="s">
        <v>5616</v>
      </c>
      <c r="AN267" s="26" t="s">
        <v>5688</v>
      </c>
      <c r="AO267" s="26"/>
      <c r="AP267" s="26"/>
      <c r="AQ267" s="26"/>
      <c r="AR267" s="26"/>
      <c r="AS267" s="26" t="s">
        <v>5689</v>
      </c>
      <c r="AT267" s="26" t="s">
        <v>5638</v>
      </c>
      <c r="AU267" s="26" t="s">
        <v>3816</v>
      </c>
      <c r="AV267" s="26" t="s">
        <v>5690</v>
      </c>
      <c r="AW267" s="26"/>
      <c r="AX267" s="27"/>
    </row>
    <row r="268" spans="1:50" x14ac:dyDescent="0.2">
      <c r="A268" s="25" t="s">
        <v>3823</v>
      </c>
      <c r="B268" s="26" t="s">
        <v>3824</v>
      </c>
      <c r="C268" s="26" t="s">
        <v>3825</v>
      </c>
      <c r="D268" s="26" t="s">
        <v>215</v>
      </c>
      <c r="E268" s="26" t="s">
        <v>3826</v>
      </c>
      <c r="F268" s="26" t="s">
        <v>3827</v>
      </c>
      <c r="G268" s="26" t="s">
        <v>3828</v>
      </c>
      <c r="H268" s="26" t="s">
        <v>182</v>
      </c>
      <c r="I268" s="26" t="s">
        <v>182</v>
      </c>
      <c r="J268" s="26"/>
      <c r="K268" s="26" t="s">
        <v>158</v>
      </c>
      <c r="L268" s="26" t="s">
        <v>3829</v>
      </c>
      <c r="M268" s="26" t="s">
        <v>3830</v>
      </c>
      <c r="N268" s="26" t="s">
        <v>161</v>
      </c>
      <c r="O268" s="26" t="s">
        <v>162</v>
      </c>
      <c r="P268" s="26" t="s">
        <v>3831</v>
      </c>
      <c r="Q268" s="26" t="s">
        <v>164</v>
      </c>
      <c r="R268" s="26" t="s">
        <v>236</v>
      </c>
      <c r="S268" s="26" t="s">
        <v>166</v>
      </c>
      <c r="T268" s="26" t="s">
        <v>3832</v>
      </c>
      <c r="U268" s="26" t="s">
        <v>168</v>
      </c>
      <c r="V268" s="26" t="s">
        <v>168</v>
      </c>
      <c r="W268" s="26" t="s">
        <v>169</v>
      </c>
      <c r="X268" s="26" t="s">
        <v>169</v>
      </c>
      <c r="Y268" s="26" t="s">
        <v>162</v>
      </c>
      <c r="Z268" s="26" t="s">
        <v>162</v>
      </c>
      <c r="AA268" s="26" t="s">
        <v>3833</v>
      </c>
      <c r="AB268" s="26" t="s">
        <v>169</v>
      </c>
      <c r="AC268" s="26" t="s">
        <v>173</v>
      </c>
      <c r="AD268" s="26" t="s">
        <v>3834</v>
      </c>
      <c r="AE268" s="26" t="s">
        <v>3826</v>
      </c>
      <c r="AF268" s="26" t="s">
        <v>215</v>
      </c>
      <c r="AG268" s="26"/>
      <c r="AH268" s="26"/>
      <c r="AI268" s="26" t="s">
        <v>3827</v>
      </c>
      <c r="AJ268" s="26" t="s">
        <v>5691</v>
      </c>
      <c r="AK268" s="26"/>
      <c r="AL268" s="26"/>
      <c r="AM268" s="26" t="s">
        <v>5692</v>
      </c>
      <c r="AN268" s="26" t="s">
        <v>5693</v>
      </c>
      <c r="AO268" s="26"/>
      <c r="AP268" s="26"/>
      <c r="AQ268" s="26"/>
      <c r="AR268" s="26"/>
      <c r="AS268" s="26" t="s">
        <v>5694</v>
      </c>
      <c r="AT268" s="26" t="s">
        <v>5614</v>
      </c>
      <c r="AU268" s="26" t="s">
        <v>3828</v>
      </c>
      <c r="AV268" s="26" t="s">
        <v>5695</v>
      </c>
      <c r="AW268" s="26"/>
      <c r="AX268" s="27"/>
    </row>
    <row r="269" spans="1:50" x14ac:dyDescent="0.2">
      <c r="A269" s="25" t="s">
        <v>3835</v>
      </c>
      <c r="B269" s="26" t="s">
        <v>3836</v>
      </c>
      <c r="C269" s="26" t="s">
        <v>3837</v>
      </c>
      <c r="D269" s="26" t="s">
        <v>178</v>
      </c>
      <c r="E269" s="26" t="s">
        <v>3838</v>
      </c>
      <c r="F269" s="26" t="s">
        <v>3839</v>
      </c>
      <c r="G269" s="26" t="s">
        <v>3840</v>
      </c>
      <c r="H269" s="26" t="s">
        <v>182</v>
      </c>
      <c r="I269" s="26" t="s">
        <v>182</v>
      </c>
      <c r="J269" s="26"/>
      <c r="K269" s="26" t="s">
        <v>158</v>
      </c>
      <c r="L269" s="26" t="s">
        <v>3841</v>
      </c>
      <c r="M269" s="26" t="s">
        <v>3842</v>
      </c>
      <c r="N269" s="26" t="s">
        <v>406</v>
      </c>
      <c r="O269" s="26" t="s">
        <v>162</v>
      </c>
      <c r="P269" s="26" t="s">
        <v>3843</v>
      </c>
      <c r="Q269" s="26" t="s">
        <v>164</v>
      </c>
      <c r="R269" s="26" t="s">
        <v>165</v>
      </c>
      <c r="S269" s="26" t="s">
        <v>166</v>
      </c>
      <c r="T269" s="26" t="s">
        <v>3844</v>
      </c>
      <c r="U269" s="26" t="s">
        <v>168</v>
      </c>
      <c r="V269" s="26" t="s">
        <v>168</v>
      </c>
      <c r="W269" s="26" t="s">
        <v>169</v>
      </c>
      <c r="X269" s="26" t="s">
        <v>169</v>
      </c>
      <c r="Y269" s="26" t="s">
        <v>162</v>
      </c>
      <c r="Z269" s="26" t="s">
        <v>162</v>
      </c>
      <c r="AA269" s="26" t="s">
        <v>3845</v>
      </c>
      <c r="AB269" s="26" t="s">
        <v>169</v>
      </c>
      <c r="AC269" s="26" t="s">
        <v>173</v>
      </c>
      <c r="AD269" s="26" t="s">
        <v>3846</v>
      </c>
      <c r="AE269" s="26" t="s">
        <v>3838</v>
      </c>
      <c r="AF269" s="26" t="s">
        <v>178</v>
      </c>
      <c r="AG269" s="26"/>
      <c r="AH269" s="26"/>
      <c r="AI269" s="26" t="s">
        <v>3839</v>
      </c>
      <c r="AJ269" s="26" t="s">
        <v>5610</v>
      </c>
      <c r="AK269" s="26"/>
      <c r="AL269" s="26"/>
      <c r="AM269" s="26" t="s">
        <v>5696</v>
      </c>
      <c r="AN269" s="26" t="s">
        <v>5697</v>
      </c>
      <c r="AO269" s="26"/>
      <c r="AP269" s="26"/>
      <c r="AQ269" s="26"/>
      <c r="AR269" s="26"/>
      <c r="AS269" s="26" t="s">
        <v>5698</v>
      </c>
      <c r="AT269" s="26" t="s">
        <v>5614</v>
      </c>
      <c r="AU269" s="26" t="s">
        <v>3840</v>
      </c>
      <c r="AV269" s="26" t="s">
        <v>5699</v>
      </c>
      <c r="AW269" s="26"/>
      <c r="AX269" s="27"/>
    </row>
    <row r="270" spans="1:50" x14ac:dyDescent="0.2">
      <c r="A270" s="25" t="s">
        <v>3847</v>
      </c>
      <c r="B270" s="26" t="s">
        <v>3848</v>
      </c>
      <c r="C270" s="26" t="s">
        <v>3849</v>
      </c>
      <c r="D270" s="26" t="s">
        <v>215</v>
      </c>
      <c r="E270" s="26" t="s">
        <v>3850</v>
      </c>
      <c r="F270" s="26" t="s">
        <v>3851</v>
      </c>
      <c r="G270" s="26" t="s">
        <v>3852</v>
      </c>
      <c r="H270" s="26" t="s">
        <v>182</v>
      </c>
      <c r="I270" s="26" t="s">
        <v>182</v>
      </c>
      <c r="J270" s="26"/>
      <c r="K270" s="26" t="s">
        <v>671</v>
      </c>
      <c r="L270" s="26" t="s">
        <v>3301</v>
      </c>
      <c r="M270" s="26" t="s">
        <v>1146</v>
      </c>
      <c r="N270" s="26" t="s">
        <v>161</v>
      </c>
      <c r="O270" s="26" t="s">
        <v>162</v>
      </c>
      <c r="P270" s="26" t="s">
        <v>3853</v>
      </c>
      <c r="Q270" s="26" t="s">
        <v>164</v>
      </c>
      <c r="R270" s="26" t="s">
        <v>165</v>
      </c>
      <c r="S270" s="26" t="s">
        <v>166</v>
      </c>
      <c r="T270" s="26" t="s">
        <v>3854</v>
      </c>
      <c r="U270" s="26" t="s">
        <v>168</v>
      </c>
      <c r="V270" s="26" t="s">
        <v>168</v>
      </c>
      <c r="W270" s="26" t="s">
        <v>169</v>
      </c>
      <c r="X270" s="26" t="s">
        <v>169</v>
      </c>
      <c r="Y270" s="26" t="s">
        <v>162</v>
      </c>
      <c r="Z270" s="26" t="s">
        <v>162</v>
      </c>
      <c r="AA270" s="26" t="s">
        <v>162</v>
      </c>
      <c r="AB270" s="26" t="s">
        <v>169</v>
      </c>
      <c r="AC270" s="26" t="s">
        <v>93</v>
      </c>
      <c r="AD270" s="26" t="s">
        <v>3855</v>
      </c>
      <c r="AE270" s="26" t="s">
        <v>3850</v>
      </c>
      <c r="AF270" s="26" t="s">
        <v>215</v>
      </c>
      <c r="AG270" s="26"/>
      <c r="AH270" s="26"/>
      <c r="AI270" s="26" t="s">
        <v>3851</v>
      </c>
      <c r="AJ270" s="26" t="s">
        <v>5610</v>
      </c>
      <c r="AK270" s="26"/>
      <c r="AL270" s="26"/>
      <c r="AM270" s="26" t="s">
        <v>5700</v>
      </c>
      <c r="AN270" s="26" t="s">
        <v>5701</v>
      </c>
      <c r="AO270" s="26"/>
      <c r="AP270" s="26"/>
      <c r="AQ270" s="26"/>
      <c r="AR270" s="26"/>
      <c r="AS270" s="26" t="s">
        <v>5702</v>
      </c>
      <c r="AT270" s="26" t="s">
        <v>5634</v>
      </c>
      <c r="AU270" s="26" t="s">
        <v>3852</v>
      </c>
      <c r="AV270" s="26" t="s">
        <v>5703</v>
      </c>
      <c r="AW270" s="26"/>
      <c r="AX270" s="27"/>
    </row>
    <row r="271" spans="1:50" x14ac:dyDescent="0.2">
      <c r="A271" s="25" t="s">
        <v>3856</v>
      </c>
      <c r="B271" s="26" t="s">
        <v>3857</v>
      </c>
      <c r="C271" s="26" t="s">
        <v>3858</v>
      </c>
      <c r="D271" s="26" t="s">
        <v>1458</v>
      </c>
      <c r="E271" s="26" t="s">
        <v>3859</v>
      </c>
      <c r="F271" s="26" t="s">
        <v>3860</v>
      </c>
      <c r="G271" s="26" t="s">
        <v>3861</v>
      </c>
      <c r="H271" s="26" t="s">
        <v>182</v>
      </c>
      <c r="I271" s="26" t="s">
        <v>182</v>
      </c>
      <c r="J271" s="26"/>
      <c r="K271" s="26" t="s">
        <v>158</v>
      </c>
      <c r="L271" s="26" t="s">
        <v>3862</v>
      </c>
      <c r="M271" s="26" t="s">
        <v>3863</v>
      </c>
      <c r="N271" s="26" t="s">
        <v>161</v>
      </c>
      <c r="O271" s="26" t="s">
        <v>162</v>
      </c>
      <c r="P271" s="26" t="s">
        <v>3864</v>
      </c>
      <c r="Q271" s="26" t="s">
        <v>164</v>
      </c>
      <c r="R271" s="26" t="s">
        <v>165</v>
      </c>
      <c r="S271" s="26" t="s">
        <v>166</v>
      </c>
      <c r="T271" s="26" t="s">
        <v>3865</v>
      </c>
      <c r="U271" s="26" t="s">
        <v>168</v>
      </c>
      <c r="V271" s="26" t="s">
        <v>168</v>
      </c>
      <c r="W271" s="26" t="s">
        <v>169</v>
      </c>
      <c r="X271" s="26" t="s">
        <v>169</v>
      </c>
      <c r="Y271" s="26" t="s">
        <v>162</v>
      </c>
      <c r="Z271" s="26" t="s">
        <v>989</v>
      </c>
      <c r="AA271" s="26" t="s">
        <v>162</v>
      </c>
      <c r="AB271" s="26" t="s">
        <v>169</v>
      </c>
      <c r="AC271" s="26" t="s">
        <v>173</v>
      </c>
      <c r="AD271" s="26" t="s">
        <v>3866</v>
      </c>
      <c r="AE271" s="26" t="s">
        <v>3859</v>
      </c>
      <c r="AF271" s="26" t="s">
        <v>1458</v>
      </c>
      <c r="AG271" s="26"/>
      <c r="AH271" s="26"/>
      <c r="AI271" s="26" t="s">
        <v>3860</v>
      </c>
      <c r="AJ271" s="26" t="s">
        <v>5610</v>
      </c>
      <c r="AK271" s="26"/>
      <c r="AL271" s="26"/>
      <c r="AM271" s="26" t="s">
        <v>5704</v>
      </c>
      <c r="AN271" s="26" t="s">
        <v>5705</v>
      </c>
      <c r="AO271" s="26"/>
      <c r="AP271" s="26"/>
      <c r="AQ271" s="26"/>
      <c r="AR271" s="26"/>
      <c r="AS271" s="26" t="s">
        <v>5706</v>
      </c>
      <c r="AT271" s="26" t="s">
        <v>5614</v>
      </c>
      <c r="AU271" s="26" t="s">
        <v>3861</v>
      </c>
      <c r="AV271" s="26" t="s">
        <v>5707</v>
      </c>
      <c r="AW271" s="26"/>
      <c r="AX271" s="27"/>
    </row>
    <row r="272" spans="1:50" x14ac:dyDescent="0.2">
      <c r="A272" s="25" t="s">
        <v>3867</v>
      </c>
      <c r="B272" s="26" t="s">
        <v>3868</v>
      </c>
      <c r="C272" s="26" t="s">
        <v>3869</v>
      </c>
      <c r="D272" s="26" t="s">
        <v>2500</v>
      </c>
      <c r="E272" s="26" t="s">
        <v>3870</v>
      </c>
      <c r="F272" s="26" t="s">
        <v>3871</v>
      </c>
      <c r="G272" s="26" t="s">
        <v>3872</v>
      </c>
      <c r="H272" s="26" t="s">
        <v>182</v>
      </c>
      <c r="I272" s="26" t="s">
        <v>182</v>
      </c>
      <c r="J272" s="26"/>
      <c r="K272" s="26" t="s">
        <v>158</v>
      </c>
      <c r="L272" s="26" t="s">
        <v>3873</v>
      </c>
      <c r="M272" s="26" t="s">
        <v>3874</v>
      </c>
      <c r="N272" s="26" t="s">
        <v>161</v>
      </c>
      <c r="O272" s="26" t="s">
        <v>162</v>
      </c>
      <c r="P272" s="26" t="s">
        <v>3875</v>
      </c>
      <c r="Q272" s="26" t="s">
        <v>164</v>
      </c>
      <c r="R272" s="26" t="s">
        <v>165</v>
      </c>
      <c r="S272" s="26" t="s">
        <v>166</v>
      </c>
      <c r="T272" s="26" t="s">
        <v>3876</v>
      </c>
      <c r="U272" s="26" t="s">
        <v>168</v>
      </c>
      <c r="V272" s="26" t="s">
        <v>168</v>
      </c>
      <c r="W272" s="26" t="s">
        <v>169</v>
      </c>
      <c r="X272" s="26" t="s">
        <v>169</v>
      </c>
      <c r="Y272" s="26" t="s">
        <v>162</v>
      </c>
      <c r="Z272" s="26" t="s">
        <v>3877</v>
      </c>
      <c r="AA272" s="26" t="s">
        <v>162</v>
      </c>
      <c r="AB272" s="26" t="s">
        <v>169</v>
      </c>
      <c r="AC272" s="26" t="s">
        <v>173</v>
      </c>
      <c r="AD272" s="26" t="s">
        <v>3878</v>
      </c>
      <c r="AE272" s="26" t="s">
        <v>3870</v>
      </c>
      <c r="AF272" s="26" t="s">
        <v>2500</v>
      </c>
      <c r="AG272" s="26"/>
      <c r="AH272" s="26"/>
      <c r="AI272" s="26" t="s">
        <v>3871</v>
      </c>
      <c r="AJ272" s="26" t="s">
        <v>5708</v>
      </c>
      <c r="AK272" s="26"/>
      <c r="AL272" s="26"/>
      <c r="AM272" s="26" t="s">
        <v>5616</v>
      </c>
      <c r="AN272" s="26" t="s">
        <v>5709</v>
      </c>
      <c r="AO272" s="26"/>
      <c r="AP272" s="26"/>
      <c r="AQ272" s="26"/>
      <c r="AR272" s="26"/>
      <c r="AS272" s="26" t="s">
        <v>5710</v>
      </c>
      <c r="AT272" s="26" t="s">
        <v>5614</v>
      </c>
      <c r="AU272" s="26" t="s">
        <v>3872</v>
      </c>
      <c r="AV272" s="26" t="s">
        <v>5711</v>
      </c>
      <c r="AW272" s="26"/>
      <c r="AX272" s="27"/>
    </row>
    <row r="273" spans="1:50" x14ac:dyDescent="0.2">
      <c r="A273" s="25" t="s">
        <v>3879</v>
      </c>
      <c r="B273" s="26" t="s">
        <v>3880</v>
      </c>
      <c r="C273" s="26" t="s">
        <v>3881</v>
      </c>
      <c r="D273" s="26" t="s">
        <v>178</v>
      </c>
      <c r="E273" s="26" t="s">
        <v>3882</v>
      </c>
      <c r="F273" s="26" t="s">
        <v>3883</v>
      </c>
      <c r="G273" s="26" t="s">
        <v>3884</v>
      </c>
      <c r="H273" s="26" t="s">
        <v>182</v>
      </c>
      <c r="I273" s="26" t="s">
        <v>182</v>
      </c>
      <c r="J273" s="26"/>
      <c r="K273" s="26" t="s">
        <v>158</v>
      </c>
      <c r="L273" s="26" t="s">
        <v>3885</v>
      </c>
      <c r="M273" s="26" t="s">
        <v>3886</v>
      </c>
      <c r="N273" s="26" t="s">
        <v>334</v>
      </c>
      <c r="O273" s="26" t="s">
        <v>162</v>
      </c>
      <c r="P273" s="26" t="s">
        <v>3887</v>
      </c>
      <c r="Q273" s="26" t="s">
        <v>164</v>
      </c>
      <c r="R273" s="26" t="s">
        <v>165</v>
      </c>
      <c r="S273" s="26" t="s">
        <v>166</v>
      </c>
      <c r="T273" s="26" t="s">
        <v>3888</v>
      </c>
      <c r="U273" s="26" t="s">
        <v>168</v>
      </c>
      <c r="V273" s="26" t="s">
        <v>168</v>
      </c>
      <c r="W273" s="26" t="s">
        <v>169</v>
      </c>
      <c r="X273" s="26" t="s">
        <v>169</v>
      </c>
      <c r="Y273" s="26" t="s">
        <v>3889</v>
      </c>
      <c r="Z273" s="26" t="s">
        <v>3890</v>
      </c>
      <c r="AA273" s="26" t="s">
        <v>162</v>
      </c>
      <c r="AB273" s="26" t="s">
        <v>169</v>
      </c>
      <c r="AC273" s="26" t="s">
        <v>173</v>
      </c>
      <c r="AD273" s="26" t="s">
        <v>3891</v>
      </c>
      <c r="AE273" s="26" t="s">
        <v>3882</v>
      </c>
      <c r="AF273" s="26" t="s">
        <v>178</v>
      </c>
      <c r="AG273" s="26"/>
      <c r="AH273" s="26"/>
      <c r="AI273" s="26" t="s">
        <v>3883</v>
      </c>
      <c r="AJ273" s="26" t="s">
        <v>5610</v>
      </c>
      <c r="AK273" s="26"/>
      <c r="AL273" s="26"/>
      <c r="AM273" s="26" t="s">
        <v>5624</v>
      </c>
      <c r="AN273" s="26" t="s">
        <v>5712</v>
      </c>
      <c r="AO273" s="26"/>
      <c r="AP273" s="26"/>
      <c r="AQ273" s="26"/>
      <c r="AR273" s="26"/>
      <c r="AS273" s="26" t="s">
        <v>5713</v>
      </c>
      <c r="AT273" s="26" t="s">
        <v>5614</v>
      </c>
      <c r="AU273" s="26" t="s">
        <v>3884</v>
      </c>
      <c r="AV273" s="26" t="s">
        <v>5714</v>
      </c>
      <c r="AW273" s="26"/>
      <c r="AX273" s="27"/>
    </row>
    <row r="274" spans="1:50" x14ac:dyDescent="0.2">
      <c r="A274" s="25" t="s">
        <v>3900</v>
      </c>
      <c r="B274" s="26" t="s">
        <v>3901</v>
      </c>
      <c r="C274" s="26" t="s">
        <v>3902</v>
      </c>
      <c r="D274" s="26" t="s">
        <v>215</v>
      </c>
      <c r="E274" s="26" t="s">
        <v>3903</v>
      </c>
      <c r="F274" s="26" t="s">
        <v>3904</v>
      </c>
      <c r="G274" s="26" t="s">
        <v>3905</v>
      </c>
      <c r="H274" s="26" t="s">
        <v>182</v>
      </c>
      <c r="I274" s="26" t="s">
        <v>182</v>
      </c>
      <c r="J274" s="26"/>
      <c r="K274" s="26" t="s">
        <v>183</v>
      </c>
      <c r="L274" s="26" t="s">
        <v>3906</v>
      </c>
      <c r="M274" s="26" t="s">
        <v>3907</v>
      </c>
      <c r="N274" s="26" t="s">
        <v>161</v>
      </c>
      <c r="O274" s="26" t="s">
        <v>162</v>
      </c>
      <c r="P274" s="26" t="s">
        <v>3908</v>
      </c>
      <c r="Q274" s="26" t="s">
        <v>164</v>
      </c>
      <c r="R274" s="26" t="s">
        <v>165</v>
      </c>
      <c r="S274" s="26" t="s">
        <v>3909</v>
      </c>
      <c r="T274" s="26" t="s">
        <v>3910</v>
      </c>
      <c r="U274" s="26" t="s">
        <v>168</v>
      </c>
      <c r="V274" s="26" t="s">
        <v>168</v>
      </c>
      <c r="W274" s="26" t="s">
        <v>169</v>
      </c>
      <c r="X274" s="26" t="s">
        <v>169</v>
      </c>
      <c r="Y274" s="26" t="s">
        <v>3911</v>
      </c>
      <c r="Z274" s="26" t="s">
        <v>356</v>
      </c>
      <c r="AA274" s="26" t="s">
        <v>162</v>
      </c>
      <c r="AB274" s="26" t="s">
        <v>169</v>
      </c>
      <c r="AC274" s="26" t="s">
        <v>173</v>
      </c>
      <c r="AD274" s="26" t="s">
        <v>3912</v>
      </c>
      <c r="AE274" s="26" t="s">
        <v>3903</v>
      </c>
      <c r="AF274" s="26" t="s">
        <v>215</v>
      </c>
      <c r="AG274" s="26"/>
      <c r="AH274" s="26"/>
      <c r="AI274" s="26" t="s">
        <v>3904</v>
      </c>
      <c r="AJ274" s="26" t="s">
        <v>5610</v>
      </c>
      <c r="AK274" s="26"/>
      <c r="AL274" s="26"/>
      <c r="AM274" s="26" t="s">
        <v>5611</v>
      </c>
      <c r="AN274" s="26" t="s">
        <v>5715</v>
      </c>
      <c r="AO274" s="26"/>
      <c r="AP274" s="26"/>
      <c r="AQ274" s="26"/>
      <c r="AR274" s="26"/>
      <c r="AS274" s="26" t="s">
        <v>5716</v>
      </c>
      <c r="AT274" s="26" t="s">
        <v>5638</v>
      </c>
      <c r="AU274" s="26" t="s">
        <v>3905</v>
      </c>
      <c r="AV274" s="26" t="s">
        <v>5717</v>
      </c>
      <c r="AW274" s="26"/>
      <c r="AX274" s="27"/>
    </row>
    <row r="275" spans="1:50" x14ac:dyDescent="0.2">
      <c r="A275" s="25" t="s">
        <v>3913</v>
      </c>
      <c r="B275" s="26" t="s">
        <v>3914</v>
      </c>
      <c r="C275" s="26" t="s">
        <v>3915</v>
      </c>
      <c r="D275" s="26" t="s">
        <v>1458</v>
      </c>
      <c r="E275" s="26" t="s">
        <v>3916</v>
      </c>
      <c r="F275" s="26" t="s">
        <v>3917</v>
      </c>
      <c r="G275" s="26" t="s">
        <v>3918</v>
      </c>
      <c r="H275" s="26" t="s">
        <v>182</v>
      </c>
      <c r="I275" s="26" t="s">
        <v>182</v>
      </c>
      <c r="J275" s="26"/>
      <c r="K275" s="26" t="s">
        <v>158</v>
      </c>
      <c r="L275" s="26" t="s">
        <v>3919</v>
      </c>
      <c r="M275" s="26" t="s">
        <v>3920</v>
      </c>
      <c r="N275" s="26" t="s">
        <v>406</v>
      </c>
      <c r="O275" s="26" t="s">
        <v>3921</v>
      </c>
      <c r="P275" s="26" t="s">
        <v>3922</v>
      </c>
      <c r="Q275" s="26" t="s">
        <v>164</v>
      </c>
      <c r="R275" s="26" t="s">
        <v>165</v>
      </c>
      <c r="S275" s="26" t="s">
        <v>166</v>
      </c>
      <c r="T275" s="26" t="s">
        <v>3923</v>
      </c>
      <c r="U275" s="26" t="s">
        <v>168</v>
      </c>
      <c r="V275" s="26" t="s">
        <v>168</v>
      </c>
      <c r="W275" s="26" t="s">
        <v>169</v>
      </c>
      <c r="X275" s="26" t="s">
        <v>169</v>
      </c>
      <c r="Y275" s="26" t="s">
        <v>162</v>
      </c>
      <c r="Z275" s="26" t="s">
        <v>3924</v>
      </c>
      <c r="AA275" s="26" t="s">
        <v>162</v>
      </c>
      <c r="AB275" s="26" t="s">
        <v>169</v>
      </c>
      <c r="AC275" s="26" t="s">
        <v>173</v>
      </c>
      <c r="AD275" s="26" t="s">
        <v>3925</v>
      </c>
      <c r="AE275" s="26" t="s">
        <v>3916</v>
      </c>
      <c r="AF275" s="26" t="s">
        <v>1458</v>
      </c>
      <c r="AG275" s="26"/>
      <c r="AH275" s="26"/>
      <c r="AI275" s="26" t="s">
        <v>3917</v>
      </c>
      <c r="AJ275" s="26" t="s">
        <v>5718</v>
      </c>
      <c r="AK275" s="26"/>
      <c r="AL275" s="26"/>
      <c r="AM275" s="26" t="s">
        <v>5719</v>
      </c>
      <c r="AN275" s="26" t="s">
        <v>5720</v>
      </c>
      <c r="AO275" s="26"/>
      <c r="AP275" s="26"/>
      <c r="AQ275" s="26"/>
      <c r="AR275" s="26"/>
      <c r="AS275" s="26" t="s">
        <v>5721</v>
      </c>
      <c r="AT275" s="26" t="s">
        <v>5614</v>
      </c>
      <c r="AU275" s="26" t="s">
        <v>3918</v>
      </c>
      <c r="AV275" s="26" t="s">
        <v>5722</v>
      </c>
      <c r="AW275" s="26"/>
      <c r="AX275" s="27"/>
    </row>
    <row r="276" spans="1:50" x14ac:dyDescent="0.2">
      <c r="A276" s="25" t="s">
        <v>3926</v>
      </c>
      <c r="B276" s="26" t="s">
        <v>3927</v>
      </c>
      <c r="C276" s="26" t="s">
        <v>3928</v>
      </c>
      <c r="D276" s="26" t="s">
        <v>215</v>
      </c>
      <c r="E276" s="26" t="s">
        <v>3929</v>
      </c>
      <c r="F276" s="26" t="s">
        <v>3930</v>
      </c>
      <c r="G276" s="26" t="s">
        <v>3931</v>
      </c>
      <c r="H276" s="26" t="s">
        <v>182</v>
      </c>
      <c r="I276" s="26" t="s">
        <v>182</v>
      </c>
      <c r="J276" s="26"/>
      <c r="K276" s="26" t="s">
        <v>158</v>
      </c>
      <c r="L276" s="26" t="s">
        <v>3932</v>
      </c>
      <c r="M276" s="26" t="s">
        <v>3933</v>
      </c>
      <c r="N276" s="26" t="s">
        <v>406</v>
      </c>
      <c r="O276" s="26" t="s">
        <v>3921</v>
      </c>
      <c r="P276" s="26" t="s">
        <v>3934</v>
      </c>
      <c r="Q276" s="26" t="s">
        <v>164</v>
      </c>
      <c r="R276" s="26" t="s">
        <v>3935</v>
      </c>
      <c r="S276" s="26" t="s">
        <v>3936</v>
      </c>
      <c r="T276" s="26" t="s">
        <v>3937</v>
      </c>
      <c r="U276" s="26" t="s">
        <v>168</v>
      </c>
      <c r="V276" s="26" t="s">
        <v>168</v>
      </c>
      <c r="W276" s="26" t="s">
        <v>169</v>
      </c>
      <c r="X276" s="26" t="s">
        <v>169</v>
      </c>
      <c r="Y276" s="26" t="s">
        <v>162</v>
      </c>
      <c r="Z276" s="26" t="s">
        <v>238</v>
      </c>
      <c r="AA276" s="26" t="s">
        <v>3938</v>
      </c>
      <c r="AB276" s="26" t="s">
        <v>169</v>
      </c>
      <c r="AC276" s="26" t="s">
        <v>173</v>
      </c>
      <c r="AD276" s="26" t="s">
        <v>3939</v>
      </c>
      <c r="AE276" s="26" t="s">
        <v>3929</v>
      </c>
      <c r="AF276" s="26" t="s">
        <v>215</v>
      </c>
      <c r="AG276" s="26"/>
      <c r="AH276" s="26"/>
      <c r="AI276" s="26" t="s">
        <v>3930</v>
      </c>
      <c r="AJ276" s="26" t="s">
        <v>5610</v>
      </c>
      <c r="AK276" s="26"/>
      <c r="AL276" s="26"/>
      <c r="AM276" s="26" t="s">
        <v>5723</v>
      </c>
      <c r="AN276" s="26" t="s">
        <v>5724</v>
      </c>
      <c r="AO276" s="26"/>
      <c r="AP276" s="26"/>
      <c r="AQ276" s="26"/>
      <c r="AR276" s="26"/>
      <c r="AS276" s="26" t="s">
        <v>5725</v>
      </c>
      <c r="AT276" s="26" t="s">
        <v>5614</v>
      </c>
      <c r="AU276" s="26" t="s">
        <v>3931</v>
      </c>
      <c r="AV276" s="26" t="s">
        <v>5726</v>
      </c>
      <c r="AW276" s="26"/>
      <c r="AX276" s="27"/>
    </row>
    <row r="277" spans="1:50" x14ac:dyDescent="0.2">
      <c r="A277" s="25" t="s">
        <v>3940</v>
      </c>
      <c r="B277" s="26" t="s">
        <v>3941</v>
      </c>
      <c r="C277" s="26" t="s">
        <v>3942</v>
      </c>
      <c r="D277" s="26" t="s">
        <v>215</v>
      </c>
      <c r="E277" s="26" t="s">
        <v>3943</v>
      </c>
      <c r="F277" s="26" t="s">
        <v>3944</v>
      </c>
      <c r="G277" s="26" t="s">
        <v>3945</v>
      </c>
      <c r="H277" s="26" t="s">
        <v>182</v>
      </c>
      <c r="I277" s="26" t="s">
        <v>182</v>
      </c>
      <c r="J277" s="26"/>
      <c r="K277" s="26" t="s">
        <v>158</v>
      </c>
      <c r="L277" s="26" t="s">
        <v>3946</v>
      </c>
      <c r="M277" s="26" t="s">
        <v>3290</v>
      </c>
      <c r="N277" s="26" t="s">
        <v>161</v>
      </c>
      <c r="O277" s="26" t="s">
        <v>162</v>
      </c>
      <c r="P277" s="26" t="s">
        <v>3947</v>
      </c>
      <c r="Q277" s="26" t="s">
        <v>164</v>
      </c>
      <c r="R277" s="26" t="s">
        <v>3948</v>
      </c>
      <c r="S277" s="26" t="s">
        <v>1963</v>
      </c>
      <c r="T277" s="26" t="s">
        <v>3949</v>
      </c>
      <c r="U277" s="26" t="s">
        <v>182</v>
      </c>
      <c r="V277" s="26" t="s">
        <v>182</v>
      </c>
      <c r="W277" s="26" t="s">
        <v>3950</v>
      </c>
      <c r="X277" s="26" t="s">
        <v>169</v>
      </c>
      <c r="Y277" s="26" t="s">
        <v>3951</v>
      </c>
      <c r="Z277" s="26" t="s">
        <v>162</v>
      </c>
      <c r="AA277" s="26" t="s">
        <v>162</v>
      </c>
      <c r="AB277" s="26" t="s">
        <v>3952</v>
      </c>
      <c r="AC277" s="26" t="s">
        <v>344</v>
      </c>
      <c r="AD277" s="26" t="s">
        <v>3953</v>
      </c>
      <c r="AE277" s="26" t="s">
        <v>3943</v>
      </c>
      <c r="AF277" s="26" t="s">
        <v>215</v>
      </c>
      <c r="AG277" s="26"/>
      <c r="AH277" s="26"/>
      <c r="AI277" s="26" t="s">
        <v>3944</v>
      </c>
      <c r="AJ277" s="26" t="s">
        <v>5610</v>
      </c>
      <c r="AK277" s="26"/>
      <c r="AL277" s="26"/>
      <c r="AM277" s="26" t="s">
        <v>5727</v>
      </c>
      <c r="AN277" s="26" t="s">
        <v>5728</v>
      </c>
      <c r="AO277" s="26"/>
      <c r="AP277" s="26"/>
      <c r="AQ277" s="26"/>
      <c r="AR277" s="26"/>
      <c r="AS277" s="26" t="s">
        <v>5729</v>
      </c>
      <c r="AT277" s="26" t="s">
        <v>5614</v>
      </c>
      <c r="AU277" s="26" t="s">
        <v>3945</v>
      </c>
      <c r="AV277" s="26" t="s">
        <v>5730</v>
      </c>
      <c r="AW277" s="26"/>
      <c r="AX277" s="27"/>
    </row>
    <row r="278" spans="1:50" x14ac:dyDescent="0.2">
      <c r="A278" s="25" t="s">
        <v>3954</v>
      </c>
      <c r="B278" s="26" t="s">
        <v>3955</v>
      </c>
      <c r="C278" s="26" t="s">
        <v>3956</v>
      </c>
      <c r="D278" s="26" t="s">
        <v>215</v>
      </c>
      <c r="E278" s="26" t="s">
        <v>3957</v>
      </c>
      <c r="F278" s="26" t="s">
        <v>3827</v>
      </c>
      <c r="G278" s="26" t="s">
        <v>3958</v>
      </c>
      <c r="H278" s="26" t="s">
        <v>182</v>
      </c>
      <c r="I278" s="26" t="s">
        <v>182</v>
      </c>
      <c r="J278" s="26"/>
      <c r="K278" s="26" t="s">
        <v>158</v>
      </c>
      <c r="L278" s="26" t="s">
        <v>3959</v>
      </c>
      <c r="M278" s="26" t="s">
        <v>3960</v>
      </c>
      <c r="N278" s="26" t="s">
        <v>161</v>
      </c>
      <c r="O278" s="26" t="s">
        <v>162</v>
      </c>
      <c r="P278" s="26" t="s">
        <v>3961</v>
      </c>
      <c r="Q278" s="26" t="s">
        <v>164</v>
      </c>
      <c r="R278" s="26" t="s">
        <v>236</v>
      </c>
      <c r="S278" s="26" t="s">
        <v>166</v>
      </c>
      <c r="T278" s="26" t="s">
        <v>3962</v>
      </c>
      <c r="U278" s="26" t="s">
        <v>168</v>
      </c>
      <c r="V278" s="26" t="s">
        <v>168</v>
      </c>
      <c r="W278" s="26" t="s">
        <v>169</v>
      </c>
      <c r="X278" s="26" t="s">
        <v>169</v>
      </c>
      <c r="Y278" s="26" t="s">
        <v>162</v>
      </c>
      <c r="Z278" s="26" t="s">
        <v>356</v>
      </c>
      <c r="AA278" s="26" t="s">
        <v>162</v>
      </c>
      <c r="AB278" s="26" t="s">
        <v>169</v>
      </c>
      <c r="AC278" s="26" t="s">
        <v>173</v>
      </c>
      <c r="AD278" s="26" t="s">
        <v>3963</v>
      </c>
      <c r="AE278" s="26" t="s">
        <v>3957</v>
      </c>
      <c r="AF278" s="26" t="s">
        <v>215</v>
      </c>
      <c r="AG278" s="26"/>
      <c r="AH278" s="26"/>
      <c r="AI278" s="26" t="s">
        <v>3827</v>
      </c>
      <c r="AJ278" s="26" t="s">
        <v>5691</v>
      </c>
      <c r="AK278" s="26"/>
      <c r="AL278" s="26"/>
      <c r="AM278" s="26" t="s">
        <v>5731</v>
      </c>
      <c r="AN278" s="26" t="s">
        <v>5732</v>
      </c>
      <c r="AO278" s="26"/>
      <c r="AP278" s="26"/>
      <c r="AQ278" s="26"/>
      <c r="AR278" s="26"/>
      <c r="AS278" s="26" t="s">
        <v>5733</v>
      </c>
      <c r="AT278" s="26" t="s">
        <v>5614</v>
      </c>
      <c r="AU278" s="26" t="s">
        <v>3958</v>
      </c>
      <c r="AV278" s="26" t="s">
        <v>5734</v>
      </c>
      <c r="AW278" s="26"/>
      <c r="AX278" s="27"/>
    </row>
    <row r="279" spans="1:50" x14ac:dyDescent="0.2">
      <c r="A279" s="25" t="s">
        <v>3964</v>
      </c>
      <c r="B279" s="26" t="s">
        <v>3965</v>
      </c>
      <c r="C279" s="26" t="s">
        <v>3966</v>
      </c>
      <c r="D279" s="26" t="s">
        <v>2474</v>
      </c>
      <c r="E279" s="26" t="s">
        <v>3967</v>
      </c>
      <c r="F279" s="26" t="s">
        <v>1672</v>
      </c>
      <c r="G279" s="26" t="s">
        <v>3968</v>
      </c>
      <c r="H279" s="26" t="s">
        <v>182</v>
      </c>
      <c r="I279" s="26" t="s">
        <v>182</v>
      </c>
      <c r="J279" s="26"/>
      <c r="K279" s="26" t="s">
        <v>3969</v>
      </c>
      <c r="L279" s="26" t="s">
        <v>3970</v>
      </c>
      <c r="M279" s="26" t="s">
        <v>3971</v>
      </c>
      <c r="N279" s="26" t="s">
        <v>161</v>
      </c>
      <c r="O279" s="26" t="s">
        <v>162</v>
      </c>
      <c r="P279" s="26" t="s">
        <v>3972</v>
      </c>
      <c r="Q279" s="26" t="s">
        <v>164</v>
      </c>
      <c r="R279" s="26" t="s">
        <v>165</v>
      </c>
      <c r="S279" s="26" t="s">
        <v>3973</v>
      </c>
      <c r="T279" s="26" t="s">
        <v>3974</v>
      </c>
      <c r="U279" s="26" t="s">
        <v>168</v>
      </c>
      <c r="V279" s="26" t="s">
        <v>168</v>
      </c>
      <c r="W279" s="26" t="s">
        <v>169</v>
      </c>
      <c r="X279" s="26" t="s">
        <v>169</v>
      </c>
      <c r="Y279" s="26" t="s">
        <v>162</v>
      </c>
      <c r="Z279" s="26" t="s">
        <v>238</v>
      </c>
      <c r="AA279" s="26" t="s">
        <v>162</v>
      </c>
      <c r="AB279" s="26" t="s">
        <v>169</v>
      </c>
      <c r="AC279" s="26" t="s">
        <v>173</v>
      </c>
      <c r="AD279" s="26" t="s">
        <v>3975</v>
      </c>
      <c r="AE279" s="26" t="s">
        <v>3967</v>
      </c>
      <c r="AF279" s="26" t="s">
        <v>2474</v>
      </c>
      <c r="AG279" s="26"/>
      <c r="AH279" s="26"/>
      <c r="AI279" s="26" t="s">
        <v>1672</v>
      </c>
      <c r="AJ279" s="26" t="s">
        <v>5735</v>
      </c>
      <c r="AK279" s="26" t="s">
        <v>4500</v>
      </c>
      <c r="AL279" s="26"/>
      <c r="AM279" s="26" t="s">
        <v>5736</v>
      </c>
      <c r="AN279" s="26" t="s">
        <v>5737</v>
      </c>
      <c r="AO279" s="26"/>
      <c r="AP279" s="26"/>
      <c r="AQ279" s="26"/>
      <c r="AR279" s="26"/>
      <c r="AS279" s="26" t="s">
        <v>5738</v>
      </c>
      <c r="AT279" s="26" t="s">
        <v>5739</v>
      </c>
      <c r="AU279" s="26" t="s">
        <v>3968</v>
      </c>
      <c r="AV279" s="26" t="s">
        <v>5740</v>
      </c>
      <c r="AW279" s="26"/>
      <c r="AX279" s="27"/>
    </row>
    <row r="280" spans="1:50" x14ac:dyDescent="0.2">
      <c r="A280" s="25" t="s">
        <v>3976</v>
      </c>
      <c r="B280" s="26" t="s">
        <v>3977</v>
      </c>
      <c r="C280" s="26" t="s">
        <v>3978</v>
      </c>
      <c r="D280" s="26" t="s">
        <v>1458</v>
      </c>
      <c r="E280" s="26" t="s">
        <v>3979</v>
      </c>
      <c r="F280" s="26" t="s">
        <v>1672</v>
      </c>
      <c r="G280" s="26" t="s">
        <v>3980</v>
      </c>
      <c r="H280" s="26" t="s">
        <v>182</v>
      </c>
      <c r="I280" s="26" t="s">
        <v>182</v>
      </c>
      <c r="J280" s="26"/>
      <c r="K280" s="26" t="s">
        <v>1826</v>
      </c>
      <c r="L280" s="26" t="s">
        <v>3981</v>
      </c>
      <c r="M280" s="26" t="s">
        <v>3982</v>
      </c>
      <c r="N280" s="26" t="s">
        <v>161</v>
      </c>
      <c r="O280" s="26" t="s">
        <v>162</v>
      </c>
      <c r="P280" s="26" t="s">
        <v>3983</v>
      </c>
      <c r="Q280" s="26" t="s">
        <v>164</v>
      </c>
      <c r="R280" s="26" t="s">
        <v>165</v>
      </c>
      <c r="S280" s="26" t="s">
        <v>3984</v>
      </c>
      <c r="T280" s="26" t="s">
        <v>3985</v>
      </c>
      <c r="U280" s="26" t="s">
        <v>168</v>
      </c>
      <c r="V280" s="26" t="s">
        <v>168</v>
      </c>
      <c r="W280" s="26" t="s">
        <v>169</v>
      </c>
      <c r="X280" s="26" t="s">
        <v>169</v>
      </c>
      <c r="Y280" s="26" t="s">
        <v>3986</v>
      </c>
      <c r="Z280" s="26" t="s">
        <v>162</v>
      </c>
      <c r="AA280" s="26" t="s">
        <v>162</v>
      </c>
      <c r="AB280" s="26" t="s">
        <v>169</v>
      </c>
      <c r="AC280" s="26" t="s">
        <v>173</v>
      </c>
      <c r="AD280" s="26" t="s">
        <v>3987</v>
      </c>
      <c r="AE280" s="26" t="s">
        <v>3979</v>
      </c>
      <c r="AF280" s="26" t="s">
        <v>1458</v>
      </c>
      <c r="AG280" s="26"/>
      <c r="AH280" s="26"/>
      <c r="AI280" s="26" t="s">
        <v>1672</v>
      </c>
      <c r="AJ280" s="26" t="s">
        <v>5741</v>
      </c>
      <c r="AK280" s="26" t="s">
        <v>4625</v>
      </c>
      <c r="AL280" s="26"/>
      <c r="AM280" s="26" t="s">
        <v>5742</v>
      </c>
      <c r="AN280" s="26" t="s">
        <v>5743</v>
      </c>
      <c r="AO280" s="26"/>
      <c r="AP280" s="26"/>
      <c r="AQ280" s="26"/>
      <c r="AR280" s="26"/>
      <c r="AS280" s="26" t="s">
        <v>5744</v>
      </c>
      <c r="AT280" s="26" t="s">
        <v>5745</v>
      </c>
      <c r="AU280" s="26" t="s">
        <v>3980</v>
      </c>
      <c r="AV280" s="26" t="s">
        <v>5746</v>
      </c>
      <c r="AW280" s="26"/>
      <c r="AX280" s="27"/>
    </row>
    <row r="281" spans="1:50" x14ac:dyDescent="0.2">
      <c r="A281" s="25" t="s">
        <v>4011</v>
      </c>
      <c r="B281" s="26" t="s">
        <v>4012</v>
      </c>
      <c r="C281" s="26" t="s">
        <v>4013</v>
      </c>
      <c r="D281" s="26" t="s">
        <v>178</v>
      </c>
      <c r="E281" s="26" t="s">
        <v>4014</v>
      </c>
      <c r="F281" s="26" t="s">
        <v>4015</v>
      </c>
      <c r="G281" s="26" t="s">
        <v>4016</v>
      </c>
      <c r="H281" s="26" t="s">
        <v>182</v>
      </c>
      <c r="I281" s="26" t="s">
        <v>182</v>
      </c>
      <c r="J281" s="26"/>
      <c r="K281" s="26" t="s">
        <v>403</v>
      </c>
      <c r="L281" s="26" t="s">
        <v>4017</v>
      </c>
      <c r="M281" s="26" t="s">
        <v>4018</v>
      </c>
      <c r="N281" s="26" t="s">
        <v>406</v>
      </c>
      <c r="O281" s="26" t="s">
        <v>162</v>
      </c>
      <c r="P281" s="26" t="s">
        <v>4019</v>
      </c>
      <c r="Q281" s="26" t="s">
        <v>164</v>
      </c>
      <c r="R281" s="26" t="s">
        <v>165</v>
      </c>
      <c r="S281" s="26" t="s">
        <v>166</v>
      </c>
      <c r="T281" s="26" t="s">
        <v>4020</v>
      </c>
      <c r="U281" s="26" t="s">
        <v>168</v>
      </c>
      <c r="V281" s="26" t="s">
        <v>168</v>
      </c>
      <c r="W281" s="26" t="s">
        <v>169</v>
      </c>
      <c r="X281" s="26" t="s">
        <v>169</v>
      </c>
      <c r="Y281" s="26" t="s">
        <v>162</v>
      </c>
      <c r="Z281" s="26" t="s">
        <v>2128</v>
      </c>
      <c r="AA281" s="26" t="s">
        <v>162</v>
      </c>
      <c r="AB281" s="26" t="s">
        <v>169</v>
      </c>
      <c r="AC281" s="26" t="s">
        <v>173</v>
      </c>
      <c r="AD281" s="26" t="s">
        <v>4021</v>
      </c>
      <c r="AE281" s="26" t="s">
        <v>4014</v>
      </c>
      <c r="AF281" s="26" t="s">
        <v>178</v>
      </c>
      <c r="AG281" s="26"/>
      <c r="AH281" s="26"/>
      <c r="AI281" s="26" t="s">
        <v>4015</v>
      </c>
      <c r="AJ281" s="26" t="s">
        <v>5610</v>
      </c>
      <c r="AK281" s="26"/>
      <c r="AL281" s="26"/>
      <c r="AM281" s="26" t="s">
        <v>5611</v>
      </c>
      <c r="AN281" s="26" t="s">
        <v>5747</v>
      </c>
      <c r="AO281" s="26"/>
      <c r="AP281" s="26"/>
      <c r="AQ281" s="26"/>
      <c r="AR281" s="26"/>
      <c r="AS281" s="26" t="s">
        <v>5748</v>
      </c>
      <c r="AT281" s="26" t="s">
        <v>5659</v>
      </c>
      <c r="AU281" s="26" t="s">
        <v>4016</v>
      </c>
      <c r="AV281" s="26" t="s">
        <v>5749</v>
      </c>
      <c r="AW281" s="26"/>
      <c r="AX281" s="27"/>
    </row>
    <row r="282" spans="1:50" x14ac:dyDescent="0.2">
      <c r="A282" s="25" t="s">
        <v>4022</v>
      </c>
      <c r="B282" s="26" t="s">
        <v>4023</v>
      </c>
      <c r="C282" s="26" t="s">
        <v>4024</v>
      </c>
      <c r="D282" s="26" t="s">
        <v>215</v>
      </c>
      <c r="E282" s="26" t="s">
        <v>4025</v>
      </c>
      <c r="F282" s="26" t="s">
        <v>4026</v>
      </c>
      <c r="G282" s="26" t="s">
        <v>4027</v>
      </c>
      <c r="H282" s="26" t="s">
        <v>182</v>
      </c>
      <c r="I282" s="26" t="s">
        <v>182</v>
      </c>
      <c r="J282" s="26"/>
      <c r="K282" s="26" t="s">
        <v>183</v>
      </c>
      <c r="L282" s="26" t="s">
        <v>4028</v>
      </c>
      <c r="M282" s="26" t="s">
        <v>4029</v>
      </c>
      <c r="N282" s="26" t="s">
        <v>161</v>
      </c>
      <c r="O282" s="26" t="s">
        <v>162</v>
      </c>
      <c r="P282" s="26" t="s">
        <v>4030</v>
      </c>
      <c r="Q282" s="26" t="s">
        <v>164</v>
      </c>
      <c r="R282" s="26" t="s">
        <v>236</v>
      </c>
      <c r="S282" s="26" t="s">
        <v>4031</v>
      </c>
      <c r="T282" s="26" t="s">
        <v>4032</v>
      </c>
      <c r="U282" s="26" t="s">
        <v>168</v>
      </c>
      <c r="V282" s="26" t="s">
        <v>168</v>
      </c>
      <c r="W282" s="26" t="s">
        <v>169</v>
      </c>
      <c r="X282" s="26" t="s">
        <v>169</v>
      </c>
      <c r="Y282" s="26" t="s">
        <v>162</v>
      </c>
      <c r="Z282" s="26" t="s">
        <v>162</v>
      </c>
      <c r="AA282" s="26" t="s">
        <v>4033</v>
      </c>
      <c r="AB282" s="26" t="s">
        <v>4034</v>
      </c>
      <c r="AC282" s="26" t="s">
        <v>193</v>
      </c>
      <c r="AD282" s="26" t="s">
        <v>4035</v>
      </c>
      <c r="AE282" s="26" t="s">
        <v>4025</v>
      </c>
      <c r="AF282" s="26" t="s">
        <v>215</v>
      </c>
      <c r="AG282" s="26"/>
      <c r="AH282" s="26"/>
      <c r="AI282" s="26" t="s">
        <v>4026</v>
      </c>
      <c r="AJ282" s="26" t="s">
        <v>5610</v>
      </c>
      <c r="AK282" s="26"/>
      <c r="AL282" s="26"/>
      <c r="AM282" s="26" t="s">
        <v>5616</v>
      </c>
      <c r="AN282" s="26" t="s">
        <v>5750</v>
      </c>
      <c r="AO282" s="26"/>
      <c r="AP282" s="26"/>
      <c r="AQ282" s="26"/>
      <c r="AR282" s="26"/>
      <c r="AS282" s="26" t="s">
        <v>5751</v>
      </c>
      <c r="AT282" s="26" t="s">
        <v>5638</v>
      </c>
      <c r="AU282" s="26" t="s">
        <v>4027</v>
      </c>
      <c r="AV282" s="26" t="s">
        <v>5752</v>
      </c>
      <c r="AW282" s="26"/>
      <c r="AX282" s="27"/>
    </row>
    <row r="283" spans="1:50" x14ac:dyDescent="0.2">
      <c r="A283" s="25" t="s">
        <v>4036</v>
      </c>
      <c r="B283" s="26" t="s">
        <v>4037</v>
      </c>
      <c r="C283" s="26" t="s">
        <v>4038</v>
      </c>
      <c r="D283" s="26" t="s">
        <v>215</v>
      </c>
      <c r="E283" s="26" t="s">
        <v>4039</v>
      </c>
      <c r="F283" s="26" t="s">
        <v>4040</v>
      </c>
      <c r="G283" s="26" t="s">
        <v>4041</v>
      </c>
      <c r="H283" s="26" t="s">
        <v>182</v>
      </c>
      <c r="I283" s="26" t="s">
        <v>182</v>
      </c>
      <c r="J283" s="26"/>
      <c r="K283" s="26" t="s">
        <v>277</v>
      </c>
      <c r="L283" s="26" t="s">
        <v>4042</v>
      </c>
      <c r="M283" s="26" t="s">
        <v>4043</v>
      </c>
      <c r="N283" s="26" t="s">
        <v>161</v>
      </c>
      <c r="O283" s="26" t="s">
        <v>162</v>
      </c>
      <c r="P283" s="26" t="s">
        <v>4044</v>
      </c>
      <c r="Q283" s="26" t="s">
        <v>409</v>
      </c>
      <c r="R283" s="26" t="s">
        <v>165</v>
      </c>
      <c r="S283" s="26" t="s">
        <v>4045</v>
      </c>
      <c r="T283" s="26" t="s">
        <v>4046</v>
      </c>
      <c r="U283" s="26" t="s">
        <v>168</v>
      </c>
      <c r="V283" s="26" t="s">
        <v>168</v>
      </c>
      <c r="W283" s="26" t="s">
        <v>169</v>
      </c>
      <c r="X283" s="26" t="s">
        <v>169</v>
      </c>
      <c r="Y283" s="26" t="s">
        <v>162</v>
      </c>
      <c r="Z283" s="26" t="s">
        <v>162</v>
      </c>
      <c r="AA283" s="26" t="s">
        <v>162</v>
      </c>
      <c r="AB283" s="26" t="s">
        <v>4047</v>
      </c>
      <c r="AC283" s="26" t="s">
        <v>1771</v>
      </c>
      <c r="AD283" s="26" t="s">
        <v>4048</v>
      </c>
      <c r="AE283" s="26" t="s">
        <v>4039</v>
      </c>
      <c r="AF283" s="26" t="s">
        <v>215</v>
      </c>
      <c r="AG283" s="26"/>
      <c r="AH283" s="26"/>
      <c r="AI283" s="26" t="s">
        <v>4040</v>
      </c>
      <c r="AJ283" s="26" t="s">
        <v>5753</v>
      </c>
      <c r="AK283" s="26"/>
      <c r="AL283" s="26"/>
      <c r="AM283" s="26" t="s">
        <v>5644</v>
      </c>
      <c r="AN283" s="26" t="s">
        <v>5754</v>
      </c>
      <c r="AO283" s="26"/>
      <c r="AP283" s="26"/>
      <c r="AQ283" s="26"/>
      <c r="AR283" s="26"/>
      <c r="AS283" s="26" t="s">
        <v>5755</v>
      </c>
      <c r="AT283" s="26" t="s">
        <v>5647</v>
      </c>
      <c r="AU283" s="26" t="s">
        <v>4041</v>
      </c>
      <c r="AV283" s="26" t="s">
        <v>5756</v>
      </c>
      <c r="AW283" s="26"/>
      <c r="AX283" s="27"/>
    </row>
    <row r="284" spans="1:50" x14ac:dyDescent="0.2">
      <c r="A284" s="25" t="s">
        <v>4049</v>
      </c>
      <c r="B284" s="26" t="s">
        <v>4050</v>
      </c>
      <c r="C284" s="26" t="s">
        <v>4051</v>
      </c>
      <c r="D284" s="26" t="s">
        <v>178</v>
      </c>
      <c r="E284" s="26" t="s">
        <v>4052</v>
      </c>
      <c r="F284" s="26" t="s">
        <v>4053</v>
      </c>
      <c r="G284" s="26" t="s">
        <v>4054</v>
      </c>
      <c r="H284" s="26" t="s">
        <v>182</v>
      </c>
      <c r="I284" s="26" t="s">
        <v>182</v>
      </c>
      <c r="J284" s="26"/>
      <c r="K284" s="26" t="s">
        <v>277</v>
      </c>
      <c r="L284" s="26" t="s">
        <v>4055</v>
      </c>
      <c r="M284" s="26" t="s">
        <v>4056</v>
      </c>
      <c r="N284" s="26" t="s">
        <v>161</v>
      </c>
      <c r="O284" s="26" t="s">
        <v>162</v>
      </c>
      <c r="P284" s="26" t="s">
        <v>4057</v>
      </c>
      <c r="Q284" s="26" t="s">
        <v>393</v>
      </c>
      <c r="R284" s="26" t="s">
        <v>165</v>
      </c>
      <c r="S284" s="26" t="s">
        <v>4058</v>
      </c>
      <c r="T284" s="26" t="s">
        <v>4059</v>
      </c>
      <c r="U284" s="26" t="s">
        <v>168</v>
      </c>
      <c r="V284" s="26" t="s">
        <v>168</v>
      </c>
      <c r="W284" s="26" t="s">
        <v>169</v>
      </c>
      <c r="X284" s="26" t="s">
        <v>169</v>
      </c>
      <c r="Y284" s="26" t="s">
        <v>162</v>
      </c>
      <c r="Z284" s="26" t="s">
        <v>162</v>
      </c>
      <c r="AA284" s="26" t="s">
        <v>162</v>
      </c>
      <c r="AB284" s="26" t="s">
        <v>169</v>
      </c>
      <c r="AC284" s="26" t="s">
        <v>93</v>
      </c>
      <c r="AD284" s="26" t="s">
        <v>4060</v>
      </c>
      <c r="AE284" s="26" t="s">
        <v>4052</v>
      </c>
      <c r="AF284" s="26" t="s">
        <v>178</v>
      </c>
      <c r="AG284" s="26"/>
      <c r="AH284" s="26"/>
      <c r="AI284" s="26" t="s">
        <v>4053</v>
      </c>
      <c r="AJ284" s="26" t="s">
        <v>5610</v>
      </c>
      <c r="AK284" s="26"/>
      <c r="AL284" s="26"/>
      <c r="AM284" s="26" t="s">
        <v>5757</v>
      </c>
      <c r="AN284" s="26" t="s">
        <v>5758</v>
      </c>
      <c r="AO284" s="26"/>
      <c r="AP284" s="26"/>
      <c r="AQ284" s="26"/>
      <c r="AR284" s="26"/>
      <c r="AS284" s="26" t="s">
        <v>5759</v>
      </c>
      <c r="AT284" s="26" t="s">
        <v>5647</v>
      </c>
      <c r="AU284" s="26" t="s">
        <v>4054</v>
      </c>
      <c r="AV284" s="26" t="s">
        <v>5760</v>
      </c>
      <c r="AW284" s="26"/>
      <c r="AX284" s="27"/>
    </row>
    <row r="285" spans="1:50" x14ac:dyDescent="0.2">
      <c r="A285" s="25" t="s">
        <v>4061</v>
      </c>
      <c r="B285" s="26" t="s">
        <v>4062</v>
      </c>
      <c r="C285" s="26" t="s">
        <v>4063</v>
      </c>
      <c r="D285" s="26" t="s">
        <v>1458</v>
      </c>
      <c r="E285" s="26" t="s">
        <v>4064</v>
      </c>
      <c r="F285" s="26" t="s">
        <v>4065</v>
      </c>
      <c r="G285" s="26" t="s">
        <v>4066</v>
      </c>
      <c r="H285" s="26" t="s">
        <v>182</v>
      </c>
      <c r="I285" s="26" t="s">
        <v>182</v>
      </c>
      <c r="J285" s="26"/>
      <c r="K285" s="26" t="s">
        <v>158</v>
      </c>
      <c r="L285" s="26" t="s">
        <v>4067</v>
      </c>
      <c r="M285" s="26" t="s">
        <v>4068</v>
      </c>
      <c r="N285" s="26" t="s">
        <v>161</v>
      </c>
      <c r="O285" s="26" t="s">
        <v>162</v>
      </c>
      <c r="P285" s="26" t="s">
        <v>4069</v>
      </c>
      <c r="Q285" s="26" t="s">
        <v>409</v>
      </c>
      <c r="R285" s="26" t="s">
        <v>236</v>
      </c>
      <c r="S285" s="26" t="s">
        <v>4070</v>
      </c>
      <c r="T285" s="26" t="s">
        <v>4071</v>
      </c>
      <c r="U285" s="26" t="s">
        <v>168</v>
      </c>
      <c r="V285" s="26" t="s">
        <v>168</v>
      </c>
      <c r="W285" s="26" t="s">
        <v>169</v>
      </c>
      <c r="X285" s="26" t="s">
        <v>169</v>
      </c>
      <c r="Y285" s="26" t="s">
        <v>162</v>
      </c>
      <c r="Z285" s="26" t="s">
        <v>162</v>
      </c>
      <c r="AA285" s="26" t="s">
        <v>162</v>
      </c>
      <c r="AB285" s="26" t="s">
        <v>4072</v>
      </c>
      <c r="AC285" s="26" t="s">
        <v>1771</v>
      </c>
      <c r="AD285" s="26" t="s">
        <v>4073</v>
      </c>
      <c r="AE285" s="26" t="s">
        <v>4064</v>
      </c>
      <c r="AF285" s="26" t="s">
        <v>1458</v>
      </c>
      <c r="AG285" s="26"/>
      <c r="AH285" s="26"/>
      <c r="AI285" s="26" t="s">
        <v>4065</v>
      </c>
      <c r="AJ285" s="26" t="s">
        <v>5761</v>
      </c>
      <c r="AK285" s="26"/>
      <c r="AL285" s="26"/>
      <c r="AM285" s="26" t="s">
        <v>5762</v>
      </c>
      <c r="AN285" s="26" t="s">
        <v>5763</v>
      </c>
      <c r="AO285" s="26"/>
      <c r="AP285" s="26"/>
      <c r="AQ285" s="26"/>
      <c r="AR285" s="26"/>
      <c r="AS285" s="26" t="s">
        <v>5764</v>
      </c>
      <c r="AT285" s="26" t="s">
        <v>5614</v>
      </c>
      <c r="AU285" s="26" t="s">
        <v>4066</v>
      </c>
      <c r="AV285" s="26" t="s">
        <v>5765</v>
      </c>
      <c r="AW285" s="26"/>
      <c r="AX285" s="27"/>
    </row>
    <row r="286" spans="1:50" x14ac:dyDescent="0.2">
      <c r="A286" s="25" t="s">
        <v>4074</v>
      </c>
      <c r="B286" s="26" t="s">
        <v>4075</v>
      </c>
      <c r="C286" s="26" t="s">
        <v>4076</v>
      </c>
      <c r="D286" s="26" t="s">
        <v>215</v>
      </c>
      <c r="E286" s="26" t="s">
        <v>4077</v>
      </c>
      <c r="F286" s="26" t="s">
        <v>4078</v>
      </c>
      <c r="G286" s="26" t="s">
        <v>4079</v>
      </c>
      <c r="H286" s="26" t="s">
        <v>182</v>
      </c>
      <c r="I286" s="26" t="s">
        <v>182</v>
      </c>
      <c r="J286" s="26"/>
      <c r="K286" s="26" t="s">
        <v>277</v>
      </c>
      <c r="L286" s="26" t="s">
        <v>4080</v>
      </c>
      <c r="M286" s="26" t="s">
        <v>4081</v>
      </c>
      <c r="N286" s="26" t="s">
        <v>161</v>
      </c>
      <c r="O286" s="26" t="s">
        <v>162</v>
      </c>
      <c r="P286" s="26" t="s">
        <v>4082</v>
      </c>
      <c r="Q286" s="26" t="s">
        <v>424</v>
      </c>
      <c r="R286" s="26" t="s">
        <v>165</v>
      </c>
      <c r="S286" s="26" t="s">
        <v>4083</v>
      </c>
      <c r="T286" s="26" t="s">
        <v>4084</v>
      </c>
      <c r="U286" s="26" t="s">
        <v>168</v>
      </c>
      <c r="V286" s="26" t="s">
        <v>168</v>
      </c>
      <c r="W286" s="26" t="s">
        <v>169</v>
      </c>
      <c r="X286" s="26" t="s">
        <v>169</v>
      </c>
      <c r="Y286" s="26" t="s">
        <v>162</v>
      </c>
      <c r="Z286" s="26" t="s">
        <v>162</v>
      </c>
      <c r="AA286" s="26" t="s">
        <v>162</v>
      </c>
      <c r="AB286" s="26" t="s">
        <v>169</v>
      </c>
      <c r="AC286" s="26" t="s">
        <v>93</v>
      </c>
      <c r="AD286" s="26" t="s">
        <v>4085</v>
      </c>
      <c r="AE286" s="26" t="s">
        <v>4077</v>
      </c>
      <c r="AF286" s="26" t="s">
        <v>215</v>
      </c>
      <c r="AG286" s="26"/>
      <c r="AH286" s="26"/>
      <c r="AI286" s="26" t="s">
        <v>4078</v>
      </c>
      <c r="AJ286" s="26" t="s">
        <v>5610</v>
      </c>
      <c r="AK286" s="26"/>
      <c r="AL286" s="26"/>
      <c r="AM286" s="26" t="s">
        <v>5616</v>
      </c>
      <c r="AN286" s="26" t="s">
        <v>5766</v>
      </c>
      <c r="AO286" s="26"/>
      <c r="AP286" s="26"/>
      <c r="AQ286" s="26"/>
      <c r="AR286" s="26"/>
      <c r="AS286" s="26" t="s">
        <v>5767</v>
      </c>
      <c r="AT286" s="26" t="s">
        <v>5647</v>
      </c>
      <c r="AU286" s="26" t="s">
        <v>4079</v>
      </c>
      <c r="AV286" s="26" t="s">
        <v>5768</v>
      </c>
      <c r="AW286" s="26"/>
      <c r="AX286" s="27"/>
    </row>
    <row r="287" spans="1:50" x14ac:dyDescent="0.2">
      <c r="A287" s="25" t="s">
        <v>4086</v>
      </c>
      <c r="B287" s="26" t="s">
        <v>4087</v>
      </c>
      <c r="C287" s="26" t="s">
        <v>4088</v>
      </c>
      <c r="D287" s="26" t="s">
        <v>178</v>
      </c>
      <c r="E287" s="26" t="s">
        <v>4089</v>
      </c>
      <c r="F287" s="26" t="s">
        <v>4090</v>
      </c>
      <c r="G287" s="26" t="s">
        <v>4091</v>
      </c>
      <c r="H287" s="26" t="s">
        <v>182</v>
      </c>
      <c r="I287" s="26" t="s">
        <v>182</v>
      </c>
      <c r="J287" s="26"/>
      <c r="K287" s="26" t="s">
        <v>403</v>
      </c>
      <c r="L287" s="26" t="s">
        <v>4092</v>
      </c>
      <c r="M287" s="26" t="s">
        <v>4093</v>
      </c>
      <c r="N287" s="26" t="s">
        <v>406</v>
      </c>
      <c r="O287" s="26" t="s">
        <v>162</v>
      </c>
      <c r="P287" s="26" t="s">
        <v>4094</v>
      </c>
      <c r="Q287" s="26" t="s">
        <v>4095</v>
      </c>
      <c r="R287" s="26" t="s">
        <v>165</v>
      </c>
      <c r="S287" s="26" t="s">
        <v>4096</v>
      </c>
      <c r="T287" s="26" t="s">
        <v>4097</v>
      </c>
      <c r="U287" s="26" t="s">
        <v>168</v>
      </c>
      <c r="V287" s="26" t="s">
        <v>168</v>
      </c>
      <c r="W287" s="26" t="s">
        <v>169</v>
      </c>
      <c r="X287" s="26" t="s">
        <v>169</v>
      </c>
      <c r="Y287" s="26" t="s">
        <v>162</v>
      </c>
      <c r="Z287" s="26" t="s">
        <v>162</v>
      </c>
      <c r="AA287" s="26" t="s">
        <v>162</v>
      </c>
      <c r="AB287" s="26" t="s">
        <v>4098</v>
      </c>
      <c r="AC287" s="26" t="s">
        <v>1771</v>
      </c>
      <c r="AD287" s="26" t="s">
        <v>4099</v>
      </c>
      <c r="AE287" s="26" t="s">
        <v>4089</v>
      </c>
      <c r="AF287" s="26" t="s">
        <v>178</v>
      </c>
      <c r="AG287" s="26"/>
      <c r="AH287" s="26"/>
      <c r="AI287" s="26" t="s">
        <v>4090</v>
      </c>
      <c r="AJ287" s="26" t="s">
        <v>5610</v>
      </c>
      <c r="AK287" s="26"/>
      <c r="AL287" s="26"/>
      <c r="AM287" s="26" t="s">
        <v>5769</v>
      </c>
      <c r="AN287" s="26" t="s">
        <v>5770</v>
      </c>
      <c r="AO287" s="26"/>
      <c r="AP287" s="26"/>
      <c r="AQ287" s="26"/>
      <c r="AR287" s="26"/>
      <c r="AS287" s="26" t="s">
        <v>5771</v>
      </c>
      <c r="AT287" s="26" t="s">
        <v>5659</v>
      </c>
      <c r="AU287" s="26" t="s">
        <v>4091</v>
      </c>
      <c r="AV287" s="26" t="s">
        <v>5772</v>
      </c>
      <c r="AW287" s="26"/>
      <c r="AX287" s="27"/>
    </row>
    <row r="288" spans="1:50" x14ac:dyDescent="0.2">
      <c r="A288" s="25" t="s">
        <v>4100</v>
      </c>
      <c r="B288" s="26" t="s">
        <v>4101</v>
      </c>
      <c r="C288" s="26" t="s">
        <v>4102</v>
      </c>
      <c r="D288" s="26" t="s">
        <v>2474</v>
      </c>
      <c r="E288" s="26" t="s">
        <v>4103</v>
      </c>
      <c r="F288" s="26" t="s">
        <v>4104</v>
      </c>
      <c r="G288" s="26" t="s">
        <v>4105</v>
      </c>
      <c r="H288" s="26" t="s">
        <v>182</v>
      </c>
      <c r="I288" s="26" t="s">
        <v>182</v>
      </c>
      <c r="J288" s="26"/>
      <c r="K288" s="26" t="s">
        <v>158</v>
      </c>
      <c r="L288" s="26" t="s">
        <v>4106</v>
      </c>
      <c r="M288" s="26" t="s">
        <v>4107</v>
      </c>
      <c r="N288" s="26" t="s">
        <v>406</v>
      </c>
      <c r="O288" s="26" t="s">
        <v>250</v>
      </c>
      <c r="P288" s="26" t="s">
        <v>4108</v>
      </c>
      <c r="Q288" s="26" t="s">
        <v>164</v>
      </c>
      <c r="R288" s="26" t="s">
        <v>165</v>
      </c>
      <c r="S288" s="26" t="s">
        <v>166</v>
      </c>
      <c r="T288" s="26" t="s">
        <v>4109</v>
      </c>
      <c r="U288" s="26" t="s">
        <v>168</v>
      </c>
      <c r="V288" s="26" t="s">
        <v>168</v>
      </c>
      <c r="W288" s="26" t="s">
        <v>169</v>
      </c>
      <c r="X288" s="26" t="s">
        <v>169</v>
      </c>
      <c r="Y288" s="26" t="s">
        <v>162</v>
      </c>
      <c r="Z288" s="26" t="s">
        <v>162</v>
      </c>
      <c r="AA288" s="26" t="s">
        <v>162</v>
      </c>
      <c r="AB288" s="26" t="s">
        <v>169</v>
      </c>
      <c r="AC288" s="26" t="s">
        <v>93</v>
      </c>
      <c r="AD288" s="26" t="s">
        <v>4110</v>
      </c>
      <c r="AE288" s="26" t="s">
        <v>4103</v>
      </c>
      <c r="AF288" s="26" t="s">
        <v>2474</v>
      </c>
      <c r="AG288" s="26"/>
      <c r="AH288" s="26"/>
      <c r="AI288" s="26" t="s">
        <v>4104</v>
      </c>
      <c r="AJ288" s="26" t="s">
        <v>5610</v>
      </c>
      <c r="AK288" s="26"/>
      <c r="AL288" s="26"/>
      <c r="AM288" s="26" t="s">
        <v>5773</v>
      </c>
      <c r="AN288" s="26" t="s">
        <v>5774</v>
      </c>
      <c r="AO288" s="26"/>
      <c r="AP288" s="26"/>
      <c r="AQ288" s="26"/>
      <c r="AR288" s="26"/>
      <c r="AS288" s="26" t="s">
        <v>5775</v>
      </c>
      <c r="AT288" s="26" t="s">
        <v>5614</v>
      </c>
      <c r="AU288" s="26" t="s">
        <v>4105</v>
      </c>
      <c r="AV288" s="26" t="s">
        <v>5776</v>
      </c>
      <c r="AW288" s="26"/>
      <c r="AX288" s="27"/>
    </row>
    <row r="289" spans="1:50" x14ac:dyDescent="0.2">
      <c r="A289" s="25" t="s">
        <v>4111</v>
      </c>
      <c r="B289" s="26" t="s">
        <v>4112</v>
      </c>
      <c r="C289" s="26" t="s">
        <v>4113</v>
      </c>
      <c r="D289" s="26" t="s">
        <v>1458</v>
      </c>
      <c r="E289" s="26" t="s">
        <v>4114</v>
      </c>
      <c r="F289" s="26" t="s">
        <v>4115</v>
      </c>
      <c r="G289" s="26" t="s">
        <v>4116</v>
      </c>
      <c r="H289" s="26" t="s">
        <v>182</v>
      </c>
      <c r="I289" s="26" t="s">
        <v>182</v>
      </c>
      <c r="J289" s="26"/>
      <c r="K289" s="26" t="s">
        <v>183</v>
      </c>
      <c r="L289" s="26" t="s">
        <v>4117</v>
      </c>
      <c r="M289" s="26" t="s">
        <v>4118</v>
      </c>
      <c r="N289" s="26" t="s">
        <v>161</v>
      </c>
      <c r="O289" s="26" t="s">
        <v>162</v>
      </c>
      <c r="P289" s="26" t="s">
        <v>4119</v>
      </c>
      <c r="Q289" s="26" t="s">
        <v>164</v>
      </c>
      <c r="R289" s="26" t="s">
        <v>236</v>
      </c>
      <c r="S289" s="26" t="s">
        <v>166</v>
      </c>
      <c r="T289" s="26" t="s">
        <v>4120</v>
      </c>
      <c r="U289" s="26" t="s">
        <v>168</v>
      </c>
      <c r="V289" s="26" t="s">
        <v>168</v>
      </c>
      <c r="W289" s="26" t="s">
        <v>169</v>
      </c>
      <c r="X289" s="26" t="s">
        <v>169</v>
      </c>
      <c r="Y289" s="26" t="s">
        <v>162</v>
      </c>
      <c r="Z289" s="26" t="s">
        <v>356</v>
      </c>
      <c r="AA289" s="26" t="s">
        <v>162</v>
      </c>
      <c r="AB289" s="26" t="s">
        <v>169</v>
      </c>
      <c r="AC289" s="26" t="s">
        <v>173</v>
      </c>
      <c r="AD289" s="26" t="s">
        <v>4121</v>
      </c>
      <c r="AE289" s="26" t="s">
        <v>4114</v>
      </c>
      <c r="AF289" s="26" t="s">
        <v>1458</v>
      </c>
      <c r="AG289" s="26"/>
      <c r="AH289" s="26"/>
      <c r="AI289" s="26" t="s">
        <v>4115</v>
      </c>
      <c r="AJ289" s="26" t="s">
        <v>5610</v>
      </c>
      <c r="AK289" s="26"/>
      <c r="AL289" s="26"/>
      <c r="AM289" s="26" t="s">
        <v>5777</v>
      </c>
      <c r="AN289" s="26" t="s">
        <v>4113</v>
      </c>
      <c r="AO289" s="26"/>
      <c r="AP289" s="26"/>
      <c r="AQ289" s="26"/>
      <c r="AR289" s="26"/>
      <c r="AS289" s="26" t="s">
        <v>5778</v>
      </c>
      <c r="AT289" s="26" t="s">
        <v>5638</v>
      </c>
      <c r="AU289" s="26" t="s">
        <v>4116</v>
      </c>
      <c r="AV289" s="26" t="s">
        <v>5779</v>
      </c>
      <c r="AW289" s="26"/>
      <c r="AX289" s="27"/>
    </row>
    <row r="290" spans="1:50" x14ac:dyDescent="0.2">
      <c r="A290" s="25" t="s">
        <v>4122</v>
      </c>
      <c r="B290" s="26" t="s">
        <v>4123</v>
      </c>
      <c r="C290" s="26" t="s">
        <v>4124</v>
      </c>
      <c r="D290" s="26" t="s">
        <v>178</v>
      </c>
      <c r="E290" s="26" t="s">
        <v>4125</v>
      </c>
      <c r="F290" s="26" t="s">
        <v>4126</v>
      </c>
      <c r="G290" s="26" t="s">
        <v>4127</v>
      </c>
      <c r="H290" s="26" t="s">
        <v>182</v>
      </c>
      <c r="I290" s="26" t="s">
        <v>182</v>
      </c>
      <c r="J290" s="26"/>
      <c r="K290" s="26" t="s">
        <v>183</v>
      </c>
      <c r="L290" s="26" t="s">
        <v>4128</v>
      </c>
      <c r="M290" s="26" t="s">
        <v>4129</v>
      </c>
      <c r="N290" s="26" t="s">
        <v>161</v>
      </c>
      <c r="O290" s="26" t="s">
        <v>162</v>
      </c>
      <c r="P290" s="26" t="s">
        <v>4130</v>
      </c>
      <c r="Q290" s="26" t="s">
        <v>424</v>
      </c>
      <c r="R290" s="26" t="s">
        <v>165</v>
      </c>
      <c r="S290" s="26" t="s">
        <v>166</v>
      </c>
      <c r="T290" s="26" t="s">
        <v>4131</v>
      </c>
      <c r="U290" s="26" t="s">
        <v>168</v>
      </c>
      <c r="V290" s="26" t="s">
        <v>168</v>
      </c>
      <c r="W290" s="26" t="s">
        <v>169</v>
      </c>
      <c r="X290" s="26" t="s">
        <v>169</v>
      </c>
      <c r="Y290" s="26" t="s">
        <v>162</v>
      </c>
      <c r="Z290" s="26" t="s">
        <v>162</v>
      </c>
      <c r="AA290" s="26" t="s">
        <v>162</v>
      </c>
      <c r="AB290" s="26" t="s">
        <v>169</v>
      </c>
      <c r="AC290" s="26" t="s">
        <v>93</v>
      </c>
      <c r="AD290" s="26" t="s">
        <v>4132</v>
      </c>
      <c r="AE290" s="26" t="s">
        <v>4125</v>
      </c>
      <c r="AF290" s="26" t="s">
        <v>178</v>
      </c>
      <c r="AG290" s="26"/>
      <c r="AH290" s="26"/>
      <c r="AI290" s="26" t="s">
        <v>4126</v>
      </c>
      <c r="AJ290" s="26" t="s">
        <v>5610</v>
      </c>
      <c r="AK290" s="26"/>
      <c r="AL290" s="26"/>
      <c r="AM290" s="26" t="s">
        <v>5616</v>
      </c>
      <c r="AN290" s="26" t="s">
        <v>5780</v>
      </c>
      <c r="AO290" s="26"/>
      <c r="AP290" s="26"/>
      <c r="AQ290" s="26"/>
      <c r="AR290" s="26"/>
      <c r="AS290" s="26" t="s">
        <v>5781</v>
      </c>
      <c r="AT290" s="26" t="s">
        <v>5638</v>
      </c>
      <c r="AU290" s="26" t="s">
        <v>4127</v>
      </c>
      <c r="AV290" s="26" t="s">
        <v>5782</v>
      </c>
      <c r="AW290" s="26"/>
      <c r="AX290" s="27"/>
    </row>
    <row r="291" spans="1:50" x14ac:dyDescent="0.2">
      <c r="A291" s="25" t="s">
        <v>4133</v>
      </c>
      <c r="B291" s="26" t="s">
        <v>4134</v>
      </c>
      <c r="C291" s="26" t="s">
        <v>4135</v>
      </c>
      <c r="D291" s="26" t="s">
        <v>215</v>
      </c>
      <c r="E291" s="26" t="s">
        <v>4136</v>
      </c>
      <c r="F291" s="26" t="s">
        <v>4137</v>
      </c>
      <c r="G291" s="26" t="s">
        <v>4138</v>
      </c>
      <c r="H291" s="26" t="s">
        <v>182</v>
      </c>
      <c r="I291" s="26" t="s">
        <v>182</v>
      </c>
      <c r="J291" s="26"/>
      <c r="K291" s="26" t="s">
        <v>277</v>
      </c>
      <c r="L291" s="26" t="s">
        <v>4139</v>
      </c>
      <c r="M291" s="26" t="s">
        <v>4140</v>
      </c>
      <c r="N291" s="26" t="s">
        <v>161</v>
      </c>
      <c r="O291" s="26" t="s">
        <v>162</v>
      </c>
      <c r="P291" s="26" t="s">
        <v>4141</v>
      </c>
      <c r="Q291" s="26" t="s">
        <v>164</v>
      </c>
      <c r="R291" s="26" t="s">
        <v>165</v>
      </c>
      <c r="S291" s="26" t="s">
        <v>4142</v>
      </c>
      <c r="T291" s="26" t="s">
        <v>4143</v>
      </c>
      <c r="U291" s="26" t="s">
        <v>168</v>
      </c>
      <c r="V291" s="26" t="s">
        <v>168</v>
      </c>
      <c r="W291" s="26" t="s">
        <v>169</v>
      </c>
      <c r="X291" s="26" t="s">
        <v>169</v>
      </c>
      <c r="Y291" s="26" t="s">
        <v>162</v>
      </c>
      <c r="Z291" s="26" t="s">
        <v>162</v>
      </c>
      <c r="AA291" s="26" t="s">
        <v>162</v>
      </c>
      <c r="AB291" s="26" t="s">
        <v>169</v>
      </c>
      <c r="AC291" s="26" t="s">
        <v>93</v>
      </c>
      <c r="AD291" s="26" t="s">
        <v>4144</v>
      </c>
      <c r="AE291" s="26" t="s">
        <v>4136</v>
      </c>
      <c r="AF291" s="26" t="s">
        <v>215</v>
      </c>
      <c r="AG291" s="26"/>
      <c r="AH291" s="26"/>
      <c r="AI291" s="26" t="s">
        <v>4137</v>
      </c>
      <c r="AJ291" s="26" t="s">
        <v>5783</v>
      </c>
      <c r="AK291" s="26"/>
      <c r="AL291" s="26"/>
      <c r="AM291" s="26" t="s">
        <v>5624</v>
      </c>
      <c r="AN291" s="26" t="s">
        <v>5784</v>
      </c>
      <c r="AO291" s="26"/>
      <c r="AP291" s="26"/>
      <c r="AQ291" s="26"/>
      <c r="AR291" s="26"/>
      <c r="AS291" s="26" t="s">
        <v>5785</v>
      </c>
      <c r="AT291" s="26" t="s">
        <v>5647</v>
      </c>
      <c r="AU291" s="26" t="s">
        <v>4138</v>
      </c>
      <c r="AV291" s="26" t="s">
        <v>5786</v>
      </c>
      <c r="AW291" s="26"/>
      <c r="AX291" s="27"/>
    </row>
    <row r="292" spans="1:50" x14ac:dyDescent="0.2">
      <c r="A292" s="25" t="s">
        <v>4145</v>
      </c>
      <c r="B292" s="26" t="s">
        <v>4146</v>
      </c>
      <c r="C292" s="26" t="s">
        <v>4147</v>
      </c>
      <c r="D292" s="26" t="s">
        <v>2439</v>
      </c>
      <c r="E292" s="26" t="s">
        <v>4148</v>
      </c>
      <c r="F292" s="26" t="s">
        <v>4149</v>
      </c>
      <c r="G292" s="26" t="s">
        <v>4150</v>
      </c>
      <c r="H292" s="26" t="s">
        <v>182</v>
      </c>
      <c r="I292" s="26" t="s">
        <v>182</v>
      </c>
      <c r="J292" s="26"/>
      <c r="K292" s="26" t="s">
        <v>158</v>
      </c>
      <c r="L292" s="26" t="s">
        <v>4151</v>
      </c>
      <c r="M292" s="26" t="s">
        <v>2183</v>
      </c>
      <c r="N292" s="26" t="s">
        <v>161</v>
      </c>
      <c r="O292" s="26" t="s">
        <v>162</v>
      </c>
      <c r="P292" s="26" t="s">
        <v>4152</v>
      </c>
      <c r="Q292" s="26" t="s">
        <v>164</v>
      </c>
      <c r="R292" s="26" t="s">
        <v>165</v>
      </c>
      <c r="S292" s="26" t="s">
        <v>4153</v>
      </c>
      <c r="T292" s="26" t="s">
        <v>4154</v>
      </c>
      <c r="U292" s="26" t="s">
        <v>168</v>
      </c>
      <c r="V292" s="26" t="s">
        <v>168</v>
      </c>
      <c r="W292" s="26" t="s">
        <v>169</v>
      </c>
      <c r="X292" s="26" t="s">
        <v>169</v>
      </c>
      <c r="Y292" s="26" t="s">
        <v>162</v>
      </c>
      <c r="Z292" s="26" t="s">
        <v>162</v>
      </c>
      <c r="AA292" s="26" t="s">
        <v>162</v>
      </c>
      <c r="AB292" s="26" t="s">
        <v>169</v>
      </c>
      <c r="AC292" s="26" t="s">
        <v>93</v>
      </c>
      <c r="AD292" s="26" t="s">
        <v>4155</v>
      </c>
      <c r="AE292" s="26" t="s">
        <v>4148</v>
      </c>
      <c r="AF292" s="26" t="s">
        <v>2439</v>
      </c>
      <c r="AG292" s="26"/>
      <c r="AH292" s="26"/>
      <c r="AI292" s="26" t="s">
        <v>4149</v>
      </c>
      <c r="AJ292" s="26" t="s">
        <v>5787</v>
      </c>
      <c r="AK292" s="26"/>
      <c r="AL292" s="26"/>
      <c r="AM292" s="26" t="s">
        <v>5788</v>
      </c>
      <c r="AN292" s="26" t="s">
        <v>5789</v>
      </c>
      <c r="AO292" s="26"/>
      <c r="AP292" s="26"/>
      <c r="AQ292" s="26"/>
      <c r="AR292" s="26"/>
      <c r="AS292" s="26" t="s">
        <v>5790</v>
      </c>
      <c r="AT292" s="26" t="s">
        <v>5614</v>
      </c>
      <c r="AU292" s="26" t="s">
        <v>4150</v>
      </c>
      <c r="AV292" s="26" t="s">
        <v>5791</v>
      </c>
      <c r="AW292" s="26"/>
      <c r="AX292" s="27"/>
    </row>
    <row r="293" spans="1:50" x14ac:dyDescent="0.2">
      <c r="A293" s="25" t="s">
        <v>4156</v>
      </c>
      <c r="B293" s="26" t="s">
        <v>4157</v>
      </c>
      <c r="C293" s="26" t="s">
        <v>4158</v>
      </c>
      <c r="D293" s="26" t="s">
        <v>178</v>
      </c>
      <c r="E293" s="26" t="s">
        <v>4159</v>
      </c>
      <c r="F293" s="26" t="s">
        <v>4160</v>
      </c>
      <c r="G293" s="26" t="s">
        <v>4161</v>
      </c>
      <c r="H293" s="26" t="s">
        <v>182</v>
      </c>
      <c r="I293" s="26" t="s">
        <v>182</v>
      </c>
      <c r="J293" s="26"/>
      <c r="K293" s="26" t="s">
        <v>277</v>
      </c>
      <c r="L293" s="26" t="s">
        <v>4162</v>
      </c>
      <c r="M293" s="26" t="s">
        <v>4163</v>
      </c>
      <c r="N293" s="26" t="s">
        <v>161</v>
      </c>
      <c r="O293" s="26" t="s">
        <v>162</v>
      </c>
      <c r="P293" s="26" t="s">
        <v>4164</v>
      </c>
      <c r="Q293" s="26" t="s">
        <v>393</v>
      </c>
      <c r="R293" s="26" t="s">
        <v>165</v>
      </c>
      <c r="S293" s="26" t="s">
        <v>4165</v>
      </c>
      <c r="T293" s="26" t="s">
        <v>4166</v>
      </c>
      <c r="U293" s="26" t="s">
        <v>168</v>
      </c>
      <c r="V293" s="26" t="s">
        <v>168</v>
      </c>
      <c r="W293" s="26" t="s">
        <v>169</v>
      </c>
      <c r="X293" s="26" t="s">
        <v>169</v>
      </c>
      <c r="Y293" s="26" t="s">
        <v>162</v>
      </c>
      <c r="Z293" s="26" t="s">
        <v>162</v>
      </c>
      <c r="AA293" s="26" t="s">
        <v>162</v>
      </c>
      <c r="AB293" s="26" t="s">
        <v>169</v>
      </c>
      <c r="AC293" s="26" t="s">
        <v>93</v>
      </c>
      <c r="AD293" s="26" t="s">
        <v>4167</v>
      </c>
      <c r="AE293" s="26" t="s">
        <v>4159</v>
      </c>
      <c r="AF293" s="26" t="s">
        <v>178</v>
      </c>
      <c r="AG293" s="26"/>
      <c r="AH293" s="26"/>
      <c r="AI293" s="26" t="s">
        <v>4160</v>
      </c>
      <c r="AJ293" s="26" t="s">
        <v>5610</v>
      </c>
      <c r="AK293" s="26"/>
      <c r="AL293" s="26"/>
      <c r="AM293" s="26" t="s">
        <v>5644</v>
      </c>
      <c r="AN293" s="26" t="s">
        <v>5792</v>
      </c>
      <c r="AO293" s="26"/>
      <c r="AP293" s="26"/>
      <c r="AQ293" s="26"/>
      <c r="AR293" s="26"/>
      <c r="AS293" s="26" t="s">
        <v>5793</v>
      </c>
      <c r="AT293" s="26" t="s">
        <v>5647</v>
      </c>
      <c r="AU293" s="26" t="s">
        <v>4161</v>
      </c>
      <c r="AV293" s="26" t="s">
        <v>5794</v>
      </c>
      <c r="AW293" s="26"/>
      <c r="AX293" s="27"/>
    </row>
    <row r="294" spans="1:50" x14ac:dyDescent="0.2">
      <c r="A294" s="25" t="s">
        <v>4168</v>
      </c>
      <c r="B294" s="26" t="s">
        <v>4169</v>
      </c>
      <c r="C294" s="26" t="s">
        <v>4170</v>
      </c>
      <c r="D294" s="26" t="s">
        <v>178</v>
      </c>
      <c r="E294" s="26" t="s">
        <v>4171</v>
      </c>
      <c r="F294" s="26" t="s">
        <v>3730</v>
      </c>
      <c r="G294" s="26" t="s">
        <v>4172</v>
      </c>
      <c r="H294" s="26" t="s">
        <v>182</v>
      </c>
      <c r="I294" s="26" t="s">
        <v>182</v>
      </c>
      <c r="J294" s="26"/>
      <c r="K294" s="26" t="s">
        <v>277</v>
      </c>
      <c r="L294" s="26" t="s">
        <v>1627</v>
      </c>
      <c r="M294" s="26" t="s">
        <v>4173</v>
      </c>
      <c r="N294" s="26" t="s">
        <v>161</v>
      </c>
      <c r="O294" s="26" t="s">
        <v>1259</v>
      </c>
      <c r="P294" s="26" t="s">
        <v>4174</v>
      </c>
      <c r="Q294" s="26" t="s">
        <v>393</v>
      </c>
      <c r="R294" s="26" t="s">
        <v>165</v>
      </c>
      <c r="S294" s="26" t="s">
        <v>4175</v>
      </c>
      <c r="T294" s="26" t="s">
        <v>4176</v>
      </c>
      <c r="U294" s="26" t="s">
        <v>168</v>
      </c>
      <c r="V294" s="26" t="s">
        <v>168</v>
      </c>
      <c r="W294" s="26" t="s">
        <v>169</v>
      </c>
      <c r="X294" s="26" t="s">
        <v>169</v>
      </c>
      <c r="Y294" s="26" t="s">
        <v>4177</v>
      </c>
      <c r="Z294" s="26" t="s">
        <v>162</v>
      </c>
      <c r="AA294" s="26" t="s">
        <v>162</v>
      </c>
      <c r="AB294" s="26" t="s">
        <v>169</v>
      </c>
      <c r="AC294" s="26" t="s">
        <v>173</v>
      </c>
      <c r="AD294" s="26" t="s">
        <v>4178</v>
      </c>
      <c r="AE294" s="26" t="s">
        <v>4171</v>
      </c>
      <c r="AF294" s="26" t="s">
        <v>178</v>
      </c>
      <c r="AG294" s="26"/>
      <c r="AH294" s="26"/>
      <c r="AI294" s="26" t="s">
        <v>3730</v>
      </c>
      <c r="AJ294" s="26" t="s">
        <v>5661</v>
      </c>
      <c r="AK294" s="26"/>
      <c r="AL294" s="26"/>
      <c r="AM294" s="26" t="s">
        <v>5795</v>
      </c>
      <c r="AN294" s="26" t="s">
        <v>5796</v>
      </c>
      <c r="AO294" s="26"/>
      <c r="AP294" s="26"/>
      <c r="AQ294" s="26"/>
      <c r="AR294" s="26"/>
      <c r="AS294" s="26" t="s">
        <v>5797</v>
      </c>
      <c r="AT294" s="26" t="s">
        <v>5647</v>
      </c>
      <c r="AU294" s="26" t="s">
        <v>4172</v>
      </c>
      <c r="AV294" s="26" t="s">
        <v>5798</v>
      </c>
      <c r="AW294" s="26"/>
      <c r="AX294" s="27"/>
    </row>
    <row r="295" spans="1:50" x14ac:dyDescent="0.2">
      <c r="A295" s="25" t="s">
        <v>4179</v>
      </c>
      <c r="B295" s="26" t="s">
        <v>4180</v>
      </c>
      <c r="C295" s="26" t="s">
        <v>4181</v>
      </c>
      <c r="D295" s="26" t="s">
        <v>215</v>
      </c>
      <c r="E295" s="26" t="s">
        <v>4182</v>
      </c>
      <c r="F295" s="26" t="s">
        <v>4183</v>
      </c>
      <c r="G295" s="26" t="s">
        <v>4184</v>
      </c>
      <c r="H295" s="26" t="s">
        <v>182</v>
      </c>
      <c r="I295" s="26" t="s">
        <v>182</v>
      </c>
      <c r="J295" s="26"/>
      <c r="K295" s="26" t="s">
        <v>183</v>
      </c>
      <c r="L295" s="26" t="s">
        <v>4185</v>
      </c>
      <c r="M295" s="26" t="s">
        <v>4186</v>
      </c>
      <c r="N295" s="26" t="s">
        <v>161</v>
      </c>
      <c r="O295" s="26" t="s">
        <v>162</v>
      </c>
      <c r="P295" s="26" t="s">
        <v>4187</v>
      </c>
      <c r="Q295" s="26" t="s">
        <v>164</v>
      </c>
      <c r="R295" s="26" t="s">
        <v>165</v>
      </c>
      <c r="S295" s="26" t="s">
        <v>166</v>
      </c>
      <c r="T295" s="26" t="s">
        <v>4188</v>
      </c>
      <c r="U295" s="26" t="s">
        <v>168</v>
      </c>
      <c r="V295" s="26" t="s">
        <v>168</v>
      </c>
      <c r="W295" s="26" t="s">
        <v>169</v>
      </c>
      <c r="X295" s="26" t="s">
        <v>169</v>
      </c>
      <c r="Y295" s="26" t="s">
        <v>4189</v>
      </c>
      <c r="Z295" s="26" t="s">
        <v>4190</v>
      </c>
      <c r="AA295" s="26" t="s">
        <v>3710</v>
      </c>
      <c r="AB295" s="26" t="s">
        <v>169</v>
      </c>
      <c r="AC295" s="26" t="s">
        <v>173</v>
      </c>
      <c r="AD295" s="26" t="s">
        <v>4191</v>
      </c>
      <c r="AE295" s="26" t="s">
        <v>4182</v>
      </c>
      <c r="AF295" s="26" t="s">
        <v>215</v>
      </c>
      <c r="AG295" s="26"/>
      <c r="AH295" s="26"/>
      <c r="AI295" s="26" t="s">
        <v>4183</v>
      </c>
      <c r="AJ295" s="26" t="s">
        <v>5610</v>
      </c>
      <c r="AK295" s="26"/>
      <c r="AL295" s="26"/>
      <c r="AM295" s="26" t="s">
        <v>5624</v>
      </c>
      <c r="AN295" s="26" t="s">
        <v>5799</v>
      </c>
      <c r="AO295" s="26"/>
      <c r="AP295" s="26"/>
      <c r="AQ295" s="26"/>
      <c r="AR295" s="26"/>
      <c r="AS295" s="26" t="s">
        <v>5800</v>
      </c>
      <c r="AT295" s="26" t="s">
        <v>5638</v>
      </c>
      <c r="AU295" s="26" t="s">
        <v>4184</v>
      </c>
      <c r="AV295" s="26" t="s">
        <v>5801</v>
      </c>
      <c r="AW295" s="26"/>
      <c r="AX295" s="27"/>
    </row>
    <row r="296" spans="1:50" x14ac:dyDescent="0.2">
      <c r="A296" s="25" t="s">
        <v>4192</v>
      </c>
      <c r="B296" s="26" t="s">
        <v>4193</v>
      </c>
      <c r="C296" s="26" t="s">
        <v>4194</v>
      </c>
      <c r="D296" s="26" t="s">
        <v>178</v>
      </c>
      <c r="E296" s="26" t="s">
        <v>4195</v>
      </c>
      <c r="F296" s="26"/>
      <c r="G296" s="26" t="s">
        <v>4196</v>
      </c>
      <c r="H296" s="26" t="s">
        <v>182</v>
      </c>
      <c r="I296" s="26" t="s">
        <v>182</v>
      </c>
      <c r="J296" s="26"/>
      <c r="K296" s="26" t="s">
        <v>183</v>
      </c>
      <c r="L296" s="26" t="s">
        <v>4197</v>
      </c>
      <c r="M296" s="26" t="s">
        <v>4198</v>
      </c>
      <c r="N296" s="26" t="s">
        <v>406</v>
      </c>
      <c r="O296" s="26" t="s">
        <v>1259</v>
      </c>
      <c r="P296" s="26" t="s">
        <v>4199</v>
      </c>
      <c r="Q296" s="26" t="s">
        <v>164</v>
      </c>
      <c r="R296" s="26" t="s">
        <v>165</v>
      </c>
      <c r="S296" s="26" t="s">
        <v>4200</v>
      </c>
      <c r="T296" s="26" t="s">
        <v>4201</v>
      </c>
      <c r="U296" s="26" t="s">
        <v>168</v>
      </c>
      <c r="V296" s="26" t="s">
        <v>168</v>
      </c>
      <c r="W296" s="26" t="s">
        <v>169</v>
      </c>
      <c r="X296" s="26" t="s">
        <v>169</v>
      </c>
      <c r="Y296" s="26" t="s">
        <v>162</v>
      </c>
      <c r="Z296" s="26" t="s">
        <v>162</v>
      </c>
      <c r="AA296" s="26" t="s">
        <v>4202</v>
      </c>
      <c r="AB296" s="26" t="s">
        <v>4203</v>
      </c>
      <c r="AC296" s="26" t="s">
        <v>193</v>
      </c>
      <c r="AD296" s="26" t="s">
        <v>4204</v>
      </c>
      <c r="AE296" s="26" t="s">
        <v>4195</v>
      </c>
      <c r="AF296" s="26" t="s">
        <v>178</v>
      </c>
      <c r="AG296" s="26" t="s">
        <v>4410</v>
      </c>
      <c r="AH296" s="26"/>
      <c r="AI296" s="26"/>
      <c r="AJ296" s="26"/>
      <c r="AK296" s="26"/>
      <c r="AL296" s="26"/>
      <c r="AM296" s="26" t="s">
        <v>5802</v>
      </c>
      <c r="AN296" s="26" t="s">
        <v>5803</v>
      </c>
      <c r="AO296" s="26"/>
      <c r="AP296" s="26"/>
      <c r="AQ296" s="26"/>
      <c r="AR296" s="26"/>
      <c r="AS296" s="26" t="s">
        <v>5804</v>
      </c>
      <c r="AT296" s="26" t="s">
        <v>5638</v>
      </c>
      <c r="AU296" s="26" t="s">
        <v>4196</v>
      </c>
      <c r="AV296" s="26" t="s">
        <v>5805</v>
      </c>
      <c r="AW296" s="26"/>
      <c r="AX296" s="27"/>
    </row>
    <row r="297" spans="1:50" x14ac:dyDescent="0.2">
      <c r="A297" s="25" t="s">
        <v>4205</v>
      </c>
      <c r="B297" s="26" t="s">
        <v>4206</v>
      </c>
      <c r="C297" s="26" t="s">
        <v>4207</v>
      </c>
      <c r="D297" s="26" t="s">
        <v>215</v>
      </c>
      <c r="E297" s="26" t="s">
        <v>4208</v>
      </c>
      <c r="F297" s="26"/>
      <c r="G297" s="26" t="s">
        <v>4209</v>
      </c>
      <c r="H297" s="26" t="s">
        <v>182</v>
      </c>
      <c r="I297" s="26" t="s">
        <v>182</v>
      </c>
      <c r="J297" s="26"/>
      <c r="K297" s="26" t="s">
        <v>183</v>
      </c>
      <c r="L297" s="26" t="s">
        <v>4210</v>
      </c>
      <c r="M297" s="26" t="s">
        <v>4211</v>
      </c>
      <c r="N297" s="26" t="s">
        <v>161</v>
      </c>
      <c r="O297" s="26" t="s">
        <v>162</v>
      </c>
      <c r="P297" s="26" t="s">
        <v>4212</v>
      </c>
      <c r="Q297" s="26" t="s">
        <v>4213</v>
      </c>
      <c r="R297" s="26" t="s">
        <v>165</v>
      </c>
      <c r="S297" s="26" t="s">
        <v>4214</v>
      </c>
      <c r="T297" s="26" t="s">
        <v>4215</v>
      </c>
      <c r="U297" s="26" t="s">
        <v>168</v>
      </c>
      <c r="V297" s="26" t="s">
        <v>168</v>
      </c>
      <c r="W297" s="26" t="s">
        <v>169</v>
      </c>
      <c r="X297" s="26" t="s">
        <v>169</v>
      </c>
      <c r="Y297" s="26" t="s">
        <v>162</v>
      </c>
      <c r="Z297" s="26" t="s">
        <v>162</v>
      </c>
      <c r="AA297" s="26" t="s">
        <v>162</v>
      </c>
      <c r="AB297" s="26" t="s">
        <v>169</v>
      </c>
      <c r="AC297" s="26" t="s">
        <v>93</v>
      </c>
      <c r="AD297" s="26" t="s">
        <v>4216</v>
      </c>
      <c r="AE297" s="26" t="s">
        <v>4208</v>
      </c>
      <c r="AF297" s="26" t="s">
        <v>215</v>
      </c>
      <c r="AG297" s="26" t="s">
        <v>4409</v>
      </c>
      <c r="AH297" s="26"/>
      <c r="AI297" s="26"/>
      <c r="AJ297" s="26"/>
      <c r="AK297" s="26"/>
      <c r="AL297" s="26"/>
      <c r="AM297" s="26" t="s">
        <v>5624</v>
      </c>
      <c r="AN297" s="26" t="s">
        <v>5806</v>
      </c>
      <c r="AO297" s="26"/>
      <c r="AP297" s="26"/>
      <c r="AQ297" s="26"/>
      <c r="AR297" s="26"/>
      <c r="AS297" s="26" t="s">
        <v>5807</v>
      </c>
      <c r="AT297" s="26" t="s">
        <v>5638</v>
      </c>
      <c r="AU297" s="26" t="s">
        <v>4209</v>
      </c>
      <c r="AV297" s="26" t="s">
        <v>5808</v>
      </c>
      <c r="AW297" s="26"/>
      <c r="AX297" s="27"/>
    </row>
    <row r="298" spans="1:50" x14ac:dyDescent="0.2">
      <c r="A298" s="28" t="s">
        <v>4217</v>
      </c>
      <c r="B298" s="29" t="s">
        <v>4218</v>
      </c>
      <c r="C298" s="29" t="s">
        <v>4219</v>
      </c>
      <c r="D298" s="29" t="s">
        <v>178</v>
      </c>
      <c r="E298" s="29" t="s">
        <v>4220</v>
      </c>
      <c r="F298" s="29"/>
      <c r="G298" s="29" t="s">
        <v>4221</v>
      </c>
      <c r="H298" s="29" t="s">
        <v>182</v>
      </c>
      <c r="I298" s="29" t="s">
        <v>182</v>
      </c>
      <c r="J298" s="29"/>
      <c r="K298" s="29" t="s">
        <v>183</v>
      </c>
      <c r="L298" s="29" t="s">
        <v>4222</v>
      </c>
      <c r="M298" s="29" t="s">
        <v>234</v>
      </c>
      <c r="N298" s="29" t="s">
        <v>161</v>
      </c>
      <c r="O298" s="29" t="s">
        <v>162</v>
      </c>
      <c r="P298" s="29" t="s">
        <v>4223</v>
      </c>
      <c r="Q298" s="29" t="s">
        <v>164</v>
      </c>
      <c r="R298" s="29" t="s">
        <v>165</v>
      </c>
      <c r="S298" s="29" t="s">
        <v>166</v>
      </c>
      <c r="T298" s="29" t="s">
        <v>4224</v>
      </c>
      <c r="U298" s="29" t="s">
        <v>168</v>
      </c>
      <c r="V298" s="29" t="s">
        <v>168</v>
      </c>
      <c r="W298" s="29" t="s">
        <v>169</v>
      </c>
      <c r="X298" s="29" t="s">
        <v>169</v>
      </c>
      <c r="Y298" s="29" t="s">
        <v>814</v>
      </c>
      <c r="Z298" s="29" t="s">
        <v>238</v>
      </c>
      <c r="AA298" s="29" t="s">
        <v>162</v>
      </c>
      <c r="AB298" s="29" t="s">
        <v>169</v>
      </c>
      <c r="AC298" s="29" t="s">
        <v>173</v>
      </c>
      <c r="AD298" s="29" t="s">
        <v>4225</v>
      </c>
      <c r="AE298" s="29" t="s">
        <v>4220</v>
      </c>
      <c r="AF298" s="29" t="s">
        <v>178</v>
      </c>
      <c r="AG298" s="29" t="s">
        <v>4299</v>
      </c>
      <c r="AH298" s="29"/>
      <c r="AI298" s="29"/>
      <c r="AJ298" s="29"/>
      <c r="AK298" s="29"/>
      <c r="AL298" s="29"/>
      <c r="AM298" s="29" t="s">
        <v>5809</v>
      </c>
      <c r="AN298" s="29" t="s">
        <v>5810</v>
      </c>
      <c r="AO298" s="29"/>
      <c r="AP298" s="29"/>
      <c r="AQ298" s="29"/>
      <c r="AR298" s="29"/>
      <c r="AS298" s="29" t="s">
        <v>5811</v>
      </c>
      <c r="AT298" s="29" t="s">
        <v>5638</v>
      </c>
      <c r="AU298" s="29" t="s">
        <v>4221</v>
      </c>
      <c r="AV298" s="29" t="s">
        <v>5812</v>
      </c>
      <c r="AW298" s="29"/>
      <c r="AX298" s="3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README</vt:lpstr>
      <vt:lpstr>CODEBOOK</vt:lpstr>
      <vt:lpstr>EXTRACTION</vt:lpstr>
      <vt:lpstr>PRISMA_Log</vt:lpstr>
      <vt:lpstr>Verification</vt:lpstr>
      <vt:lpstr>Data</vt:lpstr>
      <vt:lpstr>article_data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Vijay</cp:lastModifiedBy>
  <dcterms:modified xsi:type="dcterms:W3CDTF">2026-07-17T11:31:37Z</dcterms:modified>
</cp:coreProperties>
</file>